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3040" windowHeight="9300"/>
  </bookViews>
  <sheets>
    <sheet name="Sheet1" sheetId="8" r:id="rId1"/>
    <sheet name="T40中心体电子三检记录" sheetId="1" r:id="rId2"/>
    <sheet name="MEB水套OP10序" sheetId="3" r:id="rId3"/>
    <sheet name="MEB水套OP2序" sheetId="2" r:id="rId4"/>
    <sheet name="BMW968壳体" sheetId="4" r:id="rId5"/>
    <sheet name="BMW345壳体" sheetId="5" r:id="rId6"/>
    <sheet name="沃尔沃RDU壳体" sheetId="6" r:id="rId7"/>
    <sheet name="沃尔沃PTU" sheetId="7" r:id="rId8"/>
  </sheets>
  <calcPr calcId="152511"/>
</workbook>
</file>

<file path=xl/calcChain.xml><?xml version="1.0" encoding="utf-8"?>
<calcChain xmlns="http://schemas.openxmlformats.org/spreadsheetml/2006/main">
  <c r="I8" i="8" l="1"/>
  <c r="H8" i="8"/>
  <c r="I45" i="7" l="1"/>
  <c r="H45" i="7"/>
  <c r="I8" i="6"/>
  <c r="H8" i="6"/>
  <c r="H23" i="5"/>
  <c r="I22" i="5"/>
  <c r="H22" i="5"/>
  <c r="H23" i="4"/>
  <c r="I22" i="4"/>
  <c r="H22" i="4"/>
  <c r="I20" i="2"/>
  <c r="H20" i="2"/>
  <c r="I18" i="2"/>
  <c r="H18" i="2"/>
  <c r="I16" i="2"/>
  <c r="H16" i="2"/>
  <c r="I14" i="2"/>
  <c r="H14" i="2"/>
  <c r="I12" i="2"/>
  <c r="H12" i="2"/>
  <c r="I7" i="2"/>
  <c r="H7" i="2"/>
</calcChain>
</file>

<file path=xl/sharedStrings.xml><?xml version="1.0" encoding="utf-8"?>
<sst xmlns="http://schemas.openxmlformats.org/spreadsheetml/2006/main" count="2445" uniqueCount="448">
  <si>
    <t>产品方位</t>
  </si>
  <si>
    <t>产品型号</t>
  </si>
  <si>
    <t>图号</t>
  </si>
  <si>
    <t>检查项目</t>
  </si>
  <si>
    <t>检测频次</t>
  </si>
  <si>
    <t>检测工具</t>
  </si>
  <si>
    <t>检测值</t>
  </si>
  <si>
    <t>下限</t>
  </si>
  <si>
    <t>上限</t>
  </si>
  <si>
    <t>输入类型</t>
  </si>
  <si>
    <t>权重</t>
  </si>
  <si>
    <t>是否分析</t>
  </si>
  <si>
    <t>禁用标识</t>
  </si>
  <si>
    <t>录入人</t>
  </si>
  <si>
    <t>录入时间</t>
  </si>
  <si>
    <t>T40中心体</t>
  </si>
  <si>
    <t>1-1</t>
  </si>
  <si>
    <t>单向阀 Φ6（+0.012/0）最大值</t>
  </si>
  <si>
    <t>每小时检1次
1 pcs /h</t>
  </si>
  <si>
    <t>电子气动量仪</t>
  </si>
  <si>
    <t>数字</t>
  </si>
  <si>
    <t>是</t>
  </si>
  <si>
    <t>否</t>
  </si>
  <si>
    <t>单向阀 Φ6（+0.012/0）最小值</t>
  </si>
  <si>
    <t>1-2</t>
  </si>
  <si>
    <t>2</t>
  </si>
  <si>
    <t>单向阀深度  2-33±0.2</t>
  </si>
  <si>
    <t>检测辅具</t>
  </si>
  <si>
    <t>3</t>
  </si>
  <si>
    <t>单向阀沉台孔2-φ12±0.2</t>
  </si>
  <si>
    <t>游标卡尺</t>
  </si>
  <si>
    <t>4</t>
  </si>
  <si>
    <t>单向阀沉台孔深度2-1.5±0.4</t>
  </si>
  <si>
    <t>5</t>
  </si>
  <si>
    <t>单向阀过孔2-φ4±0.1</t>
  </si>
  <si>
    <t>塞规</t>
  </si>
  <si>
    <t>选择</t>
  </si>
  <si>
    <t>6-1</t>
  </si>
  <si>
    <t>单向阀同轴度◎0.2</t>
  </si>
  <si>
    <t>综合检具</t>
  </si>
  <si>
    <t>6-2</t>
  </si>
  <si>
    <t>7</t>
  </si>
  <si>
    <t>泵面粗糙度Ra0.2</t>
  </si>
  <si>
    <t>粗糙度对比块</t>
  </si>
  <si>
    <t>粗糙度仪</t>
  </si>
  <si>
    <t>8</t>
  </si>
  <si>
    <t>泵面肾形槽</t>
  </si>
  <si>
    <t>对比检测模板</t>
  </si>
  <si>
    <t>9</t>
  </si>
  <si>
    <t>泵面轴孔Φ10（+0.015/0）最大值</t>
  </si>
  <si>
    <t>泵面轴孔Φ10（+0.015/0）最小值</t>
  </si>
  <si>
    <t>10</t>
  </si>
  <si>
    <t>泵面沉台1±0.35</t>
  </si>
  <si>
    <t>11</t>
  </si>
  <si>
    <t>泵面轴孔深度14±0.2</t>
  </si>
  <si>
    <t>12</t>
  </si>
  <si>
    <t>泵面过孔φ7±0.2</t>
  </si>
  <si>
    <t>13</t>
  </si>
  <si>
    <t>斜油孔Φ14.5（+0.018/0）最大值</t>
  </si>
  <si>
    <t>斜油孔Φ14.5（+0.018/0）最小值</t>
  </si>
  <si>
    <t>14</t>
  </si>
  <si>
    <t>斜油道深度12±0.2</t>
  </si>
  <si>
    <t>15</t>
  </si>
  <si>
    <t>斜油道孔贯通</t>
  </si>
  <si>
    <t>100%目测确认</t>
  </si>
  <si>
    <t>目测</t>
  </si>
  <si>
    <t>16-1</t>
  </si>
  <si>
    <t>安装孔Φ15.5（+0.05/+0.03）最大值</t>
  </si>
  <si>
    <t>安装孔Φ15.5（+0.05/+0.03）最小值</t>
  </si>
  <si>
    <t>16-2</t>
  </si>
  <si>
    <t>17</t>
  </si>
  <si>
    <t xml:space="preserve">安装孔深度18±0.17   </t>
  </si>
  <si>
    <t>18</t>
  </si>
  <si>
    <t>安装导向孔Φ15.75（+0.05/0）</t>
  </si>
  <si>
    <t>19</t>
  </si>
  <si>
    <t xml:space="preserve">安装导向孔深度2±0.05  </t>
  </si>
  <si>
    <t>每周1次
1 pcs /Week</t>
  </si>
  <si>
    <t>轮廓仪</t>
  </si>
  <si>
    <t>20</t>
  </si>
  <si>
    <t xml:space="preserve">安装端面厚度3-45±0.25     </t>
  </si>
  <si>
    <t>21</t>
  </si>
  <si>
    <t>安装工艺孔2-Φ11.5（+0.027/0）</t>
  </si>
  <si>
    <t>22</t>
  </si>
  <si>
    <t>安装工艺孔深度2-11.5±0.2</t>
  </si>
  <si>
    <t>23</t>
  </si>
  <si>
    <t>安装过孔3-Ф10.7±0.2</t>
  </si>
  <si>
    <t>24</t>
  </si>
  <si>
    <t>电机面粗糙度Ra0.2</t>
  </si>
  <si>
    <t>25</t>
  </si>
  <si>
    <t>电机面肾形槽</t>
  </si>
  <si>
    <t>26</t>
  </si>
  <si>
    <t>电机面轴孔Φ12（+0.018/0）最大值</t>
  </si>
  <si>
    <t>电机面轴孔Φ12（+0.018/0）最小值</t>
  </si>
  <si>
    <t>27</t>
  </si>
  <si>
    <t>电机面沉台1±0.35</t>
  </si>
  <si>
    <t>28</t>
  </si>
  <si>
    <t>电机面轴孔深度15±0.17</t>
  </si>
  <si>
    <t>29</t>
  </si>
  <si>
    <t>电机面过孔φ10.5±0.2</t>
  </si>
  <si>
    <t>30-1</t>
  </si>
  <si>
    <t>减压阀孔Φ15.5（+0.059/+0.032）最大值</t>
  </si>
  <si>
    <t>减压阀孔Φ15.5（+0.059/+0.032）最小值</t>
  </si>
  <si>
    <t>30-2</t>
  </si>
  <si>
    <t>31-1</t>
  </si>
  <si>
    <t>减压阀内孔Φ15.5（+0.018/0）最大值</t>
  </si>
  <si>
    <t>减压阀内孔Φ15.5（+0.018/0）最小值</t>
  </si>
  <si>
    <t>31-2</t>
  </si>
  <si>
    <t>减压阀端面深度27（+0.3/-0.1）</t>
  </si>
  <si>
    <t>回油孔Φ10.5±0.2</t>
  </si>
  <si>
    <t>回油孔深度34（0/-1）</t>
  </si>
  <si>
    <t xml:space="preserve">无碰伤、压伤、划伤、毛刺、飞皮、裂纹、抛丸起层、色差、缺料、霉斑、缩孔等缺陷；无油污、铝屑等现象；油道贯通
</t>
  </si>
  <si>
    <t>过油孔φ3（+0.15/+0.05）</t>
  </si>
  <si>
    <t>二维码无重影及漏打现象，打码内容完整</t>
  </si>
  <si>
    <t>深度20±0.2</t>
  </si>
  <si>
    <t>1件/夹具/10件</t>
  </si>
  <si>
    <t>深度尺</t>
  </si>
  <si>
    <t>A基准面粗糙度最大Rz25</t>
  </si>
  <si>
    <t>首件</t>
  </si>
  <si>
    <t>距离184.5(0/-0.1)</t>
  </si>
  <si>
    <t>高度尺</t>
  </si>
  <si>
    <t>φ217端面粗糙度最大Rz25</t>
  </si>
  <si>
    <t>直径φ200(+0.04/0)</t>
  </si>
  <si>
    <t>检测机</t>
  </si>
  <si>
    <t>φ200孔的圆度0.06</t>
  </si>
  <si>
    <t>φ200孔粗糙度最大Rz10</t>
  </si>
  <si>
    <t>直径φ185(0/+0.1)</t>
  </si>
  <si>
    <t>同轴度φ0.1 CZ/B</t>
  </si>
  <si>
    <t>直径φ6K7(+0.003/-0.009)</t>
  </si>
  <si>
    <t>气电量仪</t>
  </si>
  <si>
    <t xml:space="preserve">深度9(+0.5/0)  </t>
  </si>
  <si>
    <t xml:space="preserve">深度12(+0.5/0)  </t>
  </si>
  <si>
    <t>φ6K7孔粗糙度最大Rz6.3</t>
  </si>
  <si>
    <t>φ6K7孔倒角粗糙度最大Rz25</t>
  </si>
  <si>
    <t>直径φ4.75±0.05</t>
  </si>
  <si>
    <t xml:space="preserve">φ4.75孔位置度φ0.15 A/B/C-D  </t>
  </si>
  <si>
    <t>三坐标</t>
  </si>
  <si>
    <t>深度12.75±0.2</t>
  </si>
  <si>
    <t>深度14.25±0.2</t>
  </si>
  <si>
    <t>A基准端面跳动↗0.05 B</t>
  </si>
  <si>
    <t>销孔位置度φ0.8XYZ（毛坯基准）</t>
  </si>
  <si>
    <t>销孔位置度φ0.08Ì A/B/C-D（精基准）</t>
  </si>
  <si>
    <t>环形槽直径φ209.6(-0.1/-0.215)</t>
  </si>
  <si>
    <t>三坐标/检测机</t>
  </si>
  <si>
    <t xml:space="preserve">环形槽同轴度  0.06B </t>
  </si>
  <si>
    <t>槽宽5.2(+0.25/0)</t>
  </si>
  <si>
    <t>数显卡尺</t>
  </si>
  <si>
    <t>环形槽端距9±0.1</t>
  </si>
  <si>
    <t>数显沟槽深度尺</t>
  </si>
  <si>
    <t>环形槽粗糙度RZ10</t>
  </si>
  <si>
    <t>直径(A基准面远端)φ213.1(-0.12/-0.235)</t>
  </si>
  <si>
    <t>5-1</t>
  </si>
  <si>
    <t>6</t>
  </si>
  <si>
    <t>环形槽距离20.5±0.1</t>
  </si>
  <si>
    <t>外径2×φ218(-0.168/-0.214）</t>
  </si>
  <si>
    <t>9-1</t>
  </si>
  <si>
    <t>外径2×φ214.5(-0.115/-0.161)</t>
  </si>
  <si>
    <t>10-1</t>
  </si>
  <si>
    <t>外径φ216(-0.3/-0.346)</t>
  </si>
  <si>
    <t>11-1</t>
  </si>
  <si>
    <t>外径2×φ216(-0.526/-0.572)</t>
  </si>
  <si>
    <t>12-1</t>
  </si>
  <si>
    <t>外径φ216(-0.381/-0.427)</t>
  </si>
  <si>
    <t>13-1</t>
  </si>
  <si>
    <t>φ217±0.5</t>
  </si>
  <si>
    <t>BMW968壳体</t>
  </si>
  <si>
    <t>1</t>
  </si>
  <si>
    <t>毛坯码与周标相符</t>
  </si>
  <si>
    <t>2次/班</t>
  </si>
  <si>
    <t>目测+激光扫描</t>
  </si>
  <si>
    <t>机加码正确</t>
  </si>
  <si>
    <t>二维码外观</t>
  </si>
  <si>
    <t>φ11.7 H8(+0.027，0)</t>
  </si>
  <si>
    <t xml:space="preserve">光面塞规
</t>
  </si>
  <si>
    <t>3×M8×1.25</t>
  </si>
  <si>
    <t>检测首末100%</t>
  </si>
  <si>
    <t>螺纹塞规</t>
  </si>
  <si>
    <t>螺纹深度3×22MIN</t>
  </si>
  <si>
    <t>螺纹深度检具</t>
  </si>
  <si>
    <t>底孔深度3×26MAX</t>
  </si>
  <si>
    <t>1次/机台/2h</t>
  </si>
  <si>
    <t>8×M8×1.25</t>
  </si>
  <si>
    <t>螺纹深度8×20MIN</t>
  </si>
  <si>
    <t>底孔深度8×24MAX</t>
  </si>
  <si>
    <t>Φ67H8（+0.046/0）</t>
  </si>
  <si>
    <t>气电量仪/检测机</t>
  </si>
  <si>
    <t>Φ178（+0.04/0）</t>
  </si>
  <si>
    <t>M22×1.5-6H</t>
  </si>
  <si>
    <t>Φ71±0.2（收严）</t>
  </si>
  <si>
    <t>2次/机台/2h</t>
  </si>
  <si>
    <t>Φ69H8（+0.046/0）</t>
  </si>
  <si>
    <t>Φ64.292(-0.036/-0.066)</t>
  </si>
  <si>
    <t>Ra2.5</t>
  </si>
  <si>
    <t>粗糙度样块对比检测</t>
  </si>
  <si>
    <t>16</t>
  </si>
  <si>
    <t>Ra1.6</t>
  </si>
  <si>
    <t>Ra0.8</t>
  </si>
  <si>
    <t>14.5±0.2</t>
  </si>
  <si>
    <t>Φ72.233（-0.042/-0.072）</t>
  </si>
  <si>
    <t>Φ67.922（0/-0.019）</t>
  </si>
  <si>
    <t>Φ71±0.05</t>
  </si>
  <si>
    <t>公法线千分尺</t>
  </si>
  <si>
    <t>Φ9±0.3</t>
  </si>
  <si>
    <t>光滑塞规</t>
  </si>
  <si>
    <t>82.25±0.2</t>
  </si>
  <si>
    <t>1件/10件</t>
  </si>
  <si>
    <t>77.2±0.1</t>
  </si>
  <si>
    <t>108/110/118</t>
  </si>
  <si>
    <t>Φ13（0/-0.2）</t>
  </si>
  <si>
    <t>光面塞规</t>
  </si>
  <si>
    <r>
      <rPr>
        <sz val="18"/>
        <color theme="1"/>
        <rFont val="宋体"/>
        <family val="3"/>
        <charset val="134"/>
        <scheme val="minor"/>
      </rPr>
      <t>83.8</t>
    </r>
    <r>
      <rPr>
        <sz val="18"/>
        <color theme="1"/>
        <rFont val="仿宋"/>
        <family val="3"/>
        <charset val="134"/>
      </rPr>
      <t>±</t>
    </r>
    <r>
      <rPr>
        <sz val="18"/>
        <color theme="1"/>
        <rFont val="宋体"/>
        <family val="3"/>
        <charset val="134"/>
      </rPr>
      <t>0.1</t>
    </r>
  </si>
  <si>
    <t>3*过孔面厚度13.7±0.03</t>
  </si>
  <si>
    <t>千分尺</t>
  </si>
  <si>
    <t>3个13.7的高差小于0.03mm</t>
  </si>
  <si>
    <t>油道是否贯穿，孔口是否存在毛刺</t>
  </si>
  <si>
    <t>/</t>
  </si>
  <si>
    <t>气孔</t>
  </si>
  <si>
    <t>37</t>
  </si>
  <si>
    <t>外观</t>
  </si>
  <si>
    <t>附图</t>
  </si>
  <si>
    <t xml:space="preserve"> </t>
  </si>
  <si>
    <t>BMW345壳体</t>
  </si>
  <si>
    <t>二维码无重印及漏打现象，打码信息完整，无残缺现象；</t>
  </si>
  <si>
    <t>Ф158（＋0.015，-0.02）</t>
  </si>
  <si>
    <t>1小时/1件</t>
  </si>
  <si>
    <t>气动量仪</t>
  </si>
  <si>
    <t>158孔○0.035</t>
  </si>
  <si>
    <t>158孔有效深度9min</t>
  </si>
  <si>
    <t>Ra3.2</t>
  </si>
  <si>
    <t>每班/首件</t>
  </si>
  <si>
    <r>
      <rPr>
        <sz val="12"/>
        <color theme="1"/>
        <rFont val="Calibri"/>
        <family val="2"/>
      </rPr>
      <t>Φ73</t>
    </r>
    <r>
      <rPr>
        <vertAlign val="superscript"/>
        <sz val="12"/>
        <color theme="1"/>
        <rFont val="Calibri"/>
        <family val="2"/>
      </rPr>
      <t>-0.032</t>
    </r>
    <r>
      <rPr>
        <vertAlign val="subscript"/>
        <sz val="12"/>
        <color theme="1"/>
        <rFont val="Calibri"/>
        <family val="2"/>
      </rPr>
      <t>-0.062</t>
    </r>
  </si>
  <si>
    <t>73孔○0.01</t>
  </si>
  <si>
    <r>
      <rPr>
        <sz val="12"/>
        <color theme="1"/>
        <rFont val="宋体"/>
        <family val="3"/>
        <charset val="134"/>
      </rPr>
      <t>深度</t>
    </r>
    <r>
      <rPr>
        <sz val="12"/>
        <color theme="1"/>
        <rFont val="Calibri"/>
        <family val="2"/>
      </rPr>
      <t>75±0.1</t>
    </r>
  </si>
  <si>
    <t>深度119.±0.1</t>
  </si>
  <si>
    <t>Pa3.2</t>
  </si>
  <si>
    <r>
      <rPr>
        <sz val="12"/>
        <color theme="1"/>
        <rFont val="Calibri"/>
        <family val="2"/>
      </rPr>
      <t>Φ48</t>
    </r>
    <r>
      <rPr>
        <vertAlign val="superscript"/>
        <sz val="12"/>
        <color theme="1"/>
        <rFont val="Calibri"/>
        <family val="2"/>
      </rPr>
      <t>+0.039</t>
    </r>
  </si>
  <si>
    <r>
      <rPr>
        <sz val="12"/>
        <color theme="1"/>
        <rFont val="宋体"/>
        <family val="3"/>
        <charset val="134"/>
      </rPr>
      <t>48孔○</t>
    </r>
    <r>
      <rPr>
        <sz val="12"/>
        <color theme="1"/>
        <rFont val="Calibri"/>
        <family val="2"/>
      </rPr>
      <t>0.015</t>
    </r>
  </si>
  <si>
    <r>
      <rPr>
        <sz val="12"/>
        <color theme="1"/>
        <rFont val="Calibri"/>
        <family val="2"/>
      </rPr>
      <t>48</t>
    </r>
    <r>
      <rPr>
        <sz val="12"/>
        <color theme="1"/>
        <rFont val="宋体"/>
        <family val="3"/>
        <charset val="134"/>
      </rPr>
      <t>孔粗糙度</t>
    </r>
    <r>
      <rPr>
        <sz val="12"/>
        <color theme="1"/>
        <rFont val="Calibri"/>
        <family val="2"/>
      </rPr>
      <t>Ra1.6</t>
    </r>
    <r>
      <rPr>
        <sz val="12"/>
        <color theme="1"/>
        <rFont val="宋体"/>
        <family val="3"/>
        <charset val="134"/>
      </rPr>
      <t>～</t>
    </r>
    <r>
      <rPr>
        <sz val="12"/>
        <color theme="1"/>
        <rFont val="Calibri"/>
        <family val="2"/>
      </rPr>
      <t>3.2</t>
    </r>
  </si>
  <si>
    <t>124孔粗糙度Ra3.2</t>
  </si>
  <si>
    <r>
      <rPr>
        <sz val="12"/>
        <color theme="1"/>
        <rFont val="Calibri"/>
        <family val="2"/>
      </rPr>
      <t>Φ124</t>
    </r>
    <r>
      <rPr>
        <sz val="12"/>
        <color theme="1"/>
        <rFont val="宋体"/>
        <family val="3"/>
        <charset val="134"/>
      </rPr>
      <t>±</t>
    </r>
    <r>
      <rPr>
        <sz val="12"/>
        <color theme="1"/>
        <rFont val="Calibri"/>
        <family val="2"/>
      </rPr>
      <t>0.3</t>
    </r>
  </si>
  <si>
    <t>12.6±0.5</t>
  </si>
  <si>
    <r>
      <rPr>
        <sz val="12"/>
        <color theme="1"/>
        <rFont val="Calibri"/>
        <family val="2"/>
      </rPr>
      <t>Φ102.2</t>
    </r>
    <r>
      <rPr>
        <vertAlign val="superscript"/>
        <sz val="12"/>
        <color theme="1"/>
        <rFont val="Calibri"/>
        <family val="2"/>
      </rPr>
      <t>+0.074</t>
    </r>
    <r>
      <rPr>
        <vertAlign val="subscript"/>
        <sz val="12"/>
        <color theme="1"/>
        <rFont val="Calibri"/>
        <family val="2"/>
      </rPr>
      <t>+0.013</t>
    </r>
  </si>
  <si>
    <t>158孔倒角粗糙度Pa3.2</t>
  </si>
  <si>
    <t>158端面Rz10</t>
  </si>
  <si>
    <t>47±0.3</t>
  </si>
  <si>
    <t>50.45±0.1</t>
  </si>
  <si>
    <r>
      <rPr>
        <sz val="12"/>
        <color theme="1"/>
        <rFont val="宋体"/>
        <family val="3"/>
        <charset val="134"/>
      </rPr>
      <t>Φ2</t>
    </r>
    <r>
      <rPr>
        <vertAlign val="superscript"/>
        <sz val="12"/>
        <color theme="1"/>
        <rFont val="宋体"/>
        <family val="3"/>
        <charset val="134"/>
      </rPr>
      <t>+0.15</t>
    </r>
    <r>
      <rPr>
        <vertAlign val="subscript"/>
        <sz val="12"/>
        <color theme="1"/>
        <rFont val="宋体"/>
        <family val="3"/>
        <charset val="134"/>
      </rPr>
      <t xml:space="preserve">0  </t>
    </r>
    <r>
      <rPr>
        <sz val="12"/>
        <color theme="1"/>
        <rFont val="宋体"/>
        <family val="3"/>
        <charset val="134"/>
      </rPr>
      <t>通</t>
    </r>
  </si>
  <si>
    <r>
      <rPr>
        <sz val="12"/>
        <color theme="1"/>
        <rFont val="Calibri"/>
        <family val="2"/>
      </rPr>
      <t>Φ125.9</t>
    </r>
    <r>
      <rPr>
        <vertAlign val="superscript"/>
        <sz val="12"/>
        <color theme="1"/>
        <rFont val="Calibri"/>
        <family val="2"/>
      </rPr>
      <t>+0.034</t>
    </r>
    <r>
      <rPr>
        <vertAlign val="subscript"/>
        <sz val="12"/>
        <color theme="1"/>
        <rFont val="Calibri"/>
        <family val="2"/>
      </rPr>
      <t>+0.006</t>
    </r>
  </si>
  <si>
    <t>Rz10</t>
  </si>
  <si>
    <t>Φ48.4±0.2</t>
  </si>
  <si>
    <r>
      <rPr>
        <sz val="12"/>
        <color theme="1"/>
        <rFont val="宋体"/>
        <family val="3"/>
        <charset val="134"/>
      </rPr>
      <t>Φ72R7</t>
    </r>
    <r>
      <rPr>
        <vertAlign val="superscript"/>
        <sz val="12"/>
        <color theme="1"/>
        <rFont val="宋体"/>
        <family val="3"/>
        <charset val="134"/>
      </rPr>
      <t>-0.032</t>
    </r>
    <r>
      <rPr>
        <vertAlign val="subscript"/>
        <sz val="12"/>
        <color theme="1"/>
        <rFont val="宋体"/>
        <family val="3"/>
        <charset val="134"/>
      </rPr>
      <t>-0.062</t>
    </r>
  </si>
  <si>
    <r>
      <rPr>
        <sz val="12"/>
        <color theme="1"/>
        <rFont val="宋体"/>
        <family val="3"/>
        <charset val="134"/>
      </rPr>
      <t>72孔○</t>
    </r>
    <r>
      <rPr>
        <sz val="12"/>
        <color theme="1"/>
        <rFont val="Calibri"/>
        <family val="2"/>
      </rPr>
      <t>0.013</t>
    </r>
  </si>
  <si>
    <r>
      <rPr>
        <sz val="12"/>
        <color theme="1"/>
        <rFont val="宋体"/>
        <family val="3"/>
        <charset val="134"/>
      </rPr>
      <t>Φ49</t>
    </r>
    <r>
      <rPr>
        <vertAlign val="subscript"/>
        <sz val="12"/>
        <color theme="1"/>
        <rFont val="宋体"/>
        <family val="3"/>
        <charset val="134"/>
      </rPr>
      <t>-1</t>
    </r>
  </si>
  <si>
    <r>
      <rPr>
        <sz val="12"/>
        <color theme="1"/>
        <rFont val="Calibri"/>
        <family val="2"/>
      </rPr>
      <t>Φ56</t>
    </r>
    <r>
      <rPr>
        <vertAlign val="superscript"/>
        <sz val="12"/>
        <color theme="1"/>
        <rFont val="Calibri"/>
        <family val="2"/>
      </rPr>
      <t>-0.03</t>
    </r>
    <r>
      <rPr>
        <vertAlign val="subscript"/>
        <sz val="12"/>
        <color theme="1"/>
        <rFont val="Calibri"/>
        <family val="2"/>
      </rPr>
      <t>-0.06</t>
    </r>
  </si>
  <si>
    <r>
      <rPr>
        <sz val="12"/>
        <color theme="1"/>
        <rFont val="宋体"/>
        <family val="3"/>
        <charset val="134"/>
      </rPr>
      <t>56孔○</t>
    </r>
    <r>
      <rPr>
        <sz val="12"/>
        <color theme="1"/>
        <rFont val="Calibri"/>
        <family val="2"/>
      </rPr>
      <t>0.01</t>
    </r>
  </si>
  <si>
    <r>
      <rPr>
        <sz val="12"/>
        <color theme="1"/>
        <rFont val="宋体"/>
        <family val="3"/>
        <charset val="134"/>
      </rPr>
      <t>Φ64H8</t>
    </r>
    <r>
      <rPr>
        <vertAlign val="superscript"/>
        <sz val="12"/>
        <color theme="1"/>
        <rFont val="宋体"/>
        <family val="3"/>
        <charset val="134"/>
      </rPr>
      <t>+0.046</t>
    </r>
  </si>
  <si>
    <r>
      <rPr>
        <sz val="12"/>
        <color theme="1"/>
        <rFont val="宋体"/>
        <family val="3"/>
        <charset val="134"/>
      </rPr>
      <t>○</t>
    </r>
    <r>
      <rPr>
        <sz val="12"/>
        <color theme="1"/>
        <rFont val="Calibri"/>
        <family val="2"/>
      </rPr>
      <t>0.015</t>
    </r>
  </si>
  <si>
    <r>
      <rPr>
        <sz val="12"/>
        <color theme="1"/>
        <rFont val="Calibri"/>
        <family val="2"/>
      </rPr>
      <t>Ra1.6</t>
    </r>
    <r>
      <rPr>
        <sz val="12"/>
        <color theme="1"/>
        <rFont val="宋体"/>
        <family val="3"/>
        <charset val="134"/>
      </rPr>
      <t>～</t>
    </r>
    <r>
      <rPr>
        <sz val="12"/>
        <color theme="1"/>
        <rFont val="Calibri"/>
        <family val="2"/>
      </rPr>
      <t>3.2</t>
    </r>
  </si>
  <si>
    <r>
      <rPr>
        <sz val="12"/>
        <color theme="1"/>
        <rFont val="宋体"/>
        <family val="3"/>
        <charset val="134"/>
      </rPr>
      <t>Φ65H8</t>
    </r>
    <r>
      <rPr>
        <vertAlign val="superscript"/>
        <sz val="12"/>
        <color theme="1"/>
        <rFont val="宋体"/>
        <family val="3"/>
        <charset val="134"/>
      </rPr>
      <t>+0.046</t>
    </r>
  </si>
  <si>
    <r>
      <rPr>
        <sz val="12"/>
        <color theme="1"/>
        <rFont val="Calibri"/>
        <family val="2"/>
      </rPr>
      <t>φ</t>
    </r>
    <r>
      <rPr>
        <sz val="12"/>
        <color theme="1"/>
        <rFont val="宋体"/>
        <family val="3"/>
        <charset val="134"/>
      </rPr>
      <t>66（＋0.3,0）</t>
    </r>
  </si>
  <si>
    <t>φ5±0.15</t>
  </si>
  <si>
    <t>7-M8-6H</t>
  </si>
  <si>
    <t>螺纹塞规M8-6H</t>
  </si>
  <si>
    <t>7-Φ6.7 通</t>
  </si>
  <si>
    <t>光面塞规WLG16.3-66</t>
  </si>
  <si>
    <t>螺纹有效深度20MIN</t>
  </si>
  <si>
    <t>游标卡尺、螺纹深度检具F65-398</t>
  </si>
  <si>
    <t>螺纹底孔深度3-23MAX（孔2、7、8）</t>
  </si>
  <si>
    <t>5-M8-6H</t>
  </si>
  <si>
    <t xml:space="preserve">5-Φ6.7 </t>
  </si>
  <si>
    <r>
      <rPr>
        <sz val="12"/>
        <color theme="1"/>
        <rFont val="宋体"/>
        <family val="3"/>
        <charset val="134"/>
      </rPr>
      <t>螺纹底孔深度</t>
    </r>
    <r>
      <rPr>
        <sz val="12"/>
        <color theme="1"/>
        <rFont val="Y14.5M-2009"/>
        <family val="1"/>
      </rPr>
      <t>23.5MAX</t>
    </r>
    <r>
      <rPr>
        <sz val="12"/>
        <color theme="1"/>
        <rFont val="宋体"/>
        <family val="3"/>
        <charset val="134"/>
      </rPr>
      <t>（孔</t>
    </r>
    <r>
      <rPr>
        <sz val="12"/>
        <color theme="1"/>
        <rFont val="Y14.5M-2009"/>
        <family val="1"/>
      </rPr>
      <t>29</t>
    </r>
    <r>
      <rPr>
        <sz val="12"/>
        <color theme="1"/>
        <rFont val="宋体"/>
        <family val="3"/>
        <charset val="134"/>
      </rPr>
      <t>）</t>
    </r>
  </si>
  <si>
    <t>4-M8-6H</t>
  </si>
  <si>
    <t xml:space="preserve">Φ6.7 </t>
  </si>
  <si>
    <t>20MIN</t>
  </si>
  <si>
    <t>28.9MAX</t>
  </si>
  <si>
    <t>4-M6-6H</t>
  </si>
  <si>
    <t>4-Φ5</t>
  </si>
  <si>
    <t>4-18MIN</t>
  </si>
  <si>
    <t>4-22MAX</t>
  </si>
  <si>
    <t>30°±2°，45°±5°</t>
  </si>
  <si>
    <t>目视</t>
  </si>
  <si>
    <r>
      <rPr>
        <sz val="12"/>
        <color theme="1"/>
        <rFont val="宋体"/>
        <family val="3"/>
        <charset val="134"/>
      </rPr>
      <t>Φ</t>
    </r>
    <r>
      <rPr>
        <sz val="12"/>
        <color theme="1"/>
        <rFont val="Y14.5M-2009"/>
        <family val="1"/>
      </rPr>
      <t xml:space="preserve">50±0.05 </t>
    </r>
    <r>
      <rPr>
        <sz val="12"/>
        <color theme="1"/>
        <rFont val="宋体"/>
        <family val="3"/>
        <charset val="134"/>
      </rPr>
      <t>通</t>
    </r>
  </si>
  <si>
    <t>光面塞规WLG154.3-82</t>
  </si>
  <si>
    <t>1/2 -14 NPTF</t>
  </si>
  <si>
    <t>φ26.5±0.2</t>
  </si>
  <si>
    <t>Φ7+0.250</t>
  </si>
  <si>
    <t xml:space="preserve">光面塞规 </t>
  </si>
  <si>
    <t>通</t>
  </si>
  <si>
    <t>目视，合格需作全检合格标识</t>
  </si>
  <si>
    <t>φ6±0.15</t>
  </si>
  <si>
    <t>47.5±0.2</t>
  </si>
  <si>
    <t>48±0.2</t>
  </si>
  <si>
    <t>12±2</t>
  </si>
  <si>
    <t>塞规、目视（通）</t>
  </si>
  <si>
    <t>3×M10-6H</t>
  </si>
  <si>
    <t>螺纹塞规M10-6H</t>
  </si>
  <si>
    <t>3×Φ8.5</t>
  </si>
  <si>
    <t>3×26min</t>
  </si>
  <si>
    <t>游标卡尺、螺纹深度检具</t>
  </si>
  <si>
    <t>3×32±0.5</t>
  </si>
  <si>
    <t>45°±5°</t>
  </si>
  <si>
    <t>其余未注粗糙度Ra6.3</t>
  </si>
  <si>
    <t>157.5±0.1</t>
  </si>
  <si>
    <r>
      <rPr>
        <sz val="12"/>
        <color theme="1"/>
        <rFont val="Calibri"/>
        <family val="2"/>
      </rPr>
      <t>φ151</t>
    </r>
    <r>
      <rPr>
        <sz val="12"/>
        <color theme="1"/>
        <rFont val="宋体"/>
        <family val="3"/>
        <charset val="134"/>
        <scheme val="minor"/>
      </rPr>
      <t>（＋</t>
    </r>
    <r>
      <rPr>
        <sz val="12"/>
        <color theme="1"/>
        <rFont val="Calibri"/>
        <family val="2"/>
      </rPr>
      <t>0.2,0</t>
    </r>
    <r>
      <rPr>
        <sz val="12"/>
        <color theme="1"/>
        <rFont val="宋体"/>
        <family val="3"/>
        <charset val="134"/>
        <scheme val="minor"/>
      </rPr>
      <t>）</t>
    </r>
  </si>
  <si>
    <t xml:space="preserve">内径卡尺+光面塞规 </t>
  </si>
  <si>
    <t>检漏标识符合要求；</t>
  </si>
  <si>
    <t>无碰伤、压伤、划伤、毛刺、飞皮、裂纹、抛丸起层、色差、缺料、霉斑、缩孔、黑皮、粗精镗不重合、加工表面、内孔无振纹等缺陷；无油污、铝屑、杂物及其它未规定的标记等现象；</t>
  </si>
  <si>
    <t>3-M8-6H</t>
  </si>
  <si>
    <t>1次/小时</t>
  </si>
  <si>
    <r>
      <rPr>
        <sz val="12"/>
        <rFont val="Y14.5M-2009"/>
        <family val="1"/>
      </rPr>
      <t>3-</t>
    </r>
    <r>
      <rPr>
        <sz val="12"/>
        <rFont val="宋体"/>
        <family val="3"/>
        <charset val="134"/>
      </rPr>
      <t>Φ</t>
    </r>
    <r>
      <rPr>
        <sz val="12"/>
        <rFont val="Y14.5M-2009"/>
        <family val="1"/>
      </rPr>
      <t>6.7</t>
    </r>
  </si>
  <si>
    <r>
      <rPr>
        <sz val="12"/>
        <rFont val="宋体"/>
        <family val="3"/>
        <charset val="134"/>
      </rPr>
      <t>螺纹有效深度</t>
    </r>
    <r>
      <rPr>
        <sz val="12"/>
        <rFont val="Y14.5M-2009"/>
        <family val="1"/>
      </rPr>
      <t>3-25MIN</t>
    </r>
  </si>
  <si>
    <t xml:space="preserve">游标卡尺、螺纹深度检具  </t>
  </si>
  <si>
    <r>
      <rPr>
        <sz val="12"/>
        <rFont val="宋体"/>
        <family val="3"/>
        <charset val="134"/>
      </rPr>
      <t>螺纹底孔深度</t>
    </r>
    <r>
      <rPr>
        <sz val="12"/>
        <rFont val="Y14.5M-2009"/>
        <family val="1"/>
      </rPr>
      <t>3-30MAX</t>
    </r>
  </si>
  <si>
    <t>M8-6H</t>
  </si>
  <si>
    <r>
      <rPr>
        <sz val="12"/>
        <rFont val="宋体"/>
        <family val="3"/>
        <charset val="134"/>
      </rPr>
      <t>Φ</t>
    </r>
    <r>
      <rPr>
        <sz val="12"/>
        <rFont val="Y14.5M-2009"/>
        <family val="1"/>
      </rPr>
      <t>6.7</t>
    </r>
  </si>
  <si>
    <t>25MIN</t>
  </si>
  <si>
    <t xml:space="preserve">游标卡尺、螺纹深度检具 </t>
  </si>
  <si>
    <t>通孔</t>
  </si>
  <si>
    <t>光面塞规＋目视</t>
  </si>
  <si>
    <t>2-M8-6H</t>
  </si>
  <si>
    <r>
      <rPr>
        <sz val="12"/>
        <rFont val="Y14.5M-2009"/>
        <family val="1"/>
      </rPr>
      <t>2-</t>
    </r>
    <r>
      <rPr>
        <sz val="12"/>
        <rFont val="宋体"/>
        <family val="3"/>
        <charset val="134"/>
      </rPr>
      <t>Φ</t>
    </r>
    <r>
      <rPr>
        <sz val="12"/>
        <rFont val="Y14.5M-2009"/>
        <family val="1"/>
      </rPr>
      <t>6.7</t>
    </r>
  </si>
  <si>
    <r>
      <rPr>
        <sz val="12"/>
        <rFont val="宋体"/>
        <family val="3"/>
        <charset val="134"/>
      </rPr>
      <t>φ</t>
    </r>
    <r>
      <rPr>
        <sz val="12"/>
        <rFont val="Y14.5M-2009"/>
        <family val="1"/>
      </rPr>
      <t>11</t>
    </r>
    <r>
      <rPr>
        <sz val="12"/>
        <rFont val="宋体"/>
        <family val="3"/>
        <charset val="134"/>
      </rPr>
      <t>（</t>
    </r>
    <r>
      <rPr>
        <sz val="12"/>
        <rFont val="Y14.5M-2009"/>
        <family val="1"/>
      </rPr>
      <t>-0.04</t>
    </r>
    <r>
      <rPr>
        <sz val="12"/>
        <rFont val="宋体"/>
        <family val="3"/>
        <charset val="134"/>
      </rPr>
      <t>，</t>
    </r>
    <r>
      <rPr>
        <sz val="12"/>
        <rFont val="Y14.5M-2009"/>
        <family val="1"/>
      </rPr>
      <t>-0.067</t>
    </r>
    <r>
      <rPr>
        <sz val="12"/>
        <rFont val="宋体"/>
        <family val="3"/>
        <charset val="134"/>
      </rPr>
      <t>）</t>
    </r>
  </si>
  <si>
    <t>光面塞规WLG19.3-06</t>
  </si>
  <si>
    <t>2-4.5±0.1</t>
  </si>
  <si>
    <t>30MAX</t>
  </si>
  <si>
    <t>4.5±0.2</t>
  </si>
  <si>
    <t>1次/每班</t>
  </si>
  <si>
    <t>20.5±0.2</t>
  </si>
  <si>
    <r>
      <rPr>
        <sz val="12"/>
        <rFont val="宋体"/>
        <family val="3"/>
        <charset val="134"/>
      </rPr>
      <t>Φ</t>
    </r>
    <r>
      <rPr>
        <sz val="12"/>
        <rFont val="Y14.5M-2009"/>
        <family val="1"/>
      </rPr>
      <t>66±0.3</t>
    </r>
  </si>
  <si>
    <r>
      <rPr>
        <sz val="12"/>
        <rFont val="宋体"/>
        <family val="3"/>
        <charset val="134"/>
      </rPr>
      <t>65孔○</t>
    </r>
    <r>
      <rPr>
        <sz val="12"/>
        <rFont val="Y14.5M-2009"/>
        <family val="1"/>
      </rPr>
      <t>0.015</t>
    </r>
  </si>
  <si>
    <r>
      <rPr>
        <sz val="12"/>
        <color rgb="FFFF0000"/>
        <rFont val="宋体"/>
        <family val="3"/>
        <charset val="134"/>
      </rPr>
      <t>Φ</t>
    </r>
    <r>
      <rPr>
        <sz val="12"/>
        <color rgb="FFFF0000"/>
        <rFont val="Y14.5M-2009"/>
        <family val="1"/>
      </rPr>
      <t>65H8</t>
    </r>
    <r>
      <rPr>
        <sz val="12"/>
        <color rgb="FFFF0000"/>
        <rFont val="宋体"/>
        <family val="3"/>
        <charset val="134"/>
      </rPr>
      <t>（</t>
    </r>
    <r>
      <rPr>
        <sz val="12"/>
        <color rgb="FFFF0000"/>
        <rFont val="Y14.5M-2009"/>
        <family val="1"/>
      </rPr>
      <t>+0.046</t>
    </r>
    <r>
      <rPr>
        <sz val="12"/>
        <color rgb="FFFF0000"/>
        <rFont val="宋体"/>
        <family val="3"/>
        <charset val="134"/>
      </rPr>
      <t>，</t>
    </r>
    <r>
      <rPr>
        <sz val="12"/>
        <color rgb="FFFF0000"/>
        <rFont val="Y14.5M-2009"/>
        <family val="1"/>
      </rPr>
      <t>0</t>
    </r>
    <r>
      <rPr>
        <sz val="12"/>
        <color rgb="FFFF0000"/>
        <rFont val="宋体"/>
        <family val="3"/>
        <charset val="134"/>
      </rPr>
      <t>）</t>
    </r>
  </si>
  <si>
    <t>85孔○0.015</t>
  </si>
  <si>
    <t>Φ85R7（-0.038-0.073）</t>
  </si>
  <si>
    <t>154孔○0.05</t>
  </si>
  <si>
    <t>Φ154 H7+0.04</t>
  </si>
  <si>
    <t>55±0.3</t>
  </si>
  <si>
    <t>H3 126.2±0.1</t>
  </si>
  <si>
    <t>H2 66.7±0.2</t>
  </si>
  <si>
    <t>143±0.2（测量尺寸209.7±0.2）</t>
  </si>
  <si>
    <t>64.9孔○0.015</t>
  </si>
  <si>
    <t>Φ64.9R7（-0.03-0.06）</t>
  </si>
  <si>
    <t>R24.5±0.1 通</t>
  </si>
  <si>
    <t>光面塞规   WLG16.3-26</t>
  </si>
  <si>
    <t>Φ53（+1，0）</t>
  </si>
  <si>
    <t>光面塞规   WLG15.3-76</t>
  </si>
  <si>
    <t>○0.015</t>
  </si>
  <si>
    <t>Φ78.5R7（-0.032-0.062）</t>
  </si>
  <si>
    <t>168.4±0.5,136.4±0.15，107＋0.15</t>
  </si>
  <si>
    <t xml:space="preserve">14±0.2 </t>
  </si>
  <si>
    <t>（Φ30±0.2）</t>
  </si>
  <si>
    <t>Φ18H9（+0.043，0）</t>
  </si>
  <si>
    <t>光面塞规Φ18H9</t>
  </si>
  <si>
    <t>11±0.1</t>
  </si>
  <si>
    <t>Φ19±0.1</t>
  </si>
  <si>
    <t>光面塞规Φ19±0.1</t>
  </si>
  <si>
    <t>3-Φ6.7</t>
  </si>
  <si>
    <t>螺纹有效深度21.5MIN</t>
  </si>
  <si>
    <t>螺纹底孔深度25MAX</t>
  </si>
  <si>
    <t>φ10±1.5</t>
  </si>
  <si>
    <t>5-Φ11±0.2  通</t>
  </si>
  <si>
    <t>光面塞规  WLG14.3-28</t>
  </si>
  <si>
    <t>66.5（＋0.046,0）</t>
  </si>
  <si>
    <t>气孔符合标准要求，详见气孔标准</t>
  </si>
  <si>
    <t>与污点卡目测对比</t>
  </si>
  <si>
    <t>text</t>
    <phoneticPr fontId="45" type="noConversion"/>
  </si>
  <si>
    <r>
      <t>r</t>
    </r>
    <r>
      <rPr>
        <sz val="12"/>
        <color theme="1"/>
        <rFont val="宋体"/>
        <family val="3"/>
        <charset val="134"/>
        <scheme val="minor"/>
      </rPr>
      <t>adio</t>
    </r>
    <phoneticPr fontId="45" type="noConversion"/>
  </si>
  <si>
    <t>产品方位</t>
    <phoneticPr fontId="45" type="noConversion"/>
  </si>
  <si>
    <r>
      <t>T</t>
    </r>
    <r>
      <rPr>
        <sz val="12"/>
        <color theme="1"/>
        <rFont val="宋体"/>
        <family val="3"/>
        <charset val="134"/>
        <scheme val="minor"/>
      </rPr>
      <t>40</t>
    </r>
    <phoneticPr fontId="45" type="noConversion"/>
  </si>
  <si>
    <r>
      <t>T</t>
    </r>
    <r>
      <rPr>
        <sz val="12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family val="2"/>
        <charset val="134"/>
        <scheme val="minor"/>
      </rPr>
      <t/>
    </r>
  </si>
  <si>
    <t>类型</t>
    <phoneticPr fontId="45" type="noConversion"/>
  </si>
  <si>
    <t>检测项目</t>
    <phoneticPr fontId="45" type="noConversion"/>
  </si>
  <si>
    <t>MEB水套</t>
  </si>
  <si>
    <t>MEB</t>
    <phoneticPr fontId="45" type="noConversion"/>
  </si>
  <si>
    <t>MEB</t>
    <phoneticPr fontId="45" type="noConversion"/>
  </si>
  <si>
    <t>text</t>
    <phoneticPr fontId="45" type="noConversion"/>
  </si>
  <si>
    <r>
      <t>r</t>
    </r>
    <r>
      <rPr>
        <sz val="12"/>
        <color theme="1"/>
        <rFont val="宋体"/>
        <family val="3"/>
        <charset val="134"/>
        <scheme val="minor"/>
      </rPr>
      <t>adio</t>
    </r>
    <phoneticPr fontId="45" type="noConversion"/>
  </si>
  <si>
    <t>Y</t>
    <phoneticPr fontId="45" type="noConversion"/>
  </si>
  <si>
    <r>
      <t>t</t>
    </r>
    <r>
      <rPr>
        <sz val="12"/>
        <color theme="1"/>
        <rFont val="宋体"/>
        <family val="3"/>
        <charset val="134"/>
        <scheme val="minor"/>
      </rPr>
      <t>ext</t>
    </r>
    <phoneticPr fontId="45" type="noConversion"/>
  </si>
  <si>
    <r>
      <t>r</t>
    </r>
    <r>
      <rPr>
        <sz val="12"/>
        <color theme="1"/>
        <rFont val="宋体"/>
        <family val="3"/>
        <charset val="134"/>
        <scheme val="minor"/>
      </rPr>
      <t>adio</t>
    </r>
    <phoneticPr fontId="45" type="noConversion"/>
  </si>
  <si>
    <t>Y</t>
    <phoneticPr fontId="45" type="noConversion"/>
  </si>
  <si>
    <t>检测项目</t>
    <phoneticPr fontId="45" type="noConversion"/>
  </si>
  <si>
    <t>类型</t>
    <phoneticPr fontId="45" type="noConversion"/>
  </si>
  <si>
    <t>BMW968壳体</t>
    <phoneticPr fontId="45" type="noConversion"/>
  </si>
  <si>
    <t>BMW968</t>
  </si>
  <si>
    <r>
      <t>r</t>
    </r>
    <r>
      <rPr>
        <sz val="12"/>
        <color theme="1"/>
        <rFont val="宋体"/>
        <family val="3"/>
        <charset val="134"/>
        <scheme val="minor"/>
      </rPr>
      <t>adio</t>
    </r>
    <phoneticPr fontId="45" type="noConversion"/>
  </si>
  <si>
    <r>
      <t>t</t>
    </r>
    <r>
      <rPr>
        <sz val="12"/>
        <color theme="1"/>
        <rFont val="宋体"/>
        <family val="3"/>
        <charset val="134"/>
        <scheme val="minor"/>
      </rPr>
      <t>ext</t>
    </r>
    <phoneticPr fontId="45" type="noConversion"/>
  </si>
  <si>
    <t>Y</t>
    <phoneticPr fontId="45" type="noConversion"/>
  </si>
  <si>
    <t>30</t>
  </si>
  <si>
    <t>31</t>
  </si>
  <si>
    <t>32</t>
  </si>
  <si>
    <t>33</t>
  </si>
  <si>
    <t>34</t>
  </si>
  <si>
    <t>35</t>
  </si>
  <si>
    <t>36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</si>
  <si>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</si>
  <si>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</si>
  <si>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</si>
  <si>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</si>
  <si>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</si>
  <si>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</si>
  <si>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</si>
  <si>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</si>
  <si>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</si>
  <si>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</si>
  <si>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</si>
  <si>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</si>
  <si>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</si>
  <si>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</si>
  <si>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</si>
  <si>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</si>
  <si>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</si>
  <si>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</si>
  <si>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</si>
  <si>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</si>
  <si>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</si>
  <si>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</si>
  <si>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</si>
  <si>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</si>
  <si>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</si>
  <si>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</si>
  <si>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</si>
  <si>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</si>
  <si>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</si>
  <si>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</si>
  <si>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</si>
  <si>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</si>
  <si>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</si>
  <si>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</si>
  <si>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</si>
  <si>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</si>
  <si>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</si>
  <si>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</si>
  <si>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</si>
  <si>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</si>
  <si>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</si>
  <si>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</si>
  <si>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</si>
  <si>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</si>
  <si>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</si>
  <si>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</si>
  <si>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</si>
  <si>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</si>
  <si>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</si>
  <si>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沃尔沃RDU壳体</t>
  </si>
  <si>
    <t>沃尔沃RDU壳体</t>
    <phoneticPr fontId="45" type="noConversion"/>
  </si>
  <si>
    <t>RDU</t>
    <phoneticPr fontId="45" type="noConversion"/>
  </si>
  <si>
    <r>
      <t>ra</t>
    </r>
    <r>
      <rPr>
        <sz val="12"/>
        <color theme="1"/>
        <rFont val="宋体"/>
        <family val="3"/>
        <charset val="134"/>
        <scheme val="minor"/>
      </rPr>
      <t>dio</t>
    </r>
    <phoneticPr fontId="45" type="noConversion"/>
  </si>
  <si>
    <r>
      <t>t</t>
    </r>
    <r>
      <rPr>
        <sz val="12"/>
        <color theme="1"/>
        <rFont val="宋体"/>
        <family val="3"/>
        <charset val="134"/>
        <scheme val="minor"/>
      </rPr>
      <t>ext</t>
    </r>
    <phoneticPr fontId="45" type="noConversion"/>
  </si>
  <si>
    <t>Y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</si>
</sst>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/mmm/yy;@"/>
  </numFmts>
  <fonts count="46">
    <font>
      <sz val="12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name val="Y14.5M-2009"/>
      <family val="1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12"/>
      <color theme="1"/>
      <name val="Calibri"/>
      <family val="2"/>
    </font>
    <font>
      <sz val="11"/>
      <color indexed="8"/>
      <name val="宋体"/>
      <family val="3"/>
      <charset val="134"/>
    </font>
    <font>
      <sz val="20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8"/>
      <color indexed="8"/>
      <name val="Calibri"/>
      <family val="2"/>
    </font>
    <font>
      <b/>
      <sz val="10.5"/>
      <color indexed="8"/>
      <name val="Calibri"/>
      <family val="2"/>
    </font>
    <font>
      <b/>
      <sz val="9"/>
      <color indexed="8"/>
      <name val="宋体"/>
      <family val="3"/>
      <charset val="134"/>
    </font>
    <font>
      <sz val="12"/>
      <color indexed="8"/>
      <name val="Calibri"/>
      <family val="2"/>
    </font>
    <font>
      <b/>
      <sz val="10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6.5"/>
      <color indexed="8"/>
      <name val="Calibri"/>
      <family val="2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Arial"/>
      <family val="2"/>
    </font>
    <font>
      <sz val="10.5"/>
      <color indexed="8"/>
      <name val="Calibri"/>
      <family val="2"/>
    </font>
    <font>
      <sz val="10.5"/>
      <color indexed="8"/>
      <name val="宋体"/>
      <family val="3"/>
      <charset val="134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7.5"/>
      <color indexed="8"/>
      <name val="宋体"/>
      <family val="3"/>
      <charset val="134"/>
    </font>
    <font>
      <b/>
      <sz val="7.5"/>
      <color indexed="8"/>
      <name val="Calibri"/>
      <family val="2"/>
    </font>
    <font>
      <sz val="10"/>
      <name val="宋体"/>
      <family val="3"/>
      <charset val="134"/>
    </font>
    <font>
      <sz val="11"/>
      <color indexed="8"/>
      <name val="Calibri"/>
      <family val="2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rgb="FFFF0000"/>
      <name val="Y14.5M-2009"/>
      <family val="1"/>
    </font>
    <font>
      <vertAlign val="superscript"/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宋体"/>
      <family val="3"/>
      <charset val="134"/>
    </font>
    <font>
      <vertAlign val="subscript"/>
      <sz val="12"/>
      <color theme="1"/>
      <name val="宋体"/>
      <family val="3"/>
      <charset val="134"/>
    </font>
    <font>
      <sz val="12"/>
      <color theme="1"/>
      <name val="Y14.5M-2009"/>
      <family val="1"/>
    </font>
    <font>
      <sz val="18"/>
      <color theme="1"/>
      <name val="宋体"/>
      <family val="3"/>
      <charset val="134"/>
      <scheme val="minor"/>
    </font>
    <font>
      <sz val="18"/>
      <color theme="1"/>
      <name val="仿宋"/>
      <family val="3"/>
      <charset val="134"/>
    </font>
    <font>
      <sz val="18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3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6" fontId="35" fillId="0" borderId="0"/>
  </cellStyleXfs>
  <cellXfs count="118">
    <xf numFmtId="0" fontId="0" fillId="0" borderId="0" xfId="0"/>
    <xf numFmtId="0" fontId="0" fillId="0" borderId="0" xfId="0" applyFont="1"/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176" fontId="2" fillId="0" borderId="1" xfId="0" applyNumberFormat="1" applyFont="1" applyFill="1" applyBorder="1" applyAlignment="1">
      <alignment horizontal="left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176" fontId="3" fillId="0" borderId="3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/>
    <xf numFmtId="176" fontId="9" fillId="0" borderId="0" xfId="2" applyNumberFormat="1" applyFont="1" applyFill="1" applyAlignment="1"/>
    <xf numFmtId="49" fontId="10" fillId="3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1" fillId="3" borderId="3" xfId="2" applyNumberFormat="1" applyFont="1" applyFill="1" applyBorder="1" applyAlignment="1">
      <alignment horizontal="center" vertical="center" wrapText="1"/>
    </xf>
    <xf numFmtId="49" fontId="12" fillId="3" borderId="3" xfId="2" applyNumberFormat="1" applyFont="1" applyFill="1" applyBorder="1" applyAlignment="1">
      <alignment horizontal="center" vertical="center" wrapText="1"/>
    </xf>
    <xf numFmtId="49" fontId="11" fillId="3" borderId="1" xfId="2" applyNumberFormat="1" applyFont="1" applyFill="1" applyBorder="1" applyAlignment="1">
      <alignment horizontal="center" vertical="center" wrapText="1"/>
    </xf>
    <xf numFmtId="49" fontId="11" fillId="3" borderId="4" xfId="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76" fontId="15" fillId="0" borderId="0" xfId="2" applyNumberFormat="1" applyFont="1" applyFill="1" applyBorder="1" applyAlignment="1">
      <alignment horizontal="center" vertical="center" wrapText="1"/>
    </xf>
    <xf numFmtId="176" fontId="20" fillId="0" borderId="0" xfId="2" applyNumberFormat="1" applyFont="1" applyFill="1" applyBorder="1" applyAlignment="1">
      <alignment horizontal="center" wrapText="1"/>
    </xf>
    <xf numFmtId="176" fontId="21" fillId="0" borderId="0" xfId="2" applyNumberFormat="1" applyFont="1" applyFill="1" applyBorder="1" applyAlignment="1">
      <alignment horizontal="center" vertical="center" wrapText="1"/>
    </xf>
    <xf numFmtId="176" fontId="15" fillId="0" borderId="0" xfId="2" applyNumberFormat="1" applyFont="1" applyFill="1" applyBorder="1" applyAlignment="1">
      <alignment horizontal="center" wrapText="1"/>
    </xf>
    <xf numFmtId="176" fontId="22" fillId="0" borderId="0" xfId="2" applyNumberFormat="1" applyFont="1" applyFill="1" applyBorder="1" applyAlignment="1">
      <alignment horizontal="center" vertical="center" wrapText="1"/>
    </xf>
    <xf numFmtId="176" fontId="23" fillId="0" borderId="0" xfId="0" applyNumberFormat="1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176" fontId="22" fillId="0" borderId="0" xfId="0" applyNumberFormat="1" applyFont="1" applyFill="1" applyBorder="1" applyAlignment="1">
      <alignment horizontal="center" vertical="center" wrapText="1"/>
    </xf>
    <xf numFmtId="176" fontId="16" fillId="0" borderId="0" xfId="0" applyNumberFormat="1" applyFont="1" applyFill="1" applyBorder="1" applyAlignment="1">
      <alignment horizontal="center" vertical="center" wrapText="1"/>
    </xf>
    <xf numFmtId="176" fontId="17" fillId="0" borderId="6" xfId="2" applyNumberFormat="1" applyFont="1" applyFill="1" applyBorder="1" applyAlignment="1">
      <alignment horizontal="center" vertical="center" wrapText="1"/>
    </xf>
    <xf numFmtId="176" fontId="26" fillId="0" borderId="0" xfId="2" applyNumberFormat="1" applyFont="1" applyFill="1" applyBorder="1" applyAlignment="1">
      <alignment horizontal="center" vertical="center" wrapText="1"/>
    </xf>
    <xf numFmtId="176" fontId="29" fillId="0" borderId="0" xfId="2" applyNumberFormat="1" applyFont="1" applyFill="1" applyBorder="1" applyAlignment="1">
      <alignment horizontal="center" wrapText="1"/>
    </xf>
    <xf numFmtId="176" fontId="29" fillId="0" borderId="9" xfId="2" applyNumberFormat="1" applyFont="1" applyFill="1" applyBorder="1" applyAlignment="1">
      <alignment horizontal="center" wrapText="1"/>
    </xf>
    <xf numFmtId="176" fontId="30" fillId="0" borderId="0" xfId="2" applyNumberFormat="1" applyFont="1" applyFill="1" applyBorder="1" applyAlignment="1">
      <alignment horizontal="center" wrapText="1"/>
    </xf>
    <xf numFmtId="176" fontId="30" fillId="0" borderId="9" xfId="2" applyNumberFormat="1" applyFont="1" applyFill="1" applyBorder="1" applyAlignment="1">
      <alignment horizontal="center" wrapText="1"/>
    </xf>
    <xf numFmtId="176" fontId="23" fillId="0" borderId="0" xfId="2" applyNumberFormat="1" applyFont="1" applyFill="1" applyBorder="1" applyAlignment="1">
      <alignment horizontal="center" vertical="center" wrapText="1"/>
    </xf>
    <xf numFmtId="176" fontId="31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0" xfId="0" applyNumberFormat="1" applyFont="1" applyFill="1" applyBorder="1" applyAlignment="1">
      <alignment horizontal="center" vertical="center" wrapText="1"/>
    </xf>
    <xf numFmtId="176" fontId="31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26" fillId="0" borderId="0" xfId="0" applyNumberFormat="1" applyFont="1" applyFill="1" applyBorder="1" applyAlignment="1">
      <alignment horizontal="center" vertical="center" wrapText="1"/>
    </xf>
    <xf numFmtId="176" fontId="26" fillId="0" borderId="7" xfId="2" applyNumberFormat="1" applyFont="1" applyFill="1" applyBorder="1" applyAlignment="1">
      <alignment horizontal="justify" vertical="top" wrapText="1"/>
    </xf>
    <xf numFmtId="176" fontId="26" fillId="0" borderId="0" xfId="2" applyNumberFormat="1" applyFont="1" applyFill="1" applyBorder="1" applyAlignment="1">
      <alignment horizontal="justify" vertical="top" wrapText="1"/>
    </xf>
    <xf numFmtId="176" fontId="23" fillId="0" borderId="0" xfId="2" applyNumberFormat="1" applyFont="1" applyFill="1" applyBorder="1" applyAlignment="1">
      <alignment horizontal="center" wrapText="1"/>
    </xf>
    <xf numFmtId="176" fontId="23" fillId="0" borderId="0" xfId="2" applyNumberFormat="1" applyFont="1" applyFill="1" applyBorder="1" applyAlignment="1">
      <alignment horizontal="justify" vertical="top" wrapText="1"/>
    </xf>
    <xf numFmtId="176" fontId="9" fillId="0" borderId="7" xfId="2" applyNumberFormat="1" applyFont="1" applyFill="1" applyBorder="1" applyAlignment="1"/>
    <xf numFmtId="176" fontId="9" fillId="0" borderId="0" xfId="2" applyNumberFormat="1" applyFont="1" applyFill="1" applyBorder="1" applyAlignment="1"/>
    <xf numFmtId="176" fontId="9" fillId="0" borderId="10" xfId="2" applyNumberFormat="1" applyFont="1" applyFill="1" applyBorder="1" applyAlignment="1"/>
    <xf numFmtId="176" fontId="9" fillId="0" borderId="11" xfId="2" applyNumberFormat="1" applyFont="1" applyFill="1" applyBorder="1" applyAlignment="1"/>
    <xf numFmtId="176" fontId="23" fillId="0" borderId="0" xfId="2" applyNumberFormat="1" applyFont="1" applyFill="1" applyBorder="1" applyAlignment="1">
      <alignment horizontal="left" wrapText="1"/>
    </xf>
    <xf numFmtId="176" fontId="23" fillId="0" borderId="9" xfId="2" applyNumberFormat="1" applyFont="1" applyFill="1" applyBorder="1" applyAlignment="1">
      <alignment horizontal="left" wrapText="1"/>
    </xf>
    <xf numFmtId="176" fontId="26" fillId="0" borderId="0" xfId="2" applyNumberFormat="1" applyFont="1" applyFill="1" applyBorder="1" applyAlignment="1">
      <alignment horizontal="center" wrapText="1"/>
    </xf>
    <xf numFmtId="176" fontId="9" fillId="0" borderId="9" xfId="2" applyNumberFormat="1" applyFont="1" applyFill="1" applyBorder="1" applyAlignment="1"/>
    <xf numFmtId="176" fontId="9" fillId="0" borderId="12" xfId="2" applyNumberFormat="1" applyFont="1" applyFill="1" applyBorder="1" applyAlignment="1"/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wrapText="1"/>
    </xf>
    <xf numFmtId="0" fontId="0" fillId="0" borderId="0" xfId="0" quotePrefix="1" applyNumberForma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11" fillId="3" borderId="2" xfId="2" applyNumberFormat="1" applyFont="1" applyFill="1" applyBorder="1" applyAlignment="1">
      <alignment vertical="center" wrapText="1"/>
    </xf>
    <xf numFmtId="176" fontId="13" fillId="0" borderId="5" xfId="2" applyNumberFormat="1" applyFont="1" applyFill="1" applyBorder="1" applyAlignment="1">
      <alignment horizontal="left" vertical="center" wrapText="1"/>
    </xf>
    <xf numFmtId="176" fontId="13" fillId="0" borderId="6" xfId="2" applyNumberFormat="1" applyFont="1" applyFill="1" applyBorder="1" applyAlignment="1">
      <alignment horizontal="left" vertical="center" wrapText="1"/>
    </xf>
    <xf numFmtId="176" fontId="14" fillId="0" borderId="6" xfId="2" applyNumberFormat="1" applyFont="1" applyFill="1" applyBorder="1" applyAlignment="1">
      <alignment horizontal="center" vertical="center" wrapText="1"/>
    </xf>
    <xf numFmtId="176" fontId="25" fillId="0" borderId="6" xfId="2" applyNumberFormat="1" applyFont="1" applyFill="1" applyBorder="1" applyAlignment="1">
      <alignment horizontal="center" vertical="center" wrapText="1"/>
    </xf>
    <xf numFmtId="176" fontId="17" fillId="0" borderId="6" xfId="2" applyNumberFormat="1" applyFont="1" applyFill="1" applyBorder="1" applyAlignment="1">
      <alignment horizontal="center" vertical="center" wrapText="1"/>
    </xf>
    <xf numFmtId="176" fontId="17" fillId="0" borderId="8" xfId="2" applyNumberFormat="1" applyFont="1" applyFill="1" applyBorder="1" applyAlignment="1">
      <alignment horizontal="center" vertical="center" wrapText="1"/>
    </xf>
    <xf numFmtId="176" fontId="15" fillId="0" borderId="7" xfId="2" applyNumberFormat="1" applyFont="1" applyFill="1" applyBorder="1" applyAlignment="1">
      <alignment horizontal="center" vertical="center" wrapText="1"/>
    </xf>
    <xf numFmtId="176" fontId="15" fillId="0" borderId="0" xfId="2" applyNumberFormat="1" applyFont="1" applyFill="1" applyBorder="1" applyAlignment="1">
      <alignment horizontal="center" vertical="center" wrapText="1"/>
    </xf>
    <xf numFmtId="176" fontId="16" fillId="0" borderId="0" xfId="2" applyNumberFormat="1" applyFont="1" applyFill="1" applyBorder="1" applyAlignment="1">
      <alignment horizontal="center" vertical="center" wrapText="1"/>
    </xf>
    <xf numFmtId="176" fontId="27" fillId="0" borderId="0" xfId="2" applyNumberFormat="1" applyFont="1" applyFill="1" applyBorder="1" applyAlignment="1">
      <alignment horizontal="center" vertical="center" wrapText="1"/>
    </xf>
    <xf numFmtId="176" fontId="17" fillId="0" borderId="0" xfId="2" applyNumberFormat="1" applyFont="1" applyFill="1" applyBorder="1" applyAlignment="1">
      <alignment horizontal="center" vertical="center" wrapText="1"/>
    </xf>
    <xf numFmtId="176" fontId="17" fillId="0" borderId="9" xfId="2" applyNumberFormat="1" applyFont="1" applyFill="1" applyBorder="1" applyAlignment="1">
      <alignment horizontal="center" vertical="center" wrapText="1"/>
    </xf>
    <xf numFmtId="176" fontId="17" fillId="0" borderId="7" xfId="2" applyNumberFormat="1" applyFont="1" applyFill="1" applyBorder="1" applyAlignment="1">
      <alignment horizontal="center" vertical="center" wrapText="1"/>
    </xf>
    <xf numFmtId="49" fontId="18" fillId="0" borderId="0" xfId="2" applyNumberFormat="1" applyFont="1" applyFill="1" applyBorder="1" applyAlignment="1">
      <alignment horizontal="center" vertical="center" wrapText="1"/>
    </xf>
    <xf numFmtId="176" fontId="28" fillId="0" borderId="0" xfId="2" applyNumberFormat="1" applyFont="1" applyFill="1" applyBorder="1" applyAlignment="1">
      <alignment horizontal="center" vertical="center" wrapText="1"/>
    </xf>
    <xf numFmtId="176" fontId="28" fillId="0" borderId="9" xfId="2" applyNumberFormat="1" applyFont="1" applyFill="1" applyBorder="1" applyAlignment="1">
      <alignment horizontal="center" vertical="center" wrapText="1"/>
    </xf>
    <xf numFmtId="176" fontId="20" fillId="0" borderId="0" xfId="2" applyNumberFormat="1" applyFont="1" applyFill="1" applyBorder="1" applyAlignment="1">
      <alignment horizontal="center" wrapText="1"/>
    </xf>
    <xf numFmtId="176" fontId="15" fillId="0" borderId="0" xfId="2" applyNumberFormat="1" applyFont="1" applyFill="1" applyBorder="1" applyAlignment="1">
      <alignment horizontal="center" wrapText="1"/>
    </xf>
    <xf numFmtId="176" fontId="25" fillId="0" borderId="0" xfId="0" applyNumberFormat="1" applyFont="1" applyFill="1" applyBorder="1" applyAlignment="1">
      <alignment horizontal="center" vertical="center" wrapText="1"/>
    </xf>
    <xf numFmtId="9" fontId="22" fillId="0" borderId="0" xfId="0" applyNumberFormat="1" applyFont="1" applyFill="1" applyBorder="1" applyAlignment="1">
      <alignment horizontal="center" vertical="center" wrapText="1"/>
    </xf>
    <xf numFmtId="176" fontId="20" fillId="0" borderId="0" xfId="2" applyNumberFormat="1" applyFont="1" applyFill="1" applyBorder="1" applyAlignment="1">
      <alignment horizontal="center" vertical="center" wrapText="1"/>
    </xf>
    <xf numFmtId="176" fontId="22" fillId="0" borderId="0" xfId="2" applyNumberFormat="1" applyFont="1" applyFill="1" applyBorder="1" applyAlignment="1">
      <alignment horizontal="center" vertical="center" wrapText="1"/>
    </xf>
    <xf numFmtId="176" fontId="27" fillId="0" borderId="9" xfId="2" applyNumberFormat="1" applyFont="1" applyFill="1" applyBorder="1" applyAlignment="1">
      <alignment horizontal="center" vertical="center" wrapText="1"/>
    </xf>
    <xf numFmtId="176" fontId="26" fillId="0" borderId="7" xfId="2" applyNumberFormat="1" applyFont="1" applyFill="1" applyBorder="1" applyAlignment="1">
      <alignment horizontal="justify" vertical="top" wrapText="1"/>
    </xf>
    <xf numFmtId="176" fontId="26" fillId="0" borderId="0" xfId="2" applyNumberFormat="1" applyFont="1" applyFill="1" applyBorder="1" applyAlignment="1">
      <alignment horizontal="justify" vertical="top" wrapText="1"/>
    </xf>
    <xf numFmtId="176" fontId="23" fillId="0" borderId="0" xfId="2" applyNumberFormat="1" applyFont="1" applyFill="1" applyBorder="1" applyAlignment="1">
      <alignment horizontal="center" wrapText="1"/>
    </xf>
    <xf numFmtId="176" fontId="23" fillId="0" borderId="0" xfId="2" applyNumberFormat="1" applyFont="1" applyFill="1" applyBorder="1" applyAlignment="1">
      <alignment horizontal="left" wrapText="1"/>
    </xf>
    <xf numFmtId="176" fontId="23" fillId="0" borderId="9" xfId="2" applyNumberFormat="1" applyFont="1" applyFill="1" applyBorder="1" applyAlignment="1">
      <alignment horizontal="left" wrapText="1"/>
    </xf>
    <xf numFmtId="176" fontId="32" fillId="0" borderId="0" xfId="2" applyNumberFormat="1" applyFont="1" applyFill="1" applyBorder="1" applyAlignment="1">
      <alignment horizontal="center" vertical="center" wrapText="1"/>
    </xf>
    <xf numFmtId="176" fontId="26" fillId="0" borderId="0" xfId="0" applyNumberFormat="1" applyFont="1" applyFill="1" applyBorder="1" applyAlignment="1">
      <alignment horizontal="center" vertical="center" wrapText="1"/>
    </xf>
    <xf numFmtId="9" fontId="27" fillId="0" borderId="0" xfId="0" applyNumberFormat="1" applyFont="1" applyFill="1" applyBorder="1" applyAlignment="1">
      <alignment horizontal="center" vertical="center" wrapText="1"/>
    </xf>
    <xf numFmtId="176" fontId="22" fillId="0" borderId="9" xfId="2" applyNumberFormat="1" applyFont="1" applyFill="1" applyBorder="1" applyAlignment="1">
      <alignment horizontal="center" vertical="center" wrapText="1"/>
    </xf>
    <xf numFmtId="176" fontId="19" fillId="0" borderId="7" xfId="2" applyNumberFormat="1" applyFont="1" applyFill="1" applyBorder="1" applyAlignment="1">
      <alignment horizontal="justify" vertical="top" wrapText="1"/>
    </xf>
    <xf numFmtId="176" fontId="19" fillId="0" borderId="0" xfId="2" applyNumberFormat="1" applyFont="1" applyFill="1" applyBorder="1" applyAlignment="1">
      <alignment horizontal="justify" vertical="top" wrapText="1"/>
    </xf>
    <xf numFmtId="176" fontId="27" fillId="0" borderId="7" xfId="2" applyNumberFormat="1" applyFont="1" applyFill="1" applyBorder="1" applyAlignment="1">
      <alignment horizontal="left" vertical="top" wrapText="1"/>
    </xf>
    <xf numFmtId="176" fontId="27" fillId="0" borderId="0" xfId="2" applyNumberFormat="1" applyFont="1" applyFill="1" applyBorder="1" applyAlignment="1">
      <alignment horizontal="left" vertical="top" wrapText="1"/>
    </xf>
    <xf numFmtId="14" fontId="25" fillId="0" borderId="0" xfId="2" applyNumberFormat="1" applyFont="1" applyFill="1" applyBorder="1" applyAlignment="1">
      <alignment horizontal="center" vertical="center" wrapText="1"/>
    </xf>
    <xf numFmtId="14" fontId="25" fillId="0" borderId="9" xfId="2" applyNumberFormat="1" applyFont="1" applyFill="1" applyBorder="1" applyAlignment="1">
      <alignment horizontal="center" vertical="center" wrapText="1"/>
    </xf>
    <xf numFmtId="176" fontId="23" fillId="0" borderId="0" xfId="2" applyNumberFormat="1" applyFont="1" applyFill="1" applyBorder="1" applyAlignment="1">
      <alignment horizontal="justify" vertical="top" wrapText="1"/>
    </xf>
    <xf numFmtId="176" fontId="26" fillId="0" borderId="0" xfId="2" applyNumberFormat="1" applyFont="1" applyFill="1" applyBorder="1" applyAlignment="1">
      <alignment horizontal="center" wrapText="1"/>
    </xf>
  </cellXfs>
  <cellStyles count="5">
    <cellStyle name="百分比" xfId="1" builtinId="5"/>
    <cellStyle name="常规" xfId="0" builtinId="0"/>
    <cellStyle name="常规 2" xfId="2"/>
    <cellStyle name="常规 3" xfId="3"/>
    <cellStyle name="常规 5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</xdr:row>
      <xdr:rowOff>28575</xdr:rowOff>
    </xdr:from>
    <xdr:to>
      <xdr:col>2</xdr:col>
      <xdr:colOff>390525</xdr:colOff>
      <xdr:row>8</xdr:row>
      <xdr:rowOff>0</xdr:rowOff>
    </xdr:to>
    <xdr:sp macro="" textlink="">
      <xdr:nvSpPr>
        <xdr:cNvPr id="2" name="Text Box 14"/>
        <xdr:cNvSpPr txBox="1">
          <a:spLocks noChangeArrowheads="1"/>
        </xdr:cNvSpPr>
      </xdr:nvSpPr>
      <xdr:spPr>
        <a:xfrm>
          <a:off x="2390775" y="1724025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2</xdr:col>
      <xdr:colOff>161925</xdr:colOff>
      <xdr:row>7</xdr:row>
      <xdr:rowOff>28575</xdr:rowOff>
    </xdr:from>
    <xdr:to>
      <xdr:col>2</xdr:col>
      <xdr:colOff>390525</xdr:colOff>
      <xdr:row>8</xdr:row>
      <xdr:rowOff>0</xdr:rowOff>
    </xdr:to>
    <xdr:sp macro="" textlink="">
      <xdr:nvSpPr>
        <xdr:cNvPr id="3" name="Text Box 14"/>
        <xdr:cNvSpPr txBox="1">
          <a:spLocks noChangeArrowheads="1"/>
        </xdr:cNvSpPr>
      </xdr:nvSpPr>
      <xdr:spPr>
        <a:xfrm>
          <a:off x="1962150" y="1724025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9</xdr:row>
      <xdr:rowOff>28575</xdr:rowOff>
    </xdr:from>
    <xdr:to>
      <xdr:col>5</xdr:col>
      <xdr:colOff>390525</xdr:colOff>
      <xdr:row>10</xdr:row>
      <xdr:rowOff>0</xdr:rowOff>
    </xdr:to>
    <xdr:sp macro="" textlink="">
      <xdr:nvSpPr>
        <xdr:cNvPr id="4" name="Text Box 14"/>
        <xdr:cNvSpPr txBox="1">
          <a:spLocks noChangeArrowheads="1"/>
        </xdr:cNvSpPr>
      </xdr:nvSpPr>
      <xdr:spPr>
        <a:xfrm>
          <a:off x="6172200" y="1905000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10</xdr:row>
      <xdr:rowOff>28575</xdr:rowOff>
    </xdr:from>
    <xdr:to>
      <xdr:col>5</xdr:col>
      <xdr:colOff>390525</xdr:colOff>
      <xdr:row>12</xdr:row>
      <xdr:rowOff>0</xdr:rowOff>
    </xdr:to>
    <xdr:sp macro="" textlink="">
      <xdr:nvSpPr>
        <xdr:cNvPr id="5" name="Text Box 14"/>
        <xdr:cNvSpPr txBox="1">
          <a:spLocks noChangeArrowheads="1"/>
        </xdr:cNvSpPr>
      </xdr:nvSpPr>
      <xdr:spPr>
        <a:xfrm>
          <a:off x="6172200" y="2085975"/>
          <a:ext cx="228600" cy="35242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12</xdr:row>
      <xdr:rowOff>28575</xdr:rowOff>
    </xdr:from>
    <xdr:to>
      <xdr:col>5</xdr:col>
      <xdr:colOff>390525</xdr:colOff>
      <xdr:row>13</xdr:row>
      <xdr:rowOff>0</xdr:rowOff>
    </xdr:to>
    <xdr:sp macro="" textlink="">
      <xdr:nvSpPr>
        <xdr:cNvPr id="6" name="Text Box 14"/>
        <xdr:cNvSpPr txBox="1">
          <a:spLocks noChangeArrowheads="1"/>
        </xdr:cNvSpPr>
      </xdr:nvSpPr>
      <xdr:spPr>
        <a:xfrm>
          <a:off x="6172200" y="2466975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13</xdr:row>
      <xdr:rowOff>28575</xdr:rowOff>
    </xdr:from>
    <xdr:to>
      <xdr:col>5</xdr:col>
      <xdr:colOff>390525</xdr:colOff>
      <xdr:row>14</xdr:row>
      <xdr:rowOff>0</xdr:rowOff>
    </xdr:to>
    <xdr:sp macro="" textlink="">
      <xdr:nvSpPr>
        <xdr:cNvPr id="7" name="Text Box 14"/>
        <xdr:cNvSpPr txBox="1">
          <a:spLocks noChangeArrowheads="1"/>
        </xdr:cNvSpPr>
      </xdr:nvSpPr>
      <xdr:spPr>
        <a:xfrm>
          <a:off x="6172200" y="2647950"/>
          <a:ext cx="228600" cy="20002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31</xdr:row>
      <xdr:rowOff>28575</xdr:rowOff>
    </xdr:from>
    <xdr:to>
      <xdr:col>5</xdr:col>
      <xdr:colOff>390525</xdr:colOff>
      <xdr:row>32</xdr:row>
      <xdr:rowOff>0</xdr:rowOff>
    </xdr:to>
    <xdr:sp macro="" textlink="">
      <xdr:nvSpPr>
        <xdr:cNvPr id="8" name="Text Box 14"/>
        <xdr:cNvSpPr txBox="1">
          <a:spLocks noChangeArrowheads="1"/>
        </xdr:cNvSpPr>
      </xdr:nvSpPr>
      <xdr:spPr>
        <a:xfrm>
          <a:off x="6172200" y="6257925"/>
          <a:ext cx="228600" cy="1714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32</xdr:row>
      <xdr:rowOff>28575</xdr:rowOff>
    </xdr:from>
    <xdr:to>
      <xdr:col>5</xdr:col>
      <xdr:colOff>390525</xdr:colOff>
      <xdr:row>33</xdr:row>
      <xdr:rowOff>0</xdr:rowOff>
    </xdr:to>
    <xdr:sp macro="" textlink="">
      <xdr:nvSpPr>
        <xdr:cNvPr id="9" name="Text Box 14"/>
        <xdr:cNvSpPr txBox="1">
          <a:spLocks noChangeArrowheads="1"/>
        </xdr:cNvSpPr>
      </xdr:nvSpPr>
      <xdr:spPr>
        <a:xfrm>
          <a:off x="6172200" y="6457950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33</xdr:row>
      <xdr:rowOff>28575</xdr:rowOff>
    </xdr:from>
    <xdr:to>
      <xdr:col>5</xdr:col>
      <xdr:colOff>390525</xdr:colOff>
      <xdr:row>34</xdr:row>
      <xdr:rowOff>0</xdr:rowOff>
    </xdr:to>
    <xdr:sp macro="" textlink="">
      <xdr:nvSpPr>
        <xdr:cNvPr id="10" name="Text Box 14"/>
        <xdr:cNvSpPr txBox="1">
          <a:spLocks noChangeArrowheads="1"/>
        </xdr:cNvSpPr>
      </xdr:nvSpPr>
      <xdr:spPr>
        <a:xfrm>
          <a:off x="6172200" y="6638925"/>
          <a:ext cx="228600" cy="2095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34</xdr:row>
      <xdr:rowOff>28575</xdr:rowOff>
    </xdr:from>
    <xdr:to>
      <xdr:col>5</xdr:col>
      <xdr:colOff>390525</xdr:colOff>
      <xdr:row>35</xdr:row>
      <xdr:rowOff>0</xdr:rowOff>
    </xdr:to>
    <xdr:sp macro="" textlink="">
      <xdr:nvSpPr>
        <xdr:cNvPr id="11" name="Text Box 14"/>
        <xdr:cNvSpPr txBox="1">
          <a:spLocks noChangeArrowheads="1"/>
        </xdr:cNvSpPr>
      </xdr:nvSpPr>
      <xdr:spPr>
        <a:xfrm>
          <a:off x="6172200" y="6877050"/>
          <a:ext cx="228600" cy="2190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228600</xdr:rowOff>
    </xdr:from>
    <xdr:to>
      <xdr:col>4</xdr:col>
      <xdr:colOff>1590040</xdr:colOff>
      <xdr:row>42</xdr:row>
      <xdr:rowOff>180975</xdr:rowOff>
    </xdr:to>
    <xdr:grpSp>
      <xdr:nvGrpSpPr>
        <xdr:cNvPr id="317" name="组合 1458"/>
        <xdr:cNvGrpSpPr/>
      </xdr:nvGrpSpPr>
      <xdr:grpSpPr>
        <a:xfrm>
          <a:off x="0" y="4210050"/>
          <a:ext cx="6142990" cy="5057775"/>
          <a:chOff x="57150" y="7781925"/>
          <a:chExt cx="6027379" cy="4838700"/>
        </a:xfrm>
      </xdr:grpSpPr>
      <xdr:pic>
        <xdr:nvPicPr>
          <xdr:cNvPr id="318" name="图片 31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150" y="7781925"/>
            <a:ext cx="6027379" cy="4838700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  <a:headEnd/>
            <a:tailEnd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  <xdr:sp macro="" textlink="">
        <xdr:nvSpPr>
          <xdr:cNvPr id="319" name="矩形 4"/>
          <xdr:cNvSpPr/>
        </xdr:nvSpPr>
        <xdr:spPr>
          <a:xfrm>
            <a:off x="3957725" y="11873406"/>
            <a:ext cx="309979" cy="200473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20" name="直接箭头连接符 6"/>
          <xdr:cNvCxnSpPr>
            <a:stCxn id="321" idx="3"/>
            <a:endCxn id="319" idx="1"/>
          </xdr:cNvCxnSpPr>
        </xdr:nvCxnSpPr>
        <xdr:spPr>
          <a:xfrm flipV="1">
            <a:off x="3570251" y="11973643"/>
            <a:ext cx="387474" cy="27337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21" name="TextBox 10"/>
          <xdr:cNvSpPr txBox="1">
            <a:spLocks noChangeArrowheads="1"/>
          </xdr:cNvSpPr>
        </xdr:nvSpPr>
        <xdr:spPr>
          <a:xfrm>
            <a:off x="3225829" y="11873406"/>
            <a:ext cx="344422" cy="246036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1</a:t>
            </a:r>
          </a:p>
        </xdr:txBody>
      </xdr:sp>
      <xdr:sp macro="" textlink="">
        <xdr:nvSpPr>
          <xdr:cNvPr id="322" name="矩形 13"/>
          <xdr:cNvSpPr/>
        </xdr:nvSpPr>
        <xdr:spPr>
          <a:xfrm>
            <a:off x="4396863" y="11864293"/>
            <a:ext cx="421917" cy="318935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23" name="直接箭头连接符 14"/>
          <xdr:cNvCxnSpPr>
            <a:stCxn id="324" idx="1"/>
            <a:endCxn id="322" idx="3"/>
          </xdr:cNvCxnSpPr>
        </xdr:nvCxnSpPr>
        <xdr:spPr>
          <a:xfrm flipH="1">
            <a:off x="4819268" y="11660386"/>
            <a:ext cx="442634" cy="363731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24" name="TextBox 15"/>
          <xdr:cNvSpPr txBox="1">
            <a:spLocks noChangeArrowheads="1"/>
          </xdr:cNvSpPr>
        </xdr:nvSpPr>
        <xdr:spPr>
          <a:xfrm>
            <a:off x="5257917" y="11545358"/>
            <a:ext cx="361643" cy="236923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2</a:t>
            </a:r>
          </a:p>
        </xdr:txBody>
      </xdr:sp>
      <xdr:sp macro="" textlink="">
        <xdr:nvSpPr>
          <xdr:cNvPr id="325" name="矩形 19"/>
          <xdr:cNvSpPr/>
        </xdr:nvSpPr>
        <xdr:spPr>
          <a:xfrm>
            <a:off x="2821134" y="12155891"/>
            <a:ext cx="413306" cy="209586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26" name="直接箭头连接符 20"/>
          <xdr:cNvCxnSpPr>
            <a:stCxn id="327" idx="3"/>
            <a:endCxn id="325" idx="1"/>
          </xdr:cNvCxnSpPr>
        </xdr:nvCxnSpPr>
        <xdr:spPr>
          <a:xfrm flipV="1">
            <a:off x="2450881" y="12256128"/>
            <a:ext cx="370253" cy="100237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27" name="TextBox 21"/>
          <xdr:cNvSpPr txBox="1">
            <a:spLocks noChangeArrowheads="1"/>
          </xdr:cNvSpPr>
        </xdr:nvSpPr>
        <xdr:spPr>
          <a:xfrm>
            <a:off x="2097848" y="12237903"/>
            <a:ext cx="353032" cy="236923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3</a:t>
            </a:r>
          </a:p>
        </xdr:txBody>
      </xdr:sp>
      <xdr:sp macro="" textlink="">
        <xdr:nvSpPr>
          <xdr:cNvPr id="328" name="矩形 23"/>
          <xdr:cNvSpPr/>
        </xdr:nvSpPr>
        <xdr:spPr>
          <a:xfrm>
            <a:off x="1254015" y="11964530"/>
            <a:ext cx="413306" cy="209586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29" name="直接箭头连接符 24"/>
          <xdr:cNvCxnSpPr>
            <a:stCxn id="330" idx="3"/>
            <a:endCxn id="328" idx="1"/>
          </xdr:cNvCxnSpPr>
        </xdr:nvCxnSpPr>
        <xdr:spPr>
          <a:xfrm flipV="1">
            <a:off x="892373" y="12064767"/>
            <a:ext cx="361643" cy="100237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30" name="TextBox 25"/>
          <xdr:cNvSpPr txBox="1">
            <a:spLocks noChangeArrowheads="1"/>
          </xdr:cNvSpPr>
        </xdr:nvSpPr>
        <xdr:spPr>
          <a:xfrm>
            <a:off x="539340" y="12046542"/>
            <a:ext cx="353032" cy="236923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4</a:t>
            </a:r>
          </a:p>
        </xdr:txBody>
      </xdr:sp>
      <xdr:sp macro="" textlink="">
        <xdr:nvSpPr>
          <xdr:cNvPr id="331" name="矩形 26"/>
          <xdr:cNvSpPr/>
        </xdr:nvSpPr>
        <xdr:spPr>
          <a:xfrm rot="5400000">
            <a:off x="244722" y="10031101"/>
            <a:ext cx="692545" cy="258316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32" name="直接箭头连接符 27"/>
          <xdr:cNvCxnSpPr>
            <a:stCxn id="333" idx="3"/>
            <a:endCxn id="331" idx="1"/>
          </xdr:cNvCxnSpPr>
        </xdr:nvCxnSpPr>
        <xdr:spPr>
          <a:xfrm>
            <a:off x="470456" y="9458612"/>
            <a:ext cx="120548" cy="355385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33" name="TextBox 28"/>
          <xdr:cNvSpPr txBox="1">
            <a:spLocks noChangeArrowheads="1"/>
          </xdr:cNvSpPr>
        </xdr:nvSpPr>
        <xdr:spPr>
          <a:xfrm>
            <a:off x="126034" y="9340150"/>
            <a:ext cx="344422" cy="246036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5</a:t>
            </a:r>
          </a:p>
        </xdr:txBody>
      </xdr:sp>
      <xdr:sp macro="" textlink="">
        <xdr:nvSpPr>
          <xdr:cNvPr id="334" name="矩形 33"/>
          <xdr:cNvSpPr/>
        </xdr:nvSpPr>
        <xdr:spPr>
          <a:xfrm rot="10800000">
            <a:off x="728772" y="9021215"/>
            <a:ext cx="568296" cy="218698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35" name="直接箭头连接符 34"/>
          <xdr:cNvCxnSpPr>
            <a:stCxn id="336" idx="1"/>
            <a:endCxn id="334" idx="1"/>
          </xdr:cNvCxnSpPr>
        </xdr:nvCxnSpPr>
        <xdr:spPr>
          <a:xfrm flipH="1" flipV="1">
            <a:off x="1297068" y="9130565"/>
            <a:ext cx="198042" cy="264260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36" name="TextBox 35"/>
          <xdr:cNvSpPr txBox="1">
            <a:spLocks noChangeArrowheads="1"/>
          </xdr:cNvSpPr>
        </xdr:nvSpPr>
        <xdr:spPr>
          <a:xfrm>
            <a:off x="1495110" y="9276363"/>
            <a:ext cx="344422" cy="236923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6</a:t>
            </a:r>
          </a:p>
        </xdr:txBody>
      </xdr:sp>
      <xdr:sp macro="" textlink="">
        <xdr:nvSpPr>
          <xdr:cNvPr id="337" name="矩形 40"/>
          <xdr:cNvSpPr/>
        </xdr:nvSpPr>
        <xdr:spPr>
          <a:xfrm rot="10800000">
            <a:off x="2517223" y="11335704"/>
            <a:ext cx="527854" cy="255071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38" name="直接箭头连接符 41"/>
          <xdr:cNvCxnSpPr>
            <a:stCxn id="339" idx="3"/>
            <a:endCxn id="337" idx="1"/>
          </xdr:cNvCxnSpPr>
        </xdr:nvCxnSpPr>
        <xdr:spPr>
          <a:xfrm flipH="1">
            <a:off x="3045168" y="11271985"/>
            <a:ext cx="491213" cy="191303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39" name="TextBox 42"/>
          <xdr:cNvSpPr txBox="1">
            <a:spLocks noChangeArrowheads="1"/>
          </xdr:cNvSpPr>
        </xdr:nvSpPr>
        <xdr:spPr>
          <a:xfrm>
            <a:off x="3191387" y="11153524"/>
            <a:ext cx="344422" cy="236923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7</a:t>
            </a:r>
          </a:p>
        </xdr:txBody>
      </xdr:sp>
    </xdr:grpSp>
    <xdr:clientData/>
  </xdr:twoCellAnchor>
  <xdr:twoCellAnchor>
    <xdr:from>
      <xdr:col>5</xdr:col>
      <xdr:colOff>991235</xdr:colOff>
      <xdr:row>22</xdr:row>
      <xdr:rowOff>238125</xdr:rowOff>
    </xdr:from>
    <xdr:to>
      <xdr:col>11</xdr:col>
      <xdr:colOff>114935</xdr:colOff>
      <xdr:row>40</xdr:row>
      <xdr:rowOff>180975</xdr:rowOff>
    </xdr:to>
    <xdr:grpSp>
      <xdr:nvGrpSpPr>
        <xdr:cNvPr id="340" name="组合 1462"/>
        <xdr:cNvGrpSpPr/>
      </xdr:nvGrpSpPr>
      <xdr:grpSpPr>
        <a:xfrm>
          <a:off x="7306310" y="4219575"/>
          <a:ext cx="8077200" cy="4533900"/>
          <a:chOff x="6553200" y="7810500"/>
          <a:chExt cx="3961905" cy="2800000"/>
        </a:xfrm>
      </xdr:grpSpPr>
      <xdr:pic>
        <xdr:nvPicPr>
          <xdr:cNvPr id="341" name="图片 1446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53200" y="7810500"/>
            <a:ext cx="3961905" cy="2800000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  <a:headEnd/>
            <a:tailEnd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  <xdr:sp macro="" textlink="">
        <xdr:nvSpPr>
          <xdr:cNvPr id="342" name="矩形 45"/>
          <xdr:cNvSpPr/>
        </xdr:nvSpPr>
        <xdr:spPr>
          <a:xfrm>
            <a:off x="9035136" y="9382534"/>
            <a:ext cx="280367" cy="510169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43" name="直接箭头连接符 46"/>
          <xdr:cNvCxnSpPr>
            <a:stCxn id="339" idx="3"/>
            <a:endCxn id="337" idx="1"/>
          </xdr:cNvCxnSpPr>
        </xdr:nvCxnSpPr>
        <xdr:spPr>
          <a:xfrm flipH="1" flipV="1">
            <a:off x="9297118" y="9637619"/>
            <a:ext cx="271174" cy="130508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44" name="TextBox 47"/>
          <xdr:cNvSpPr txBox="1">
            <a:spLocks noChangeArrowheads="1"/>
          </xdr:cNvSpPr>
        </xdr:nvSpPr>
        <xdr:spPr>
          <a:xfrm>
            <a:off x="9557333" y="9586971"/>
            <a:ext cx="308356" cy="352941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8</a:t>
            </a:r>
          </a:p>
        </xdr:txBody>
      </xdr:sp>
      <xdr:sp macro="" textlink="">
        <xdr:nvSpPr>
          <xdr:cNvPr id="345" name="矩形 50"/>
          <xdr:cNvSpPr/>
        </xdr:nvSpPr>
        <xdr:spPr>
          <a:xfrm rot="5400000">
            <a:off x="9845792" y="7971805"/>
            <a:ext cx="290678" cy="762965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46" name="直接箭头连接符 51"/>
          <xdr:cNvCxnSpPr>
            <a:stCxn id="339" idx="3"/>
            <a:endCxn id="337" idx="1"/>
          </xdr:cNvCxnSpPr>
        </xdr:nvCxnSpPr>
        <xdr:spPr>
          <a:xfrm flipH="1" flipV="1">
            <a:off x="9958968" y="8498636"/>
            <a:ext cx="275771" cy="385593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47" name="TextBox 52"/>
          <xdr:cNvSpPr txBox="1">
            <a:spLocks noChangeArrowheads="1"/>
          </xdr:cNvSpPr>
        </xdr:nvSpPr>
        <xdr:spPr>
          <a:xfrm>
            <a:off x="10089948" y="8881088"/>
            <a:ext cx="247619" cy="270588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9</a:t>
            </a:r>
          </a:p>
        </xdr:txBody>
      </xdr:sp>
    </xdr:grpSp>
    <xdr:clientData/>
  </xdr:twoCellAnchor>
  <xdr:twoCellAnchor>
    <xdr:from>
      <xdr:col>3</xdr:col>
      <xdr:colOff>1463040</xdr:colOff>
      <xdr:row>41</xdr:row>
      <xdr:rowOff>26035</xdr:rowOff>
    </xdr:from>
    <xdr:to>
      <xdr:col>4</xdr:col>
      <xdr:colOff>212090</xdr:colOff>
      <xdr:row>42</xdr:row>
      <xdr:rowOff>12133</xdr:rowOff>
    </xdr:to>
    <xdr:sp macro="" textlink="">
      <xdr:nvSpPr>
        <xdr:cNvPr id="348" name="矩形 73"/>
        <xdr:cNvSpPr/>
      </xdr:nvSpPr>
      <xdr:spPr>
        <a:xfrm>
          <a:off x="5034915" y="9232900"/>
          <a:ext cx="511175" cy="24320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211455</xdr:colOff>
      <xdr:row>41</xdr:row>
      <xdr:rowOff>136525</xdr:rowOff>
    </xdr:from>
    <xdr:to>
      <xdr:col>4</xdr:col>
      <xdr:colOff>838835</xdr:colOff>
      <xdr:row>41</xdr:row>
      <xdr:rowOff>202565</xdr:rowOff>
    </xdr:to>
    <xdr:cxnSp macro="">
      <xdr:nvCxnSpPr>
        <xdr:cNvPr id="349" name="直接箭头连接符 74"/>
        <xdr:cNvCxnSpPr>
          <a:stCxn id="350" idx="1"/>
          <a:endCxn id="348" idx="3"/>
        </xdr:cNvCxnSpPr>
      </xdr:nvCxnSpPr>
      <xdr:spPr>
        <a:xfrm flipH="1" flipV="1">
          <a:off x="5545455" y="9343390"/>
          <a:ext cx="627380" cy="6604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839470</xdr:colOff>
      <xdr:row>41</xdr:row>
      <xdr:rowOff>85090</xdr:rowOff>
    </xdr:from>
    <xdr:to>
      <xdr:col>4</xdr:col>
      <xdr:colOff>1230501</xdr:colOff>
      <xdr:row>42</xdr:row>
      <xdr:rowOff>75223</xdr:rowOff>
    </xdr:to>
    <xdr:sp macro="" textlink="">
      <xdr:nvSpPr>
        <xdr:cNvPr id="350" name="TextBox 76"/>
        <xdr:cNvSpPr txBox="1"/>
      </xdr:nvSpPr>
      <xdr:spPr>
        <a:xfrm>
          <a:off x="6173470" y="9291955"/>
          <a:ext cx="390525" cy="24701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19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8</xdr:col>
      <xdr:colOff>1190625</xdr:colOff>
      <xdr:row>36</xdr:row>
      <xdr:rowOff>191135</xdr:rowOff>
    </xdr:from>
    <xdr:to>
      <xdr:col>9</xdr:col>
      <xdr:colOff>553085</xdr:colOff>
      <xdr:row>38</xdr:row>
      <xdr:rowOff>172085</xdr:rowOff>
    </xdr:to>
    <xdr:pic>
      <xdr:nvPicPr>
        <xdr:cNvPr id="351" name="图片 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63450" y="8112125"/>
          <a:ext cx="876935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200660</xdr:colOff>
      <xdr:row>44</xdr:row>
      <xdr:rowOff>259077</xdr:rowOff>
    </xdr:from>
    <xdr:to>
      <xdr:col>9</xdr:col>
      <xdr:colOff>97790</xdr:colOff>
      <xdr:row>44</xdr:row>
      <xdr:rowOff>4998082</xdr:rowOff>
    </xdr:to>
    <xdr:pic>
      <xdr:nvPicPr>
        <xdr:cNvPr id="352" name="图片 14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6785" y="10177780"/>
          <a:ext cx="5488305" cy="473900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  <a:headEnd/>
          <a:tailEnd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8</xdr:col>
      <xdr:colOff>638175</xdr:colOff>
      <xdr:row>44</xdr:row>
      <xdr:rowOff>4044950</xdr:rowOff>
    </xdr:from>
    <xdr:to>
      <xdr:col>10</xdr:col>
      <xdr:colOff>433070</xdr:colOff>
      <xdr:row>44</xdr:row>
      <xdr:rowOff>4068445</xdr:rowOff>
    </xdr:to>
    <xdr:cxnSp macro="">
      <xdr:nvCxnSpPr>
        <xdr:cNvPr id="353" name="直接箭头连接符 71"/>
        <xdr:cNvCxnSpPr>
          <a:stCxn id="382" idx="3"/>
          <a:endCxn id="381" idx="0"/>
        </xdr:cNvCxnSpPr>
      </xdr:nvCxnSpPr>
      <xdr:spPr>
        <a:xfrm flipH="1" flipV="1">
          <a:off x="11811000" y="13964285"/>
          <a:ext cx="2852420" cy="2349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943610</xdr:colOff>
      <xdr:row>44</xdr:row>
      <xdr:rowOff>4533900</xdr:rowOff>
    </xdr:from>
    <xdr:to>
      <xdr:col>10</xdr:col>
      <xdr:colOff>314325</xdr:colOff>
      <xdr:row>44</xdr:row>
      <xdr:rowOff>4958715</xdr:rowOff>
    </xdr:to>
    <xdr:sp macro="" textlink="">
      <xdr:nvSpPr>
        <xdr:cNvPr id="354" name="TextBox 72"/>
        <xdr:cNvSpPr txBox="1"/>
      </xdr:nvSpPr>
      <xdr:spPr>
        <a:xfrm>
          <a:off x="13630910" y="14453235"/>
          <a:ext cx="913765" cy="42481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21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1142973</xdr:colOff>
      <xdr:row>44</xdr:row>
      <xdr:rowOff>2752958</xdr:rowOff>
    </xdr:from>
    <xdr:to>
      <xdr:col>5</xdr:col>
      <xdr:colOff>1704313</xdr:colOff>
      <xdr:row>44</xdr:row>
      <xdr:rowOff>3761293</xdr:rowOff>
    </xdr:to>
    <xdr:sp macro="" textlink="">
      <xdr:nvSpPr>
        <xdr:cNvPr id="355" name="矩形 75"/>
        <xdr:cNvSpPr/>
      </xdr:nvSpPr>
      <xdr:spPr>
        <a:xfrm rot="17940000">
          <a:off x="8014970" y="12895580"/>
          <a:ext cx="1008380" cy="5613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153035</xdr:colOff>
      <xdr:row>44</xdr:row>
      <xdr:rowOff>1862455</xdr:rowOff>
    </xdr:from>
    <xdr:to>
      <xdr:col>5</xdr:col>
      <xdr:colOff>562610</xdr:colOff>
      <xdr:row>44</xdr:row>
      <xdr:rowOff>2631440</xdr:rowOff>
    </xdr:to>
    <xdr:sp macro="" textlink="">
      <xdr:nvSpPr>
        <xdr:cNvPr id="356" name="矩形 78"/>
        <xdr:cNvSpPr/>
      </xdr:nvSpPr>
      <xdr:spPr>
        <a:xfrm rot="5400000">
          <a:off x="7069455" y="11961495"/>
          <a:ext cx="768985" cy="4095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351155</xdr:colOff>
      <xdr:row>44</xdr:row>
      <xdr:rowOff>2631440</xdr:rowOff>
    </xdr:from>
    <xdr:to>
      <xdr:col>5</xdr:col>
      <xdr:colOff>554355</xdr:colOff>
      <xdr:row>44</xdr:row>
      <xdr:rowOff>3118611</xdr:rowOff>
    </xdr:to>
    <xdr:cxnSp macro="">
      <xdr:nvCxnSpPr>
        <xdr:cNvPr id="357" name="直接箭头连接符 79"/>
        <xdr:cNvCxnSpPr>
          <a:stCxn id="358" idx="0"/>
          <a:endCxn id="356" idx="3"/>
        </xdr:cNvCxnSpPr>
      </xdr:nvCxnSpPr>
      <xdr:spPr>
        <a:xfrm flipH="1" flipV="1">
          <a:off x="7447280" y="12550775"/>
          <a:ext cx="203200" cy="48704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325120</xdr:colOff>
      <xdr:row>44</xdr:row>
      <xdr:rowOff>3118485</xdr:rowOff>
    </xdr:from>
    <xdr:to>
      <xdr:col>5</xdr:col>
      <xdr:colOff>782955</xdr:colOff>
      <xdr:row>44</xdr:row>
      <xdr:rowOff>3603140</xdr:rowOff>
    </xdr:to>
    <xdr:sp macro="" textlink="">
      <xdr:nvSpPr>
        <xdr:cNvPr id="358" name="TextBox 80"/>
        <xdr:cNvSpPr txBox="1"/>
      </xdr:nvSpPr>
      <xdr:spPr>
        <a:xfrm>
          <a:off x="7421245" y="13037820"/>
          <a:ext cx="457835" cy="48450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</a:t>
          </a:r>
          <a:r>
            <a:rPr lang="en-US" sz="1400" b="1">
              <a:solidFill>
                <a:srgbClr val="FF0000"/>
              </a:solidFill>
            </a:rPr>
            <a:t>1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1266190</xdr:colOff>
      <xdr:row>44</xdr:row>
      <xdr:rowOff>2672080</xdr:rowOff>
    </xdr:from>
    <xdr:to>
      <xdr:col>8</xdr:col>
      <xdr:colOff>113665</xdr:colOff>
      <xdr:row>44</xdr:row>
      <xdr:rowOff>3197860</xdr:rowOff>
    </xdr:to>
    <xdr:sp macro="" textlink="">
      <xdr:nvSpPr>
        <xdr:cNvPr id="359" name="矩形 83"/>
        <xdr:cNvSpPr/>
      </xdr:nvSpPr>
      <xdr:spPr>
        <a:xfrm>
          <a:off x="10124440" y="12591415"/>
          <a:ext cx="1162050" cy="5257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8</xdr:col>
      <xdr:colOff>111760</xdr:colOff>
      <xdr:row>44</xdr:row>
      <xdr:rowOff>2125345</xdr:rowOff>
    </xdr:from>
    <xdr:to>
      <xdr:col>8</xdr:col>
      <xdr:colOff>577850</xdr:colOff>
      <xdr:row>44</xdr:row>
      <xdr:rowOff>2934970</xdr:rowOff>
    </xdr:to>
    <xdr:cxnSp macro="">
      <xdr:nvCxnSpPr>
        <xdr:cNvPr id="360" name="直接箭头连接符 84"/>
        <xdr:cNvCxnSpPr>
          <a:stCxn id="361" idx="2"/>
          <a:endCxn id="359" idx="3"/>
        </xdr:cNvCxnSpPr>
      </xdr:nvCxnSpPr>
      <xdr:spPr>
        <a:xfrm flipH="1">
          <a:off x="11284585" y="12044680"/>
          <a:ext cx="466090" cy="8096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44</xdr:row>
      <xdr:rowOff>1700530</xdr:rowOff>
    </xdr:from>
    <xdr:to>
      <xdr:col>8</xdr:col>
      <xdr:colOff>875665</xdr:colOff>
      <xdr:row>44</xdr:row>
      <xdr:rowOff>2125345</xdr:rowOff>
    </xdr:to>
    <xdr:sp macro="" textlink="">
      <xdr:nvSpPr>
        <xdr:cNvPr id="361" name="TextBox 85"/>
        <xdr:cNvSpPr txBox="1"/>
      </xdr:nvSpPr>
      <xdr:spPr>
        <a:xfrm>
          <a:off x="11458575" y="11619865"/>
          <a:ext cx="589915" cy="42481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13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485775</xdr:colOff>
      <xdr:row>44</xdr:row>
      <xdr:rowOff>1639570</xdr:rowOff>
    </xdr:from>
    <xdr:to>
      <xdr:col>8</xdr:col>
      <xdr:colOff>152400</xdr:colOff>
      <xdr:row>44</xdr:row>
      <xdr:rowOff>2651760</xdr:rowOff>
    </xdr:to>
    <xdr:sp macro="" textlink="">
      <xdr:nvSpPr>
        <xdr:cNvPr id="362" name="矩形 91"/>
        <xdr:cNvSpPr/>
      </xdr:nvSpPr>
      <xdr:spPr>
        <a:xfrm rot="5400000">
          <a:off x="10528300" y="11774170"/>
          <a:ext cx="1012190" cy="5810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7</xdr:col>
      <xdr:colOff>589280</xdr:colOff>
      <xdr:row>44</xdr:row>
      <xdr:rowOff>664845</xdr:rowOff>
    </xdr:from>
    <xdr:to>
      <xdr:col>7</xdr:col>
      <xdr:colOff>773430</xdr:colOff>
      <xdr:row>44</xdr:row>
      <xdr:rowOff>1636395</xdr:rowOff>
    </xdr:to>
    <xdr:cxnSp macro="">
      <xdr:nvCxnSpPr>
        <xdr:cNvPr id="363" name="直接箭头连接符 92"/>
        <xdr:cNvCxnSpPr>
          <a:stCxn id="364" idx="2"/>
          <a:endCxn id="362" idx="1"/>
        </xdr:cNvCxnSpPr>
      </xdr:nvCxnSpPr>
      <xdr:spPr>
        <a:xfrm>
          <a:off x="10847705" y="10584180"/>
          <a:ext cx="184150" cy="9715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257175</xdr:colOff>
      <xdr:row>44</xdr:row>
      <xdr:rowOff>222885</xdr:rowOff>
    </xdr:from>
    <xdr:to>
      <xdr:col>7</xdr:col>
      <xdr:colOff>914400</xdr:colOff>
      <xdr:row>44</xdr:row>
      <xdr:rowOff>668020</xdr:rowOff>
    </xdr:to>
    <xdr:sp macro="" textlink="">
      <xdr:nvSpPr>
        <xdr:cNvPr id="364" name="TextBox 93"/>
        <xdr:cNvSpPr txBox="1"/>
      </xdr:nvSpPr>
      <xdr:spPr>
        <a:xfrm>
          <a:off x="10515600" y="10142220"/>
          <a:ext cx="657225" cy="44513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12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44</xdr:row>
      <xdr:rowOff>183513</xdr:rowOff>
    </xdr:from>
    <xdr:to>
      <xdr:col>5</xdr:col>
      <xdr:colOff>35560</xdr:colOff>
      <xdr:row>44</xdr:row>
      <xdr:rowOff>4773293</xdr:rowOff>
    </xdr:to>
    <xdr:pic>
      <xdr:nvPicPr>
        <xdr:cNvPr id="365" name="图片 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08513"/>
          <a:ext cx="6350635" cy="45897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  <a:headEnd/>
          <a:tailEnd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1344295</xdr:colOff>
      <xdr:row>44</xdr:row>
      <xdr:rowOff>3056255</xdr:rowOff>
    </xdr:from>
    <xdr:to>
      <xdr:col>2</xdr:col>
      <xdr:colOff>631825</xdr:colOff>
      <xdr:row>44</xdr:row>
      <xdr:rowOff>3400425</xdr:rowOff>
    </xdr:to>
    <xdr:sp macro="" textlink="">
      <xdr:nvSpPr>
        <xdr:cNvPr id="366" name="矩形 103"/>
        <xdr:cNvSpPr/>
      </xdr:nvSpPr>
      <xdr:spPr>
        <a:xfrm rot="5400000">
          <a:off x="2587625" y="12475210"/>
          <a:ext cx="344170" cy="134493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0</xdr:col>
      <xdr:colOff>916940</xdr:colOff>
      <xdr:row>44</xdr:row>
      <xdr:rowOff>2308860</xdr:rowOff>
    </xdr:from>
    <xdr:to>
      <xdr:col>0</xdr:col>
      <xdr:colOff>1344295</xdr:colOff>
      <xdr:row>44</xdr:row>
      <xdr:rowOff>3218175</xdr:rowOff>
    </xdr:to>
    <xdr:cxnSp macro="">
      <xdr:nvCxnSpPr>
        <xdr:cNvPr id="367" name="直接箭头连接符 104"/>
        <xdr:cNvCxnSpPr>
          <a:stCxn id="368" idx="2"/>
          <a:endCxn id="366" idx="2"/>
        </xdr:cNvCxnSpPr>
      </xdr:nvCxnSpPr>
      <xdr:spPr>
        <a:xfrm>
          <a:off x="1659890" y="12228195"/>
          <a:ext cx="427355" cy="90868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466090</xdr:colOff>
      <xdr:row>44</xdr:row>
      <xdr:rowOff>1902460</xdr:rowOff>
    </xdr:from>
    <xdr:to>
      <xdr:col>0</xdr:col>
      <xdr:colOff>1362075</xdr:colOff>
      <xdr:row>44</xdr:row>
      <xdr:rowOff>2327910</xdr:rowOff>
    </xdr:to>
    <xdr:sp macro="" textlink="">
      <xdr:nvSpPr>
        <xdr:cNvPr id="368" name="TextBox 105"/>
        <xdr:cNvSpPr txBox="1"/>
      </xdr:nvSpPr>
      <xdr:spPr>
        <a:xfrm>
          <a:off x="1209040" y="11821795"/>
          <a:ext cx="895985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</a:t>
          </a:r>
          <a:r>
            <a:rPr lang="en-US" sz="1400" b="1">
              <a:solidFill>
                <a:srgbClr val="FF0000"/>
              </a:solidFill>
            </a:rPr>
            <a:t>5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800100</xdr:colOff>
      <xdr:row>44</xdr:row>
      <xdr:rowOff>1700530</xdr:rowOff>
    </xdr:from>
    <xdr:to>
      <xdr:col>4</xdr:col>
      <xdr:colOff>1209675</xdr:colOff>
      <xdr:row>44</xdr:row>
      <xdr:rowOff>2449195</xdr:rowOff>
    </xdr:to>
    <xdr:sp macro="" textlink="">
      <xdr:nvSpPr>
        <xdr:cNvPr id="369" name="矩形 111"/>
        <xdr:cNvSpPr/>
      </xdr:nvSpPr>
      <xdr:spPr>
        <a:xfrm rot="5400000">
          <a:off x="5964555" y="11789410"/>
          <a:ext cx="748665" cy="4095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755650</xdr:colOff>
      <xdr:row>44</xdr:row>
      <xdr:rowOff>2469515</xdr:rowOff>
    </xdr:from>
    <xdr:to>
      <xdr:col>4</xdr:col>
      <xdr:colOff>1030605</xdr:colOff>
      <xdr:row>44</xdr:row>
      <xdr:rowOff>3359785</xdr:rowOff>
    </xdr:to>
    <xdr:cxnSp macro="">
      <xdr:nvCxnSpPr>
        <xdr:cNvPr id="370" name="直接箭头连接符 113"/>
        <xdr:cNvCxnSpPr>
          <a:stCxn id="368" idx="2"/>
          <a:endCxn id="366" idx="2"/>
        </xdr:cNvCxnSpPr>
      </xdr:nvCxnSpPr>
      <xdr:spPr>
        <a:xfrm flipV="1">
          <a:off x="6089650" y="12388850"/>
          <a:ext cx="274955" cy="89027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466090</xdr:colOff>
      <xdr:row>44</xdr:row>
      <xdr:rowOff>3359785</xdr:rowOff>
    </xdr:from>
    <xdr:to>
      <xdr:col>4</xdr:col>
      <xdr:colOff>1180465</xdr:colOff>
      <xdr:row>44</xdr:row>
      <xdr:rowOff>3785235</xdr:rowOff>
    </xdr:to>
    <xdr:sp macro="" textlink="">
      <xdr:nvSpPr>
        <xdr:cNvPr id="371" name="TextBox 114"/>
        <xdr:cNvSpPr txBox="1"/>
      </xdr:nvSpPr>
      <xdr:spPr>
        <a:xfrm>
          <a:off x="5800090" y="13279120"/>
          <a:ext cx="714375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FF0000"/>
              </a:solidFill>
            </a:rPr>
            <a:t>18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48260</xdr:colOff>
      <xdr:row>44</xdr:row>
      <xdr:rowOff>1760855</xdr:rowOff>
    </xdr:from>
    <xdr:to>
      <xdr:col>4</xdr:col>
      <xdr:colOff>476885</xdr:colOff>
      <xdr:row>44</xdr:row>
      <xdr:rowOff>2510155</xdr:rowOff>
    </xdr:to>
    <xdr:sp macro="" textlink="">
      <xdr:nvSpPr>
        <xdr:cNvPr id="372" name="矩形 117"/>
        <xdr:cNvSpPr/>
      </xdr:nvSpPr>
      <xdr:spPr>
        <a:xfrm rot="5400000">
          <a:off x="5221605" y="11840210"/>
          <a:ext cx="749300" cy="4286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3</xdr:col>
      <xdr:colOff>1629410</xdr:colOff>
      <xdr:row>44</xdr:row>
      <xdr:rowOff>2510155</xdr:rowOff>
    </xdr:from>
    <xdr:to>
      <xdr:col>4</xdr:col>
      <xdr:colOff>256540</xdr:colOff>
      <xdr:row>44</xdr:row>
      <xdr:rowOff>3279140</xdr:rowOff>
    </xdr:to>
    <xdr:cxnSp macro="">
      <xdr:nvCxnSpPr>
        <xdr:cNvPr id="373" name="直接箭头连接符 118"/>
        <xdr:cNvCxnSpPr>
          <a:stCxn id="374" idx="0"/>
          <a:endCxn id="372" idx="3"/>
        </xdr:cNvCxnSpPr>
      </xdr:nvCxnSpPr>
      <xdr:spPr>
        <a:xfrm flipV="1">
          <a:off x="5201285" y="12429490"/>
          <a:ext cx="389255" cy="76898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1311275</xdr:colOff>
      <xdr:row>44</xdr:row>
      <xdr:rowOff>3280410</xdr:rowOff>
    </xdr:from>
    <xdr:to>
      <xdr:col>4</xdr:col>
      <xdr:colOff>203200</xdr:colOff>
      <xdr:row>44</xdr:row>
      <xdr:rowOff>3703948</xdr:rowOff>
    </xdr:to>
    <xdr:sp macro="" textlink="">
      <xdr:nvSpPr>
        <xdr:cNvPr id="374" name="TextBox 119"/>
        <xdr:cNvSpPr txBox="1"/>
      </xdr:nvSpPr>
      <xdr:spPr>
        <a:xfrm>
          <a:off x="4883150" y="13199745"/>
          <a:ext cx="654050" cy="42291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FF0000"/>
              </a:solidFill>
            </a:rPr>
            <a:t>17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999490</xdr:colOff>
      <xdr:row>44</xdr:row>
      <xdr:rowOff>3339465</xdr:rowOff>
    </xdr:from>
    <xdr:to>
      <xdr:col>8</xdr:col>
      <xdr:colOff>705485</xdr:colOff>
      <xdr:row>44</xdr:row>
      <xdr:rowOff>3886200</xdr:rowOff>
    </xdr:to>
    <xdr:sp macro="" textlink="">
      <xdr:nvSpPr>
        <xdr:cNvPr id="375" name="矩形 81"/>
        <xdr:cNvSpPr/>
      </xdr:nvSpPr>
      <xdr:spPr>
        <a:xfrm rot="5400000">
          <a:off x="10594340" y="12521565"/>
          <a:ext cx="546735" cy="20205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1179217</xdr:colOff>
      <xdr:row>44</xdr:row>
      <xdr:rowOff>3688556</xdr:rowOff>
    </xdr:from>
    <xdr:to>
      <xdr:col>5</xdr:col>
      <xdr:colOff>1341755</xdr:colOff>
      <xdr:row>44</xdr:row>
      <xdr:rowOff>4391025</xdr:rowOff>
    </xdr:to>
    <xdr:cxnSp macro="">
      <xdr:nvCxnSpPr>
        <xdr:cNvPr id="376" name="直接箭头连接符 82"/>
        <xdr:cNvCxnSpPr>
          <a:stCxn id="377" idx="0"/>
          <a:endCxn id="355" idx="1"/>
        </xdr:cNvCxnSpPr>
      </xdr:nvCxnSpPr>
      <xdr:spPr>
        <a:xfrm flipH="1" flipV="1">
          <a:off x="8275320" y="13607415"/>
          <a:ext cx="162560" cy="70294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828040</xdr:colOff>
      <xdr:row>44</xdr:row>
      <xdr:rowOff>4391025</xdr:rowOff>
    </xdr:from>
    <xdr:to>
      <xdr:col>6</xdr:col>
      <xdr:colOff>93345</xdr:colOff>
      <xdr:row>44</xdr:row>
      <xdr:rowOff>4836160</xdr:rowOff>
    </xdr:to>
    <xdr:sp macro="" textlink="">
      <xdr:nvSpPr>
        <xdr:cNvPr id="377" name="TextBox 86"/>
        <xdr:cNvSpPr txBox="1"/>
      </xdr:nvSpPr>
      <xdr:spPr>
        <a:xfrm>
          <a:off x="7924165" y="14310360"/>
          <a:ext cx="1027430" cy="44513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</a:t>
          </a:r>
          <a:r>
            <a:rPr lang="en-US" sz="1400" b="1">
              <a:solidFill>
                <a:srgbClr val="FF0000"/>
              </a:solidFill>
            </a:rPr>
            <a:t>4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1247775</xdr:colOff>
      <xdr:row>44</xdr:row>
      <xdr:rowOff>3865880</xdr:rowOff>
    </xdr:from>
    <xdr:to>
      <xdr:col>0</xdr:col>
      <xdr:colOff>1351915</xdr:colOff>
      <xdr:row>44</xdr:row>
      <xdr:rowOff>4271010</xdr:rowOff>
    </xdr:to>
    <xdr:cxnSp macro="">
      <xdr:nvCxnSpPr>
        <xdr:cNvPr id="378" name="直接箭头连接符 88"/>
        <xdr:cNvCxnSpPr>
          <a:stCxn id="379" idx="0"/>
          <a:endCxn id="380" idx="3"/>
        </xdr:cNvCxnSpPr>
      </xdr:nvCxnSpPr>
      <xdr:spPr>
        <a:xfrm flipH="1" flipV="1">
          <a:off x="1990725" y="13785215"/>
          <a:ext cx="104140" cy="40513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904240</xdr:colOff>
      <xdr:row>44</xdr:row>
      <xdr:rowOff>4291330</xdr:rowOff>
    </xdr:from>
    <xdr:to>
      <xdr:col>0</xdr:col>
      <xdr:colOff>1808480</xdr:colOff>
      <xdr:row>44</xdr:row>
      <xdr:rowOff>4695825</xdr:rowOff>
    </xdr:to>
    <xdr:sp macro="" textlink="">
      <xdr:nvSpPr>
        <xdr:cNvPr id="379" name="TextBox 89"/>
        <xdr:cNvSpPr txBox="1"/>
      </xdr:nvSpPr>
      <xdr:spPr>
        <a:xfrm>
          <a:off x="1647190" y="14210665"/>
          <a:ext cx="904240" cy="40449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FF0000"/>
              </a:solidFill>
            </a:rPr>
            <a:t>16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67945</xdr:colOff>
      <xdr:row>44</xdr:row>
      <xdr:rowOff>3441065</xdr:rowOff>
    </xdr:from>
    <xdr:to>
      <xdr:col>2</xdr:col>
      <xdr:colOff>365125</xdr:colOff>
      <xdr:row>44</xdr:row>
      <xdr:rowOff>3865880</xdr:rowOff>
    </xdr:to>
    <xdr:sp macro="" textlink="">
      <xdr:nvSpPr>
        <xdr:cNvPr id="380" name="矩形 111"/>
        <xdr:cNvSpPr/>
      </xdr:nvSpPr>
      <xdr:spPr>
        <a:xfrm rot="5400000">
          <a:off x="1775460" y="12395200"/>
          <a:ext cx="424815" cy="23545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6</xdr:col>
      <xdr:colOff>1209674</xdr:colOff>
      <xdr:row>44</xdr:row>
      <xdr:rowOff>3882390</xdr:rowOff>
    </xdr:from>
    <xdr:to>
      <xdr:col>8</xdr:col>
      <xdr:colOff>638174</xdr:colOff>
      <xdr:row>44</xdr:row>
      <xdr:rowOff>4226560</xdr:rowOff>
    </xdr:to>
    <xdr:sp macro="" textlink="">
      <xdr:nvSpPr>
        <xdr:cNvPr id="381" name="矩形 81"/>
        <xdr:cNvSpPr/>
      </xdr:nvSpPr>
      <xdr:spPr>
        <a:xfrm rot="5400000">
          <a:off x="10767060" y="13101955"/>
          <a:ext cx="344170" cy="17430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1170940</xdr:colOff>
      <xdr:row>44</xdr:row>
      <xdr:rowOff>3865880</xdr:rowOff>
    </xdr:from>
    <xdr:to>
      <xdr:col>10</xdr:col>
      <xdr:colOff>427990</xdr:colOff>
      <xdr:row>44</xdr:row>
      <xdr:rowOff>4311015</xdr:rowOff>
    </xdr:to>
    <xdr:sp macro="" textlink="">
      <xdr:nvSpPr>
        <xdr:cNvPr id="382" name="TextBox 72"/>
        <xdr:cNvSpPr txBox="1"/>
      </xdr:nvSpPr>
      <xdr:spPr>
        <a:xfrm>
          <a:off x="13858240" y="13785215"/>
          <a:ext cx="800100" cy="44513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20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1178560</xdr:colOff>
      <xdr:row>44</xdr:row>
      <xdr:rowOff>4187190</xdr:rowOff>
    </xdr:from>
    <xdr:to>
      <xdr:col>9</xdr:col>
      <xdr:colOff>87648</xdr:colOff>
      <xdr:row>44</xdr:row>
      <xdr:rowOff>4536440</xdr:rowOff>
    </xdr:to>
    <xdr:sp macro="" textlink="">
      <xdr:nvSpPr>
        <xdr:cNvPr id="383" name="矩形 81"/>
        <xdr:cNvSpPr/>
      </xdr:nvSpPr>
      <xdr:spPr>
        <a:xfrm rot="5400000">
          <a:off x="11231245" y="12911455"/>
          <a:ext cx="349250" cy="273875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8</xdr:col>
      <xdr:colOff>233054</xdr:colOff>
      <xdr:row>44</xdr:row>
      <xdr:rowOff>4536440</xdr:rowOff>
    </xdr:from>
    <xdr:to>
      <xdr:col>9</xdr:col>
      <xdr:colOff>940435</xdr:colOff>
      <xdr:row>44</xdr:row>
      <xdr:rowOff>4736769</xdr:rowOff>
    </xdr:to>
    <xdr:cxnSp macro="">
      <xdr:nvCxnSpPr>
        <xdr:cNvPr id="384" name="直接箭头连接符 71"/>
        <xdr:cNvCxnSpPr>
          <a:stCxn id="354" idx="1"/>
          <a:endCxn id="383" idx="3"/>
        </xdr:cNvCxnSpPr>
      </xdr:nvCxnSpPr>
      <xdr:spPr>
        <a:xfrm flipH="1" flipV="1">
          <a:off x="11405870" y="14455775"/>
          <a:ext cx="2221865" cy="2000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247015</xdr:colOff>
      <xdr:row>44</xdr:row>
      <xdr:rowOff>3299460</xdr:rowOff>
    </xdr:from>
    <xdr:to>
      <xdr:col>9</xdr:col>
      <xdr:colOff>961390</xdr:colOff>
      <xdr:row>44</xdr:row>
      <xdr:rowOff>3724275</xdr:rowOff>
    </xdr:to>
    <xdr:sp macro="" textlink="">
      <xdr:nvSpPr>
        <xdr:cNvPr id="385" name="TextBox 114"/>
        <xdr:cNvSpPr txBox="1"/>
      </xdr:nvSpPr>
      <xdr:spPr>
        <a:xfrm>
          <a:off x="12934315" y="13218795"/>
          <a:ext cx="714375" cy="42481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FF0000"/>
              </a:solidFill>
            </a:rPr>
            <a:t>10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705485</xdr:colOff>
      <xdr:row>44</xdr:row>
      <xdr:rowOff>3501390</xdr:rowOff>
    </xdr:from>
    <xdr:to>
      <xdr:col>9</xdr:col>
      <xdr:colOff>247015</xdr:colOff>
      <xdr:row>44</xdr:row>
      <xdr:rowOff>3602990</xdr:rowOff>
    </xdr:to>
    <xdr:cxnSp macro="">
      <xdr:nvCxnSpPr>
        <xdr:cNvPr id="386" name="直接箭头连接符 113"/>
        <xdr:cNvCxnSpPr>
          <a:stCxn id="385" idx="1"/>
          <a:endCxn id="375" idx="0"/>
        </xdr:cNvCxnSpPr>
      </xdr:nvCxnSpPr>
      <xdr:spPr>
        <a:xfrm flipH="1">
          <a:off x="11878310" y="13420725"/>
          <a:ext cx="1056005" cy="1016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17</xdr:col>
      <xdr:colOff>657225</xdr:colOff>
      <xdr:row>87</xdr:row>
      <xdr:rowOff>0</xdr:rowOff>
    </xdr:to>
    <xdr:pic>
      <xdr:nvPicPr>
        <xdr:cNvPr id="389" name="图片 3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556760"/>
          <a:ext cx="16725900" cy="1267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</xdr:row>
      <xdr:rowOff>28575</xdr:rowOff>
    </xdr:from>
    <xdr:to>
      <xdr:col>2</xdr:col>
      <xdr:colOff>390525</xdr:colOff>
      <xdr:row>8</xdr:row>
      <xdr:rowOff>0</xdr:rowOff>
    </xdr:to>
    <xdr:sp macro="" textlink="">
      <xdr:nvSpPr>
        <xdr:cNvPr id="2" name="Text Box 14"/>
        <xdr:cNvSpPr txBox="1">
          <a:spLocks noChangeArrowheads="1"/>
        </xdr:cNvSpPr>
      </xdr:nvSpPr>
      <xdr:spPr>
        <a:xfrm>
          <a:off x="1962150" y="180403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 editAs="oneCell">
    <xdr:from>
      <xdr:col>9</xdr:col>
      <xdr:colOff>52070</xdr:colOff>
      <xdr:row>35</xdr:row>
      <xdr:rowOff>172720</xdr:rowOff>
    </xdr:from>
    <xdr:to>
      <xdr:col>12</xdr:col>
      <xdr:colOff>398145</xdr:colOff>
      <xdr:row>56</xdr:row>
      <xdr:rowOff>50165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9995" y="7777480"/>
          <a:ext cx="2698750" cy="4037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1066800</xdr:colOff>
      <xdr:row>48</xdr:row>
      <xdr:rowOff>49530</xdr:rowOff>
    </xdr:from>
    <xdr:to>
      <xdr:col>9</xdr:col>
      <xdr:colOff>95250</xdr:colOff>
      <xdr:row>65</xdr:row>
      <xdr:rowOff>53340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8425" y="10229850"/>
          <a:ext cx="3714750" cy="3371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1066800</xdr:colOff>
      <xdr:row>35</xdr:row>
      <xdr:rowOff>114300</xdr:rowOff>
    </xdr:from>
    <xdr:to>
      <xdr:col>9</xdr:col>
      <xdr:colOff>74295</xdr:colOff>
      <xdr:row>47</xdr:row>
      <xdr:rowOff>67945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8425" y="7719060"/>
          <a:ext cx="3693795" cy="2331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37</xdr:row>
      <xdr:rowOff>15240</xdr:rowOff>
    </xdr:from>
    <xdr:to>
      <xdr:col>3</xdr:col>
      <xdr:colOff>2035810</xdr:colOff>
      <xdr:row>60</xdr:row>
      <xdr:rowOff>102235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8016240"/>
          <a:ext cx="5407025" cy="4643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20955</xdr:colOff>
      <xdr:row>55</xdr:row>
      <xdr:rowOff>97155</xdr:rowOff>
    </xdr:from>
    <xdr:to>
      <xdr:col>12</xdr:col>
      <xdr:colOff>332105</xdr:colOff>
      <xdr:row>67</xdr:row>
      <xdr:rowOff>15875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rcRect b="7443"/>
        <a:stretch>
          <a:fillRect/>
        </a:stretch>
      </xdr:blipFill>
      <xdr:spPr>
        <a:xfrm>
          <a:off x="10088880" y="11664315"/>
          <a:ext cx="2663825" cy="2296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128270</xdr:colOff>
      <xdr:row>93</xdr:row>
      <xdr:rowOff>48260</xdr:rowOff>
    </xdr:from>
    <xdr:to>
      <xdr:col>13</xdr:col>
      <xdr:colOff>176530</xdr:colOff>
      <xdr:row>111</xdr:row>
      <xdr:rowOff>1270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rcRect l="-31813"/>
        <a:stretch>
          <a:fillRect/>
        </a:stretch>
      </xdr:blipFill>
      <xdr:spPr>
        <a:xfrm>
          <a:off x="6576695" y="19143980"/>
          <a:ext cx="6706235" cy="3519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2108835</xdr:colOff>
      <xdr:row>69</xdr:row>
      <xdr:rowOff>76200</xdr:rowOff>
    </xdr:from>
    <xdr:to>
      <xdr:col>11</xdr:col>
      <xdr:colOff>60960</xdr:colOff>
      <xdr:row>94</xdr:row>
      <xdr:rowOff>25400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94860" y="14417040"/>
          <a:ext cx="7067550" cy="4902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332105</xdr:colOff>
      <xdr:row>69</xdr:row>
      <xdr:rowOff>76200</xdr:rowOff>
    </xdr:from>
    <xdr:to>
      <xdr:col>3</xdr:col>
      <xdr:colOff>208280</xdr:colOff>
      <xdr:row>83</xdr:row>
      <xdr:rowOff>170180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2105" y="14417040"/>
          <a:ext cx="3248025" cy="2867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354965</xdr:colOff>
      <xdr:row>83</xdr:row>
      <xdr:rowOff>160655</xdr:rowOff>
    </xdr:from>
    <xdr:to>
      <xdr:col>3</xdr:col>
      <xdr:colOff>730885</xdr:colOff>
      <xdr:row>96</xdr:row>
      <xdr:rowOff>4445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rcRect b="26695"/>
        <a:stretch>
          <a:fillRect/>
        </a:stretch>
      </xdr:blipFill>
      <xdr:spPr>
        <a:xfrm>
          <a:off x="354965" y="17275175"/>
          <a:ext cx="3747770" cy="24022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338455</xdr:colOff>
      <xdr:row>97</xdr:row>
      <xdr:rowOff>9525</xdr:rowOff>
    </xdr:from>
    <xdr:to>
      <xdr:col>3</xdr:col>
      <xdr:colOff>748030</xdr:colOff>
      <xdr:row>111</xdr:row>
      <xdr:rowOff>99695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8455" y="19897725"/>
          <a:ext cx="3781425" cy="286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344805</xdr:colOff>
      <xdr:row>95</xdr:row>
      <xdr:rowOff>170180</xdr:rowOff>
    </xdr:from>
    <xdr:to>
      <xdr:col>6</xdr:col>
      <xdr:colOff>422275</xdr:colOff>
      <xdr:row>111</xdr:row>
      <xdr:rowOff>119380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26430" y="19662140"/>
          <a:ext cx="2706370" cy="3119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161925</xdr:colOff>
      <xdr:row>125</xdr:row>
      <xdr:rowOff>28575</xdr:rowOff>
    </xdr:from>
    <xdr:to>
      <xdr:col>2</xdr:col>
      <xdr:colOff>390525</xdr:colOff>
      <xdr:row>125</xdr:row>
      <xdr:rowOff>247650</xdr:rowOff>
    </xdr:to>
    <xdr:sp macro="" textlink="">
      <xdr:nvSpPr>
        <xdr:cNvPr id="14" name="Text Box 14"/>
        <xdr:cNvSpPr txBox="1"/>
      </xdr:nvSpPr>
      <xdr:spPr>
        <a:xfrm>
          <a:off x="1962150" y="25405080"/>
          <a:ext cx="228600" cy="15430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800" b="1">
              <a:solidFill>
                <a:srgbClr val="FF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 </a:t>
          </a:r>
        </a:p>
      </xdr:txBody>
    </xdr:sp>
    <xdr:clientData/>
  </xdr:twoCellAnchor>
  <xdr:twoCellAnchor editAs="oneCell">
    <xdr:from>
      <xdr:col>0</xdr:col>
      <xdr:colOff>114268</xdr:colOff>
      <xdr:row>114</xdr:row>
      <xdr:rowOff>11212</xdr:rowOff>
    </xdr:from>
    <xdr:to>
      <xdr:col>3</xdr:col>
      <xdr:colOff>613378</xdr:colOff>
      <xdr:row>140</xdr:row>
      <xdr:rowOff>33437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6200000">
          <a:off x="-346075" y="23821390"/>
          <a:ext cx="4791710" cy="3870960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</xdr:pic>
    <xdr:clientData/>
  </xdr:twoCellAnchor>
  <xdr:twoCellAnchor>
    <xdr:from>
      <xdr:col>3</xdr:col>
      <xdr:colOff>833437</xdr:colOff>
      <xdr:row>118</xdr:row>
      <xdr:rowOff>119062</xdr:rowOff>
    </xdr:from>
    <xdr:to>
      <xdr:col>4</xdr:col>
      <xdr:colOff>619124</xdr:colOff>
      <xdr:row>127</xdr:row>
      <xdr:rowOff>71437</xdr:rowOff>
    </xdr:to>
    <xdr:cxnSp macro="">
      <xdr:nvCxnSpPr>
        <xdr:cNvPr id="16" name="直接箭头连接符 15"/>
        <xdr:cNvCxnSpPr/>
      </xdr:nvCxnSpPr>
      <xdr:spPr>
        <a:xfrm flipH="1">
          <a:off x="3319145" y="24215090"/>
          <a:ext cx="2680970" cy="159829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243680</xdr:colOff>
      <xdr:row>116</xdr:row>
      <xdr:rowOff>119062</xdr:rowOff>
    </xdr:from>
    <xdr:to>
      <xdr:col>4</xdr:col>
      <xdr:colOff>988218</xdr:colOff>
      <xdr:row>118</xdr:row>
      <xdr:rowOff>94775</xdr:rowOff>
    </xdr:to>
    <xdr:sp macro="" textlink="">
      <xdr:nvSpPr>
        <xdr:cNvPr id="17" name="矩形 16"/>
        <xdr:cNvSpPr/>
      </xdr:nvSpPr>
      <xdr:spPr>
        <a:xfrm>
          <a:off x="5624830" y="23849330"/>
          <a:ext cx="744855" cy="341630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43</a:t>
          </a:r>
        </a:p>
      </xdr:txBody>
    </xdr:sp>
    <xdr:clientData/>
  </xdr:twoCellAnchor>
  <xdr:twoCellAnchor editAs="oneCell">
    <xdr:from>
      <xdr:col>5</xdr:col>
      <xdr:colOff>83343</xdr:colOff>
      <xdr:row>114</xdr:row>
      <xdr:rowOff>0</xdr:rowOff>
    </xdr:from>
    <xdr:to>
      <xdr:col>11</xdr:col>
      <xdr:colOff>127793</xdr:colOff>
      <xdr:row>140</xdr:row>
      <xdr:rowOff>71120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31610" y="23349585"/>
          <a:ext cx="5197475" cy="484124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8</xdr:col>
      <xdr:colOff>130969</xdr:colOff>
      <xdr:row>114</xdr:row>
      <xdr:rowOff>154780</xdr:rowOff>
    </xdr:from>
    <xdr:to>
      <xdr:col>8</xdr:col>
      <xdr:colOff>875507</xdr:colOff>
      <xdr:row>116</xdr:row>
      <xdr:rowOff>94774</xdr:rowOff>
    </xdr:to>
    <xdr:sp macro="" textlink="">
      <xdr:nvSpPr>
        <xdr:cNvPr id="19" name="矩形 18"/>
        <xdr:cNvSpPr/>
      </xdr:nvSpPr>
      <xdr:spPr>
        <a:xfrm>
          <a:off x="9512935" y="23503890"/>
          <a:ext cx="554990" cy="321310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42</a:t>
          </a:r>
        </a:p>
      </xdr:txBody>
    </xdr:sp>
    <xdr:clientData/>
  </xdr:twoCellAnchor>
  <xdr:twoCellAnchor>
    <xdr:from>
      <xdr:col>6</xdr:col>
      <xdr:colOff>226217</xdr:colOff>
      <xdr:row>116</xdr:row>
      <xdr:rowOff>116681</xdr:rowOff>
    </xdr:from>
    <xdr:to>
      <xdr:col>8</xdr:col>
      <xdr:colOff>200025</xdr:colOff>
      <xdr:row>124</xdr:row>
      <xdr:rowOff>35719</xdr:rowOff>
    </xdr:to>
    <xdr:cxnSp macro="">
      <xdr:nvCxnSpPr>
        <xdr:cNvPr id="20" name="直接箭头连接符 19"/>
        <xdr:cNvCxnSpPr/>
      </xdr:nvCxnSpPr>
      <xdr:spPr>
        <a:xfrm flipH="1">
          <a:off x="8236585" y="23846790"/>
          <a:ext cx="1345565" cy="138239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59531</xdr:colOff>
      <xdr:row>140</xdr:row>
      <xdr:rowOff>142875</xdr:rowOff>
    </xdr:from>
    <xdr:to>
      <xdr:col>3</xdr:col>
      <xdr:colOff>2706846</xdr:colOff>
      <xdr:row>158</xdr:row>
      <xdr:rowOff>106680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055" y="28262580"/>
          <a:ext cx="6019165" cy="3255645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3</xdr:col>
      <xdr:colOff>334645</xdr:colOff>
      <xdr:row>154</xdr:row>
      <xdr:rowOff>169545</xdr:rowOff>
    </xdr:from>
    <xdr:to>
      <xdr:col>3</xdr:col>
      <xdr:colOff>1255236</xdr:colOff>
      <xdr:row>156</xdr:row>
      <xdr:rowOff>169545</xdr:rowOff>
    </xdr:to>
    <xdr:cxnSp macro="">
      <xdr:nvCxnSpPr>
        <xdr:cNvPr id="22" name="直接箭头连接符 21"/>
        <xdr:cNvCxnSpPr/>
      </xdr:nvCxnSpPr>
      <xdr:spPr>
        <a:xfrm>
          <a:off x="2820670" y="30849570"/>
          <a:ext cx="920115" cy="36576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351155</xdr:colOff>
      <xdr:row>153</xdr:row>
      <xdr:rowOff>135255</xdr:rowOff>
    </xdr:from>
    <xdr:to>
      <xdr:col>3</xdr:col>
      <xdr:colOff>327660</xdr:colOff>
      <xdr:row>155</xdr:row>
      <xdr:rowOff>123190</xdr:rowOff>
    </xdr:to>
    <xdr:sp macro="" textlink="">
      <xdr:nvSpPr>
        <xdr:cNvPr id="23" name="矩形 22"/>
        <xdr:cNvSpPr/>
      </xdr:nvSpPr>
      <xdr:spPr>
        <a:xfrm>
          <a:off x="2151380" y="30632400"/>
          <a:ext cx="662305" cy="353695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44</a:t>
          </a:r>
        </a:p>
      </xdr:txBody>
    </xdr:sp>
    <xdr:clientData/>
  </xdr:twoCellAnchor>
  <xdr:twoCellAnchor editAs="oneCell">
    <xdr:from>
      <xdr:col>8</xdr:col>
      <xdr:colOff>481078</xdr:colOff>
      <xdr:row>141</xdr:row>
      <xdr:rowOff>30890</xdr:rowOff>
    </xdr:from>
    <xdr:to>
      <xdr:col>13</xdr:col>
      <xdr:colOff>481713</xdr:colOff>
      <xdr:row>157</xdr:row>
      <xdr:rowOff>82960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16200000">
          <a:off x="10236200" y="27959685"/>
          <a:ext cx="2978150" cy="372491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14</xdr:col>
      <xdr:colOff>12700</xdr:colOff>
      <xdr:row>136</xdr:row>
      <xdr:rowOff>173832</xdr:rowOff>
    </xdr:from>
    <xdr:to>
      <xdr:col>15</xdr:col>
      <xdr:colOff>66675</xdr:colOff>
      <xdr:row>138</xdr:row>
      <xdr:rowOff>125732</xdr:rowOff>
    </xdr:to>
    <xdr:sp macro="" textlink="">
      <xdr:nvSpPr>
        <xdr:cNvPr id="25" name="矩形 24"/>
        <xdr:cNvSpPr/>
      </xdr:nvSpPr>
      <xdr:spPr>
        <a:xfrm>
          <a:off x="13804900" y="27561540"/>
          <a:ext cx="739775" cy="318135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45</a:t>
          </a:r>
        </a:p>
      </xdr:txBody>
    </xdr:sp>
    <xdr:clientData/>
  </xdr:twoCellAnchor>
  <xdr:twoCellAnchor>
    <xdr:from>
      <xdr:col>10</xdr:col>
      <xdr:colOff>59531</xdr:colOff>
      <xdr:row>138</xdr:row>
      <xdr:rowOff>128587</xdr:rowOff>
    </xdr:from>
    <xdr:to>
      <xdr:col>14</xdr:col>
      <xdr:colOff>271462</xdr:colOff>
      <xdr:row>143</xdr:row>
      <xdr:rowOff>119062</xdr:rowOff>
    </xdr:to>
    <xdr:cxnSp macro="">
      <xdr:nvCxnSpPr>
        <xdr:cNvPr id="26" name="直接箭头连接符 25"/>
        <xdr:cNvCxnSpPr/>
      </xdr:nvCxnSpPr>
      <xdr:spPr>
        <a:xfrm flipH="1">
          <a:off x="10974705" y="27882215"/>
          <a:ext cx="3088640" cy="9048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</xdr:row>
      <xdr:rowOff>28575</xdr:rowOff>
    </xdr:from>
    <xdr:to>
      <xdr:col>2</xdr:col>
      <xdr:colOff>390525</xdr:colOff>
      <xdr:row>8</xdr:row>
      <xdr:rowOff>0</xdr:rowOff>
    </xdr:to>
    <xdr:sp macro="" textlink="">
      <xdr:nvSpPr>
        <xdr:cNvPr id="2" name="Text Box 14"/>
        <xdr:cNvSpPr txBox="1">
          <a:spLocks noChangeArrowheads="1"/>
        </xdr:cNvSpPr>
      </xdr:nvSpPr>
      <xdr:spPr>
        <a:xfrm>
          <a:off x="1962150" y="180403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 editAs="oneCell">
    <xdr:from>
      <xdr:col>9</xdr:col>
      <xdr:colOff>52070</xdr:colOff>
      <xdr:row>35</xdr:row>
      <xdr:rowOff>172720</xdr:rowOff>
    </xdr:from>
    <xdr:to>
      <xdr:col>12</xdr:col>
      <xdr:colOff>398145</xdr:colOff>
      <xdr:row>56</xdr:row>
      <xdr:rowOff>50165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9995" y="7777480"/>
          <a:ext cx="2698750" cy="4037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1066800</xdr:colOff>
      <xdr:row>48</xdr:row>
      <xdr:rowOff>49530</xdr:rowOff>
    </xdr:from>
    <xdr:to>
      <xdr:col>9</xdr:col>
      <xdr:colOff>95250</xdr:colOff>
      <xdr:row>65</xdr:row>
      <xdr:rowOff>53340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8425" y="10229850"/>
          <a:ext cx="3714750" cy="3371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1066800</xdr:colOff>
      <xdr:row>35</xdr:row>
      <xdr:rowOff>114300</xdr:rowOff>
    </xdr:from>
    <xdr:to>
      <xdr:col>9</xdr:col>
      <xdr:colOff>74295</xdr:colOff>
      <xdr:row>47</xdr:row>
      <xdr:rowOff>67945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8425" y="7719060"/>
          <a:ext cx="3693795" cy="2331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37</xdr:row>
      <xdr:rowOff>15240</xdr:rowOff>
    </xdr:from>
    <xdr:to>
      <xdr:col>3</xdr:col>
      <xdr:colOff>2578735</xdr:colOff>
      <xdr:row>60</xdr:row>
      <xdr:rowOff>102235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8016240"/>
          <a:ext cx="5407025" cy="4643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20955</xdr:colOff>
      <xdr:row>55</xdr:row>
      <xdr:rowOff>97155</xdr:rowOff>
    </xdr:from>
    <xdr:to>
      <xdr:col>12</xdr:col>
      <xdr:colOff>332105</xdr:colOff>
      <xdr:row>67</xdr:row>
      <xdr:rowOff>15875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rcRect b="7443"/>
        <a:stretch>
          <a:fillRect/>
        </a:stretch>
      </xdr:blipFill>
      <xdr:spPr>
        <a:xfrm>
          <a:off x="10088880" y="11664315"/>
          <a:ext cx="2663825" cy="2296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128270</xdr:colOff>
      <xdr:row>93</xdr:row>
      <xdr:rowOff>48260</xdr:rowOff>
    </xdr:from>
    <xdr:to>
      <xdr:col>13</xdr:col>
      <xdr:colOff>176530</xdr:colOff>
      <xdr:row>111</xdr:row>
      <xdr:rowOff>1270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rcRect l="-31813"/>
        <a:stretch>
          <a:fillRect/>
        </a:stretch>
      </xdr:blipFill>
      <xdr:spPr>
        <a:xfrm>
          <a:off x="6576695" y="19143980"/>
          <a:ext cx="6706235" cy="3519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2108835</xdr:colOff>
      <xdr:row>69</xdr:row>
      <xdr:rowOff>76200</xdr:rowOff>
    </xdr:from>
    <xdr:to>
      <xdr:col>11</xdr:col>
      <xdr:colOff>60960</xdr:colOff>
      <xdr:row>94</xdr:row>
      <xdr:rowOff>25400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94860" y="14417040"/>
          <a:ext cx="7067550" cy="4902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332105</xdr:colOff>
      <xdr:row>69</xdr:row>
      <xdr:rowOff>76200</xdr:rowOff>
    </xdr:from>
    <xdr:to>
      <xdr:col>3</xdr:col>
      <xdr:colOff>751205</xdr:colOff>
      <xdr:row>83</xdr:row>
      <xdr:rowOff>170180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2105" y="14417040"/>
          <a:ext cx="3248025" cy="2867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354965</xdr:colOff>
      <xdr:row>83</xdr:row>
      <xdr:rowOff>160655</xdr:rowOff>
    </xdr:from>
    <xdr:to>
      <xdr:col>3</xdr:col>
      <xdr:colOff>1273810</xdr:colOff>
      <xdr:row>96</xdr:row>
      <xdr:rowOff>4445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rcRect b="26695"/>
        <a:stretch>
          <a:fillRect/>
        </a:stretch>
      </xdr:blipFill>
      <xdr:spPr>
        <a:xfrm>
          <a:off x="354965" y="17275175"/>
          <a:ext cx="3747770" cy="24022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338455</xdr:colOff>
      <xdr:row>97</xdr:row>
      <xdr:rowOff>9525</xdr:rowOff>
    </xdr:from>
    <xdr:to>
      <xdr:col>3</xdr:col>
      <xdr:colOff>1290955</xdr:colOff>
      <xdr:row>111</xdr:row>
      <xdr:rowOff>99695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8455" y="19897725"/>
          <a:ext cx="3781425" cy="286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344805</xdr:colOff>
      <xdr:row>95</xdr:row>
      <xdr:rowOff>170180</xdr:rowOff>
    </xdr:from>
    <xdr:to>
      <xdr:col>6</xdr:col>
      <xdr:colOff>422275</xdr:colOff>
      <xdr:row>111</xdr:row>
      <xdr:rowOff>119380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26430" y="19662140"/>
          <a:ext cx="2706370" cy="3119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161925</xdr:colOff>
      <xdr:row>125</xdr:row>
      <xdr:rowOff>28575</xdr:rowOff>
    </xdr:from>
    <xdr:to>
      <xdr:col>2</xdr:col>
      <xdr:colOff>390525</xdr:colOff>
      <xdr:row>125</xdr:row>
      <xdr:rowOff>247650</xdr:rowOff>
    </xdr:to>
    <xdr:sp macro="" textlink="">
      <xdr:nvSpPr>
        <xdr:cNvPr id="14" name="Text Box 14"/>
        <xdr:cNvSpPr txBox="1"/>
      </xdr:nvSpPr>
      <xdr:spPr>
        <a:xfrm>
          <a:off x="1962150" y="25405080"/>
          <a:ext cx="228600" cy="15430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800" b="1">
              <a:solidFill>
                <a:srgbClr val="FF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 </a:t>
          </a:r>
        </a:p>
      </xdr:txBody>
    </xdr:sp>
    <xdr:clientData/>
  </xdr:twoCellAnchor>
  <xdr:twoCellAnchor editAs="oneCell">
    <xdr:from>
      <xdr:col>0</xdr:col>
      <xdr:colOff>114268</xdr:colOff>
      <xdr:row>114</xdr:row>
      <xdr:rowOff>11212</xdr:rowOff>
    </xdr:from>
    <xdr:to>
      <xdr:col>3</xdr:col>
      <xdr:colOff>1156303</xdr:colOff>
      <xdr:row>140</xdr:row>
      <xdr:rowOff>32802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6200000">
          <a:off x="-346075" y="23820755"/>
          <a:ext cx="4791075" cy="3870960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</xdr:pic>
    <xdr:clientData/>
  </xdr:twoCellAnchor>
  <xdr:twoCellAnchor>
    <xdr:from>
      <xdr:col>3</xdr:col>
      <xdr:colOff>833437</xdr:colOff>
      <xdr:row>118</xdr:row>
      <xdr:rowOff>119062</xdr:rowOff>
    </xdr:from>
    <xdr:to>
      <xdr:col>4</xdr:col>
      <xdr:colOff>619124</xdr:colOff>
      <xdr:row>127</xdr:row>
      <xdr:rowOff>71437</xdr:rowOff>
    </xdr:to>
    <xdr:cxnSp macro="">
      <xdr:nvCxnSpPr>
        <xdr:cNvPr id="16" name="直接箭头连接符 15"/>
        <xdr:cNvCxnSpPr/>
      </xdr:nvCxnSpPr>
      <xdr:spPr>
        <a:xfrm flipH="1">
          <a:off x="3319145" y="24215090"/>
          <a:ext cx="2680970" cy="159829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243680</xdr:colOff>
      <xdr:row>116</xdr:row>
      <xdr:rowOff>119062</xdr:rowOff>
    </xdr:from>
    <xdr:to>
      <xdr:col>4</xdr:col>
      <xdr:colOff>988218</xdr:colOff>
      <xdr:row>118</xdr:row>
      <xdr:rowOff>94775</xdr:rowOff>
    </xdr:to>
    <xdr:sp macro="" textlink="">
      <xdr:nvSpPr>
        <xdr:cNvPr id="17" name="矩形 16"/>
        <xdr:cNvSpPr/>
      </xdr:nvSpPr>
      <xdr:spPr>
        <a:xfrm>
          <a:off x="5624830" y="23849330"/>
          <a:ext cx="744855" cy="341630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43</a:t>
          </a:r>
        </a:p>
      </xdr:txBody>
    </xdr:sp>
    <xdr:clientData/>
  </xdr:twoCellAnchor>
  <xdr:twoCellAnchor editAs="oneCell">
    <xdr:from>
      <xdr:col>5</xdr:col>
      <xdr:colOff>83343</xdr:colOff>
      <xdr:row>114</xdr:row>
      <xdr:rowOff>0</xdr:rowOff>
    </xdr:from>
    <xdr:to>
      <xdr:col>11</xdr:col>
      <xdr:colOff>127793</xdr:colOff>
      <xdr:row>140</xdr:row>
      <xdr:rowOff>71120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31610" y="23349585"/>
          <a:ext cx="5197475" cy="484124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8</xdr:col>
      <xdr:colOff>130969</xdr:colOff>
      <xdr:row>114</xdr:row>
      <xdr:rowOff>154780</xdr:rowOff>
    </xdr:from>
    <xdr:to>
      <xdr:col>8</xdr:col>
      <xdr:colOff>875507</xdr:colOff>
      <xdr:row>116</xdr:row>
      <xdr:rowOff>94774</xdr:rowOff>
    </xdr:to>
    <xdr:sp macro="" textlink="">
      <xdr:nvSpPr>
        <xdr:cNvPr id="19" name="矩形 18"/>
        <xdr:cNvSpPr/>
      </xdr:nvSpPr>
      <xdr:spPr>
        <a:xfrm>
          <a:off x="9512935" y="23503890"/>
          <a:ext cx="554990" cy="321310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42</a:t>
          </a:r>
        </a:p>
      </xdr:txBody>
    </xdr:sp>
    <xdr:clientData/>
  </xdr:twoCellAnchor>
  <xdr:twoCellAnchor>
    <xdr:from>
      <xdr:col>6</xdr:col>
      <xdr:colOff>226217</xdr:colOff>
      <xdr:row>116</xdr:row>
      <xdr:rowOff>116681</xdr:rowOff>
    </xdr:from>
    <xdr:to>
      <xdr:col>8</xdr:col>
      <xdr:colOff>200025</xdr:colOff>
      <xdr:row>124</xdr:row>
      <xdr:rowOff>35719</xdr:rowOff>
    </xdr:to>
    <xdr:cxnSp macro="">
      <xdr:nvCxnSpPr>
        <xdr:cNvPr id="20" name="直接箭头连接符 19"/>
        <xdr:cNvCxnSpPr/>
      </xdr:nvCxnSpPr>
      <xdr:spPr>
        <a:xfrm flipH="1">
          <a:off x="8236585" y="23846790"/>
          <a:ext cx="1345565" cy="138239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59531</xdr:colOff>
      <xdr:row>140</xdr:row>
      <xdr:rowOff>142875</xdr:rowOff>
    </xdr:from>
    <xdr:to>
      <xdr:col>4</xdr:col>
      <xdr:colOff>354171</xdr:colOff>
      <xdr:row>158</xdr:row>
      <xdr:rowOff>106680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055" y="28262580"/>
          <a:ext cx="6019165" cy="3255645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3</xdr:col>
      <xdr:colOff>334645</xdr:colOff>
      <xdr:row>154</xdr:row>
      <xdr:rowOff>169545</xdr:rowOff>
    </xdr:from>
    <xdr:to>
      <xdr:col>3</xdr:col>
      <xdr:colOff>1255236</xdr:colOff>
      <xdr:row>156</xdr:row>
      <xdr:rowOff>169545</xdr:rowOff>
    </xdr:to>
    <xdr:cxnSp macro="">
      <xdr:nvCxnSpPr>
        <xdr:cNvPr id="22" name="直接箭头连接符 21"/>
        <xdr:cNvCxnSpPr/>
      </xdr:nvCxnSpPr>
      <xdr:spPr>
        <a:xfrm>
          <a:off x="2820670" y="30849570"/>
          <a:ext cx="920115" cy="36576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351155</xdr:colOff>
      <xdr:row>153</xdr:row>
      <xdr:rowOff>135255</xdr:rowOff>
    </xdr:from>
    <xdr:to>
      <xdr:col>3</xdr:col>
      <xdr:colOff>327660</xdr:colOff>
      <xdr:row>155</xdr:row>
      <xdr:rowOff>123190</xdr:rowOff>
    </xdr:to>
    <xdr:sp macro="" textlink="">
      <xdr:nvSpPr>
        <xdr:cNvPr id="23" name="矩形 22"/>
        <xdr:cNvSpPr/>
      </xdr:nvSpPr>
      <xdr:spPr>
        <a:xfrm>
          <a:off x="2151380" y="30632400"/>
          <a:ext cx="662305" cy="353695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44</a:t>
          </a:r>
        </a:p>
      </xdr:txBody>
    </xdr:sp>
    <xdr:clientData/>
  </xdr:twoCellAnchor>
  <xdr:twoCellAnchor editAs="oneCell">
    <xdr:from>
      <xdr:col>8</xdr:col>
      <xdr:colOff>481078</xdr:colOff>
      <xdr:row>141</xdr:row>
      <xdr:rowOff>30890</xdr:rowOff>
    </xdr:from>
    <xdr:to>
      <xdr:col>13</xdr:col>
      <xdr:colOff>481713</xdr:colOff>
      <xdr:row>157</xdr:row>
      <xdr:rowOff>82960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16200000">
          <a:off x="10236200" y="27959685"/>
          <a:ext cx="2978150" cy="372491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14</xdr:col>
      <xdr:colOff>12700</xdr:colOff>
      <xdr:row>136</xdr:row>
      <xdr:rowOff>173832</xdr:rowOff>
    </xdr:from>
    <xdr:to>
      <xdr:col>15</xdr:col>
      <xdr:colOff>66675</xdr:colOff>
      <xdr:row>138</xdr:row>
      <xdr:rowOff>125732</xdr:rowOff>
    </xdr:to>
    <xdr:sp macro="" textlink="">
      <xdr:nvSpPr>
        <xdr:cNvPr id="25" name="矩形 24"/>
        <xdr:cNvSpPr/>
      </xdr:nvSpPr>
      <xdr:spPr>
        <a:xfrm>
          <a:off x="13804900" y="27561540"/>
          <a:ext cx="739775" cy="318135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45</a:t>
          </a:r>
        </a:p>
      </xdr:txBody>
    </xdr:sp>
    <xdr:clientData/>
  </xdr:twoCellAnchor>
  <xdr:twoCellAnchor>
    <xdr:from>
      <xdr:col>10</xdr:col>
      <xdr:colOff>59531</xdr:colOff>
      <xdr:row>138</xdr:row>
      <xdr:rowOff>128587</xdr:rowOff>
    </xdr:from>
    <xdr:to>
      <xdr:col>14</xdr:col>
      <xdr:colOff>271462</xdr:colOff>
      <xdr:row>143</xdr:row>
      <xdr:rowOff>119062</xdr:rowOff>
    </xdr:to>
    <xdr:cxnSp macro="">
      <xdr:nvCxnSpPr>
        <xdr:cNvPr id="26" name="直接箭头连接符 25"/>
        <xdr:cNvCxnSpPr/>
      </xdr:nvCxnSpPr>
      <xdr:spPr>
        <a:xfrm flipH="1">
          <a:off x="10974705" y="27882215"/>
          <a:ext cx="3088640" cy="9048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9</xdr:row>
      <xdr:rowOff>28575</xdr:rowOff>
    </xdr:from>
    <xdr:to>
      <xdr:col>5</xdr:col>
      <xdr:colOff>390525</xdr:colOff>
      <xdr:row>10</xdr:row>
      <xdr:rowOff>0</xdr:rowOff>
    </xdr:to>
    <xdr:sp macro="" textlink="">
      <xdr:nvSpPr>
        <xdr:cNvPr id="18" name="Text Box 14"/>
        <xdr:cNvSpPr txBox="1">
          <a:spLocks noChangeArrowheads="1"/>
        </xdr:cNvSpPr>
      </xdr:nvSpPr>
      <xdr:spPr>
        <a:xfrm>
          <a:off x="6181725" y="205549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10</xdr:row>
      <xdr:rowOff>28575</xdr:rowOff>
    </xdr:from>
    <xdr:to>
      <xdr:col>5</xdr:col>
      <xdr:colOff>390525</xdr:colOff>
      <xdr:row>12</xdr:row>
      <xdr:rowOff>0</xdr:rowOff>
    </xdr:to>
    <xdr:sp macro="" textlink="">
      <xdr:nvSpPr>
        <xdr:cNvPr id="19" name="Text Box 14"/>
        <xdr:cNvSpPr txBox="1">
          <a:spLocks noChangeArrowheads="1"/>
        </xdr:cNvSpPr>
      </xdr:nvSpPr>
      <xdr:spPr>
        <a:xfrm>
          <a:off x="6181725" y="2253615"/>
          <a:ext cx="228600" cy="36766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12</xdr:row>
      <xdr:rowOff>28575</xdr:rowOff>
    </xdr:from>
    <xdr:to>
      <xdr:col>5</xdr:col>
      <xdr:colOff>390525</xdr:colOff>
      <xdr:row>13</xdr:row>
      <xdr:rowOff>0</xdr:rowOff>
    </xdr:to>
    <xdr:sp macro="" textlink="">
      <xdr:nvSpPr>
        <xdr:cNvPr id="20" name="Text Box 14"/>
        <xdr:cNvSpPr txBox="1">
          <a:spLocks noChangeArrowheads="1"/>
        </xdr:cNvSpPr>
      </xdr:nvSpPr>
      <xdr:spPr>
        <a:xfrm>
          <a:off x="6181725" y="264985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13</xdr:row>
      <xdr:rowOff>28575</xdr:rowOff>
    </xdr:from>
    <xdr:to>
      <xdr:col>5</xdr:col>
      <xdr:colOff>390525</xdr:colOff>
      <xdr:row>14</xdr:row>
      <xdr:rowOff>0</xdr:rowOff>
    </xdr:to>
    <xdr:sp macro="" textlink="">
      <xdr:nvSpPr>
        <xdr:cNvPr id="21" name="Text Box 14"/>
        <xdr:cNvSpPr txBox="1">
          <a:spLocks noChangeArrowheads="1"/>
        </xdr:cNvSpPr>
      </xdr:nvSpPr>
      <xdr:spPr>
        <a:xfrm>
          <a:off x="6181725" y="2847975"/>
          <a:ext cx="228600" cy="2076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31</xdr:row>
      <xdr:rowOff>28575</xdr:rowOff>
    </xdr:from>
    <xdr:to>
      <xdr:col>5</xdr:col>
      <xdr:colOff>390525</xdr:colOff>
      <xdr:row>32</xdr:row>
      <xdr:rowOff>0</xdr:rowOff>
    </xdr:to>
    <xdr:sp macro="" textlink="">
      <xdr:nvSpPr>
        <xdr:cNvPr id="22" name="Text Box 14"/>
        <xdr:cNvSpPr txBox="1">
          <a:spLocks noChangeArrowheads="1"/>
        </xdr:cNvSpPr>
      </xdr:nvSpPr>
      <xdr:spPr>
        <a:xfrm>
          <a:off x="6181725" y="661987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32</xdr:row>
      <xdr:rowOff>28575</xdr:rowOff>
    </xdr:from>
    <xdr:to>
      <xdr:col>5</xdr:col>
      <xdr:colOff>390525</xdr:colOff>
      <xdr:row>33</xdr:row>
      <xdr:rowOff>0</xdr:rowOff>
    </xdr:to>
    <xdr:sp macro="" textlink="">
      <xdr:nvSpPr>
        <xdr:cNvPr id="23" name="Text Box 14"/>
        <xdr:cNvSpPr txBox="1">
          <a:spLocks noChangeArrowheads="1"/>
        </xdr:cNvSpPr>
      </xdr:nvSpPr>
      <xdr:spPr>
        <a:xfrm>
          <a:off x="6181725" y="681799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33</xdr:row>
      <xdr:rowOff>28575</xdr:rowOff>
    </xdr:from>
    <xdr:to>
      <xdr:col>5</xdr:col>
      <xdr:colOff>390525</xdr:colOff>
      <xdr:row>34</xdr:row>
      <xdr:rowOff>0</xdr:rowOff>
    </xdr:to>
    <xdr:sp macro="" textlink="">
      <xdr:nvSpPr>
        <xdr:cNvPr id="24" name="Text Box 14"/>
        <xdr:cNvSpPr txBox="1">
          <a:spLocks noChangeArrowheads="1"/>
        </xdr:cNvSpPr>
      </xdr:nvSpPr>
      <xdr:spPr>
        <a:xfrm>
          <a:off x="6181725" y="7016115"/>
          <a:ext cx="228600" cy="2076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34</xdr:row>
      <xdr:rowOff>28575</xdr:rowOff>
    </xdr:from>
    <xdr:to>
      <xdr:col>5</xdr:col>
      <xdr:colOff>390525</xdr:colOff>
      <xdr:row>35</xdr:row>
      <xdr:rowOff>0</xdr:rowOff>
    </xdr:to>
    <xdr:sp macro="" textlink="">
      <xdr:nvSpPr>
        <xdr:cNvPr id="25" name="Text Box 14"/>
        <xdr:cNvSpPr txBox="1">
          <a:spLocks noChangeArrowheads="1"/>
        </xdr:cNvSpPr>
      </xdr:nvSpPr>
      <xdr:spPr>
        <a:xfrm>
          <a:off x="6181725" y="7252335"/>
          <a:ext cx="228600" cy="21526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9</xdr:row>
      <xdr:rowOff>28575</xdr:rowOff>
    </xdr:from>
    <xdr:to>
      <xdr:col>5</xdr:col>
      <xdr:colOff>390525</xdr:colOff>
      <xdr:row>10</xdr:row>
      <xdr:rowOff>0</xdr:rowOff>
    </xdr:to>
    <xdr:sp macro="" textlink="">
      <xdr:nvSpPr>
        <xdr:cNvPr id="14" name="Text Box 14"/>
        <xdr:cNvSpPr txBox="1">
          <a:spLocks noChangeArrowheads="1"/>
        </xdr:cNvSpPr>
      </xdr:nvSpPr>
      <xdr:spPr>
        <a:xfrm>
          <a:off x="5662930" y="200977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10</xdr:row>
      <xdr:rowOff>28575</xdr:rowOff>
    </xdr:from>
    <xdr:to>
      <xdr:col>5</xdr:col>
      <xdr:colOff>390525</xdr:colOff>
      <xdr:row>11</xdr:row>
      <xdr:rowOff>0</xdr:rowOff>
    </xdr:to>
    <xdr:sp macro="" textlink="">
      <xdr:nvSpPr>
        <xdr:cNvPr id="15" name="Text Box 14"/>
        <xdr:cNvSpPr txBox="1">
          <a:spLocks noChangeArrowheads="1"/>
        </xdr:cNvSpPr>
      </xdr:nvSpPr>
      <xdr:spPr>
        <a:xfrm>
          <a:off x="5662930" y="220789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11</xdr:row>
      <xdr:rowOff>28575</xdr:rowOff>
    </xdr:from>
    <xdr:to>
      <xdr:col>5</xdr:col>
      <xdr:colOff>390525</xdr:colOff>
      <xdr:row>12</xdr:row>
      <xdr:rowOff>0</xdr:rowOff>
    </xdr:to>
    <xdr:sp macro="" textlink="">
      <xdr:nvSpPr>
        <xdr:cNvPr id="16" name="Text Box 14"/>
        <xdr:cNvSpPr txBox="1">
          <a:spLocks noChangeArrowheads="1"/>
        </xdr:cNvSpPr>
      </xdr:nvSpPr>
      <xdr:spPr>
        <a:xfrm>
          <a:off x="5662930" y="240601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12</xdr:row>
      <xdr:rowOff>28575</xdr:rowOff>
    </xdr:from>
    <xdr:to>
      <xdr:col>5</xdr:col>
      <xdr:colOff>390525</xdr:colOff>
      <xdr:row>13</xdr:row>
      <xdr:rowOff>0</xdr:rowOff>
    </xdr:to>
    <xdr:sp macro="" textlink="">
      <xdr:nvSpPr>
        <xdr:cNvPr id="17" name="Text Box 14"/>
        <xdr:cNvSpPr txBox="1">
          <a:spLocks noChangeArrowheads="1"/>
        </xdr:cNvSpPr>
      </xdr:nvSpPr>
      <xdr:spPr>
        <a:xfrm>
          <a:off x="5662930" y="260413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30</xdr:row>
      <xdr:rowOff>28575</xdr:rowOff>
    </xdr:from>
    <xdr:to>
      <xdr:col>5</xdr:col>
      <xdr:colOff>390525</xdr:colOff>
      <xdr:row>31</xdr:row>
      <xdr:rowOff>0</xdr:rowOff>
    </xdr:to>
    <xdr:sp macro="" textlink="">
      <xdr:nvSpPr>
        <xdr:cNvPr id="18" name="Text Box 14"/>
        <xdr:cNvSpPr txBox="1">
          <a:spLocks noChangeArrowheads="1"/>
        </xdr:cNvSpPr>
      </xdr:nvSpPr>
      <xdr:spPr>
        <a:xfrm>
          <a:off x="5662930" y="617029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31</xdr:row>
      <xdr:rowOff>28575</xdr:rowOff>
    </xdr:from>
    <xdr:to>
      <xdr:col>5</xdr:col>
      <xdr:colOff>390525</xdr:colOff>
      <xdr:row>32</xdr:row>
      <xdr:rowOff>0</xdr:rowOff>
    </xdr:to>
    <xdr:sp macro="" textlink="">
      <xdr:nvSpPr>
        <xdr:cNvPr id="19" name="Text Box 14"/>
        <xdr:cNvSpPr txBox="1">
          <a:spLocks noChangeArrowheads="1"/>
        </xdr:cNvSpPr>
      </xdr:nvSpPr>
      <xdr:spPr>
        <a:xfrm>
          <a:off x="5662930" y="636841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32</xdr:row>
      <xdr:rowOff>28575</xdr:rowOff>
    </xdr:from>
    <xdr:to>
      <xdr:col>5</xdr:col>
      <xdr:colOff>390525</xdr:colOff>
      <xdr:row>33</xdr:row>
      <xdr:rowOff>0</xdr:rowOff>
    </xdr:to>
    <xdr:sp macro="" textlink="">
      <xdr:nvSpPr>
        <xdr:cNvPr id="20" name="Text Box 14"/>
        <xdr:cNvSpPr txBox="1">
          <a:spLocks noChangeArrowheads="1"/>
        </xdr:cNvSpPr>
      </xdr:nvSpPr>
      <xdr:spPr>
        <a:xfrm>
          <a:off x="5662930" y="656653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33</xdr:row>
      <xdr:rowOff>28575</xdr:rowOff>
    </xdr:from>
    <xdr:to>
      <xdr:col>5</xdr:col>
      <xdr:colOff>390525</xdr:colOff>
      <xdr:row>34</xdr:row>
      <xdr:rowOff>0</xdr:rowOff>
    </xdr:to>
    <xdr:sp macro="" textlink="">
      <xdr:nvSpPr>
        <xdr:cNvPr id="21" name="Text Box 14"/>
        <xdr:cNvSpPr txBox="1">
          <a:spLocks noChangeArrowheads="1"/>
        </xdr:cNvSpPr>
      </xdr:nvSpPr>
      <xdr:spPr>
        <a:xfrm>
          <a:off x="5662930" y="676465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50</xdr:row>
      <xdr:rowOff>28575</xdr:rowOff>
    </xdr:from>
    <xdr:to>
      <xdr:col>5</xdr:col>
      <xdr:colOff>390525</xdr:colOff>
      <xdr:row>51</xdr:row>
      <xdr:rowOff>0</xdr:rowOff>
    </xdr:to>
    <xdr:sp macro="" textlink="">
      <xdr:nvSpPr>
        <xdr:cNvPr id="22" name="Text Box 14"/>
        <xdr:cNvSpPr txBox="1">
          <a:spLocks noChangeArrowheads="1"/>
        </xdr:cNvSpPr>
      </xdr:nvSpPr>
      <xdr:spPr>
        <a:xfrm>
          <a:off x="5662930" y="1052893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51</xdr:row>
      <xdr:rowOff>28575</xdr:rowOff>
    </xdr:from>
    <xdr:to>
      <xdr:col>5</xdr:col>
      <xdr:colOff>390525</xdr:colOff>
      <xdr:row>52</xdr:row>
      <xdr:rowOff>0</xdr:rowOff>
    </xdr:to>
    <xdr:sp macro="" textlink="">
      <xdr:nvSpPr>
        <xdr:cNvPr id="23" name="Text Box 14"/>
        <xdr:cNvSpPr txBox="1">
          <a:spLocks noChangeArrowheads="1"/>
        </xdr:cNvSpPr>
      </xdr:nvSpPr>
      <xdr:spPr>
        <a:xfrm>
          <a:off x="5662930" y="1072705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52</xdr:row>
      <xdr:rowOff>28575</xdr:rowOff>
    </xdr:from>
    <xdr:to>
      <xdr:col>5</xdr:col>
      <xdr:colOff>390525</xdr:colOff>
      <xdr:row>53</xdr:row>
      <xdr:rowOff>0</xdr:rowOff>
    </xdr:to>
    <xdr:sp macro="" textlink="">
      <xdr:nvSpPr>
        <xdr:cNvPr id="24" name="Text Box 14"/>
        <xdr:cNvSpPr txBox="1">
          <a:spLocks noChangeArrowheads="1"/>
        </xdr:cNvSpPr>
      </xdr:nvSpPr>
      <xdr:spPr>
        <a:xfrm>
          <a:off x="5662930" y="1092517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53</xdr:row>
      <xdr:rowOff>28575</xdr:rowOff>
    </xdr:from>
    <xdr:to>
      <xdr:col>5</xdr:col>
      <xdr:colOff>390525</xdr:colOff>
      <xdr:row>54</xdr:row>
      <xdr:rowOff>0</xdr:rowOff>
    </xdr:to>
    <xdr:sp macro="" textlink="">
      <xdr:nvSpPr>
        <xdr:cNvPr id="25" name="Text Box 14"/>
        <xdr:cNvSpPr txBox="1">
          <a:spLocks noChangeArrowheads="1"/>
        </xdr:cNvSpPr>
      </xdr:nvSpPr>
      <xdr:spPr>
        <a:xfrm>
          <a:off x="5662930" y="1112329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topLeftCell="A40" workbookViewId="0">
      <selection activeCell="F51" sqref="F51"/>
    </sheetView>
  </sheetViews>
  <sheetFormatPr defaultRowHeight="14.25"/>
  <cols>
    <col min="1" max="1" width="15.125" customWidth="1"/>
    <col min="2" max="2" width="14.25" customWidth="1"/>
    <col min="3" max="3" width="21.75" customWidth="1"/>
    <col min="4" max="4" width="25.5" customWidth="1"/>
    <col min="5" max="5" width="15.75" customWidth="1"/>
    <col min="6" max="6" width="22.75" customWidth="1"/>
  </cols>
  <sheetData>
    <row r="1" spans="1:12">
      <c r="A1" t="s">
        <v>1</v>
      </c>
      <c r="B1" t="s">
        <v>0</v>
      </c>
      <c r="C1" s="2" t="s">
        <v>2</v>
      </c>
      <c r="D1" s="75" t="s">
        <v>379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6" t="s">
        <v>380</v>
      </c>
      <c r="K1" t="s">
        <v>10</v>
      </c>
      <c r="L1" t="s">
        <v>11</v>
      </c>
    </row>
    <row r="2" spans="1:12" ht="42.75">
      <c r="A2" s="76" t="s">
        <v>443</v>
      </c>
      <c r="B2" s="76" t="s">
        <v>444</v>
      </c>
      <c r="C2" s="27" t="s">
        <v>165</v>
      </c>
      <c r="D2" s="19" t="s">
        <v>221</v>
      </c>
      <c r="E2" s="20">
        <v>1</v>
      </c>
      <c r="F2" s="21" t="s">
        <v>65</v>
      </c>
      <c r="J2" s="76" t="s">
        <v>445</v>
      </c>
      <c r="K2">
        <v>1</v>
      </c>
    </row>
    <row r="3" spans="1:12" ht="25.5">
      <c r="A3" t="s">
        <v>442</v>
      </c>
      <c r="B3" s="76" t="s">
        <v>444</v>
      </c>
      <c r="C3" s="27" t="s">
        <v>25</v>
      </c>
      <c r="D3" s="3" t="s">
        <v>222</v>
      </c>
      <c r="E3" s="21" t="s">
        <v>223</v>
      </c>
      <c r="F3" s="21" t="s">
        <v>224</v>
      </c>
      <c r="G3">
        <v>158</v>
      </c>
      <c r="H3">
        <v>157.97999999999999</v>
      </c>
      <c r="I3">
        <v>158.01499999999999</v>
      </c>
      <c r="J3" s="76" t="s">
        <v>446</v>
      </c>
      <c r="K3">
        <v>2</v>
      </c>
      <c r="L3" s="76" t="s">
        <v>447</v>
      </c>
    </row>
    <row r="4" spans="1:12" ht="25.5">
      <c r="A4" t="s">
        <v>442</v>
      </c>
      <c r="B4" s="76" t="s">
        <v>444</v>
      </c>
      <c r="C4" s="27" t="s">
        <v>28</v>
      </c>
      <c r="D4" s="3" t="s">
        <v>225</v>
      </c>
      <c r="E4" s="21" t="s">
        <v>223</v>
      </c>
      <c r="F4" s="21" t="s">
        <v>224</v>
      </c>
      <c r="G4">
        <v>3.5000000000000003E-2</v>
      </c>
      <c r="H4">
        <v>0</v>
      </c>
      <c r="I4">
        <v>3.5000000000000003E-2</v>
      </c>
      <c r="J4" s="76" t="s">
        <v>446</v>
      </c>
      <c r="K4">
        <v>3</v>
      </c>
      <c r="L4" s="76" t="s">
        <v>447</v>
      </c>
    </row>
    <row r="5" spans="1:12" ht="25.5">
      <c r="A5" t="s">
        <v>442</v>
      </c>
      <c r="B5" s="76" t="s">
        <v>444</v>
      </c>
      <c r="C5" s="27" t="s">
        <v>31</v>
      </c>
      <c r="D5" s="3" t="s">
        <v>226</v>
      </c>
      <c r="E5" s="21" t="s">
        <v>223</v>
      </c>
      <c r="F5" s="21" t="s">
        <v>115</v>
      </c>
      <c r="G5">
        <v>9</v>
      </c>
      <c r="H5">
        <v>9</v>
      </c>
      <c r="I5">
        <v>10.5</v>
      </c>
      <c r="J5" s="76" t="s">
        <v>446</v>
      </c>
      <c r="K5">
        <v>4</v>
      </c>
    </row>
    <row r="6" spans="1:12" ht="25.5">
      <c r="A6" t="s">
        <v>442</v>
      </c>
      <c r="B6" s="76" t="s">
        <v>444</v>
      </c>
      <c r="C6" s="27" t="s">
        <v>33</v>
      </c>
      <c r="D6" s="3" t="s">
        <v>227</v>
      </c>
      <c r="E6" s="21" t="s">
        <v>228</v>
      </c>
      <c r="F6" s="21" t="s">
        <v>44</v>
      </c>
      <c r="G6">
        <v>3.2</v>
      </c>
      <c r="H6">
        <v>0</v>
      </c>
      <c r="I6">
        <v>3.2</v>
      </c>
      <c r="J6" s="76" t="s">
        <v>446</v>
      </c>
      <c r="K6">
        <v>5</v>
      </c>
    </row>
    <row r="7" spans="1:12" ht="25.5">
      <c r="A7" t="s">
        <v>442</v>
      </c>
      <c r="B7" s="76" t="s">
        <v>444</v>
      </c>
      <c r="C7" s="27" t="s">
        <v>151</v>
      </c>
      <c r="D7" s="3" t="s">
        <v>227</v>
      </c>
      <c r="E7" s="21" t="s">
        <v>228</v>
      </c>
      <c r="F7" s="21" t="s">
        <v>44</v>
      </c>
      <c r="G7">
        <v>3.2</v>
      </c>
      <c r="H7">
        <v>0</v>
      </c>
      <c r="I7">
        <v>3.2</v>
      </c>
      <c r="J7" s="76" t="s">
        <v>446</v>
      </c>
      <c r="K7">
        <v>6</v>
      </c>
    </row>
    <row r="8" spans="1:12" ht="25.5">
      <c r="A8" t="s">
        <v>442</v>
      </c>
      <c r="B8" s="76" t="s">
        <v>444</v>
      </c>
      <c r="C8" s="27" t="s">
        <v>41</v>
      </c>
      <c r="D8" s="22" t="s">
        <v>229</v>
      </c>
      <c r="E8" s="21" t="s">
        <v>223</v>
      </c>
      <c r="F8" s="21" t="s">
        <v>224</v>
      </c>
      <c r="G8">
        <v>73</v>
      </c>
      <c r="H8">
        <f>73-0.062</f>
        <v>72.938000000000002</v>
      </c>
      <c r="I8">
        <f>73-0.032</f>
        <v>72.968000000000004</v>
      </c>
      <c r="J8" s="76" t="s">
        <v>446</v>
      </c>
      <c r="K8">
        <v>7</v>
      </c>
      <c r="L8" s="76" t="s">
        <v>447</v>
      </c>
    </row>
    <row r="9" spans="1:12" ht="25.5">
      <c r="A9" t="s">
        <v>442</v>
      </c>
      <c r="B9" s="76" t="s">
        <v>444</v>
      </c>
      <c r="C9" s="27" t="s">
        <v>45</v>
      </c>
      <c r="D9" s="3" t="s">
        <v>230</v>
      </c>
      <c r="E9" s="21" t="s">
        <v>223</v>
      </c>
      <c r="F9" s="21" t="s">
        <v>224</v>
      </c>
      <c r="G9">
        <v>0.01</v>
      </c>
      <c r="H9">
        <v>0</v>
      </c>
      <c r="I9">
        <v>0.01</v>
      </c>
      <c r="J9" s="76" t="s">
        <v>446</v>
      </c>
      <c r="K9">
        <v>8</v>
      </c>
      <c r="L9" s="76" t="s">
        <v>447</v>
      </c>
    </row>
    <row r="10" spans="1:12" ht="25.5">
      <c r="A10" t="s">
        <v>442</v>
      </c>
      <c r="B10" s="76" t="s">
        <v>444</v>
      </c>
      <c r="C10" s="27" t="s">
        <v>48</v>
      </c>
      <c r="D10" s="3" t="s">
        <v>227</v>
      </c>
      <c r="E10" s="21" t="s">
        <v>228</v>
      </c>
      <c r="F10" s="21" t="s">
        <v>44</v>
      </c>
      <c r="G10">
        <v>3.2</v>
      </c>
      <c r="H10">
        <v>0</v>
      </c>
      <c r="I10">
        <v>3.2</v>
      </c>
      <c r="J10" s="76" t="s">
        <v>446</v>
      </c>
      <c r="K10">
        <v>9</v>
      </c>
    </row>
    <row r="11" spans="1:12" ht="25.5">
      <c r="A11" t="s">
        <v>442</v>
      </c>
      <c r="B11" s="76" t="s">
        <v>444</v>
      </c>
      <c r="C11" s="27" t="s">
        <v>51</v>
      </c>
      <c r="D11" s="23" t="s">
        <v>231</v>
      </c>
      <c r="E11" s="21" t="s">
        <v>223</v>
      </c>
      <c r="F11" s="21" t="s">
        <v>115</v>
      </c>
      <c r="G11">
        <v>75</v>
      </c>
      <c r="H11">
        <v>74.900000000000006</v>
      </c>
      <c r="I11">
        <v>75.099999999999994</v>
      </c>
      <c r="J11" s="76" t="s">
        <v>446</v>
      </c>
      <c r="K11">
        <v>10</v>
      </c>
    </row>
    <row r="12" spans="1:12" ht="25.5">
      <c r="A12" t="s">
        <v>442</v>
      </c>
      <c r="B12" s="76" t="s">
        <v>444</v>
      </c>
      <c r="C12" s="27" t="s">
        <v>53</v>
      </c>
      <c r="D12" s="3" t="s">
        <v>232</v>
      </c>
      <c r="E12" s="21"/>
      <c r="F12" s="21"/>
      <c r="G12">
        <v>119</v>
      </c>
      <c r="H12">
        <v>118.9</v>
      </c>
      <c r="I12">
        <v>119.1</v>
      </c>
      <c r="J12" s="76" t="s">
        <v>446</v>
      </c>
      <c r="K12">
        <v>11</v>
      </c>
    </row>
    <row r="13" spans="1:12" ht="25.5">
      <c r="A13" t="s">
        <v>442</v>
      </c>
      <c r="B13" s="76" t="s">
        <v>444</v>
      </c>
      <c r="C13" s="27" t="s">
        <v>55</v>
      </c>
      <c r="D13" s="3" t="s">
        <v>233</v>
      </c>
      <c r="E13" s="21" t="s">
        <v>228</v>
      </c>
      <c r="F13" s="21" t="s">
        <v>44</v>
      </c>
      <c r="G13">
        <v>3.2</v>
      </c>
      <c r="H13">
        <v>0</v>
      </c>
      <c r="I13">
        <v>3.2</v>
      </c>
      <c r="J13" s="76" t="s">
        <v>446</v>
      </c>
      <c r="K13">
        <v>12</v>
      </c>
    </row>
    <row r="14" spans="1:12" ht="25.5">
      <c r="A14" t="s">
        <v>442</v>
      </c>
      <c r="B14" s="76" t="s">
        <v>444</v>
      </c>
      <c r="C14" s="27" t="s">
        <v>57</v>
      </c>
      <c r="D14" s="22" t="s">
        <v>234</v>
      </c>
      <c r="E14" s="21" t="s">
        <v>223</v>
      </c>
      <c r="F14" s="21" t="s">
        <v>224</v>
      </c>
      <c r="G14">
        <v>48</v>
      </c>
      <c r="H14">
        <v>48</v>
      </c>
      <c r="I14">
        <v>48.039000000000001</v>
      </c>
      <c r="J14" s="76" t="s">
        <v>446</v>
      </c>
      <c r="K14">
        <v>13</v>
      </c>
      <c r="L14" s="76" t="s">
        <v>447</v>
      </c>
    </row>
    <row r="15" spans="1:12" ht="25.5">
      <c r="A15" t="s">
        <v>442</v>
      </c>
      <c r="B15" s="76" t="s">
        <v>444</v>
      </c>
      <c r="C15" s="27" t="s">
        <v>60</v>
      </c>
      <c r="D15" s="23" t="s">
        <v>235</v>
      </c>
      <c r="E15" s="21" t="s">
        <v>223</v>
      </c>
      <c r="F15" s="21" t="s">
        <v>224</v>
      </c>
      <c r="G15">
        <v>1.4999999999999999E-2</v>
      </c>
      <c r="H15">
        <v>0</v>
      </c>
      <c r="I15">
        <v>1.4999999999999999E-2</v>
      </c>
      <c r="J15" s="76" t="s">
        <v>446</v>
      </c>
      <c r="K15">
        <v>14</v>
      </c>
      <c r="L15" s="76" t="s">
        <v>447</v>
      </c>
    </row>
    <row r="16" spans="1:12" ht="25.5">
      <c r="A16" t="s">
        <v>442</v>
      </c>
      <c r="B16" s="76" t="s">
        <v>444</v>
      </c>
      <c r="C16" s="27" t="s">
        <v>62</v>
      </c>
      <c r="D16" s="22" t="s">
        <v>236</v>
      </c>
      <c r="E16" s="21" t="s">
        <v>228</v>
      </c>
      <c r="F16" s="21" t="s">
        <v>44</v>
      </c>
      <c r="G16">
        <v>1.6</v>
      </c>
      <c r="H16">
        <v>1.6</v>
      </c>
      <c r="I16">
        <v>3.2</v>
      </c>
      <c r="J16" s="76" t="s">
        <v>446</v>
      </c>
      <c r="K16">
        <v>15</v>
      </c>
    </row>
    <row r="17" spans="1:12" ht="25.5">
      <c r="A17" t="s">
        <v>442</v>
      </c>
      <c r="B17" s="76" t="s">
        <v>444</v>
      </c>
      <c r="C17" s="27" t="s">
        <v>193</v>
      </c>
      <c r="D17" s="3" t="s">
        <v>237</v>
      </c>
      <c r="E17" s="21" t="s">
        <v>228</v>
      </c>
      <c r="F17" s="21" t="s">
        <v>44</v>
      </c>
      <c r="G17">
        <v>3.2</v>
      </c>
      <c r="H17">
        <v>0</v>
      </c>
      <c r="I17">
        <v>3.2</v>
      </c>
      <c r="J17" s="76" t="s">
        <v>446</v>
      </c>
      <c r="K17">
        <v>16</v>
      </c>
    </row>
    <row r="18" spans="1:12" ht="25.5">
      <c r="A18" t="s">
        <v>442</v>
      </c>
      <c r="B18" s="76" t="s">
        <v>444</v>
      </c>
      <c r="C18" s="27" t="s">
        <v>70</v>
      </c>
      <c r="D18" s="22" t="s">
        <v>238</v>
      </c>
      <c r="E18" s="21" t="s">
        <v>223</v>
      </c>
      <c r="F18" s="21" t="s">
        <v>208</v>
      </c>
      <c r="J18" s="76" t="s">
        <v>445</v>
      </c>
      <c r="K18">
        <v>17</v>
      </c>
    </row>
    <row r="19" spans="1:12" ht="25.5">
      <c r="A19" t="s">
        <v>442</v>
      </c>
      <c r="B19" s="76" t="s">
        <v>444</v>
      </c>
      <c r="C19" s="27" t="s">
        <v>72</v>
      </c>
      <c r="D19" s="3" t="s">
        <v>239</v>
      </c>
      <c r="E19" s="21" t="s">
        <v>223</v>
      </c>
      <c r="F19" s="21" t="s">
        <v>115</v>
      </c>
      <c r="G19">
        <v>12.6</v>
      </c>
      <c r="H19">
        <v>12.1</v>
      </c>
      <c r="I19">
        <v>13.1</v>
      </c>
      <c r="J19" s="76" t="s">
        <v>446</v>
      </c>
      <c r="K19">
        <v>18</v>
      </c>
    </row>
    <row r="20" spans="1:12" ht="25.5">
      <c r="A20" t="s">
        <v>442</v>
      </c>
      <c r="B20" s="76" t="s">
        <v>444</v>
      </c>
      <c r="C20" s="27" t="s">
        <v>74</v>
      </c>
      <c r="D20" s="22" t="s">
        <v>240</v>
      </c>
      <c r="E20" s="21" t="s">
        <v>223</v>
      </c>
      <c r="F20" s="21" t="s">
        <v>208</v>
      </c>
      <c r="J20" s="76" t="s">
        <v>445</v>
      </c>
      <c r="K20">
        <v>19</v>
      </c>
    </row>
    <row r="21" spans="1:12" ht="25.5">
      <c r="A21" t="s">
        <v>442</v>
      </c>
      <c r="B21" s="76" t="s">
        <v>444</v>
      </c>
      <c r="C21" s="27" t="s">
        <v>78</v>
      </c>
      <c r="D21" s="3" t="s">
        <v>241</v>
      </c>
      <c r="E21" s="21" t="s">
        <v>228</v>
      </c>
      <c r="F21" s="24" t="s">
        <v>44</v>
      </c>
      <c r="J21" s="76" t="s">
        <v>445</v>
      </c>
      <c r="K21">
        <v>20</v>
      </c>
    </row>
    <row r="22" spans="1:12" ht="25.5">
      <c r="A22" t="s">
        <v>442</v>
      </c>
      <c r="B22" s="76" t="s">
        <v>444</v>
      </c>
      <c r="C22" s="27" t="s">
        <v>80</v>
      </c>
      <c r="D22" s="3" t="s">
        <v>242</v>
      </c>
      <c r="E22" s="21" t="s">
        <v>228</v>
      </c>
      <c r="F22" s="21" t="s">
        <v>44</v>
      </c>
      <c r="G22">
        <v>10</v>
      </c>
      <c r="H22">
        <v>0</v>
      </c>
      <c r="I22">
        <v>10</v>
      </c>
      <c r="J22" s="76" t="s">
        <v>446</v>
      </c>
      <c r="K22">
        <v>21</v>
      </c>
    </row>
    <row r="23" spans="1:12" ht="25.5">
      <c r="A23" t="s">
        <v>442</v>
      </c>
      <c r="B23" s="76" t="s">
        <v>444</v>
      </c>
      <c r="C23" s="27" t="s">
        <v>82</v>
      </c>
      <c r="D23" s="3" t="s">
        <v>243</v>
      </c>
      <c r="E23" s="21" t="s">
        <v>223</v>
      </c>
      <c r="F23" s="21" t="s">
        <v>115</v>
      </c>
      <c r="G23">
        <v>47</v>
      </c>
      <c r="H23">
        <v>46.7</v>
      </c>
      <c r="I23">
        <v>47.3</v>
      </c>
      <c r="J23" s="76" t="s">
        <v>446</v>
      </c>
      <c r="K23">
        <v>22</v>
      </c>
    </row>
    <row r="24" spans="1:12" ht="25.5">
      <c r="A24" t="s">
        <v>442</v>
      </c>
      <c r="B24" s="76" t="s">
        <v>444</v>
      </c>
      <c r="C24" s="27" t="s">
        <v>84</v>
      </c>
      <c r="D24" s="3" t="s">
        <v>244</v>
      </c>
      <c r="E24" s="21" t="s">
        <v>223</v>
      </c>
      <c r="F24" s="21" t="s">
        <v>115</v>
      </c>
      <c r="G24">
        <v>50.45</v>
      </c>
      <c r="H24">
        <v>50.35</v>
      </c>
      <c r="I24">
        <v>50.55</v>
      </c>
      <c r="J24" s="76" t="s">
        <v>446</v>
      </c>
      <c r="K24">
        <v>23</v>
      </c>
    </row>
    <row r="25" spans="1:12" ht="25.5">
      <c r="A25" t="s">
        <v>442</v>
      </c>
      <c r="B25" s="76" t="s">
        <v>444</v>
      </c>
      <c r="C25" s="27" t="s">
        <v>86</v>
      </c>
      <c r="D25" s="3" t="s">
        <v>233</v>
      </c>
      <c r="E25" s="21" t="s">
        <v>228</v>
      </c>
      <c r="F25" s="21" t="s">
        <v>44</v>
      </c>
      <c r="J25" s="76" t="s">
        <v>446</v>
      </c>
      <c r="K25">
        <v>24</v>
      </c>
    </row>
    <row r="26" spans="1:12" ht="25.5">
      <c r="A26" t="s">
        <v>442</v>
      </c>
      <c r="B26" s="76" t="s">
        <v>444</v>
      </c>
      <c r="C26" s="27" t="s">
        <v>88</v>
      </c>
      <c r="D26" s="3" t="s">
        <v>233</v>
      </c>
      <c r="E26" s="21" t="s">
        <v>228</v>
      </c>
      <c r="F26" s="21" t="s">
        <v>44</v>
      </c>
      <c r="J26" s="76" t="s">
        <v>446</v>
      </c>
      <c r="K26">
        <v>25</v>
      </c>
    </row>
    <row r="27" spans="1:12" ht="25.5">
      <c r="A27" t="s">
        <v>442</v>
      </c>
      <c r="B27" s="76" t="s">
        <v>444</v>
      </c>
      <c r="C27" s="27" t="s">
        <v>90</v>
      </c>
      <c r="D27" s="23" t="s">
        <v>245</v>
      </c>
      <c r="E27" s="21" t="s">
        <v>223</v>
      </c>
      <c r="F27" s="21" t="s">
        <v>208</v>
      </c>
      <c r="J27" s="76" t="s">
        <v>445</v>
      </c>
      <c r="K27">
        <v>26</v>
      </c>
    </row>
    <row r="28" spans="1:12" ht="25.5">
      <c r="A28" t="s">
        <v>442</v>
      </c>
      <c r="B28" s="76" t="s">
        <v>444</v>
      </c>
      <c r="C28" s="27" t="s">
        <v>93</v>
      </c>
      <c r="D28" s="22" t="s">
        <v>246</v>
      </c>
      <c r="E28" s="21" t="s">
        <v>223</v>
      </c>
      <c r="F28" s="21" t="s">
        <v>224</v>
      </c>
      <c r="G28">
        <v>125.9</v>
      </c>
      <c r="H28">
        <v>125.90600000000001</v>
      </c>
      <c r="I28">
        <v>125.934</v>
      </c>
      <c r="J28" s="76" t="s">
        <v>446</v>
      </c>
      <c r="K28">
        <v>27</v>
      </c>
      <c r="L28" s="76" t="s">
        <v>447</v>
      </c>
    </row>
    <row r="29" spans="1:12" ht="25.5">
      <c r="A29" t="s">
        <v>442</v>
      </c>
      <c r="B29" s="76" t="s">
        <v>444</v>
      </c>
      <c r="C29" s="27" t="s">
        <v>95</v>
      </c>
      <c r="D29" s="3" t="s">
        <v>247</v>
      </c>
      <c r="E29" s="21" t="s">
        <v>228</v>
      </c>
      <c r="F29" s="21" t="s">
        <v>44</v>
      </c>
      <c r="G29">
        <v>10</v>
      </c>
      <c r="H29">
        <v>0</v>
      </c>
      <c r="I29">
        <v>10</v>
      </c>
      <c r="J29" s="76" t="s">
        <v>446</v>
      </c>
      <c r="K29">
        <v>28</v>
      </c>
    </row>
    <row r="30" spans="1:12" ht="25.5">
      <c r="A30" t="s">
        <v>442</v>
      </c>
      <c r="B30" s="76" t="s">
        <v>444</v>
      </c>
      <c r="C30" s="27" t="s">
        <v>97</v>
      </c>
      <c r="D30" s="3" t="s">
        <v>248</v>
      </c>
      <c r="E30" s="21" t="s">
        <v>223</v>
      </c>
      <c r="F30" s="24" t="s">
        <v>35</v>
      </c>
      <c r="J30" s="76" t="s">
        <v>445</v>
      </c>
      <c r="K30">
        <v>29</v>
      </c>
    </row>
    <row r="31" spans="1:12" ht="25.5">
      <c r="A31" t="s">
        <v>442</v>
      </c>
      <c r="B31" s="76" t="s">
        <v>444</v>
      </c>
      <c r="C31" s="27" t="s">
        <v>386</v>
      </c>
      <c r="D31" s="23" t="s">
        <v>249</v>
      </c>
      <c r="E31" s="21" t="s">
        <v>223</v>
      </c>
      <c r="F31" s="21" t="s">
        <v>224</v>
      </c>
      <c r="G31">
        <v>72</v>
      </c>
      <c r="H31">
        <v>71.938000000000002</v>
      </c>
      <c r="I31">
        <v>71.968000000000004</v>
      </c>
      <c r="J31" s="76" t="s">
        <v>446</v>
      </c>
      <c r="K31">
        <v>30</v>
      </c>
      <c r="L31" s="76" t="s">
        <v>447</v>
      </c>
    </row>
    <row r="32" spans="1:12" ht="25.5">
      <c r="A32" t="s">
        <v>442</v>
      </c>
      <c r="B32" s="76" t="s">
        <v>444</v>
      </c>
      <c r="C32" s="27" t="s">
        <v>387</v>
      </c>
      <c r="D32" s="23" t="s">
        <v>250</v>
      </c>
      <c r="E32" s="21" t="s">
        <v>223</v>
      </c>
      <c r="F32" s="21" t="s">
        <v>224</v>
      </c>
      <c r="G32">
        <v>1.2999999999999999E-2</v>
      </c>
      <c r="H32">
        <v>0</v>
      </c>
      <c r="I32">
        <v>1.2999999999999999E-2</v>
      </c>
      <c r="J32" s="76" t="s">
        <v>446</v>
      </c>
      <c r="K32">
        <v>31</v>
      </c>
      <c r="L32" s="76" t="s">
        <v>447</v>
      </c>
    </row>
    <row r="33" spans="1:12" ht="25.5">
      <c r="A33" t="s">
        <v>442</v>
      </c>
      <c r="B33" s="76" t="s">
        <v>444</v>
      </c>
      <c r="C33" s="27" t="s">
        <v>388</v>
      </c>
      <c r="D33" s="3" t="s">
        <v>227</v>
      </c>
      <c r="E33" s="21" t="s">
        <v>228</v>
      </c>
      <c r="F33" s="21" t="s">
        <v>44</v>
      </c>
      <c r="G33">
        <v>3.2</v>
      </c>
      <c r="H33">
        <v>0</v>
      </c>
      <c r="I33">
        <v>3.2</v>
      </c>
      <c r="J33" s="76" t="s">
        <v>446</v>
      </c>
      <c r="K33">
        <v>32</v>
      </c>
    </row>
    <row r="34" spans="1:12" ht="25.5">
      <c r="A34" t="s">
        <v>442</v>
      </c>
      <c r="B34" s="76" t="s">
        <v>444</v>
      </c>
      <c r="C34" s="27" t="s">
        <v>389</v>
      </c>
      <c r="D34" s="23" t="s">
        <v>251</v>
      </c>
      <c r="E34" s="21" t="s">
        <v>223</v>
      </c>
      <c r="F34" s="21" t="s">
        <v>208</v>
      </c>
      <c r="J34" s="76" t="s">
        <v>445</v>
      </c>
      <c r="K34">
        <v>33</v>
      </c>
    </row>
    <row r="35" spans="1:12" ht="25.5">
      <c r="A35" t="s">
        <v>442</v>
      </c>
      <c r="B35" s="76" t="s">
        <v>444</v>
      </c>
      <c r="C35" s="27" t="s">
        <v>390</v>
      </c>
      <c r="D35" s="22" t="s">
        <v>252</v>
      </c>
      <c r="E35" s="21" t="s">
        <v>223</v>
      </c>
      <c r="F35" s="21" t="s">
        <v>224</v>
      </c>
      <c r="G35">
        <v>56</v>
      </c>
      <c r="H35">
        <v>55.94</v>
      </c>
      <c r="I35">
        <v>55.97</v>
      </c>
      <c r="J35" s="76" t="s">
        <v>446</v>
      </c>
      <c r="K35">
        <v>34</v>
      </c>
      <c r="L35" s="76" t="s">
        <v>447</v>
      </c>
    </row>
    <row r="36" spans="1:12" ht="25.5">
      <c r="A36" t="s">
        <v>442</v>
      </c>
      <c r="B36" s="76" t="s">
        <v>444</v>
      </c>
      <c r="C36" s="27" t="s">
        <v>391</v>
      </c>
      <c r="D36" s="23" t="s">
        <v>253</v>
      </c>
      <c r="E36" s="21" t="s">
        <v>223</v>
      </c>
      <c r="F36" s="21" t="s">
        <v>224</v>
      </c>
      <c r="G36">
        <v>0.01</v>
      </c>
      <c r="J36" s="76" t="s">
        <v>445</v>
      </c>
      <c r="K36">
        <v>35</v>
      </c>
      <c r="L36" s="76" t="s">
        <v>447</v>
      </c>
    </row>
    <row r="37" spans="1:12" ht="25.5">
      <c r="A37" t="s">
        <v>442</v>
      </c>
      <c r="B37" s="76" t="s">
        <v>444</v>
      </c>
      <c r="C37" s="27" t="s">
        <v>392</v>
      </c>
      <c r="D37" s="3" t="s">
        <v>227</v>
      </c>
      <c r="E37" s="21" t="s">
        <v>228</v>
      </c>
      <c r="F37" s="21" t="s">
        <v>44</v>
      </c>
      <c r="G37">
        <v>3.2</v>
      </c>
      <c r="H37">
        <v>0</v>
      </c>
      <c r="I37">
        <v>3.2</v>
      </c>
      <c r="J37" s="76" t="s">
        <v>446</v>
      </c>
      <c r="K37">
        <v>36</v>
      </c>
    </row>
    <row r="38" spans="1:12" ht="25.5">
      <c r="A38" t="s">
        <v>442</v>
      </c>
      <c r="B38" s="76" t="s">
        <v>444</v>
      </c>
      <c r="C38" s="27" t="s">
        <v>216</v>
      </c>
      <c r="D38" s="23" t="s">
        <v>254</v>
      </c>
      <c r="E38" s="21" t="s">
        <v>223</v>
      </c>
      <c r="F38" s="21" t="s">
        <v>224</v>
      </c>
      <c r="G38">
        <v>64</v>
      </c>
      <c r="H38">
        <v>64</v>
      </c>
      <c r="I38">
        <v>64.046000000000006</v>
      </c>
      <c r="J38" s="76" t="s">
        <v>446</v>
      </c>
      <c r="K38">
        <v>37</v>
      </c>
      <c r="L38" s="76" t="s">
        <v>447</v>
      </c>
    </row>
    <row r="39" spans="1:12" ht="25.5">
      <c r="A39" t="s">
        <v>442</v>
      </c>
      <c r="B39" s="76" t="s">
        <v>444</v>
      </c>
      <c r="C39" s="27" t="s">
        <v>393</v>
      </c>
      <c r="D39" s="23" t="s">
        <v>255</v>
      </c>
      <c r="E39" s="21" t="s">
        <v>223</v>
      </c>
      <c r="F39" s="21" t="s">
        <v>224</v>
      </c>
      <c r="G39">
        <v>1.4999999999999999E-2</v>
      </c>
      <c r="H39">
        <v>0</v>
      </c>
      <c r="I39">
        <v>1.4999999999999999E-2</v>
      </c>
      <c r="J39" s="76" t="s">
        <v>446</v>
      </c>
      <c r="K39">
        <v>38</v>
      </c>
      <c r="L39" s="76" t="s">
        <v>447</v>
      </c>
    </row>
    <row r="40" spans="1:12" ht="25.5">
      <c r="A40" t="s">
        <v>442</v>
      </c>
      <c r="B40" s="76" t="s">
        <v>444</v>
      </c>
      <c r="C40" s="27" t="s">
        <v>394</v>
      </c>
      <c r="D40" s="22" t="s">
        <v>256</v>
      </c>
      <c r="E40" s="21" t="s">
        <v>228</v>
      </c>
      <c r="F40" s="21" t="s">
        <v>44</v>
      </c>
      <c r="G40">
        <v>1.6</v>
      </c>
      <c r="H40">
        <v>1.6</v>
      </c>
      <c r="I40">
        <v>3.2</v>
      </c>
      <c r="J40" s="76" t="s">
        <v>446</v>
      </c>
      <c r="K40">
        <v>39</v>
      </c>
    </row>
    <row r="41" spans="1:12" ht="25.5">
      <c r="A41" t="s">
        <v>442</v>
      </c>
      <c r="B41" s="76" t="s">
        <v>444</v>
      </c>
      <c r="C41" s="27" t="s">
        <v>395</v>
      </c>
      <c r="D41" s="23" t="s">
        <v>257</v>
      </c>
      <c r="E41" s="21" t="s">
        <v>223</v>
      </c>
      <c r="F41" s="21" t="s">
        <v>224</v>
      </c>
      <c r="G41">
        <v>65</v>
      </c>
      <c r="H41">
        <v>65</v>
      </c>
      <c r="I41">
        <v>65.459999999999994</v>
      </c>
      <c r="J41" s="76" t="s">
        <v>446</v>
      </c>
      <c r="K41">
        <v>40</v>
      </c>
      <c r="L41" s="76" t="s">
        <v>447</v>
      </c>
    </row>
    <row r="42" spans="1:12" ht="25.5">
      <c r="A42" t="s">
        <v>442</v>
      </c>
      <c r="B42" s="76" t="s">
        <v>444</v>
      </c>
      <c r="C42" s="27" t="s">
        <v>396</v>
      </c>
      <c r="D42" s="23" t="s">
        <v>255</v>
      </c>
      <c r="E42" s="21" t="s">
        <v>223</v>
      </c>
      <c r="F42" s="21" t="s">
        <v>224</v>
      </c>
      <c r="G42">
        <v>1.4999999999999999E-2</v>
      </c>
      <c r="H42">
        <v>0</v>
      </c>
      <c r="I42">
        <v>1.4999999999999999E-2</v>
      </c>
      <c r="J42" s="76" t="s">
        <v>446</v>
      </c>
      <c r="K42">
        <v>41</v>
      </c>
      <c r="L42" s="76" t="s">
        <v>447</v>
      </c>
    </row>
    <row r="43" spans="1:12" ht="25.5">
      <c r="A43" t="s">
        <v>442</v>
      </c>
      <c r="B43" s="76" t="s">
        <v>444</v>
      </c>
      <c r="C43" s="27" t="s">
        <v>397</v>
      </c>
      <c r="D43" s="22" t="s">
        <v>256</v>
      </c>
      <c r="E43" s="21" t="s">
        <v>228</v>
      </c>
      <c r="F43" s="21" t="s">
        <v>44</v>
      </c>
      <c r="G43">
        <v>1.6</v>
      </c>
      <c r="H43">
        <v>1.6</v>
      </c>
      <c r="I43">
        <v>3.2</v>
      </c>
      <c r="J43" s="76" t="s">
        <v>446</v>
      </c>
      <c r="K43">
        <v>42</v>
      </c>
    </row>
    <row r="44" spans="1:12" ht="25.5">
      <c r="A44" t="s">
        <v>442</v>
      </c>
      <c r="B44" s="76" t="s">
        <v>444</v>
      </c>
      <c r="C44" s="27" t="s">
        <v>398</v>
      </c>
      <c r="D44" s="22" t="s">
        <v>258</v>
      </c>
      <c r="E44" s="21" t="s">
        <v>223</v>
      </c>
      <c r="F44" s="21" t="s">
        <v>35</v>
      </c>
      <c r="J44" s="76" t="s">
        <v>445</v>
      </c>
      <c r="K44">
        <v>43</v>
      </c>
    </row>
    <row r="45" spans="1:12" ht="25.5">
      <c r="A45" t="s">
        <v>442</v>
      </c>
      <c r="B45" s="76" t="s">
        <v>444</v>
      </c>
      <c r="C45" s="27" t="s">
        <v>399</v>
      </c>
      <c r="D45" s="3" t="s">
        <v>259</v>
      </c>
      <c r="E45" s="21" t="s">
        <v>223</v>
      </c>
      <c r="F45" s="21" t="s">
        <v>35</v>
      </c>
      <c r="J45" s="76" t="s">
        <v>445</v>
      </c>
      <c r="K45">
        <v>44</v>
      </c>
    </row>
    <row r="46" spans="1:12" ht="25.5">
      <c r="A46" t="s">
        <v>442</v>
      </c>
      <c r="B46" s="76" t="s">
        <v>444</v>
      </c>
      <c r="C46" s="27" t="s">
        <v>400</v>
      </c>
      <c r="D46" s="3" t="s">
        <v>260</v>
      </c>
      <c r="E46" s="21" t="s">
        <v>223</v>
      </c>
      <c r="F46" s="21" t="s">
        <v>261</v>
      </c>
      <c r="J46" s="76" t="s">
        <v>445</v>
      </c>
      <c r="K46">
        <v>45</v>
      </c>
    </row>
    <row r="47" spans="1:12" ht="25.5">
      <c r="A47" t="s">
        <v>442</v>
      </c>
      <c r="B47" s="76" t="s">
        <v>444</v>
      </c>
      <c r="C47" s="27" t="s">
        <v>401</v>
      </c>
      <c r="D47" s="3" t="s">
        <v>262</v>
      </c>
      <c r="E47" s="21" t="s">
        <v>223</v>
      </c>
      <c r="F47" s="21" t="s">
        <v>263</v>
      </c>
      <c r="J47" s="76" t="s">
        <v>445</v>
      </c>
      <c r="K47">
        <v>46</v>
      </c>
    </row>
    <row r="48" spans="1:12" ht="25.5">
      <c r="A48" t="s">
        <v>442</v>
      </c>
      <c r="B48" s="76" t="s">
        <v>444</v>
      </c>
      <c r="C48" s="27" t="s">
        <v>402</v>
      </c>
      <c r="D48" s="3" t="s">
        <v>264</v>
      </c>
      <c r="E48" s="21" t="s">
        <v>223</v>
      </c>
      <c r="F48" s="21" t="s">
        <v>265</v>
      </c>
      <c r="G48">
        <v>20</v>
      </c>
      <c r="H48">
        <v>20</v>
      </c>
      <c r="I48">
        <v>23</v>
      </c>
      <c r="J48" s="76" t="s">
        <v>446</v>
      </c>
      <c r="K48">
        <v>47</v>
      </c>
    </row>
    <row r="49" spans="1:11" ht="25.5">
      <c r="A49" t="s">
        <v>442</v>
      </c>
      <c r="B49" s="76" t="s">
        <v>444</v>
      </c>
      <c r="C49" s="27" t="s">
        <v>403</v>
      </c>
      <c r="D49" s="3" t="s">
        <v>266</v>
      </c>
      <c r="E49" s="21" t="s">
        <v>223</v>
      </c>
      <c r="F49" s="21" t="s">
        <v>30</v>
      </c>
      <c r="G49">
        <v>23</v>
      </c>
      <c r="H49">
        <v>20</v>
      </c>
      <c r="I49">
        <v>23</v>
      </c>
      <c r="J49" s="76" t="s">
        <v>446</v>
      </c>
      <c r="K49">
        <v>48</v>
      </c>
    </row>
    <row r="50" spans="1:11" ht="25.5">
      <c r="A50" t="s">
        <v>442</v>
      </c>
      <c r="B50" s="76" t="s">
        <v>444</v>
      </c>
      <c r="C50" s="27" t="s">
        <v>404</v>
      </c>
      <c r="D50" s="3" t="s">
        <v>267</v>
      </c>
      <c r="E50" s="21" t="s">
        <v>223</v>
      </c>
      <c r="F50" s="21" t="s">
        <v>261</v>
      </c>
      <c r="J50" s="76" t="s">
        <v>445</v>
      </c>
      <c r="K50">
        <v>49</v>
      </c>
    </row>
    <row r="51" spans="1:11" ht="25.5">
      <c r="A51" t="s">
        <v>442</v>
      </c>
      <c r="B51" s="76" t="s">
        <v>444</v>
      </c>
      <c r="C51" s="27" t="s">
        <v>405</v>
      </c>
      <c r="D51" s="3" t="s">
        <v>268</v>
      </c>
      <c r="E51" s="21" t="s">
        <v>223</v>
      </c>
      <c r="F51" s="21" t="s">
        <v>263</v>
      </c>
      <c r="J51" s="76" t="s">
        <v>445</v>
      </c>
      <c r="K51">
        <v>50</v>
      </c>
    </row>
    <row r="52" spans="1:11" ht="25.5">
      <c r="A52" t="s">
        <v>442</v>
      </c>
      <c r="B52" s="76" t="s">
        <v>444</v>
      </c>
      <c r="C52" s="27" t="s">
        <v>406</v>
      </c>
      <c r="D52" s="3" t="s">
        <v>264</v>
      </c>
      <c r="E52" s="21" t="s">
        <v>223</v>
      </c>
      <c r="F52" s="21" t="s">
        <v>265</v>
      </c>
      <c r="G52">
        <v>20</v>
      </c>
      <c r="H52">
        <v>20</v>
      </c>
      <c r="I52">
        <v>23.5</v>
      </c>
      <c r="J52" s="76" t="s">
        <v>446</v>
      </c>
      <c r="K52">
        <v>51</v>
      </c>
    </row>
    <row r="53" spans="1:11" ht="25.5">
      <c r="A53" t="s">
        <v>442</v>
      </c>
      <c r="B53" s="76" t="s">
        <v>444</v>
      </c>
      <c r="C53" s="27" t="s">
        <v>407</v>
      </c>
      <c r="D53" s="23" t="s">
        <v>269</v>
      </c>
      <c r="E53" s="21" t="s">
        <v>223</v>
      </c>
      <c r="F53" s="21" t="s">
        <v>30</v>
      </c>
      <c r="G53">
        <v>23.5</v>
      </c>
      <c r="H53">
        <v>20</v>
      </c>
      <c r="I53">
        <v>23.5</v>
      </c>
      <c r="J53" s="76" t="s">
        <v>446</v>
      </c>
      <c r="K53">
        <v>52</v>
      </c>
    </row>
    <row r="54" spans="1:11" ht="25.5">
      <c r="A54" t="s">
        <v>442</v>
      </c>
      <c r="B54" s="76" t="s">
        <v>444</v>
      </c>
      <c r="C54" s="27" t="s">
        <v>408</v>
      </c>
      <c r="D54" s="3" t="s">
        <v>270</v>
      </c>
      <c r="E54" s="21" t="s">
        <v>223</v>
      </c>
      <c r="F54" s="21" t="s">
        <v>261</v>
      </c>
      <c r="J54" s="76" t="s">
        <v>445</v>
      </c>
      <c r="K54">
        <v>53</v>
      </c>
    </row>
    <row r="55" spans="1:11" ht="25.5">
      <c r="A55" t="s">
        <v>442</v>
      </c>
      <c r="B55" s="76" t="s">
        <v>444</v>
      </c>
      <c r="C55" s="27" t="s">
        <v>409</v>
      </c>
      <c r="D55" s="3" t="s">
        <v>271</v>
      </c>
      <c r="E55" s="21" t="s">
        <v>223</v>
      </c>
      <c r="F55" s="21" t="s">
        <v>263</v>
      </c>
      <c r="J55" s="76" t="s">
        <v>445</v>
      </c>
      <c r="K55">
        <v>54</v>
      </c>
    </row>
    <row r="56" spans="1:11" ht="25.5">
      <c r="A56" t="s">
        <v>442</v>
      </c>
      <c r="B56" s="76" t="s">
        <v>444</v>
      </c>
      <c r="C56" s="27" t="s">
        <v>410</v>
      </c>
      <c r="D56" s="3" t="s">
        <v>272</v>
      </c>
      <c r="E56" s="21" t="s">
        <v>223</v>
      </c>
      <c r="F56" s="21" t="s">
        <v>265</v>
      </c>
      <c r="G56">
        <v>20</v>
      </c>
      <c r="H56">
        <v>20</v>
      </c>
      <c r="I56">
        <v>23</v>
      </c>
      <c r="J56" s="76" t="s">
        <v>446</v>
      </c>
      <c r="K56">
        <v>55</v>
      </c>
    </row>
    <row r="57" spans="1:11" ht="25.5">
      <c r="A57" t="s">
        <v>442</v>
      </c>
      <c r="B57" s="76" t="s">
        <v>444</v>
      </c>
      <c r="C57" s="27" t="s">
        <v>411</v>
      </c>
      <c r="D57" s="3" t="s">
        <v>273</v>
      </c>
      <c r="E57" s="21" t="s">
        <v>223</v>
      </c>
      <c r="F57" s="21" t="s">
        <v>30</v>
      </c>
      <c r="G57">
        <v>28.9</v>
      </c>
      <c r="H57">
        <v>26</v>
      </c>
      <c r="I57">
        <v>28.9</v>
      </c>
      <c r="J57" s="76" t="s">
        <v>446</v>
      </c>
      <c r="K57">
        <v>56</v>
      </c>
    </row>
    <row r="58" spans="1:11" ht="25.5">
      <c r="A58" t="s">
        <v>442</v>
      </c>
      <c r="B58" s="76" t="s">
        <v>444</v>
      </c>
      <c r="C58" s="27" t="s">
        <v>412</v>
      </c>
      <c r="D58" s="3" t="s">
        <v>274</v>
      </c>
      <c r="E58" s="21" t="s">
        <v>223</v>
      </c>
      <c r="F58" s="21" t="s">
        <v>261</v>
      </c>
      <c r="J58" s="76" t="s">
        <v>445</v>
      </c>
      <c r="K58">
        <v>57</v>
      </c>
    </row>
    <row r="59" spans="1:11" ht="25.5">
      <c r="A59" t="s">
        <v>442</v>
      </c>
      <c r="B59" s="76" t="s">
        <v>444</v>
      </c>
      <c r="C59" s="27" t="s">
        <v>413</v>
      </c>
      <c r="D59" s="3" t="s">
        <v>275</v>
      </c>
      <c r="E59" s="21" t="s">
        <v>223</v>
      </c>
      <c r="F59" s="21" t="s">
        <v>208</v>
      </c>
      <c r="J59" s="76" t="s">
        <v>445</v>
      </c>
      <c r="K59">
        <v>58</v>
      </c>
    </row>
    <row r="60" spans="1:11" ht="25.5">
      <c r="A60" t="s">
        <v>442</v>
      </c>
      <c r="B60" s="76" t="s">
        <v>444</v>
      </c>
      <c r="C60" s="27" t="s">
        <v>414</v>
      </c>
      <c r="D60" s="3" t="s">
        <v>276</v>
      </c>
      <c r="E60" s="21" t="s">
        <v>223</v>
      </c>
      <c r="F60" s="21" t="s">
        <v>265</v>
      </c>
      <c r="G60">
        <v>18</v>
      </c>
      <c r="H60">
        <v>18</v>
      </c>
      <c r="I60">
        <v>22</v>
      </c>
      <c r="J60" s="76" t="s">
        <v>446</v>
      </c>
      <c r="K60">
        <v>59</v>
      </c>
    </row>
    <row r="61" spans="1:11" ht="25.5">
      <c r="A61" t="s">
        <v>442</v>
      </c>
      <c r="B61" s="76" t="s">
        <v>444</v>
      </c>
      <c r="C61" s="27" t="s">
        <v>415</v>
      </c>
      <c r="D61" s="3" t="s">
        <v>277</v>
      </c>
      <c r="E61" s="21" t="s">
        <v>223</v>
      </c>
      <c r="F61" s="21" t="s">
        <v>30</v>
      </c>
      <c r="G61">
        <v>22</v>
      </c>
      <c r="H61">
        <v>18</v>
      </c>
      <c r="I61">
        <v>22</v>
      </c>
      <c r="J61" s="76" t="s">
        <v>446</v>
      </c>
      <c r="K61">
        <v>60</v>
      </c>
    </row>
    <row r="62" spans="1:11" ht="25.5">
      <c r="A62" t="s">
        <v>442</v>
      </c>
      <c r="B62" s="76" t="s">
        <v>444</v>
      </c>
      <c r="C62" s="27" t="s">
        <v>416</v>
      </c>
      <c r="D62" s="3" t="s">
        <v>278</v>
      </c>
      <c r="E62" s="21" t="s">
        <v>223</v>
      </c>
      <c r="F62" s="21" t="s">
        <v>279</v>
      </c>
      <c r="J62" s="76" t="s">
        <v>445</v>
      </c>
      <c r="K62">
        <v>61</v>
      </c>
    </row>
    <row r="63" spans="1:11" ht="25.5">
      <c r="A63" t="s">
        <v>442</v>
      </c>
      <c r="B63" s="76" t="s">
        <v>444</v>
      </c>
      <c r="C63" s="27" t="s">
        <v>417</v>
      </c>
      <c r="D63" s="23" t="s">
        <v>280</v>
      </c>
      <c r="E63" s="21" t="s">
        <v>223</v>
      </c>
      <c r="F63" s="21" t="s">
        <v>281</v>
      </c>
      <c r="J63" s="76" t="s">
        <v>445</v>
      </c>
      <c r="K63">
        <v>62</v>
      </c>
    </row>
    <row r="64" spans="1:11" ht="25.5">
      <c r="A64" t="s">
        <v>442</v>
      </c>
      <c r="B64" s="76" t="s">
        <v>444</v>
      </c>
      <c r="C64" s="27" t="s">
        <v>418</v>
      </c>
      <c r="D64" s="3" t="s">
        <v>282</v>
      </c>
      <c r="E64" s="21" t="s">
        <v>223</v>
      </c>
      <c r="F64" s="21" t="s">
        <v>175</v>
      </c>
      <c r="J64" s="76" t="s">
        <v>445</v>
      </c>
      <c r="K64">
        <v>63</v>
      </c>
    </row>
    <row r="65" spans="1:11" ht="25.5">
      <c r="A65" t="s">
        <v>442</v>
      </c>
      <c r="B65" s="76" t="s">
        <v>444</v>
      </c>
      <c r="C65" s="27" t="s">
        <v>419</v>
      </c>
      <c r="D65" s="3" t="s">
        <v>283</v>
      </c>
      <c r="E65" s="21" t="s">
        <v>223</v>
      </c>
      <c r="F65" s="21" t="s">
        <v>30</v>
      </c>
      <c r="G65">
        <v>26.5</v>
      </c>
      <c r="H65">
        <v>26.3</v>
      </c>
      <c r="I65">
        <v>26.7</v>
      </c>
      <c r="J65" s="76" t="s">
        <v>446</v>
      </c>
      <c r="K65">
        <v>64</v>
      </c>
    </row>
    <row r="66" spans="1:11" ht="25.5">
      <c r="A66" t="s">
        <v>442</v>
      </c>
      <c r="B66" s="76" t="s">
        <v>444</v>
      </c>
      <c r="C66" s="27" t="s">
        <v>420</v>
      </c>
      <c r="D66" s="3" t="s">
        <v>227</v>
      </c>
      <c r="E66" s="21" t="s">
        <v>228</v>
      </c>
      <c r="F66" s="21" t="s">
        <v>44</v>
      </c>
      <c r="G66">
        <v>3.2</v>
      </c>
      <c r="H66">
        <v>0</v>
      </c>
      <c r="I66">
        <v>3.2</v>
      </c>
      <c r="J66" s="76" t="s">
        <v>446</v>
      </c>
      <c r="K66">
        <v>65</v>
      </c>
    </row>
    <row r="67" spans="1:11" ht="25.5">
      <c r="A67" t="s">
        <v>442</v>
      </c>
      <c r="B67" s="76" t="s">
        <v>444</v>
      </c>
      <c r="C67" s="27" t="s">
        <v>421</v>
      </c>
      <c r="D67" s="3" t="s">
        <v>284</v>
      </c>
      <c r="E67" s="21" t="s">
        <v>223</v>
      </c>
      <c r="F67" s="21" t="s">
        <v>285</v>
      </c>
      <c r="J67" s="76" t="s">
        <v>445</v>
      </c>
      <c r="K67">
        <v>66</v>
      </c>
    </row>
    <row r="68" spans="1:11" ht="25.5">
      <c r="A68" t="s">
        <v>442</v>
      </c>
      <c r="B68" s="76" t="s">
        <v>444</v>
      </c>
      <c r="C68" s="27" t="s">
        <v>422</v>
      </c>
      <c r="D68" s="3" t="s">
        <v>286</v>
      </c>
      <c r="E68" s="21" t="s">
        <v>223</v>
      </c>
      <c r="F68" s="21" t="s">
        <v>287</v>
      </c>
      <c r="J68" s="76" t="s">
        <v>445</v>
      </c>
      <c r="K68">
        <v>67</v>
      </c>
    </row>
    <row r="69" spans="1:11" ht="25.5">
      <c r="A69" t="s">
        <v>442</v>
      </c>
      <c r="B69" s="76" t="s">
        <v>444</v>
      </c>
      <c r="C69" s="27" t="s">
        <v>423</v>
      </c>
      <c r="D69" s="3" t="s">
        <v>288</v>
      </c>
      <c r="E69" s="21" t="s">
        <v>223</v>
      </c>
      <c r="F69" s="21" t="s">
        <v>285</v>
      </c>
      <c r="J69" s="76" t="s">
        <v>445</v>
      </c>
      <c r="K69">
        <v>68</v>
      </c>
    </row>
    <row r="70" spans="1:11" ht="25.5">
      <c r="A70" t="s">
        <v>442</v>
      </c>
      <c r="B70" s="76" t="s">
        <v>444</v>
      </c>
      <c r="C70" s="27" t="s">
        <v>424</v>
      </c>
      <c r="D70" s="3" t="s">
        <v>289</v>
      </c>
      <c r="E70" s="21" t="s">
        <v>223</v>
      </c>
      <c r="F70" s="21" t="s">
        <v>115</v>
      </c>
      <c r="G70">
        <v>47.5</v>
      </c>
      <c r="H70">
        <v>47.3</v>
      </c>
      <c r="I70">
        <v>47.7</v>
      </c>
      <c r="J70" s="76" t="s">
        <v>446</v>
      </c>
      <c r="K70">
        <v>69</v>
      </c>
    </row>
    <row r="71" spans="1:11" ht="25.5">
      <c r="A71" t="s">
        <v>442</v>
      </c>
      <c r="B71" s="76" t="s">
        <v>444</v>
      </c>
      <c r="C71" s="27" t="s">
        <v>425</v>
      </c>
      <c r="D71" s="3" t="s">
        <v>288</v>
      </c>
      <c r="E71" s="21" t="s">
        <v>223</v>
      </c>
      <c r="F71" s="21" t="s">
        <v>285</v>
      </c>
      <c r="J71" s="76" t="s">
        <v>445</v>
      </c>
      <c r="K71">
        <v>70</v>
      </c>
    </row>
    <row r="72" spans="1:11" ht="25.5">
      <c r="A72" t="s">
        <v>442</v>
      </c>
      <c r="B72" s="76" t="s">
        <v>444</v>
      </c>
      <c r="C72" s="27" t="s">
        <v>426</v>
      </c>
      <c r="D72" s="3" t="s">
        <v>227</v>
      </c>
      <c r="E72" s="21" t="s">
        <v>228</v>
      </c>
      <c r="F72" s="21" t="s">
        <v>44</v>
      </c>
      <c r="G72">
        <v>3.2</v>
      </c>
      <c r="H72">
        <v>0</v>
      </c>
      <c r="I72">
        <v>3.2</v>
      </c>
      <c r="J72" s="76" t="s">
        <v>446</v>
      </c>
      <c r="K72">
        <v>71</v>
      </c>
    </row>
    <row r="73" spans="1:11" ht="25.5">
      <c r="A73" t="s">
        <v>442</v>
      </c>
      <c r="B73" s="76" t="s">
        <v>444</v>
      </c>
      <c r="C73" s="27" t="s">
        <v>427</v>
      </c>
      <c r="D73" s="3" t="s">
        <v>290</v>
      </c>
      <c r="E73" s="21" t="s">
        <v>223</v>
      </c>
      <c r="F73" s="21" t="s">
        <v>115</v>
      </c>
      <c r="G73">
        <v>48</v>
      </c>
      <c r="H73">
        <v>47.8</v>
      </c>
      <c r="I73">
        <v>48.2</v>
      </c>
      <c r="J73" s="76" t="s">
        <v>446</v>
      </c>
      <c r="K73">
        <v>72</v>
      </c>
    </row>
    <row r="74" spans="1:11" ht="25.5">
      <c r="A74" t="s">
        <v>442</v>
      </c>
      <c r="B74" s="76" t="s">
        <v>444</v>
      </c>
      <c r="C74" s="27" t="s">
        <v>428</v>
      </c>
      <c r="D74" s="3" t="s">
        <v>288</v>
      </c>
      <c r="E74" s="21" t="s">
        <v>223</v>
      </c>
      <c r="F74" s="21" t="s">
        <v>285</v>
      </c>
      <c r="J74" s="76" t="s">
        <v>445</v>
      </c>
      <c r="K74">
        <v>73</v>
      </c>
    </row>
    <row r="75" spans="1:11" ht="25.5">
      <c r="A75" t="s">
        <v>442</v>
      </c>
      <c r="B75" s="76" t="s">
        <v>444</v>
      </c>
      <c r="C75" s="27" t="s">
        <v>429</v>
      </c>
      <c r="D75" s="3" t="s">
        <v>291</v>
      </c>
      <c r="E75" s="21" t="s">
        <v>223</v>
      </c>
      <c r="F75" s="21" t="s">
        <v>292</v>
      </c>
      <c r="J75" s="76" t="s">
        <v>445</v>
      </c>
      <c r="K75">
        <v>74</v>
      </c>
    </row>
    <row r="76" spans="1:11" ht="25.5">
      <c r="A76" t="s">
        <v>442</v>
      </c>
      <c r="B76" s="76" t="s">
        <v>444</v>
      </c>
      <c r="C76" s="27" t="s">
        <v>430</v>
      </c>
      <c r="D76" s="3" t="s">
        <v>259</v>
      </c>
      <c r="E76" s="21" t="s">
        <v>223</v>
      </c>
      <c r="F76" s="21" t="s">
        <v>285</v>
      </c>
      <c r="J76" s="76" t="s">
        <v>445</v>
      </c>
      <c r="K76">
        <v>75</v>
      </c>
    </row>
    <row r="77" spans="1:11" ht="25.5">
      <c r="A77" t="s">
        <v>442</v>
      </c>
      <c r="B77" s="76" t="s">
        <v>444</v>
      </c>
      <c r="C77" s="27" t="s">
        <v>431</v>
      </c>
      <c r="D77" s="3" t="s">
        <v>293</v>
      </c>
      <c r="E77" s="21" t="s">
        <v>223</v>
      </c>
      <c r="F77" s="21" t="s">
        <v>294</v>
      </c>
      <c r="J77" s="76" t="s">
        <v>445</v>
      </c>
      <c r="K77">
        <v>76</v>
      </c>
    </row>
    <row r="78" spans="1:11" ht="25.5">
      <c r="A78" t="s">
        <v>442</v>
      </c>
      <c r="B78" s="76" t="s">
        <v>444</v>
      </c>
      <c r="C78" s="27" t="s">
        <v>432</v>
      </c>
      <c r="D78" s="3" t="s">
        <v>295</v>
      </c>
      <c r="E78" s="21" t="s">
        <v>223</v>
      </c>
      <c r="F78" s="21" t="s">
        <v>285</v>
      </c>
      <c r="J78" s="76" t="s">
        <v>445</v>
      </c>
      <c r="K78">
        <v>77</v>
      </c>
    </row>
    <row r="79" spans="1:11" ht="25.5">
      <c r="A79" t="s">
        <v>442</v>
      </c>
      <c r="B79" s="76" t="s">
        <v>444</v>
      </c>
      <c r="C79" s="27" t="s">
        <v>433</v>
      </c>
      <c r="D79" s="3" t="s">
        <v>296</v>
      </c>
      <c r="E79" s="21" t="s">
        <v>223</v>
      </c>
      <c r="F79" s="21" t="s">
        <v>297</v>
      </c>
      <c r="G79">
        <v>26</v>
      </c>
      <c r="H79">
        <v>25.5</v>
      </c>
      <c r="I79">
        <v>32</v>
      </c>
      <c r="J79" s="76" t="s">
        <v>446</v>
      </c>
      <c r="K79">
        <v>78</v>
      </c>
    </row>
    <row r="80" spans="1:11" ht="25.5">
      <c r="A80" t="s">
        <v>442</v>
      </c>
      <c r="B80" s="76" t="s">
        <v>444</v>
      </c>
      <c r="C80" s="27" t="s">
        <v>434</v>
      </c>
      <c r="D80" s="3" t="s">
        <v>298</v>
      </c>
      <c r="E80" s="21" t="s">
        <v>223</v>
      </c>
      <c r="F80" s="21" t="s">
        <v>30</v>
      </c>
      <c r="G80">
        <v>32</v>
      </c>
      <c r="H80">
        <v>31.5</v>
      </c>
      <c r="I80">
        <v>32.5</v>
      </c>
      <c r="J80" s="76" t="s">
        <v>446</v>
      </c>
      <c r="K80">
        <v>79</v>
      </c>
    </row>
    <row r="81" spans="1:11" ht="25.5">
      <c r="A81" t="s">
        <v>442</v>
      </c>
      <c r="B81" s="76" t="s">
        <v>444</v>
      </c>
      <c r="C81" s="27" t="s">
        <v>435</v>
      </c>
      <c r="D81" s="3" t="s">
        <v>227</v>
      </c>
      <c r="E81" s="21" t="s">
        <v>228</v>
      </c>
      <c r="F81" s="21" t="s">
        <v>44</v>
      </c>
      <c r="G81">
        <v>3.2</v>
      </c>
      <c r="H81">
        <v>0</v>
      </c>
      <c r="I81">
        <v>3.2</v>
      </c>
      <c r="J81" s="76" t="s">
        <v>446</v>
      </c>
      <c r="K81">
        <v>80</v>
      </c>
    </row>
    <row r="82" spans="1:11" ht="25.5">
      <c r="A82" t="s">
        <v>442</v>
      </c>
      <c r="B82" s="76" t="s">
        <v>444</v>
      </c>
      <c r="C82" s="27" t="s">
        <v>436</v>
      </c>
      <c r="D82" s="3" t="s">
        <v>299</v>
      </c>
      <c r="E82" s="21" t="s">
        <v>223</v>
      </c>
      <c r="F82" s="21" t="s">
        <v>279</v>
      </c>
      <c r="J82" s="76" t="s">
        <v>445</v>
      </c>
      <c r="K82">
        <v>81</v>
      </c>
    </row>
    <row r="83" spans="1:11" ht="25.5">
      <c r="A83" t="s">
        <v>442</v>
      </c>
      <c r="B83" s="76" t="s">
        <v>444</v>
      </c>
      <c r="C83" s="27" t="s">
        <v>437</v>
      </c>
      <c r="D83" s="3" t="s">
        <v>300</v>
      </c>
      <c r="E83" s="21" t="s">
        <v>228</v>
      </c>
      <c r="F83" s="21" t="s">
        <v>44</v>
      </c>
      <c r="J83" s="76" t="s">
        <v>445</v>
      </c>
      <c r="K83">
        <v>82</v>
      </c>
    </row>
    <row r="84" spans="1:11" ht="25.5">
      <c r="A84" t="s">
        <v>442</v>
      </c>
      <c r="B84" s="76" t="s">
        <v>444</v>
      </c>
      <c r="C84" s="27" t="s">
        <v>438</v>
      </c>
      <c r="D84" s="3" t="s">
        <v>301</v>
      </c>
      <c r="E84" s="21" t="s">
        <v>223</v>
      </c>
      <c r="F84" s="21" t="s">
        <v>30</v>
      </c>
      <c r="G84">
        <v>157.5</v>
      </c>
      <c r="H84">
        <v>157.4</v>
      </c>
      <c r="I84">
        <v>157.6</v>
      </c>
      <c r="J84" s="76" t="s">
        <v>446</v>
      </c>
      <c r="K84">
        <v>83</v>
      </c>
    </row>
    <row r="85" spans="1:11" ht="25.5">
      <c r="A85" t="s">
        <v>442</v>
      </c>
      <c r="B85" s="76" t="s">
        <v>444</v>
      </c>
      <c r="C85" s="27" t="s">
        <v>439</v>
      </c>
      <c r="D85" s="22" t="s">
        <v>302</v>
      </c>
      <c r="E85" s="21" t="s">
        <v>223</v>
      </c>
      <c r="F85" s="21" t="s">
        <v>303</v>
      </c>
      <c r="J85" s="76" t="s">
        <v>445</v>
      </c>
      <c r="K85">
        <v>84</v>
      </c>
    </row>
    <row r="86" spans="1:11" ht="25.5">
      <c r="A86" t="s">
        <v>442</v>
      </c>
      <c r="B86" s="76" t="s">
        <v>444</v>
      </c>
      <c r="C86" s="27" t="s">
        <v>440</v>
      </c>
      <c r="D86" s="3" t="s">
        <v>304</v>
      </c>
      <c r="E86" s="20">
        <v>1</v>
      </c>
      <c r="F86" s="21" t="s">
        <v>279</v>
      </c>
      <c r="J86" s="76" t="s">
        <v>445</v>
      </c>
      <c r="K86">
        <v>85</v>
      </c>
    </row>
    <row r="87" spans="1:11" ht="99.75">
      <c r="A87" t="s">
        <v>442</v>
      </c>
      <c r="B87" s="76" t="s">
        <v>444</v>
      </c>
      <c r="C87" s="27" t="s">
        <v>441</v>
      </c>
      <c r="D87" s="19" t="s">
        <v>305</v>
      </c>
      <c r="E87" s="21">
        <v>1</v>
      </c>
      <c r="F87" s="21" t="s">
        <v>279</v>
      </c>
      <c r="J87" s="76" t="s">
        <v>445</v>
      </c>
      <c r="K87">
        <v>86</v>
      </c>
    </row>
  </sheetData>
  <phoneticPr fontId="4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D2" sqref="D2"/>
    </sheetView>
  </sheetViews>
  <sheetFormatPr defaultColWidth="9" defaultRowHeight="14.25"/>
  <cols>
    <col min="1" max="1" width="12.5" customWidth="1"/>
    <col min="3" max="3" width="9" style="21"/>
    <col min="4" max="4" width="38" style="21" customWidth="1"/>
    <col min="5" max="5" width="14" customWidth="1"/>
    <col min="6" max="6" width="14.25" customWidth="1"/>
    <col min="10" max="10" width="11.125" customWidth="1"/>
    <col min="12" max="12" width="10.75" customWidth="1"/>
  </cols>
  <sheetData>
    <row r="1" spans="1:15">
      <c r="A1" t="s">
        <v>1</v>
      </c>
      <c r="B1" s="76" t="s">
        <v>365</v>
      </c>
      <c r="C1" s="21" t="s">
        <v>2</v>
      </c>
      <c r="D1" s="75" t="s">
        <v>369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6" t="s">
        <v>368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42.75" customHeight="1">
      <c r="A2" t="s">
        <v>15</v>
      </c>
      <c r="B2" s="76" t="s">
        <v>366</v>
      </c>
      <c r="C2" s="30" t="s">
        <v>16</v>
      </c>
      <c r="D2" s="21" t="s">
        <v>17</v>
      </c>
      <c r="E2" s="71" t="s">
        <v>18</v>
      </c>
      <c r="F2" t="s">
        <v>19</v>
      </c>
      <c r="G2">
        <v>6</v>
      </c>
      <c r="H2">
        <v>6</v>
      </c>
      <c r="I2">
        <v>6.0119999999999996</v>
      </c>
      <c r="J2" s="75" t="s">
        <v>363</v>
      </c>
      <c r="K2">
        <v>1</v>
      </c>
      <c r="L2" t="s">
        <v>21</v>
      </c>
      <c r="M2" t="s">
        <v>22</v>
      </c>
    </row>
    <row r="3" spans="1:15" ht="28.5">
      <c r="A3" t="s">
        <v>15</v>
      </c>
      <c r="B3" s="76" t="s">
        <v>366</v>
      </c>
      <c r="C3" s="30" t="s">
        <v>16</v>
      </c>
      <c r="D3" s="21" t="s">
        <v>23</v>
      </c>
      <c r="E3" s="71" t="s">
        <v>18</v>
      </c>
      <c r="F3" t="s">
        <v>19</v>
      </c>
      <c r="G3">
        <v>6</v>
      </c>
      <c r="H3">
        <v>6</v>
      </c>
      <c r="I3">
        <v>6.0119999999999996</v>
      </c>
      <c r="J3" s="75" t="s">
        <v>363</v>
      </c>
      <c r="K3">
        <v>2</v>
      </c>
      <c r="L3" t="s">
        <v>21</v>
      </c>
    </row>
    <row r="4" spans="1:15" ht="28.5">
      <c r="A4" t="s">
        <v>15</v>
      </c>
      <c r="B4" s="76" t="s">
        <v>367</v>
      </c>
      <c r="C4" s="30" t="s">
        <v>24</v>
      </c>
      <c r="D4" s="21" t="s">
        <v>17</v>
      </c>
      <c r="E4" s="71" t="s">
        <v>18</v>
      </c>
      <c r="F4" t="s">
        <v>19</v>
      </c>
      <c r="G4">
        <v>6</v>
      </c>
      <c r="H4">
        <v>6</v>
      </c>
      <c r="I4">
        <v>6.0119999999999996</v>
      </c>
      <c r="J4" s="75" t="s">
        <v>363</v>
      </c>
      <c r="K4">
        <v>3</v>
      </c>
      <c r="L4" t="s">
        <v>21</v>
      </c>
    </row>
    <row r="5" spans="1:15" ht="28.5">
      <c r="A5" t="s">
        <v>15</v>
      </c>
      <c r="B5" s="76" t="s">
        <v>367</v>
      </c>
      <c r="C5" s="30" t="s">
        <v>24</v>
      </c>
      <c r="D5" s="21" t="s">
        <v>23</v>
      </c>
      <c r="E5" s="71" t="s">
        <v>18</v>
      </c>
      <c r="F5" t="s">
        <v>19</v>
      </c>
      <c r="G5">
        <v>6</v>
      </c>
      <c r="H5">
        <v>6</v>
      </c>
      <c r="I5">
        <v>6.0119999999999996</v>
      </c>
      <c r="J5" s="75" t="s">
        <v>363</v>
      </c>
      <c r="K5">
        <v>4</v>
      </c>
      <c r="L5" t="s">
        <v>21</v>
      </c>
    </row>
    <row r="6" spans="1:15" ht="28.5">
      <c r="A6" t="s">
        <v>15</v>
      </c>
      <c r="B6" s="76" t="s">
        <v>367</v>
      </c>
      <c r="C6" s="30" t="s">
        <v>25</v>
      </c>
      <c r="D6" s="21" t="s">
        <v>26</v>
      </c>
      <c r="E6" s="71" t="s">
        <v>18</v>
      </c>
      <c r="F6" t="s">
        <v>27</v>
      </c>
      <c r="G6">
        <v>33</v>
      </c>
      <c r="H6">
        <v>32.799999999999997</v>
      </c>
      <c r="I6">
        <v>33.200000000000003</v>
      </c>
      <c r="J6" s="75" t="s">
        <v>363</v>
      </c>
      <c r="K6">
        <v>5</v>
      </c>
    </row>
    <row r="7" spans="1:15" ht="28.5">
      <c r="A7" t="s">
        <v>15</v>
      </c>
      <c r="B7" s="76" t="s">
        <v>367</v>
      </c>
      <c r="C7" s="30" t="s">
        <v>28</v>
      </c>
      <c r="D7" s="21" t="s">
        <v>29</v>
      </c>
      <c r="E7" s="71" t="s">
        <v>18</v>
      </c>
      <c r="F7" t="s">
        <v>30</v>
      </c>
      <c r="G7">
        <v>12</v>
      </c>
      <c r="H7">
        <v>11.8</v>
      </c>
      <c r="I7">
        <v>12.2</v>
      </c>
      <c r="J7" s="75" t="s">
        <v>363</v>
      </c>
      <c r="K7">
        <v>6</v>
      </c>
    </row>
    <row r="8" spans="1:15" ht="28.5">
      <c r="A8" t="s">
        <v>15</v>
      </c>
      <c r="B8" s="76" t="s">
        <v>367</v>
      </c>
      <c r="C8" s="30" t="s">
        <v>31</v>
      </c>
      <c r="D8" s="21" t="s">
        <v>32</v>
      </c>
      <c r="E8" s="71" t="s">
        <v>18</v>
      </c>
      <c r="F8" t="s">
        <v>30</v>
      </c>
      <c r="G8">
        <v>1.5</v>
      </c>
      <c r="H8">
        <v>1.1000000000000001</v>
      </c>
      <c r="I8">
        <v>1.9</v>
      </c>
      <c r="J8" s="75" t="s">
        <v>363</v>
      </c>
      <c r="K8">
        <v>7</v>
      </c>
    </row>
    <row r="9" spans="1:15" ht="28.5">
      <c r="A9" t="s">
        <v>15</v>
      </c>
      <c r="B9" s="76" t="s">
        <v>367</v>
      </c>
      <c r="C9" s="30" t="s">
        <v>33</v>
      </c>
      <c r="D9" s="21" t="s">
        <v>34</v>
      </c>
      <c r="E9" s="71" t="s">
        <v>18</v>
      </c>
      <c r="F9" t="s">
        <v>35</v>
      </c>
      <c r="G9">
        <v>4</v>
      </c>
      <c r="J9" s="75" t="s">
        <v>364</v>
      </c>
      <c r="K9">
        <v>8</v>
      </c>
    </row>
    <row r="10" spans="1:15" ht="28.5">
      <c r="A10" t="s">
        <v>15</v>
      </c>
      <c r="B10" s="76" t="s">
        <v>367</v>
      </c>
      <c r="C10" s="30" t="s">
        <v>37</v>
      </c>
      <c r="D10" s="21" t="s">
        <v>38</v>
      </c>
      <c r="E10" s="71" t="s">
        <v>18</v>
      </c>
      <c r="F10" t="s">
        <v>39</v>
      </c>
      <c r="G10">
        <v>0.2</v>
      </c>
      <c r="J10" s="75" t="s">
        <v>364</v>
      </c>
      <c r="K10">
        <v>9</v>
      </c>
    </row>
    <row r="11" spans="1:15" ht="28.5">
      <c r="A11" t="s">
        <v>15</v>
      </c>
      <c r="B11" s="76" t="s">
        <v>367</v>
      </c>
      <c r="C11" s="30" t="s">
        <v>40</v>
      </c>
      <c r="D11" s="21" t="s">
        <v>38</v>
      </c>
      <c r="E11" s="71" t="s">
        <v>18</v>
      </c>
      <c r="F11" t="s">
        <v>39</v>
      </c>
      <c r="G11">
        <v>0.2</v>
      </c>
      <c r="J11" s="75" t="s">
        <v>364</v>
      </c>
      <c r="K11">
        <v>10</v>
      </c>
    </row>
    <row r="12" spans="1:15" ht="28.5">
      <c r="A12" t="s">
        <v>15</v>
      </c>
      <c r="B12" s="76" t="s">
        <v>367</v>
      </c>
      <c r="C12" s="30" t="s">
        <v>41</v>
      </c>
      <c r="D12" s="21" t="s">
        <v>42</v>
      </c>
      <c r="E12" s="71" t="s">
        <v>18</v>
      </c>
      <c r="F12" t="s">
        <v>43</v>
      </c>
      <c r="G12">
        <v>0.2</v>
      </c>
      <c r="H12">
        <v>0</v>
      </c>
      <c r="I12">
        <v>0.2</v>
      </c>
      <c r="J12" s="75" t="s">
        <v>364</v>
      </c>
      <c r="K12">
        <v>11</v>
      </c>
    </row>
    <row r="13" spans="1:15" ht="28.5">
      <c r="A13" t="s">
        <v>15</v>
      </c>
      <c r="B13" s="76" t="s">
        <v>367</v>
      </c>
      <c r="C13" s="30" t="s">
        <v>41</v>
      </c>
      <c r="D13" s="21" t="s">
        <v>42</v>
      </c>
      <c r="E13" s="71" t="s">
        <v>18</v>
      </c>
      <c r="F13" t="s">
        <v>44</v>
      </c>
      <c r="G13">
        <v>0.2</v>
      </c>
      <c r="H13">
        <v>0</v>
      </c>
      <c r="I13">
        <v>0.2</v>
      </c>
      <c r="J13" s="75" t="s">
        <v>363</v>
      </c>
      <c r="K13">
        <v>12</v>
      </c>
    </row>
    <row r="14" spans="1:15" ht="28.5">
      <c r="A14" t="s">
        <v>15</v>
      </c>
      <c r="B14" s="76" t="s">
        <v>367</v>
      </c>
      <c r="C14" s="30" t="s">
        <v>45</v>
      </c>
      <c r="D14" s="21" t="s">
        <v>46</v>
      </c>
      <c r="E14" s="71" t="s">
        <v>18</v>
      </c>
      <c r="F14" t="s">
        <v>47</v>
      </c>
      <c r="J14" s="21" t="s">
        <v>36</v>
      </c>
      <c r="K14">
        <v>13</v>
      </c>
    </row>
    <row r="15" spans="1:15" ht="28.5">
      <c r="A15" t="s">
        <v>15</v>
      </c>
      <c r="B15" s="76" t="s">
        <v>367</v>
      </c>
      <c r="C15" s="30" t="s">
        <v>48</v>
      </c>
      <c r="D15" s="21" t="s">
        <v>49</v>
      </c>
      <c r="E15" s="71" t="s">
        <v>18</v>
      </c>
      <c r="F15" t="s">
        <v>19</v>
      </c>
      <c r="G15">
        <v>10</v>
      </c>
      <c r="H15">
        <v>10</v>
      </c>
      <c r="I15">
        <v>10.015000000000001</v>
      </c>
      <c r="J15" s="75" t="s">
        <v>363</v>
      </c>
      <c r="K15">
        <v>14</v>
      </c>
      <c r="L15" t="s">
        <v>21</v>
      </c>
    </row>
    <row r="16" spans="1:15" ht="28.5">
      <c r="A16" t="s">
        <v>15</v>
      </c>
      <c r="B16" s="76" t="s">
        <v>367</v>
      </c>
      <c r="C16" s="30" t="s">
        <v>48</v>
      </c>
      <c r="D16" s="21" t="s">
        <v>50</v>
      </c>
      <c r="E16" s="71" t="s">
        <v>18</v>
      </c>
      <c r="F16" t="s">
        <v>19</v>
      </c>
      <c r="G16">
        <v>10</v>
      </c>
      <c r="H16">
        <v>10</v>
      </c>
      <c r="I16">
        <v>10.015000000000001</v>
      </c>
      <c r="J16" s="75" t="s">
        <v>363</v>
      </c>
      <c r="K16">
        <v>15</v>
      </c>
      <c r="L16" t="s">
        <v>21</v>
      </c>
    </row>
    <row r="17" spans="1:12" ht="28.5">
      <c r="A17" t="s">
        <v>15</v>
      </c>
      <c r="B17" s="76" t="s">
        <v>367</v>
      </c>
      <c r="C17" s="30" t="s">
        <v>51</v>
      </c>
      <c r="D17" s="21" t="s">
        <v>52</v>
      </c>
      <c r="E17" s="71" t="s">
        <v>18</v>
      </c>
      <c r="F17" t="s">
        <v>30</v>
      </c>
      <c r="G17">
        <v>1</v>
      </c>
      <c r="H17">
        <v>9.65</v>
      </c>
      <c r="I17">
        <v>10.35</v>
      </c>
      <c r="J17" s="75" t="s">
        <v>363</v>
      </c>
      <c r="K17">
        <v>16</v>
      </c>
    </row>
    <row r="18" spans="1:12" ht="28.5">
      <c r="A18" t="s">
        <v>15</v>
      </c>
      <c r="B18" s="76" t="s">
        <v>367</v>
      </c>
      <c r="C18" s="30" t="s">
        <v>53</v>
      </c>
      <c r="D18" s="21" t="s">
        <v>54</v>
      </c>
      <c r="E18" s="71" t="s">
        <v>18</v>
      </c>
      <c r="F18" t="s">
        <v>30</v>
      </c>
      <c r="G18">
        <v>14</v>
      </c>
      <c r="H18">
        <v>13.8</v>
      </c>
      <c r="I18">
        <v>14.2</v>
      </c>
      <c r="J18" s="75" t="s">
        <v>363</v>
      </c>
      <c r="K18">
        <v>17</v>
      </c>
    </row>
    <row r="19" spans="1:12" ht="28.5">
      <c r="A19" t="s">
        <v>15</v>
      </c>
      <c r="B19" s="76" t="s">
        <v>367</v>
      </c>
      <c r="C19" s="30" t="s">
        <v>55</v>
      </c>
      <c r="D19" s="21" t="s">
        <v>56</v>
      </c>
      <c r="E19" s="71" t="s">
        <v>18</v>
      </c>
      <c r="F19" t="s">
        <v>35</v>
      </c>
      <c r="J19" s="75" t="s">
        <v>364</v>
      </c>
      <c r="K19">
        <v>18</v>
      </c>
    </row>
    <row r="20" spans="1:12" ht="28.5">
      <c r="A20" t="s">
        <v>15</v>
      </c>
      <c r="B20" s="76" t="s">
        <v>367</v>
      </c>
      <c r="C20" s="30" t="s">
        <v>57</v>
      </c>
      <c r="D20" s="21" t="s">
        <v>58</v>
      </c>
      <c r="E20" s="71" t="s">
        <v>18</v>
      </c>
      <c r="F20" t="s">
        <v>19</v>
      </c>
      <c r="G20">
        <v>14.5</v>
      </c>
      <c r="H20">
        <v>14.5</v>
      </c>
      <c r="I20">
        <v>14.518000000000001</v>
      </c>
      <c r="J20" s="75" t="s">
        <v>363</v>
      </c>
      <c r="K20">
        <v>19</v>
      </c>
      <c r="L20" t="s">
        <v>21</v>
      </c>
    </row>
    <row r="21" spans="1:12" ht="28.5">
      <c r="A21" t="s">
        <v>15</v>
      </c>
      <c r="B21" s="76" t="s">
        <v>367</v>
      </c>
      <c r="C21" s="30" t="s">
        <v>57</v>
      </c>
      <c r="D21" s="21" t="s">
        <v>59</v>
      </c>
      <c r="E21" s="71" t="s">
        <v>18</v>
      </c>
      <c r="F21" t="s">
        <v>19</v>
      </c>
      <c r="G21">
        <v>14.5</v>
      </c>
      <c r="H21">
        <v>14.5</v>
      </c>
      <c r="I21">
        <v>14.518000000000001</v>
      </c>
      <c r="J21" s="75" t="s">
        <v>363</v>
      </c>
      <c r="K21">
        <v>20</v>
      </c>
      <c r="L21" t="s">
        <v>21</v>
      </c>
    </row>
    <row r="22" spans="1:12" ht="28.5">
      <c r="A22" t="s">
        <v>15</v>
      </c>
      <c r="B22" s="76" t="s">
        <v>367</v>
      </c>
      <c r="C22" s="30" t="s">
        <v>60</v>
      </c>
      <c r="D22" s="21" t="s">
        <v>61</v>
      </c>
      <c r="E22" s="71" t="s">
        <v>18</v>
      </c>
      <c r="F22" t="s">
        <v>30</v>
      </c>
      <c r="G22">
        <v>12</v>
      </c>
      <c r="H22">
        <v>11.8</v>
      </c>
      <c r="I22">
        <v>12.2</v>
      </c>
      <c r="J22" s="75" t="s">
        <v>363</v>
      </c>
      <c r="K22">
        <v>21</v>
      </c>
    </row>
    <row r="23" spans="1:12">
      <c r="A23" t="s">
        <v>15</v>
      </c>
      <c r="B23" s="76" t="s">
        <v>367</v>
      </c>
      <c r="C23" s="30" t="s">
        <v>62</v>
      </c>
      <c r="D23" s="21" t="s">
        <v>63</v>
      </c>
      <c r="E23" s="71" t="s">
        <v>64</v>
      </c>
      <c r="F23" t="s">
        <v>65</v>
      </c>
      <c r="J23" s="75" t="s">
        <v>364</v>
      </c>
      <c r="K23">
        <v>22</v>
      </c>
    </row>
    <row r="24" spans="1:12" ht="28.5">
      <c r="A24" t="s">
        <v>15</v>
      </c>
      <c r="B24" s="76" t="s">
        <v>367</v>
      </c>
      <c r="C24" s="30" t="s">
        <v>66</v>
      </c>
      <c r="D24" s="21" t="s">
        <v>67</v>
      </c>
      <c r="E24" s="71" t="s">
        <v>18</v>
      </c>
      <c r="F24" t="s">
        <v>19</v>
      </c>
      <c r="G24">
        <v>15.5</v>
      </c>
      <c r="H24">
        <v>15.53</v>
      </c>
      <c r="I24">
        <v>15.55</v>
      </c>
      <c r="J24" s="75" t="s">
        <v>363</v>
      </c>
      <c r="K24">
        <v>23</v>
      </c>
      <c r="L24" t="s">
        <v>21</v>
      </c>
    </row>
    <row r="25" spans="1:12" ht="28.5">
      <c r="A25" t="s">
        <v>15</v>
      </c>
      <c r="B25" s="76" t="s">
        <v>367</v>
      </c>
      <c r="C25" s="30" t="s">
        <v>66</v>
      </c>
      <c r="D25" s="21" t="s">
        <v>68</v>
      </c>
      <c r="E25" s="71" t="s">
        <v>18</v>
      </c>
      <c r="F25" t="s">
        <v>19</v>
      </c>
      <c r="G25">
        <v>15.5</v>
      </c>
      <c r="H25">
        <v>15.53</v>
      </c>
      <c r="I25">
        <v>15.55</v>
      </c>
      <c r="J25" s="75" t="s">
        <v>363</v>
      </c>
      <c r="K25">
        <v>24</v>
      </c>
      <c r="L25" t="s">
        <v>21</v>
      </c>
    </row>
    <row r="26" spans="1:12" ht="28.5">
      <c r="A26" t="s">
        <v>15</v>
      </c>
      <c r="B26" s="76" t="s">
        <v>367</v>
      </c>
      <c r="C26" s="30" t="s">
        <v>69</v>
      </c>
      <c r="D26" s="21" t="s">
        <v>67</v>
      </c>
      <c r="E26" s="71" t="s">
        <v>18</v>
      </c>
      <c r="F26" t="s">
        <v>19</v>
      </c>
      <c r="G26">
        <v>15.5</v>
      </c>
      <c r="H26">
        <v>15.53</v>
      </c>
      <c r="I26">
        <v>15.55</v>
      </c>
      <c r="J26" s="75" t="s">
        <v>363</v>
      </c>
      <c r="K26">
        <v>25</v>
      </c>
      <c r="L26" t="s">
        <v>21</v>
      </c>
    </row>
    <row r="27" spans="1:12" ht="28.5">
      <c r="A27" t="s">
        <v>15</v>
      </c>
      <c r="B27" s="76" t="s">
        <v>367</v>
      </c>
      <c r="C27" s="30" t="s">
        <v>69</v>
      </c>
      <c r="D27" s="21" t="s">
        <v>68</v>
      </c>
      <c r="E27" s="71" t="s">
        <v>18</v>
      </c>
      <c r="F27" t="s">
        <v>19</v>
      </c>
      <c r="G27">
        <v>15.5</v>
      </c>
      <c r="H27">
        <v>15.53</v>
      </c>
      <c r="I27">
        <v>15.55</v>
      </c>
      <c r="J27" s="75" t="s">
        <v>363</v>
      </c>
      <c r="K27">
        <v>26</v>
      </c>
      <c r="L27" t="s">
        <v>21</v>
      </c>
    </row>
    <row r="28" spans="1:12" ht="28.5">
      <c r="A28" t="s">
        <v>15</v>
      </c>
      <c r="B28" s="76" t="s">
        <v>367</v>
      </c>
      <c r="C28" s="30" t="s">
        <v>70</v>
      </c>
      <c r="D28" s="21" t="s">
        <v>71</v>
      </c>
      <c r="E28" s="71" t="s">
        <v>18</v>
      </c>
      <c r="F28" t="s">
        <v>30</v>
      </c>
      <c r="G28">
        <v>18</v>
      </c>
      <c r="H28">
        <v>17.829999999999998</v>
      </c>
      <c r="I28">
        <v>18.170000000000002</v>
      </c>
      <c r="J28" s="75" t="s">
        <v>363</v>
      </c>
      <c r="K28">
        <v>27</v>
      </c>
    </row>
    <row r="29" spans="1:12" ht="28.5">
      <c r="A29" t="s">
        <v>15</v>
      </c>
      <c r="B29" s="76" t="s">
        <v>367</v>
      </c>
      <c r="C29" s="30" t="s">
        <v>72</v>
      </c>
      <c r="D29" s="21" t="s">
        <v>73</v>
      </c>
      <c r="E29" s="71" t="s">
        <v>18</v>
      </c>
      <c r="F29" t="s">
        <v>35</v>
      </c>
      <c r="J29" s="75" t="s">
        <v>364</v>
      </c>
      <c r="K29">
        <v>28</v>
      </c>
    </row>
    <row r="30" spans="1:12" ht="28.5">
      <c r="A30" t="s">
        <v>15</v>
      </c>
      <c r="B30" s="76" t="s">
        <v>367</v>
      </c>
      <c r="C30" s="30" t="s">
        <v>74</v>
      </c>
      <c r="D30" s="21" t="s">
        <v>75</v>
      </c>
      <c r="E30" s="71" t="s">
        <v>76</v>
      </c>
      <c r="F30" t="s">
        <v>77</v>
      </c>
      <c r="G30">
        <v>2</v>
      </c>
      <c r="H30">
        <v>1.95</v>
      </c>
      <c r="I30">
        <v>2.0499999999999998</v>
      </c>
      <c r="J30" s="75" t="s">
        <v>363</v>
      </c>
      <c r="K30">
        <v>29</v>
      </c>
    </row>
    <row r="31" spans="1:12" ht="28.5">
      <c r="A31" t="s">
        <v>15</v>
      </c>
      <c r="B31" s="76" t="s">
        <v>367</v>
      </c>
      <c r="C31" s="30" t="s">
        <v>78</v>
      </c>
      <c r="D31" s="21" t="s">
        <v>79</v>
      </c>
      <c r="E31" s="71" t="s">
        <v>18</v>
      </c>
      <c r="F31" t="s">
        <v>30</v>
      </c>
      <c r="G31">
        <v>45</v>
      </c>
      <c r="H31">
        <v>44.75</v>
      </c>
      <c r="I31">
        <v>45.25</v>
      </c>
      <c r="J31" s="75" t="s">
        <v>363</v>
      </c>
      <c r="K31">
        <v>30</v>
      </c>
    </row>
    <row r="32" spans="1:12" ht="28.5">
      <c r="A32" t="s">
        <v>15</v>
      </c>
      <c r="B32" s="76" t="s">
        <v>367</v>
      </c>
      <c r="C32" s="30" t="s">
        <v>80</v>
      </c>
      <c r="D32" s="21" t="s">
        <v>81</v>
      </c>
      <c r="E32" s="71" t="s">
        <v>18</v>
      </c>
      <c r="F32" t="s">
        <v>35</v>
      </c>
      <c r="J32" s="75" t="s">
        <v>364</v>
      </c>
      <c r="K32">
        <v>31</v>
      </c>
    </row>
    <row r="33" spans="1:12" ht="28.5">
      <c r="A33" t="s">
        <v>15</v>
      </c>
      <c r="B33" s="76" t="s">
        <v>367</v>
      </c>
      <c r="C33" s="30" t="s">
        <v>82</v>
      </c>
      <c r="D33" s="21" t="s">
        <v>83</v>
      </c>
      <c r="E33" s="71" t="s">
        <v>18</v>
      </c>
      <c r="F33" t="s">
        <v>30</v>
      </c>
      <c r="G33">
        <v>11.5</v>
      </c>
      <c r="H33">
        <v>11.3</v>
      </c>
      <c r="I33">
        <v>11.7</v>
      </c>
      <c r="J33" s="75" t="s">
        <v>363</v>
      </c>
      <c r="K33">
        <v>32</v>
      </c>
    </row>
    <row r="34" spans="1:12" ht="28.5">
      <c r="A34" t="s">
        <v>15</v>
      </c>
      <c r="B34" s="76" t="s">
        <v>367</v>
      </c>
      <c r="C34" s="30" t="s">
        <v>84</v>
      </c>
      <c r="D34" s="21" t="s">
        <v>85</v>
      </c>
      <c r="E34" s="71" t="s">
        <v>18</v>
      </c>
      <c r="F34" t="s">
        <v>35</v>
      </c>
      <c r="J34" s="75" t="s">
        <v>364</v>
      </c>
      <c r="K34">
        <v>33</v>
      </c>
    </row>
    <row r="35" spans="1:12" ht="28.5">
      <c r="A35" t="s">
        <v>15</v>
      </c>
      <c r="B35" s="76" t="s">
        <v>367</v>
      </c>
      <c r="C35" s="30" t="s">
        <v>86</v>
      </c>
      <c r="D35" s="21" t="s">
        <v>87</v>
      </c>
      <c r="E35" s="71" t="s">
        <v>18</v>
      </c>
      <c r="F35" t="s">
        <v>43</v>
      </c>
      <c r="G35">
        <v>0.2</v>
      </c>
      <c r="H35">
        <v>0</v>
      </c>
      <c r="I35">
        <v>0.2</v>
      </c>
      <c r="J35" s="75" t="s">
        <v>364</v>
      </c>
      <c r="K35">
        <v>34</v>
      </c>
    </row>
    <row r="36" spans="1:12" ht="28.5">
      <c r="A36" t="s">
        <v>15</v>
      </c>
      <c r="B36" s="76" t="s">
        <v>367</v>
      </c>
      <c r="C36" s="30" t="s">
        <v>86</v>
      </c>
      <c r="D36" s="21" t="s">
        <v>87</v>
      </c>
      <c r="E36" s="71" t="s">
        <v>18</v>
      </c>
      <c r="F36" t="s">
        <v>44</v>
      </c>
      <c r="G36">
        <v>0.2</v>
      </c>
      <c r="H36">
        <v>0</v>
      </c>
      <c r="I36">
        <v>0.2</v>
      </c>
      <c r="J36" s="75" t="s">
        <v>363</v>
      </c>
      <c r="K36">
        <v>35</v>
      </c>
    </row>
    <row r="37" spans="1:12" ht="28.5">
      <c r="A37" t="s">
        <v>15</v>
      </c>
      <c r="B37" s="76" t="s">
        <v>367</v>
      </c>
      <c r="C37" s="30" t="s">
        <v>88</v>
      </c>
      <c r="D37" s="21" t="s">
        <v>89</v>
      </c>
      <c r="E37" s="71" t="s">
        <v>18</v>
      </c>
      <c r="F37" t="s">
        <v>47</v>
      </c>
      <c r="J37" s="75" t="s">
        <v>364</v>
      </c>
      <c r="K37">
        <v>36</v>
      </c>
    </row>
    <row r="38" spans="1:12" ht="28.5">
      <c r="A38" t="s">
        <v>15</v>
      </c>
      <c r="B38" s="76" t="s">
        <v>367</v>
      </c>
      <c r="C38" s="30" t="s">
        <v>90</v>
      </c>
      <c r="D38" s="21" t="s">
        <v>91</v>
      </c>
      <c r="E38" s="71" t="s">
        <v>18</v>
      </c>
      <c r="F38" t="s">
        <v>19</v>
      </c>
      <c r="G38">
        <v>12</v>
      </c>
      <c r="H38">
        <v>12</v>
      </c>
      <c r="I38">
        <v>12.018000000000001</v>
      </c>
      <c r="J38" s="75" t="s">
        <v>363</v>
      </c>
      <c r="K38">
        <v>37</v>
      </c>
      <c r="L38" t="s">
        <v>21</v>
      </c>
    </row>
    <row r="39" spans="1:12" ht="28.5">
      <c r="A39" t="s">
        <v>15</v>
      </c>
      <c r="B39" s="76" t="s">
        <v>367</v>
      </c>
      <c r="C39" s="30" t="s">
        <v>90</v>
      </c>
      <c r="D39" s="21" t="s">
        <v>92</v>
      </c>
      <c r="E39" s="71" t="s">
        <v>18</v>
      </c>
      <c r="F39" t="s">
        <v>19</v>
      </c>
      <c r="G39">
        <v>12</v>
      </c>
      <c r="H39">
        <v>12</v>
      </c>
      <c r="I39">
        <v>12.018000000000001</v>
      </c>
      <c r="J39" s="75" t="s">
        <v>363</v>
      </c>
      <c r="K39">
        <v>38</v>
      </c>
      <c r="L39" t="s">
        <v>21</v>
      </c>
    </row>
    <row r="40" spans="1:12" ht="28.5">
      <c r="A40" t="s">
        <v>15</v>
      </c>
      <c r="B40" s="76" t="s">
        <v>367</v>
      </c>
      <c r="C40" s="30" t="s">
        <v>93</v>
      </c>
      <c r="D40" s="21" t="s">
        <v>94</v>
      </c>
      <c r="E40" s="71" t="s">
        <v>18</v>
      </c>
      <c r="F40" t="s">
        <v>30</v>
      </c>
      <c r="G40">
        <v>1</v>
      </c>
      <c r="H40">
        <v>9.65</v>
      </c>
      <c r="I40">
        <v>10.35</v>
      </c>
      <c r="J40" s="75" t="s">
        <v>363</v>
      </c>
      <c r="K40">
        <v>39</v>
      </c>
    </row>
    <row r="41" spans="1:12" ht="28.5">
      <c r="A41" t="s">
        <v>15</v>
      </c>
      <c r="B41" s="76" t="s">
        <v>367</v>
      </c>
      <c r="C41" s="30" t="s">
        <v>95</v>
      </c>
      <c r="D41" s="21" t="s">
        <v>96</v>
      </c>
      <c r="E41" s="71" t="s">
        <v>18</v>
      </c>
      <c r="F41" t="s">
        <v>30</v>
      </c>
      <c r="G41">
        <v>15</v>
      </c>
      <c r="H41">
        <v>14.83</v>
      </c>
      <c r="I41">
        <v>15.17</v>
      </c>
      <c r="J41" s="75" t="s">
        <v>363</v>
      </c>
      <c r="K41">
        <v>40</v>
      </c>
    </row>
    <row r="42" spans="1:12" ht="28.5">
      <c r="A42" t="s">
        <v>15</v>
      </c>
      <c r="B42" s="76" t="s">
        <v>367</v>
      </c>
      <c r="C42" s="30" t="s">
        <v>97</v>
      </c>
      <c r="D42" s="21" t="s">
        <v>98</v>
      </c>
      <c r="E42" s="71" t="s">
        <v>18</v>
      </c>
      <c r="F42" t="s">
        <v>35</v>
      </c>
      <c r="J42" s="75" t="s">
        <v>364</v>
      </c>
      <c r="K42">
        <v>41</v>
      </c>
    </row>
    <row r="43" spans="1:12" ht="28.5">
      <c r="A43" t="s">
        <v>15</v>
      </c>
      <c r="B43" s="76" t="s">
        <v>367</v>
      </c>
      <c r="C43" s="30" t="s">
        <v>99</v>
      </c>
      <c r="D43" s="21" t="s">
        <v>100</v>
      </c>
      <c r="E43" s="71" t="s">
        <v>18</v>
      </c>
      <c r="F43" t="s">
        <v>19</v>
      </c>
      <c r="G43">
        <v>15.5</v>
      </c>
      <c r="H43">
        <v>15.532</v>
      </c>
      <c r="I43">
        <v>15.558999999999999</v>
      </c>
      <c r="J43" s="75" t="s">
        <v>363</v>
      </c>
      <c r="K43">
        <v>42</v>
      </c>
      <c r="L43" t="s">
        <v>21</v>
      </c>
    </row>
    <row r="44" spans="1:12" ht="28.5">
      <c r="A44" t="s">
        <v>15</v>
      </c>
      <c r="B44" s="76" t="s">
        <v>367</v>
      </c>
      <c r="C44" s="30" t="s">
        <v>99</v>
      </c>
      <c r="D44" s="21" t="s">
        <v>101</v>
      </c>
      <c r="E44" s="71" t="s">
        <v>18</v>
      </c>
      <c r="F44" t="s">
        <v>19</v>
      </c>
      <c r="G44">
        <v>15.5</v>
      </c>
      <c r="H44">
        <v>15.532</v>
      </c>
      <c r="I44">
        <v>15.558999999999999</v>
      </c>
      <c r="J44" s="75" t="s">
        <v>363</v>
      </c>
      <c r="K44">
        <v>43</v>
      </c>
      <c r="L44" t="s">
        <v>21</v>
      </c>
    </row>
    <row r="45" spans="1:12" ht="28.5">
      <c r="A45" t="s">
        <v>15</v>
      </c>
      <c r="B45" s="76" t="s">
        <v>367</v>
      </c>
      <c r="C45" s="30" t="s">
        <v>102</v>
      </c>
      <c r="D45" s="21" t="s">
        <v>100</v>
      </c>
      <c r="E45" s="71" t="s">
        <v>18</v>
      </c>
      <c r="F45" t="s">
        <v>19</v>
      </c>
      <c r="G45">
        <v>15.5</v>
      </c>
      <c r="H45">
        <v>15.532</v>
      </c>
      <c r="I45">
        <v>15.558999999999999</v>
      </c>
      <c r="J45" s="75" t="s">
        <v>363</v>
      </c>
      <c r="K45">
        <v>44</v>
      </c>
      <c r="L45" t="s">
        <v>21</v>
      </c>
    </row>
    <row r="46" spans="1:12" ht="28.5">
      <c r="A46" t="s">
        <v>15</v>
      </c>
      <c r="B46" s="76" t="s">
        <v>367</v>
      </c>
      <c r="C46" s="30" t="s">
        <v>102</v>
      </c>
      <c r="D46" s="21" t="s">
        <v>101</v>
      </c>
      <c r="E46" s="71" t="s">
        <v>18</v>
      </c>
      <c r="F46" t="s">
        <v>19</v>
      </c>
      <c r="G46">
        <v>15.5</v>
      </c>
      <c r="H46">
        <v>15.532</v>
      </c>
      <c r="I46">
        <v>15.558999999999999</v>
      </c>
      <c r="J46" s="75" t="s">
        <v>363</v>
      </c>
      <c r="K46">
        <v>45</v>
      </c>
      <c r="L46" t="s">
        <v>21</v>
      </c>
    </row>
    <row r="47" spans="1:12" ht="28.5">
      <c r="A47" t="s">
        <v>15</v>
      </c>
      <c r="B47" s="76" t="s">
        <v>367</v>
      </c>
      <c r="C47" s="30" t="s">
        <v>103</v>
      </c>
      <c r="D47" s="21" t="s">
        <v>104</v>
      </c>
      <c r="E47" s="71" t="s">
        <v>18</v>
      </c>
      <c r="F47" t="s">
        <v>19</v>
      </c>
      <c r="G47">
        <v>15.5</v>
      </c>
      <c r="H47">
        <v>15.5</v>
      </c>
      <c r="I47">
        <v>15.518000000000001</v>
      </c>
      <c r="J47" s="75" t="s">
        <v>363</v>
      </c>
      <c r="K47">
        <v>46</v>
      </c>
      <c r="L47" t="s">
        <v>21</v>
      </c>
    </row>
    <row r="48" spans="1:12" ht="28.5">
      <c r="A48" t="s">
        <v>15</v>
      </c>
      <c r="B48" s="76" t="s">
        <v>367</v>
      </c>
      <c r="C48" s="30" t="s">
        <v>103</v>
      </c>
      <c r="D48" s="21" t="s">
        <v>105</v>
      </c>
      <c r="E48" s="71" t="s">
        <v>18</v>
      </c>
      <c r="F48" t="s">
        <v>19</v>
      </c>
      <c r="G48">
        <v>15.5</v>
      </c>
      <c r="H48">
        <v>15.5</v>
      </c>
      <c r="I48">
        <v>15.518000000000001</v>
      </c>
      <c r="J48" s="75" t="s">
        <v>363</v>
      </c>
      <c r="K48">
        <v>47</v>
      </c>
      <c r="L48" t="s">
        <v>21</v>
      </c>
    </row>
    <row r="49" spans="1:12" ht="28.5">
      <c r="A49" t="s">
        <v>15</v>
      </c>
      <c r="B49" s="76" t="s">
        <v>367</v>
      </c>
      <c r="C49" s="30" t="s">
        <v>106</v>
      </c>
      <c r="D49" s="21" t="s">
        <v>104</v>
      </c>
      <c r="E49" s="71" t="s">
        <v>18</v>
      </c>
      <c r="F49" t="s">
        <v>19</v>
      </c>
      <c r="G49">
        <v>15.5</v>
      </c>
      <c r="H49">
        <v>15.5</v>
      </c>
      <c r="I49">
        <v>15.518000000000001</v>
      </c>
      <c r="J49" s="75" t="s">
        <v>363</v>
      </c>
      <c r="K49">
        <v>48</v>
      </c>
      <c r="L49" t="s">
        <v>21</v>
      </c>
    </row>
    <row r="50" spans="1:12" ht="28.5">
      <c r="A50" t="s">
        <v>15</v>
      </c>
      <c r="B50" s="76" t="s">
        <v>367</v>
      </c>
      <c r="C50" s="30" t="s">
        <v>106</v>
      </c>
      <c r="D50" s="21" t="s">
        <v>105</v>
      </c>
      <c r="E50" s="71" t="s">
        <v>18</v>
      </c>
      <c r="F50" t="s">
        <v>19</v>
      </c>
      <c r="G50">
        <v>15.5</v>
      </c>
      <c r="H50">
        <v>15.5</v>
      </c>
      <c r="I50">
        <v>15.518000000000001</v>
      </c>
      <c r="J50" s="75" t="s">
        <v>363</v>
      </c>
      <c r="K50">
        <v>49</v>
      </c>
      <c r="L50" t="s">
        <v>21</v>
      </c>
    </row>
    <row r="51" spans="1:12" ht="28.5">
      <c r="A51" t="s">
        <v>15</v>
      </c>
      <c r="B51" s="76" t="s">
        <v>367</v>
      </c>
      <c r="C51" s="21">
        <v>32</v>
      </c>
      <c r="D51" s="21" t="s">
        <v>107</v>
      </c>
      <c r="E51" s="71" t="s">
        <v>18</v>
      </c>
      <c r="F51" t="s">
        <v>30</v>
      </c>
      <c r="G51">
        <v>27</v>
      </c>
      <c r="H51">
        <v>26.9</v>
      </c>
      <c r="I51">
        <v>27.3</v>
      </c>
      <c r="J51" s="75" t="s">
        <v>363</v>
      </c>
      <c r="K51">
        <v>50</v>
      </c>
    </row>
    <row r="52" spans="1:12" ht="28.5">
      <c r="A52" t="s">
        <v>15</v>
      </c>
      <c r="B52" s="76" t="s">
        <v>367</v>
      </c>
      <c r="C52" s="21">
        <v>33</v>
      </c>
      <c r="D52" s="21" t="s">
        <v>108</v>
      </c>
      <c r="E52" s="71" t="s">
        <v>18</v>
      </c>
      <c r="F52" t="s">
        <v>35</v>
      </c>
      <c r="J52" s="75" t="s">
        <v>364</v>
      </c>
      <c r="K52">
        <v>51</v>
      </c>
    </row>
    <row r="53" spans="1:12" ht="28.5">
      <c r="A53" t="s">
        <v>15</v>
      </c>
      <c r="B53" s="76" t="s">
        <v>367</v>
      </c>
      <c r="C53" s="21">
        <v>34</v>
      </c>
      <c r="D53" s="21" t="s">
        <v>109</v>
      </c>
      <c r="E53" s="71" t="s">
        <v>18</v>
      </c>
      <c r="F53" t="s">
        <v>30</v>
      </c>
      <c r="G53">
        <v>34</v>
      </c>
      <c r="H53">
        <v>33</v>
      </c>
      <c r="I53">
        <v>34</v>
      </c>
      <c r="J53" s="75" t="s">
        <v>363</v>
      </c>
      <c r="K53">
        <v>52</v>
      </c>
    </row>
    <row r="54" spans="1:12" ht="57">
      <c r="A54" t="s">
        <v>15</v>
      </c>
      <c r="B54" s="76" t="s">
        <v>367</v>
      </c>
      <c r="C54" s="21">
        <v>35</v>
      </c>
      <c r="D54" s="72" t="s">
        <v>110</v>
      </c>
      <c r="E54" s="73">
        <v>1</v>
      </c>
      <c r="F54" t="s">
        <v>65</v>
      </c>
      <c r="J54" s="75" t="s">
        <v>364</v>
      </c>
      <c r="K54">
        <v>53</v>
      </c>
    </row>
    <row r="55" spans="1:12" ht="28.5">
      <c r="A55" t="s">
        <v>15</v>
      </c>
      <c r="B55" s="76" t="s">
        <v>367</v>
      </c>
      <c r="C55" s="21">
        <v>36</v>
      </c>
      <c r="D55" s="21" t="s">
        <v>111</v>
      </c>
      <c r="E55" s="71" t="s">
        <v>18</v>
      </c>
      <c r="F55" t="s">
        <v>35</v>
      </c>
      <c r="J55" s="75" t="s">
        <v>364</v>
      </c>
      <c r="K55">
        <v>54</v>
      </c>
    </row>
    <row r="56" spans="1:12">
      <c r="A56" t="s">
        <v>15</v>
      </c>
      <c r="B56" s="76" t="s">
        <v>367</v>
      </c>
      <c r="C56" s="21">
        <v>37</v>
      </c>
      <c r="D56" s="21" t="s">
        <v>112</v>
      </c>
      <c r="E56" s="73">
        <v>1</v>
      </c>
      <c r="F56" t="s">
        <v>65</v>
      </c>
      <c r="J56" s="75" t="s">
        <v>364</v>
      </c>
      <c r="K56">
        <v>55</v>
      </c>
    </row>
  </sheetData>
  <phoneticPr fontId="45" type="noConversion"/>
  <pageMargins left="0.7" right="0.7" top="0.75" bottom="0.75" header="0.3" footer="0.3"/>
  <pageSetup paperSize="9" orientation="portrait"/>
  <ignoredErrors>
    <ignoredError sqref="C1 A1 K1:O1 E1:I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sqref="A1:L22"/>
    </sheetView>
  </sheetViews>
  <sheetFormatPr defaultColWidth="9" defaultRowHeight="14.25"/>
  <cols>
    <col min="1" max="1" width="16.75" customWidth="1"/>
    <col min="2" max="2" width="9.75" customWidth="1"/>
    <col min="3" max="3" width="10.125" customWidth="1"/>
    <col min="4" max="6" width="23.125" customWidth="1"/>
    <col min="7" max="7" width="18.375" customWidth="1"/>
    <col min="8" max="8" width="12" customWidth="1"/>
    <col min="9" max="9" width="19.875" customWidth="1"/>
    <col min="10" max="10" width="20.25" customWidth="1"/>
    <col min="11" max="11" width="23.875" customWidth="1"/>
    <col min="12" max="12" width="10.625" customWidth="1"/>
    <col min="33" max="256" width="8.75"/>
    <col min="257" max="257" width="9.75" customWidth="1"/>
    <col min="258" max="258" width="27" customWidth="1"/>
    <col min="259" max="259" width="10.125" customWidth="1"/>
    <col min="260" max="262" width="23.125" customWidth="1"/>
    <col min="263" max="263" width="18.375" customWidth="1"/>
    <col min="264" max="264" width="12" customWidth="1"/>
    <col min="265" max="265" width="19.875" customWidth="1"/>
    <col min="266" max="266" width="20.25" customWidth="1"/>
    <col min="267" max="267" width="23.875" customWidth="1"/>
    <col min="268" max="268" width="10.625" customWidth="1"/>
    <col min="289" max="512" width="8.75"/>
    <col min="513" max="513" width="9.75" customWidth="1"/>
    <col min="514" max="514" width="27" customWidth="1"/>
    <col min="515" max="515" width="10.125" customWidth="1"/>
    <col min="516" max="518" width="23.125" customWidth="1"/>
    <col min="519" max="519" width="18.375" customWidth="1"/>
    <col min="520" max="520" width="12" customWidth="1"/>
    <col min="521" max="521" width="19.875" customWidth="1"/>
    <col min="522" max="522" width="20.25" customWidth="1"/>
    <col min="523" max="523" width="23.875" customWidth="1"/>
    <col min="524" max="524" width="10.625" customWidth="1"/>
    <col min="545" max="768" width="8.75"/>
    <col min="769" max="769" width="9.75" customWidth="1"/>
    <col min="770" max="770" width="27" customWidth="1"/>
    <col min="771" max="771" width="10.125" customWidth="1"/>
    <col min="772" max="774" width="23.125" customWidth="1"/>
    <col min="775" max="775" width="18.375" customWidth="1"/>
    <col min="776" max="776" width="12" customWidth="1"/>
    <col min="777" max="777" width="19.875" customWidth="1"/>
    <col min="778" max="778" width="20.25" customWidth="1"/>
    <col min="779" max="779" width="23.875" customWidth="1"/>
    <col min="780" max="780" width="10.625" customWidth="1"/>
    <col min="801" max="1024" width="8.75"/>
    <col min="1025" max="1025" width="9.75" customWidth="1"/>
    <col min="1026" max="1026" width="27" customWidth="1"/>
    <col min="1027" max="1027" width="10.125" customWidth="1"/>
    <col min="1028" max="1030" width="23.125" customWidth="1"/>
    <col min="1031" max="1031" width="18.375" customWidth="1"/>
    <col min="1032" max="1032" width="12" customWidth="1"/>
    <col min="1033" max="1033" width="19.875" customWidth="1"/>
    <col min="1034" max="1034" width="20.25" customWidth="1"/>
    <col min="1035" max="1035" width="23.875" customWidth="1"/>
    <col min="1036" max="1036" width="10.625" customWidth="1"/>
    <col min="1057" max="1280" width="8.75"/>
    <col min="1281" max="1281" width="9.75" customWidth="1"/>
    <col min="1282" max="1282" width="27" customWidth="1"/>
    <col min="1283" max="1283" width="10.125" customWidth="1"/>
    <col min="1284" max="1286" width="23.125" customWidth="1"/>
    <col min="1287" max="1287" width="18.375" customWidth="1"/>
    <col min="1288" max="1288" width="12" customWidth="1"/>
    <col min="1289" max="1289" width="19.875" customWidth="1"/>
    <col min="1290" max="1290" width="20.25" customWidth="1"/>
    <col min="1291" max="1291" width="23.875" customWidth="1"/>
    <col min="1292" max="1292" width="10.625" customWidth="1"/>
    <col min="1313" max="1536" width="8.75"/>
    <col min="1537" max="1537" width="9.75" customWidth="1"/>
    <col min="1538" max="1538" width="27" customWidth="1"/>
    <col min="1539" max="1539" width="10.125" customWidth="1"/>
    <col min="1540" max="1542" width="23.125" customWidth="1"/>
    <col min="1543" max="1543" width="18.375" customWidth="1"/>
    <col min="1544" max="1544" width="12" customWidth="1"/>
    <col min="1545" max="1545" width="19.875" customWidth="1"/>
    <col min="1546" max="1546" width="20.25" customWidth="1"/>
    <col min="1547" max="1547" width="23.875" customWidth="1"/>
    <col min="1548" max="1548" width="10.625" customWidth="1"/>
    <col min="1569" max="1792" width="8.75"/>
    <col min="1793" max="1793" width="9.75" customWidth="1"/>
    <col min="1794" max="1794" width="27" customWidth="1"/>
    <col min="1795" max="1795" width="10.125" customWidth="1"/>
    <col min="1796" max="1798" width="23.125" customWidth="1"/>
    <col min="1799" max="1799" width="18.375" customWidth="1"/>
    <col min="1800" max="1800" width="12" customWidth="1"/>
    <col min="1801" max="1801" width="19.875" customWidth="1"/>
    <col min="1802" max="1802" width="20.25" customWidth="1"/>
    <col min="1803" max="1803" width="23.875" customWidth="1"/>
    <col min="1804" max="1804" width="10.625" customWidth="1"/>
    <col min="1825" max="2048" width="8.75"/>
    <col min="2049" max="2049" width="9.75" customWidth="1"/>
    <col min="2050" max="2050" width="27" customWidth="1"/>
    <col min="2051" max="2051" width="10.125" customWidth="1"/>
    <col min="2052" max="2054" width="23.125" customWidth="1"/>
    <col min="2055" max="2055" width="18.375" customWidth="1"/>
    <col min="2056" max="2056" width="12" customWidth="1"/>
    <col min="2057" max="2057" width="19.875" customWidth="1"/>
    <col min="2058" max="2058" width="20.25" customWidth="1"/>
    <col min="2059" max="2059" width="23.875" customWidth="1"/>
    <col min="2060" max="2060" width="10.625" customWidth="1"/>
    <col min="2081" max="2304" width="8.75"/>
    <col min="2305" max="2305" width="9.75" customWidth="1"/>
    <col min="2306" max="2306" width="27" customWidth="1"/>
    <col min="2307" max="2307" width="10.125" customWidth="1"/>
    <col min="2308" max="2310" width="23.125" customWidth="1"/>
    <col min="2311" max="2311" width="18.375" customWidth="1"/>
    <col min="2312" max="2312" width="12" customWidth="1"/>
    <col min="2313" max="2313" width="19.875" customWidth="1"/>
    <col min="2314" max="2314" width="20.25" customWidth="1"/>
    <col min="2315" max="2315" width="23.875" customWidth="1"/>
    <col min="2316" max="2316" width="10.625" customWidth="1"/>
    <col min="2337" max="2560" width="8.75"/>
    <col min="2561" max="2561" width="9.75" customWidth="1"/>
    <col min="2562" max="2562" width="27" customWidth="1"/>
    <col min="2563" max="2563" width="10.125" customWidth="1"/>
    <col min="2564" max="2566" width="23.125" customWidth="1"/>
    <col min="2567" max="2567" width="18.375" customWidth="1"/>
    <col min="2568" max="2568" width="12" customWidth="1"/>
    <col min="2569" max="2569" width="19.875" customWidth="1"/>
    <col min="2570" max="2570" width="20.25" customWidth="1"/>
    <col min="2571" max="2571" width="23.875" customWidth="1"/>
    <col min="2572" max="2572" width="10.625" customWidth="1"/>
    <col min="2593" max="2816" width="8.75"/>
    <col min="2817" max="2817" width="9.75" customWidth="1"/>
    <col min="2818" max="2818" width="27" customWidth="1"/>
    <col min="2819" max="2819" width="10.125" customWidth="1"/>
    <col min="2820" max="2822" width="23.125" customWidth="1"/>
    <col min="2823" max="2823" width="18.375" customWidth="1"/>
    <col min="2824" max="2824" width="12" customWidth="1"/>
    <col min="2825" max="2825" width="19.875" customWidth="1"/>
    <col min="2826" max="2826" width="20.25" customWidth="1"/>
    <col min="2827" max="2827" width="23.875" customWidth="1"/>
    <col min="2828" max="2828" width="10.625" customWidth="1"/>
    <col min="2849" max="3072" width="8.75"/>
    <col min="3073" max="3073" width="9.75" customWidth="1"/>
    <col min="3074" max="3074" width="27" customWidth="1"/>
    <col min="3075" max="3075" width="10.125" customWidth="1"/>
    <col min="3076" max="3078" width="23.125" customWidth="1"/>
    <col min="3079" max="3079" width="18.375" customWidth="1"/>
    <col min="3080" max="3080" width="12" customWidth="1"/>
    <col min="3081" max="3081" width="19.875" customWidth="1"/>
    <col min="3082" max="3082" width="20.25" customWidth="1"/>
    <col min="3083" max="3083" width="23.875" customWidth="1"/>
    <col min="3084" max="3084" width="10.625" customWidth="1"/>
    <col min="3105" max="3328" width="8.75"/>
    <col min="3329" max="3329" width="9.75" customWidth="1"/>
    <col min="3330" max="3330" width="27" customWidth="1"/>
    <col min="3331" max="3331" width="10.125" customWidth="1"/>
    <col min="3332" max="3334" width="23.125" customWidth="1"/>
    <col min="3335" max="3335" width="18.375" customWidth="1"/>
    <col min="3336" max="3336" width="12" customWidth="1"/>
    <col min="3337" max="3337" width="19.875" customWidth="1"/>
    <col min="3338" max="3338" width="20.25" customWidth="1"/>
    <col min="3339" max="3339" width="23.875" customWidth="1"/>
    <col min="3340" max="3340" width="10.625" customWidth="1"/>
    <col min="3361" max="3584" width="8.75"/>
    <col min="3585" max="3585" width="9.75" customWidth="1"/>
    <col min="3586" max="3586" width="27" customWidth="1"/>
    <col min="3587" max="3587" width="10.125" customWidth="1"/>
    <col min="3588" max="3590" width="23.125" customWidth="1"/>
    <col min="3591" max="3591" width="18.375" customWidth="1"/>
    <col min="3592" max="3592" width="12" customWidth="1"/>
    <col min="3593" max="3593" width="19.875" customWidth="1"/>
    <col min="3594" max="3594" width="20.25" customWidth="1"/>
    <col min="3595" max="3595" width="23.875" customWidth="1"/>
    <col min="3596" max="3596" width="10.625" customWidth="1"/>
    <col min="3617" max="3840" width="8.75"/>
    <col min="3841" max="3841" width="9.75" customWidth="1"/>
    <col min="3842" max="3842" width="27" customWidth="1"/>
    <col min="3843" max="3843" width="10.125" customWidth="1"/>
    <col min="3844" max="3846" width="23.125" customWidth="1"/>
    <col min="3847" max="3847" width="18.375" customWidth="1"/>
    <col min="3848" max="3848" width="12" customWidth="1"/>
    <col min="3849" max="3849" width="19.875" customWidth="1"/>
    <col min="3850" max="3850" width="20.25" customWidth="1"/>
    <col min="3851" max="3851" width="23.875" customWidth="1"/>
    <col min="3852" max="3852" width="10.625" customWidth="1"/>
    <col min="3873" max="4096" width="8.75"/>
    <col min="4097" max="4097" width="9.75" customWidth="1"/>
    <col min="4098" max="4098" width="27" customWidth="1"/>
    <col min="4099" max="4099" width="10.125" customWidth="1"/>
    <col min="4100" max="4102" width="23.125" customWidth="1"/>
    <col min="4103" max="4103" width="18.375" customWidth="1"/>
    <col min="4104" max="4104" width="12" customWidth="1"/>
    <col min="4105" max="4105" width="19.875" customWidth="1"/>
    <col min="4106" max="4106" width="20.25" customWidth="1"/>
    <col min="4107" max="4107" width="23.875" customWidth="1"/>
    <col min="4108" max="4108" width="10.625" customWidth="1"/>
    <col min="4129" max="4352" width="8.75"/>
    <col min="4353" max="4353" width="9.75" customWidth="1"/>
    <col min="4354" max="4354" width="27" customWidth="1"/>
    <col min="4355" max="4355" width="10.125" customWidth="1"/>
    <col min="4356" max="4358" width="23.125" customWidth="1"/>
    <col min="4359" max="4359" width="18.375" customWidth="1"/>
    <col min="4360" max="4360" width="12" customWidth="1"/>
    <col min="4361" max="4361" width="19.875" customWidth="1"/>
    <col min="4362" max="4362" width="20.25" customWidth="1"/>
    <col min="4363" max="4363" width="23.875" customWidth="1"/>
    <col min="4364" max="4364" width="10.625" customWidth="1"/>
    <col min="4385" max="4608" width="8.75"/>
    <col min="4609" max="4609" width="9.75" customWidth="1"/>
    <col min="4610" max="4610" width="27" customWidth="1"/>
    <col min="4611" max="4611" width="10.125" customWidth="1"/>
    <col min="4612" max="4614" width="23.125" customWidth="1"/>
    <col min="4615" max="4615" width="18.375" customWidth="1"/>
    <col min="4616" max="4616" width="12" customWidth="1"/>
    <col min="4617" max="4617" width="19.875" customWidth="1"/>
    <col min="4618" max="4618" width="20.25" customWidth="1"/>
    <col min="4619" max="4619" width="23.875" customWidth="1"/>
    <col min="4620" max="4620" width="10.625" customWidth="1"/>
    <col min="4641" max="4864" width="8.75"/>
    <col min="4865" max="4865" width="9.75" customWidth="1"/>
    <col min="4866" max="4866" width="27" customWidth="1"/>
    <col min="4867" max="4867" width="10.125" customWidth="1"/>
    <col min="4868" max="4870" width="23.125" customWidth="1"/>
    <col min="4871" max="4871" width="18.375" customWidth="1"/>
    <col min="4872" max="4872" width="12" customWidth="1"/>
    <col min="4873" max="4873" width="19.875" customWidth="1"/>
    <col min="4874" max="4874" width="20.25" customWidth="1"/>
    <col min="4875" max="4875" width="23.875" customWidth="1"/>
    <col min="4876" max="4876" width="10.625" customWidth="1"/>
    <col min="4897" max="5120" width="8.75"/>
    <col min="5121" max="5121" width="9.75" customWidth="1"/>
    <col min="5122" max="5122" width="27" customWidth="1"/>
    <col min="5123" max="5123" width="10.125" customWidth="1"/>
    <col min="5124" max="5126" width="23.125" customWidth="1"/>
    <col min="5127" max="5127" width="18.375" customWidth="1"/>
    <col min="5128" max="5128" width="12" customWidth="1"/>
    <col min="5129" max="5129" width="19.875" customWidth="1"/>
    <col min="5130" max="5130" width="20.25" customWidth="1"/>
    <col min="5131" max="5131" width="23.875" customWidth="1"/>
    <col min="5132" max="5132" width="10.625" customWidth="1"/>
    <col min="5153" max="5376" width="8.75"/>
    <col min="5377" max="5377" width="9.75" customWidth="1"/>
    <col min="5378" max="5378" width="27" customWidth="1"/>
    <col min="5379" max="5379" width="10.125" customWidth="1"/>
    <col min="5380" max="5382" width="23.125" customWidth="1"/>
    <col min="5383" max="5383" width="18.375" customWidth="1"/>
    <col min="5384" max="5384" width="12" customWidth="1"/>
    <col min="5385" max="5385" width="19.875" customWidth="1"/>
    <col min="5386" max="5386" width="20.25" customWidth="1"/>
    <col min="5387" max="5387" width="23.875" customWidth="1"/>
    <col min="5388" max="5388" width="10.625" customWidth="1"/>
    <col min="5409" max="5632" width="8.75"/>
    <col min="5633" max="5633" width="9.75" customWidth="1"/>
    <col min="5634" max="5634" width="27" customWidth="1"/>
    <col min="5635" max="5635" width="10.125" customWidth="1"/>
    <col min="5636" max="5638" width="23.125" customWidth="1"/>
    <col min="5639" max="5639" width="18.375" customWidth="1"/>
    <col min="5640" max="5640" width="12" customWidth="1"/>
    <col min="5641" max="5641" width="19.875" customWidth="1"/>
    <col min="5642" max="5642" width="20.25" customWidth="1"/>
    <col min="5643" max="5643" width="23.875" customWidth="1"/>
    <col min="5644" max="5644" width="10.625" customWidth="1"/>
    <col min="5665" max="5888" width="8.75"/>
    <col min="5889" max="5889" width="9.75" customWidth="1"/>
    <col min="5890" max="5890" width="27" customWidth="1"/>
    <col min="5891" max="5891" width="10.125" customWidth="1"/>
    <col min="5892" max="5894" width="23.125" customWidth="1"/>
    <col min="5895" max="5895" width="18.375" customWidth="1"/>
    <col min="5896" max="5896" width="12" customWidth="1"/>
    <col min="5897" max="5897" width="19.875" customWidth="1"/>
    <col min="5898" max="5898" width="20.25" customWidth="1"/>
    <col min="5899" max="5899" width="23.875" customWidth="1"/>
    <col min="5900" max="5900" width="10.625" customWidth="1"/>
    <col min="5921" max="6144" width="8.75"/>
    <col min="6145" max="6145" width="9.75" customWidth="1"/>
    <col min="6146" max="6146" width="27" customWidth="1"/>
    <col min="6147" max="6147" width="10.125" customWidth="1"/>
    <col min="6148" max="6150" width="23.125" customWidth="1"/>
    <col min="6151" max="6151" width="18.375" customWidth="1"/>
    <col min="6152" max="6152" width="12" customWidth="1"/>
    <col min="6153" max="6153" width="19.875" customWidth="1"/>
    <col min="6154" max="6154" width="20.25" customWidth="1"/>
    <col min="6155" max="6155" width="23.875" customWidth="1"/>
    <col min="6156" max="6156" width="10.625" customWidth="1"/>
    <col min="6177" max="6400" width="8.75"/>
    <col min="6401" max="6401" width="9.75" customWidth="1"/>
    <col min="6402" max="6402" width="27" customWidth="1"/>
    <col min="6403" max="6403" width="10.125" customWidth="1"/>
    <col min="6404" max="6406" width="23.125" customWidth="1"/>
    <col min="6407" max="6407" width="18.375" customWidth="1"/>
    <col min="6408" max="6408" width="12" customWidth="1"/>
    <col min="6409" max="6409" width="19.875" customWidth="1"/>
    <col min="6410" max="6410" width="20.25" customWidth="1"/>
    <col min="6411" max="6411" width="23.875" customWidth="1"/>
    <col min="6412" max="6412" width="10.625" customWidth="1"/>
    <col min="6433" max="6656" width="8.75"/>
    <col min="6657" max="6657" width="9.75" customWidth="1"/>
    <col min="6658" max="6658" width="27" customWidth="1"/>
    <col min="6659" max="6659" width="10.125" customWidth="1"/>
    <col min="6660" max="6662" width="23.125" customWidth="1"/>
    <col min="6663" max="6663" width="18.375" customWidth="1"/>
    <col min="6664" max="6664" width="12" customWidth="1"/>
    <col min="6665" max="6665" width="19.875" customWidth="1"/>
    <col min="6666" max="6666" width="20.25" customWidth="1"/>
    <col min="6667" max="6667" width="23.875" customWidth="1"/>
    <col min="6668" max="6668" width="10.625" customWidth="1"/>
    <col min="6689" max="6912" width="8.75"/>
    <col min="6913" max="6913" width="9.75" customWidth="1"/>
    <col min="6914" max="6914" width="27" customWidth="1"/>
    <col min="6915" max="6915" width="10.125" customWidth="1"/>
    <col min="6916" max="6918" width="23.125" customWidth="1"/>
    <col min="6919" max="6919" width="18.375" customWidth="1"/>
    <col min="6920" max="6920" width="12" customWidth="1"/>
    <col min="6921" max="6921" width="19.875" customWidth="1"/>
    <col min="6922" max="6922" width="20.25" customWidth="1"/>
    <col min="6923" max="6923" width="23.875" customWidth="1"/>
    <col min="6924" max="6924" width="10.625" customWidth="1"/>
    <col min="6945" max="7168" width="8.75"/>
    <col min="7169" max="7169" width="9.75" customWidth="1"/>
    <col min="7170" max="7170" width="27" customWidth="1"/>
    <col min="7171" max="7171" width="10.125" customWidth="1"/>
    <col min="7172" max="7174" width="23.125" customWidth="1"/>
    <col min="7175" max="7175" width="18.375" customWidth="1"/>
    <col min="7176" max="7176" width="12" customWidth="1"/>
    <col min="7177" max="7177" width="19.875" customWidth="1"/>
    <col min="7178" max="7178" width="20.25" customWidth="1"/>
    <col min="7179" max="7179" width="23.875" customWidth="1"/>
    <col min="7180" max="7180" width="10.625" customWidth="1"/>
    <col min="7201" max="7424" width="8.75"/>
    <col min="7425" max="7425" width="9.75" customWidth="1"/>
    <col min="7426" max="7426" width="27" customWidth="1"/>
    <col min="7427" max="7427" width="10.125" customWidth="1"/>
    <col min="7428" max="7430" width="23.125" customWidth="1"/>
    <col min="7431" max="7431" width="18.375" customWidth="1"/>
    <col min="7432" max="7432" width="12" customWidth="1"/>
    <col min="7433" max="7433" width="19.875" customWidth="1"/>
    <col min="7434" max="7434" width="20.25" customWidth="1"/>
    <col min="7435" max="7435" width="23.875" customWidth="1"/>
    <col min="7436" max="7436" width="10.625" customWidth="1"/>
    <col min="7457" max="7680" width="8.75"/>
    <col min="7681" max="7681" width="9.75" customWidth="1"/>
    <col min="7682" max="7682" width="27" customWidth="1"/>
    <col min="7683" max="7683" width="10.125" customWidth="1"/>
    <col min="7684" max="7686" width="23.125" customWidth="1"/>
    <col min="7687" max="7687" width="18.375" customWidth="1"/>
    <col min="7688" max="7688" width="12" customWidth="1"/>
    <col min="7689" max="7689" width="19.875" customWidth="1"/>
    <col min="7690" max="7690" width="20.25" customWidth="1"/>
    <col min="7691" max="7691" width="23.875" customWidth="1"/>
    <col min="7692" max="7692" width="10.625" customWidth="1"/>
    <col min="7713" max="7936" width="8.75"/>
    <col min="7937" max="7937" width="9.75" customWidth="1"/>
    <col min="7938" max="7938" width="27" customWidth="1"/>
    <col min="7939" max="7939" width="10.125" customWidth="1"/>
    <col min="7940" max="7942" width="23.125" customWidth="1"/>
    <col min="7943" max="7943" width="18.375" customWidth="1"/>
    <col min="7944" max="7944" width="12" customWidth="1"/>
    <col min="7945" max="7945" width="19.875" customWidth="1"/>
    <col min="7946" max="7946" width="20.25" customWidth="1"/>
    <col min="7947" max="7947" width="23.875" customWidth="1"/>
    <col min="7948" max="7948" width="10.625" customWidth="1"/>
    <col min="7969" max="8192" width="8.75"/>
    <col min="8193" max="8193" width="9.75" customWidth="1"/>
    <col min="8194" max="8194" width="27" customWidth="1"/>
    <col min="8195" max="8195" width="10.125" customWidth="1"/>
    <col min="8196" max="8198" width="23.125" customWidth="1"/>
    <col min="8199" max="8199" width="18.375" customWidth="1"/>
    <col min="8200" max="8200" width="12" customWidth="1"/>
    <col min="8201" max="8201" width="19.875" customWidth="1"/>
    <col min="8202" max="8202" width="20.25" customWidth="1"/>
    <col min="8203" max="8203" width="23.875" customWidth="1"/>
    <col min="8204" max="8204" width="10.625" customWidth="1"/>
    <col min="8225" max="8448" width="8.75"/>
    <col min="8449" max="8449" width="9.75" customWidth="1"/>
    <col min="8450" max="8450" width="27" customWidth="1"/>
    <col min="8451" max="8451" width="10.125" customWidth="1"/>
    <col min="8452" max="8454" width="23.125" customWidth="1"/>
    <col min="8455" max="8455" width="18.375" customWidth="1"/>
    <col min="8456" max="8456" width="12" customWidth="1"/>
    <col min="8457" max="8457" width="19.875" customWidth="1"/>
    <col min="8458" max="8458" width="20.25" customWidth="1"/>
    <col min="8459" max="8459" width="23.875" customWidth="1"/>
    <col min="8460" max="8460" width="10.625" customWidth="1"/>
    <col min="8481" max="8704" width="8.75"/>
    <col min="8705" max="8705" width="9.75" customWidth="1"/>
    <col min="8706" max="8706" width="27" customWidth="1"/>
    <col min="8707" max="8707" width="10.125" customWidth="1"/>
    <col min="8708" max="8710" width="23.125" customWidth="1"/>
    <col min="8711" max="8711" width="18.375" customWidth="1"/>
    <col min="8712" max="8712" width="12" customWidth="1"/>
    <col min="8713" max="8713" width="19.875" customWidth="1"/>
    <col min="8714" max="8714" width="20.25" customWidth="1"/>
    <col min="8715" max="8715" width="23.875" customWidth="1"/>
    <col min="8716" max="8716" width="10.625" customWidth="1"/>
    <col min="8737" max="8960" width="8.75"/>
    <col min="8961" max="8961" width="9.75" customWidth="1"/>
    <col min="8962" max="8962" width="27" customWidth="1"/>
    <col min="8963" max="8963" width="10.125" customWidth="1"/>
    <col min="8964" max="8966" width="23.125" customWidth="1"/>
    <col min="8967" max="8967" width="18.375" customWidth="1"/>
    <col min="8968" max="8968" width="12" customWidth="1"/>
    <col min="8969" max="8969" width="19.875" customWidth="1"/>
    <col min="8970" max="8970" width="20.25" customWidth="1"/>
    <col min="8971" max="8971" width="23.875" customWidth="1"/>
    <col min="8972" max="8972" width="10.625" customWidth="1"/>
    <col min="8993" max="9216" width="8.75"/>
    <col min="9217" max="9217" width="9.75" customWidth="1"/>
    <col min="9218" max="9218" width="27" customWidth="1"/>
    <col min="9219" max="9219" width="10.125" customWidth="1"/>
    <col min="9220" max="9222" width="23.125" customWidth="1"/>
    <col min="9223" max="9223" width="18.375" customWidth="1"/>
    <col min="9224" max="9224" width="12" customWidth="1"/>
    <col min="9225" max="9225" width="19.875" customWidth="1"/>
    <col min="9226" max="9226" width="20.25" customWidth="1"/>
    <col min="9227" max="9227" width="23.875" customWidth="1"/>
    <col min="9228" max="9228" width="10.625" customWidth="1"/>
    <col min="9249" max="9472" width="8.75"/>
    <col min="9473" max="9473" width="9.75" customWidth="1"/>
    <col min="9474" max="9474" width="27" customWidth="1"/>
    <col min="9475" max="9475" width="10.125" customWidth="1"/>
    <col min="9476" max="9478" width="23.125" customWidth="1"/>
    <col min="9479" max="9479" width="18.375" customWidth="1"/>
    <col min="9480" max="9480" width="12" customWidth="1"/>
    <col min="9481" max="9481" width="19.875" customWidth="1"/>
    <col min="9482" max="9482" width="20.25" customWidth="1"/>
    <col min="9483" max="9483" width="23.875" customWidth="1"/>
    <col min="9484" max="9484" width="10.625" customWidth="1"/>
    <col min="9505" max="9728" width="8.75"/>
    <col min="9729" max="9729" width="9.75" customWidth="1"/>
    <col min="9730" max="9730" width="27" customWidth="1"/>
    <col min="9731" max="9731" width="10.125" customWidth="1"/>
    <col min="9732" max="9734" width="23.125" customWidth="1"/>
    <col min="9735" max="9735" width="18.375" customWidth="1"/>
    <col min="9736" max="9736" width="12" customWidth="1"/>
    <col min="9737" max="9737" width="19.875" customWidth="1"/>
    <col min="9738" max="9738" width="20.25" customWidth="1"/>
    <col min="9739" max="9739" width="23.875" customWidth="1"/>
    <col min="9740" max="9740" width="10.625" customWidth="1"/>
    <col min="9761" max="9984" width="8.75"/>
    <col min="9985" max="9985" width="9.75" customWidth="1"/>
    <col min="9986" max="9986" width="27" customWidth="1"/>
    <col min="9987" max="9987" width="10.125" customWidth="1"/>
    <col min="9988" max="9990" width="23.125" customWidth="1"/>
    <col min="9991" max="9991" width="18.375" customWidth="1"/>
    <col min="9992" max="9992" width="12" customWidth="1"/>
    <col min="9993" max="9993" width="19.875" customWidth="1"/>
    <col min="9994" max="9994" width="20.25" customWidth="1"/>
    <col min="9995" max="9995" width="23.875" customWidth="1"/>
    <col min="9996" max="9996" width="10.625" customWidth="1"/>
    <col min="10017" max="10240" width="8.75"/>
    <col min="10241" max="10241" width="9.75" customWidth="1"/>
    <col min="10242" max="10242" width="27" customWidth="1"/>
    <col min="10243" max="10243" width="10.125" customWidth="1"/>
    <col min="10244" max="10246" width="23.125" customWidth="1"/>
    <col min="10247" max="10247" width="18.375" customWidth="1"/>
    <col min="10248" max="10248" width="12" customWidth="1"/>
    <col min="10249" max="10249" width="19.875" customWidth="1"/>
    <col min="10250" max="10250" width="20.25" customWidth="1"/>
    <col min="10251" max="10251" width="23.875" customWidth="1"/>
    <col min="10252" max="10252" width="10.625" customWidth="1"/>
    <col min="10273" max="10496" width="8.75"/>
    <col min="10497" max="10497" width="9.75" customWidth="1"/>
    <col min="10498" max="10498" width="27" customWidth="1"/>
    <col min="10499" max="10499" width="10.125" customWidth="1"/>
    <col min="10500" max="10502" width="23.125" customWidth="1"/>
    <col min="10503" max="10503" width="18.375" customWidth="1"/>
    <col min="10504" max="10504" width="12" customWidth="1"/>
    <col min="10505" max="10505" width="19.875" customWidth="1"/>
    <col min="10506" max="10506" width="20.25" customWidth="1"/>
    <col min="10507" max="10507" width="23.875" customWidth="1"/>
    <col min="10508" max="10508" width="10.625" customWidth="1"/>
    <col min="10529" max="10752" width="8.75"/>
    <col min="10753" max="10753" width="9.75" customWidth="1"/>
    <col min="10754" max="10754" width="27" customWidth="1"/>
    <col min="10755" max="10755" width="10.125" customWidth="1"/>
    <col min="10756" max="10758" width="23.125" customWidth="1"/>
    <col min="10759" max="10759" width="18.375" customWidth="1"/>
    <col min="10760" max="10760" width="12" customWidth="1"/>
    <col min="10761" max="10761" width="19.875" customWidth="1"/>
    <col min="10762" max="10762" width="20.25" customWidth="1"/>
    <col min="10763" max="10763" width="23.875" customWidth="1"/>
    <col min="10764" max="10764" width="10.625" customWidth="1"/>
    <col min="10785" max="11008" width="8.75"/>
    <col min="11009" max="11009" width="9.75" customWidth="1"/>
    <col min="11010" max="11010" width="27" customWidth="1"/>
    <col min="11011" max="11011" width="10.125" customWidth="1"/>
    <col min="11012" max="11014" width="23.125" customWidth="1"/>
    <col min="11015" max="11015" width="18.375" customWidth="1"/>
    <col min="11016" max="11016" width="12" customWidth="1"/>
    <col min="11017" max="11017" width="19.875" customWidth="1"/>
    <col min="11018" max="11018" width="20.25" customWidth="1"/>
    <col min="11019" max="11019" width="23.875" customWidth="1"/>
    <col min="11020" max="11020" width="10.625" customWidth="1"/>
    <col min="11041" max="11264" width="8.75"/>
    <col min="11265" max="11265" width="9.75" customWidth="1"/>
    <col min="11266" max="11266" width="27" customWidth="1"/>
    <col min="11267" max="11267" width="10.125" customWidth="1"/>
    <col min="11268" max="11270" width="23.125" customWidth="1"/>
    <col min="11271" max="11271" width="18.375" customWidth="1"/>
    <col min="11272" max="11272" width="12" customWidth="1"/>
    <col min="11273" max="11273" width="19.875" customWidth="1"/>
    <col min="11274" max="11274" width="20.25" customWidth="1"/>
    <col min="11275" max="11275" width="23.875" customWidth="1"/>
    <col min="11276" max="11276" width="10.625" customWidth="1"/>
    <col min="11297" max="11520" width="8.75"/>
    <col min="11521" max="11521" width="9.75" customWidth="1"/>
    <col min="11522" max="11522" width="27" customWidth="1"/>
    <col min="11523" max="11523" width="10.125" customWidth="1"/>
    <col min="11524" max="11526" width="23.125" customWidth="1"/>
    <col min="11527" max="11527" width="18.375" customWidth="1"/>
    <col min="11528" max="11528" width="12" customWidth="1"/>
    <col min="11529" max="11529" width="19.875" customWidth="1"/>
    <col min="11530" max="11530" width="20.25" customWidth="1"/>
    <col min="11531" max="11531" width="23.875" customWidth="1"/>
    <col min="11532" max="11532" width="10.625" customWidth="1"/>
    <col min="11553" max="11776" width="8.75"/>
    <col min="11777" max="11777" width="9.75" customWidth="1"/>
    <col min="11778" max="11778" width="27" customWidth="1"/>
    <col min="11779" max="11779" width="10.125" customWidth="1"/>
    <col min="11780" max="11782" width="23.125" customWidth="1"/>
    <col min="11783" max="11783" width="18.375" customWidth="1"/>
    <col min="11784" max="11784" width="12" customWidth="1"/>
    <col min="11785" max="11785" width="19.875" customWidth="1"/>
    <col min="11786" max="11786" width="20.25" customWidth="1"/>
    <col min="11787" max="11787" width="23.875" customWidth="1"/>
    <col min="11788" max="11788" width="10.625" customWidth="1"/>
    <col min="11809" max="12032" width="8.75"/>
    <col min="12033" max="12033" width="9.75" customWidth="1"/>
    <col min="12034" max="12034" width="27" customWidth="1"/>
    <col min="12035" max="12035" width="10.125" customWidth="1"/>
    <col min="12036" max="12038" width="23.125" customWidth="1"/>
    <col min="12039" max="12039" width="18.375" customWidth="1"/>
    <col min="12040" max="12040" width="12" customWidth="1"/>
    <col min="12041" max="12041" width="19.875" customWidth="1"/>
    <col min="12042" max="12042" width="20.25" customWidth="1"/>
    <col min="12043" max="12043" width="23.875" customWidth="1"/>
    <col min="12044" max="12044" width="10.625" customWidth="1"/>
    <col min="12065" max="12288" width="8.75"/>
    <col min="12289" max="12289" width="9.75" customWidth="1"/>
    <col min="12290" max="12290" width="27" customWidth="1"/>
    <col min="12291" max="12291" width="10.125" customWidth="1"/>
    <col min="12292" max="12294" width="23.125" customWidth="1"/>
    <col min="12295" max="12295" width="18.375" customWidth="1"/>
    <col min="12296" max="12296" width="12" customWidth="1"/>
    <col min="12297" max="12297" width="19.875" customWidth="1"/>
    <col min="12298" max="12298" width="20.25" customWidth="1"/>
    <col min="12299" max="12299" width="23.875" customWidth="1"/>
    <col min="12300" max="12300" width="10.625" customWidth="1"/>
    <col min="12321" max="12544" width="8.75"/>
    <col min="12545" max="12545" width="9.75" customWidth="1"/>
    <col min="12546" max="12546" width="27" customWidth="1"/>
    <col min="12547" max="12547" width="10.125" customWidth="1"/>
    <col min="12548" max="12550" width="23.125" customWidth="1"/>
    <col min="12551" max="12551" width="18.375" customWidth="1"/>
    <col min="12552" max="12552" width="12" customWidth="1"/>
    <col min="12553" max="12553" width="19.875" customWidth="1"/>
    <col min="12554" max="12554" width="20.25" customWidth="1"/>
    <col min="12555" max="12555" width="23.875" customWidth="1"/>
    <col min="12556" max="12556" width="10.625" customWidth="1"/>
    <col min="12577" max="12800" width="8.75"/>
    <col min="12801" max="12801" width="9.75" customWidth="1"/>
    <col min="12802" max="12802" width="27" customWidth="1"/>
    <col min="12803" max="12803" width="10.125" customWidth="1"/>
    <col min="12804" max="12806" width="23.125" customWidth="1"/>
    <col min="12807" max="12807" width="18.375" customWidth="1"/>
    <col min="12808" max="12808" width="12" customWidth="1"/>
    <col min="12809" max="12809" width="19.875" customWidth="1"/>
    <col min="12810" max="12810" width="20.25" customWidth="1"/>
    <col min="12811" max="12811" width="23.875" customWidth="1"/>
    <col min="12812" max="12812" width="10.625" customWidth="1"/>
    <col min="12833" max="13056" width="8.75"/>
    <col min="13057" max="13057" width="9.75" customWidth="1"/>
    <col min="13058" max="13058" width="27" customWidth="1"/>
    <col min="13059" max="13059" width="10.125" customWidth="1"/>
    <col min="13060" max="13062" width="23.125" customWidth="1"/>
    <col min="13063" max="13063" width="18.375" customWidth="1"/>
    <col min="13064" max="13064" width="12" customWidth="1"/>
    <col min="13065" max="13065" width="19.875" customWidth="1"/>
    <col min="13066" max="13066" width="20.25" customWidth="1"/>
    <col min="13067" max="13067" width="23.875" customWidth="1"/>
    <col min="13068" max="13068" width="10.625" customWidth="1"/>
    <col min="13089" max="13312" width="8.75"/>
    <col min="13313" max="13313" width="9.75" customWidth="1"/>
    <col min="13314" max="13314" width="27" customWidth="1"/>
    <col min="13315" max="13315" width="10.125" customWidth="1"/>
    <col min="13316" max="13318" width="23.125" customWidth="1"/>
    <col min="13319" max="13319" width="18.375" customWidth="1"/>
    <col min="13320" max="13320" width="12" customWidth="1"/>
    <col min="13321" max="13321" width="19.875" customWidth="1"/>
    <col min="13322" max="13322" width="20.25" customWidth="1"/>
    <col min="13323" max="13323" width="23.875" customWidth="1"/>
    <col min="13324" max="13324" width="10.625" customWidth="1"/>
    <col min="13345" max="13568" width="8.75"/>
    <col min="13569" max="13569" width="9.75" customWidth="1"/>
    <col min="13570" max="13570" width="27" customWidth="1"/>
    <col min="13571" max="13571" width="10.125" customWidth="1"/>
    <col min="13572" max="13574" width="23.125" customWidth="1"/>
    <col min="13575" max="13575" width="18.375" customWidth="1"/>
    <col min="13576" max="13576" width="12" customWidth="1"/>
    <col min="13577" max="13577" width="19.875" customWidth="1"/>
    <col min="13578" max="13578" width="20.25" customWidth="1"/>
    <col min="13579" max="13579" width="23.875" customWidth="1"/>
    <col min="13580" max="13580" width="10.625" customWidth="1"/>
    <col min="13601" max="13824" width="8.75"/>
    <col min="13825" max="13825" width="9.75" customWidth="1"/>
    <col min="13826" max="13826" width="27" customWidth="1"/>
    <col min="13827" max="13827" width="10.125" customWidth="1"/>
    <col min="13828" max="13830" width="23.125" customWidth="1"/>
    <col min="13831" max="13831" width="18.375" customWidth="1"/>
    <col min="13832" max="13832" width="12" customWidth="1"/>
    <col min="13833" max="13833" width="19.875" customWidth="1"/>
    <col min="13834" max="13834" width="20.25" customWidth="1"/>
    <col min="13835" max="13835" width="23.875" customWidth="1"/>
    <col min="13836" max="13836" width="10.625" customWidth="1"/>
    <col min="13857" max="14080" width="8.75"/>
    <col min="14081" max="14081" width="9.75" customWidth="1"/>
    <col min="14082" max="14082" width="27" customWidth="1"/>
    <col min="14083" max="14083" width="10.125" customWidth="1"/>
    <col min="14084" max="14086" width="23.125" customWidth="1"/>
    <col min="14087" max="14087" width="18.375" customWidth="1"/>
    <col min="14088" max="14088" width="12" customWidth="1"/>
    <col min="14089" max="14089" width="19.875" customWidth="1"/>
    <col min="14090" max="14090" width="20.25" customWidth="1"/>
    <col min="14091" max="14091" width="23.875" customWidth="1"/>
    <col min="14092" max="14092" width="10.625" customWidth="1"/>
    <col min="14113" max="14336" width="8.75"/>
    <col min="14337" max="14337" width="9.75" customWidth="1"/>
    <col min="14338" max="14338" width="27" customWidth="1"/>
    <col min="14339" max="14339" width="10.125" customWidth="1"/>
    <col min="14340" max="14342" width="23.125" customWidth="1"/>
    <col min="14343" max="14343" width="18.375" customWidth="1"/>
    <col min="14344" max="14344" width="12" customWidth="1"/>
    <col min="14345" max="14345" width="19.875" customWidth="1"/>
    <col min="14346" max="14346" width="20.25" customWidth="1"/>
    <col min="14347" max="14347" width="23.875" customWidth="1"/>
    <col min="14348" max="14348" width="10.625" customWidth="1"/>
    <col min="14369" max="14592" width="8.75"/>
    <col min="14593" max="14593" width="9.75" customWidth="1"/>
    <col min="14594" max="14594" width="27" customWidth="1"/>
    <col min="14595" max="14595" width="10.125" customWidth="1"/>
    <col min="14596" max="14598" width="23.125" customWidth="1"/>
    <col min="14599" max="14599" width="18.375" customWidth="1"/>
    <col min="14600" max="14600" width="12" customWidth="1"/>
    <col min="14601" max="14601" width="19.875" customWidth="1"/>
    <col min="14602" max="14602" width="20.25" customWidth="1"/>
    <col min="14603" max="14603" width="23.875" customWidth="1"/>
    <col min="14604" max="14604" width="10.625" customWidth="1"/>
    <col min="14625" max="14848" width="8.75"/>
    <col min="14849" max="14849" width="9.75" customWidth="1"/>
    <col min="14850" max="14850" width="27" customWidth="1"/>
    <col min="14851" max="14851" width="10.125" customWidth="1"/>
    <col min="14852" max="14854" width="23.125" customWidth="1"/>
    <col min="14855" max="14855" width="18.375" customWidth="1"/>
    <col min="14856" max="14856" width="12" customWidth="1"/>
    <col min="14857" max="14857" width="19.875" customWidth="1"/>
    <col min="14858" max="14858" width="20.25" customWidth="1"/>
    <col min="14859" max="14859" width="23.875" customWidth="1"/>
    <col min="14860" max="14860" width="10.625" customWidth="1"/>
    <col min="14881" max="15104" width="8.75"/>
    <col min="15105" max="15105" width="9.75" customWidth="1"/>
    <col min="15106" max="15106" width="27" customWidth="1"/>
    <col min="15107" max="15107" width="10.125" customWidth="1"/>
    <col min="15108" max="15110" width="23.125" customWidth="1"/>
    <col min="15111" max="15111" width="18.375" customWidth="1"/>
    <col min="15112" max="15112" width="12" customWidth="1"/>
    <col min="15113" max="15113" width="19.875" customWidth="1"/>
    <col min="15114" max="15114" width="20.25" customWidth="1"/>
    <col min="15115" max="15115" width="23.875" customWidth="1"/>
    <col min="15116" max="15116" width="10.625" customWidth="1"/>
    <col min="15137" max="15360" width="8.75"/>
    <col min="15361" max="15361" width="9.75" customWidth="1"/>
    <col min="15362" max="15362" width="27" customWidth="1"/>
    <col min="15363" max="15363" width="10.125" customWidth="1"/>
    <col min="15364" max="15366" width="23.125" customWidth="1"/>
    <col min="15367" max="15367" width="18.375" customWidth="1"/>
    <col min="15368" max="15368" width="12" customWidth="1"/>
    <col min="15369" max="15369" width="19.875" customWidth="1"/>
    <col min="15370" max="15370" width="20.25" customWidth="1"/>
    <col min="15371" max="15371" width="23.875" customWidth="1"/>
    <col min="15372" max="15372" width="10.625" customWidth="1"/>
    <col min="15393" max="15616" width="8.75"/>
    <col min="15617" max="15617" width="9.75" customWidth="1"/>
    <col min="15618" max="15618" width="27" customWidth="1"/>
    <col min="15619" max="15619" width="10.125" customWidth="1"/>
    <col min="15620" max="15622" width="23.125" customWidth="1"/>
    <col min="15623" max="15623" width="18.375" customWidth="1"/>
    <col min="15624" max="15624" width="12" customWidth="1"/>
    <col min="15625" max="15625" width="19.875" customWidth="1"/>
    <col min="15626" max="15626" width="20.25" customWidth="1"/>
    <col min="15627" max="15627" width="23.875" customWidth="1"/>
    <col min="15628" max="15628" width="10.625" customWidth="1"/>
    <col min="15649" max="15872" width="8.75"/>
    <col min="15873" max="15873" width="9.75" customWidth="1"/>
    <col min="15874" max="15874" width="27" customWidth="1"/>
    <col min="15875" max="15875" width="10.125" customWidth="1"/>
    <col min="15876" max="15878" width="23.125" customWidth="1"/>
    <col min="15879" max="15879" width="18.375" customWidth="1"/>
    <col min="15880" max="15880" width="12" customWidth="1"/>
    <col min="15881" max="15881" width="19.875" customWidth="1"/>
    <col min="15882" max="15882" width="20.25" customWidth="1"/>
    <col min="15883" max="15883" width="23.875" customWidth="1"/>
    <col min="15884" max="15884" width="10.625" customWidth="1"/>
    <col min="15905" max="16128" width="8.75"/>
    <col min="16129" max="16129" width="9.75" customWidth="1"/>
    <col min="16130" max="16130" width="27" customWidth="1"/>
    <col min="16131" max="16131" width="10.125" customWidth="1"/>
    <col min="16132" max="16134" width="23.125" customWidth="1"/>
    <col min="16135" max="16135" width="18.375" customWidth="1"/>
    <col min="16136" max="16136" width="12" customWidth="1"/>
    <col min="16137" max="16137" width="19.875" customWidth="1"/>
    <col min="16138" max="16138" width="20.25" customWidth="1"/>
    <col min="16139" max="16139" width="23.875" customWidth="1"/>
    <col min="16140" max="16140" width="10.625" customWidth="1"/>
    <col min="16161" max="16383" width="8.75"/>
    <col min="16384" max="16384" width="8.75" customWidth="1"/>
  </cols>
  <sheetData>
    <row r="1" spans="1:15">
      <c r="A1" t="s">
        <v>1</v>
      </c>
      <c r="B1" t="s">
        <v>0</v>
      </c>
      <c r="C1" s="2" t="s">
        <v>2</v>
      </c>
      <c r="D1" s="2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370</v>
      </c>
      <c r="B2" s="76" t="s">
        <v>371</v>
      </c>
      <c r="C2">
        <v>1</v>
      </c>
      <c r="D2" t="s">
        <v>113</v>
      </c>
      <c r="E2" t="s">
        <v>114</v>
      </c>
      <c r="F2" t="s">
        <v>115</v>
      </c>
      <c r="G2">
        <v>20</v>
      </c>
      <c r="H2">
        <v>19.8</v>
      </c>
      <c r="I2">
        <v>20.2</v>
      </c>
      <c r="J2" s="76" t="s">
        <v>376</v>
      </c>
      <c r="K2" s="76">
        <v>1</v>
      </c>
    </row>
    <row r="3" spans="1:15">
      <c r="A3" t="s">
        <v>370</v>
      </c>
      <c r="B3" s="76" t="s">
        <v>371</v>
      </c>
      <c r="C3">
        <v>2</v>
      </c>
      <c r="D3" t="s">
        <v>116</v>
      </c>
      <c r="E3" t="s">
        <v>117</v>
      </c>
      <c r="F3" t="s">
        <v>44</v>
      </c>
      <c r="G3">
        <v>25</v>
      </c>
      <c r="H3">
        <v>0</v>
      </c>
      <c r="I3">
        <v>25</v>
      </c>
      <c r="J3" s="76" t="s">
        <v>376</v>
      </c>
      <c r="K3" s="76">
        <v>2</v>
      </c>
    </row>
    <row r="4" spans="1:15">
      <c r="A4" t="s">
        <v>370</v>
      </c>
      <c r="B4" s="76" t="s">
        <v>371</v>
      </c>
      <c r="C4">
        <v>3</v>
      </c>
      <c r="D4" t="s">
        <v>118</v>
      </c>
      <c r="E4" t="s">
        <v>114</v>
      </c>
      <c r="F4" t="s">
        <v>119</v>
      </c>
      <c r="G4">
        <v>184.5</v>
      </c>
      <c r="H4">
        <v>184.4</v>
      </c>
      <c r="I4">
        <v>184.5</v>
      </c>
      <c r="J4" s="76" t="s">
        <v>376</v>
      </c>
      <c r="K4" s="76">
        <v>3</v>
      </c>
    </row>
    <row r="5" spans="1:15">
      <c r="A5" t="s">
        <v>370</v>
      </c>
      <c r="B5" s="76" t="s">
        <v>371</v>
      </c>
      <c r="C5">
        <v>4</v>
      </c>
      <c r="D5" t="s">
        <v>120</v>
      </c>
      <c r="E5" t="s">
        <v>114</v>
      </c>
      <c r="F5" t="s">
        <v>43</v>
      </c>
      <c r="J5" s="76" t="s">
        <v>377</v>
      </c>
      <c r="K5" s="76">
        <v>4</v>
      </c>
    </row>
    <row r="6" spans="1:15">
      <c r="A6" t="s">
        <v>370</v>
      </c>
      <c r="B6" s="76" t="s">
        <v>371</v>
      </c>
      <c r="C6">
        <v>5</v>
      </c>
      <c r="D6" t="s">
        <v>121</v>
      </c>
      <c r="E6" t="s">
        <v>114</v>
      </c>
      <c r="F6" t="s">
        <v>122</v>
      </c>
      <c r="G6">
        <v>200</v>
      </c>
      <c r="H6">
        <v>200</v>
      </c>
      <c r="I6">
        <v>200.04</v>
      </c>
      <c r="J6" s="76" t="s">
        <v>376</v>
      </c>
      <c r="K6" s="76">
        <v>5</v>
      </c>
      <c r="L6" s="76" t="s">
        <v>378</v>
      </c>
    </row>
    <row r="7" spans="1:15">
      <c r="A7" t="s">
        <v>370</v>
      </c>
      <c r="B7" s="76" t="s">
        <v>371</v>
      </c>
      <c r="C7">
        <v>6</v>
      </c>
      <c r="D7" t="s">
        <v>123</v>
      </c>
      <c r="E7" t="s">
        <v>114</v>
      </c>
      <c r="F7" t="s">
        <v>122</v>
      </c>
      <c r="G7">
        <v>0.06</v>
      </c>
      <c r="H7">
        <v>0</v>
      </c>
      <c r="I7">
        <v>0.06</v>
      </c>
      <c r="J7" s="76" t="s">
        <v>376</v>
      </c>
      <c r="K7" s="76">
        <v>6</v>
      </c>
    </row>
    <row r="8" spans="1:15">
      <c r="A8" t="s">
        <v>370</v>
      </c>
      <c r="B8" s="76" t="s">
        <v>371</v>
      </c>
      <c r="C8">
        <v>7</v>
      </c>
      <c r="D8" t="s">
        <v>124</v>
      </c>
      <c r="E8" t="s">
        <v>117</v>
      </c>
      <c r="F8" t="s">
        <v>44</v>
      </c>
      <c r="G8">
        <v>10</v>
      </c>
      <c r="H8">
        <v>0</v>
      </c>
      <c r="I8">
        <v>10</v>
      </c>
      <c r="J8" s="76" t="s">
        <v>376</v>
      </c>
      <c r="K8" s="76">
        <v>7</v>
      </c>
    </row>
    <row r="9" spans="1:15">
      <c r="A9" t="s">
        <v>370</v>
      </c>
      <c r="B9" s="76" t="s">
        <v>371</v>
      </c>
      <c r="C9">
        <v>8</v>
      </c>
      <c r="D9" t="s">
        <v>125</v>
      </c>
      <c r="E9" t="s">
        <v>114</v>
      </c>
      <c r="F9" t="s">
        <v>122</v>
      </c>
      <c r="G9">
        <v>185</v>
      </c>
      <c r="H9">
        <v>185</v>
      </c>
      <c r="I9">
        <v>185.1</v>
      </c>
      <c r="J9" s="76" t="s">
        <v>376</v>
      </c>
      <c r="K9" s="76">
        <v>8</v>
      </c>
    </row>
    <row r="10" spans="1:15">
      <c r="A10" t="s">
        <v>370</v>
      </c>
      <c r="B10" s="76" t="s">
        <v>371</v>
      </c>
      <c r="C10">
        <v>9</v>
      </c>
      <c r="D10" t="s">
        <v>126</v>
      </c>
      <c r="E10" t="s">
        <v>114</v>
      </c>
      <c r="F10" t="s">
        <v>122</v>
      </c>
      <c r="G10">
        <v>0.1</v>
      </c>
      <c r="H10">
        <v>0</v>
      </c>
      <c r="I10">
        <v>0.1</v>
      </c>
      <c r="J10" s="76" t="s">
        <v>376</v>
      </c>
      <c r="K10" s="76">
        <v>9</v>
      </c>
      <c r="L10" s="76" t="s">
        <v>378</v>
      </c>
    </row>
    <row r="11" spans="1:15">
      <c r="A11" t="s">
        <v>370</v>
      </c>
      <c r="B11" s="76" t="s">
        <v>371</v>
      </c>
      <c r="C11">
        <v>10</v>
      </c>
      <c r="D11" t="s">
        <v>127</v>
      </c>
      <c r="E11" t="s">
        <v>114</v>
      </c>
      <c r="F11" t="s">
        <v>128</v>
      </c>
      <c r="G11">
        <v>6</v>
      </c>
      <c r="H11">
        <v>5.9909999999999997</v>
      </c>
      <c r="I11">
        <v>6.0030000000000001</v>
      </c>
      <c r="J11" s="76" t="s">
        <v>376</v>
      </c>
      <c r="K11" s="76">
        <v>10</v>
      </c>
      <c r="L11" s="76" t="s">
        <v>378</v>
      </c>
    </row>
    <row r="12" spans="1:15">
      <c r="A12" t="s">
        <v>370</v>
      </c>
      <c r="B12" s="76" t="s">
        <v>371</v>
      </c>
      <c r="C12">
        <v>11</v>
      </c>
      <c r="D12" t="s">
        <v>129</v>
      </c>
      <c r="E12" t="s">
        <v>114</v>
      </c>
      <c r="F12" t="s">
        <v>30</v>
      </c>
      <c r="G12">
        <v>9</v>
      </c>
      <c r="H12">
        <v>9</v>
      </c>
      <c r="I12">
        <v>9.5</v>
      </c>
      <c r="J12" s="76" t="s">
        <v>376</v>
      </c>
      <c r="K12" s="76">
        <v>11</v>
      </c>
    </row>
    <row r="13" spans="1:15">
      <c r="A13" t="s">
        <v>370</v>
      </c>
      <c r="B13" s="76" t="s">
        <v>371</v>
      </c>
      <c r="C13">
        <v>12</v>
      </c>
      <c r="D13" t="s">
        <v>130</v>
      </c>
      <c r="E13" t="s">
        <v>114</v>
      </c>
      <c r="F13" t="s">
        <v>30</v>
      </c>
      <c r="G13">
        <v>12</v>
      </c>
      <c r="H13">
        <v>12</v>
      </c>
      <c r="I13">
        <v>12.5</v>
      </c>
      <c r="J13" s="76" t="s">
        <v>376</v>
      </c>
      <c r="K13" s="76">
        <v>12</v>
      </c>
    </row>
    <row r="14" spans="1:15">
      <c r="A14" t="s">
        <v>370</v>
      </c>
      <c r="B14" s="76" t="s">
        <v>371</v>
      </c>
      <c r="C14">
        <v>13</v>
      </c>
      <c r="D14" t="s">
        <v>131</v>
      </c>
      <c r="E14" t="s">
        <v>117</v>
      </c>
      <c r="F14" t="s">
        <v>44</v>
      </c>
      <c r="G14">
        <v>6.3</v>
      </c>
      <c r="H14">
        <v>0</v>
      </c>
      <c r="I14">
        <v>6.3</v>
      </c>
      <c r="J14" s="76" t="s">
        <v>376</v>
      </c>
      <c r="K14" s="76">
        <v>13</v>
      </c>
    </row>
    <row r="15" spans="1:15">
      <c r="A15" t="s">
        <v>370</v>
      </c>
      <c r="B15" s="76" t="s">
        <v>371</v>
      </c>
      <c r="C15">
        <v>14</v>
      </c>
      <c r="D15" t="s">
        <v>132</v>
      </c>
      <c r="E15" t="s">
        <v>114</v>
      </c>
      <c r="F15" t="s">
        <v>43</v>
      </c>
      <c r="J15" s="76" t="s">
        <v>377</v>
      </c>
      <c r="K15" s="76">
        <v>14</v>
      </c>
    </row>
    <row r="16" spans="1:15">
      <c r="A16" t="s">
        <v>370</v>
      </c>
      <c r="B16" s="76" t="s">
        <v>371</v>
      </c>
      <c r="C16">
        <v>15</v>
      </c>
      <c r="D16" t="s">
        <v>133</v>
      </c>
      <c r="E16" t="s">
        <v>114</v>
      </c>
      <c r="F16" t="s">
        <v>35</v>
      </c>
      <c r="J16" s="76" t="s">
        <v>377</v>
      </c>
      <c r="K16" s="76">
        <v>15</v>
      </c>
    </row>
    <row r="17" spans="1:12">
      <c r="A17" t="s">
        <v>370</v>
      </c>
      <c r="B17" s="76" t="s">
        <v>371</v>
      </c>
      <c r="C17">
        <v>16</v>
      </c>
      <c r="D17" t="s">
        <v>134</v>
      </c>
      <c r="E17" t="s">
        <v>117</v>
      </c>
      <c r="F17" t="s">
        <v>135</v>
      </c>
      <c r="G17">
        <v>0.15</v>
      </c>
      <c r="H17">
        <v>0</v>
      </c>
      <c r="I17">
        <v>0.15</v>
      </c>
      <c r="J17" s="76" t="s">
        <v>376</v>
      </c>
      <c r="K17" s="76">
        <v>16</v>
      </c>
    </row>
    <row r="18" spans="1:12">
      <c r="A18" t="s">
        <v>370</v>
      </c>
      <c r="B18" s="76" t="s">
        <v>371</v>
      </c>
      <c r="C18">
        <v>17</v>
      </c>
      <c r="D18" t="s">
        <v>136</v>
      </c>
      <c r="E18" t="s">
        <v>114</v>
      </c>
      <c r="F18" t="s">
        <v>30</v>
      </c>
      <c r="G18">
        <v>12.75</v>
      </c>
      <c r="H18">
        <v>12.55</v>
      </c>
      <c r="I18">
        <v>12.95</v>
      </c>
      <c r="J18" s="76" t="s">
        <v>376</v>
      </c>
      <c r="K18" s="76">
        <v>17</v>
      </c>
    </row>
    <row r="19" spans="1:12">
      <c r="A19" t="s">
        <v>370</v>
      </c>
      <c r="B19" s="76" t="s">
        <v>371</v>
      </c>
      <c r="C19">
        <v>18</v>
      </c>
      <c r="D19" t="s">
        <v>137</v>
      </c>
      <c r="E19" t="s">
        <v>114</v>
      </c>
      <c r="F19" t="s">
        <v>30</v>
      </c>
      <c r="G19">
        <v>14.25</v>
      </c>
      <c r="H19">
        <v>14.05</v>
      </c>
      <c r="I19">
        <v>14.45</v>
      </c>
      <c r="J19" s="76" t="s">
        <v>376</v>
      </c>
      <c r="K19" s="76">
        <v>18</v>
      </c>
    </row>
    <row r="20" spans="1:12">
      <c r="A20" t="s">
        <v>370</v>
      </c>
      <c r="B20" s="76" t="s">
        <v>371</v>
      </c>
      <c r="C20">
        <v>19</v>
      </c>
      <c r="D20" t="s">
        <v>138</v>
      </c>
      <c r="E20" t="s">
        <v>117</v>
      </c>
      <c r="F20" t="s">
        <v>135</v>
      </c>
      <c r="G20">
        <v>0.05</v>
      </c>
      <c r="H20">
        <v>0</v>
      </c>
      <c r="I20">
        <v>0.05</v>
      </c>
      <c r="J20" s="76" t="s">
        <v>376</v>
      </c>
      <c r="K20" s="76">
        <v>19</v>
      </c>
      <c r="L20" s="76" t="s">
        <v>378</v>
      </c>
    </row>
    <row r="21" spans="1:12">
      <c r="A21" t="s">
        <v>370</v>
      </c>
      <c r="B21" s="76" t="s">
        <v>371</v>
      </c>
      <c r="C21">
        <v>20</v>
      </c>
      <c r="D21" t="s">
        <v>139</v>
      </c>
      <c r="E21" t="s">
        <v>117</v>
      </c>
      <c r="F21" t="s">
        <v>135</v>
      </c>
      <c r="G21">
        <v>0.8</v>
      </c>
      <c r="H21">
        <v>0</v>
      </c>
      <c r="I21">
        <v>0.8</v>
      </c>
      <c r="J21" s="76" t="s">
        <v>376</v>
      </c>
      <c r="K21" s="76">
        <v>20</v>
      </c>
    </row>
    <row r="22" spans="1:12">
      <c r="A22" t="s">
        <v>370</v>
      </c>
      <c r="B22" s="76" t="s">
        <v>371</v>
      </c>
      <c r="C22">
        <v>21</v>
      </c>
      <c r="D22" t="s">
        <v>140</v>
      </c>
      <c r="E22" t="s">
        <v>117</v>
      </c>
      <c r="F22" t="s">
        <v>135</v>
      </c>
      <c r="G22">
        <v>0.08</v>
      </c>
      <c r="H22">
        <v>0</v>
      </c>
      <c r="I22">
        <v>0.08</v>
      </c>
      <c r="J22" s="76" t="s">
        <v>376</v>
      </c>
      <c r="K22" s="76">
        <v>21</v>
      </c>
      <c r="L22" s="76" t="s">
        <v>378</v>
      </c>
    </row>
    <row r="23" spans="1:12" s="69" customFormat="1" ht="18.75" customHeight="1">
      <c r="A23" s="70"/>
    </row>
    <row r="24" spans="1:12" s="69" customFormat="1" ht="18.75" customHeight="1">
      <c r="A24" s="70"/>
    </row>
    <row r="25" spans="1:12" s="69" customFormat="1" ht="20.25" customHeight="1">
      <c r="A25" s="70"/>
    </row>
    <row r="26" spans="1:12" s="69" customFormat="1" ht="20.25" customHeight="1">
      <c r="A26" s="70"/>
    </row>
    <row r="27" spans="1:12" s="69" customFormat="1" ht="20.25" customHeight="1">
      <c r="A27" s="70"/>
    </row>
    <row r="28" spans="1:12" s="69" customFormat="1" ht="20.25" customHeight="1">
      <c r="A28" s="70"/>
    </row>
    <row r="29" spans="1:12" s="69" customFormat="1" ht="20.25" customHeight="1">
      <c r="A29" s="70"/>
    </row>
    <row r="30" spans="1:12" s="69" customFormat="1" ht="20.25" customHeight="1">
      <c r="A30" s="70"/>
    </row>
    <row r="31" spans="1:12" s="69" customFormat="1" ht="20.25" customHeight="1">
      <c r="A31" s="70"/>
    </row>
    <row r="32" spans="1:12" s="69" customFormat="1" ht="20.25" customHeight="1">
      <c r="A32" s="70"/>
    </row>
    <row r="33" spans="1:1" s="69" customFormat="1" ht="20.25" customHeight="1">
      <c r="A33" s="70"/>
    </row>
    <row r="34" spans="1:1" s="69" customFormat="1" ht="20.25" customHeight="1">
      <c r="A34" s="70"/>
    </row>
    <row r="35" spans="1:1" s="69" customFormat="1" ht="20.25" customHeight="1">
      <c r="A35" s="70"/>
    </row>
    <row r="36" spans="1:1" s="69" customFormat="1" ht="20.25" customHeight="1">
      <c r="A36" s="70"/>
    </row>
    <row r="37" spans="1:1" s="69" customFormat="1" ht="20.25" customHeight="1">
      <c r="A37" s="70"/>
    </row>
    <row r="38" spans="1:1" s="69" customFormat="1" ht="20.25" customHeight="1">
      <c r="A38" s="70"/>
    </row>
    <row r="39" spans="1:1" s="69" customFormat="1" ht="20.25" customHeight="1">
      <c r="A39" s="70"/>
    </row>
    <row r="40" spans="1:1" s="69" customFormat="1" ht="20.25" customHeight="1">
      <c r="A40" s="70"/>
    </row>
    <row r="41" spans="1:1" s="69" customFormat="1" ht="20.25" customHeight="1">
      <c r="A41" s="70"/>
    </row>
    <row r="42" spans="1:1" s="69" customFormat="1" ht="20.25" customHeight="1">
      <c r="A42" s="70"/>
    </row>
    <row r="43" spans="1:1" s="69" customFormat="1" ht="20.25" customHeight="1">
      <c r="A43" s="70"/>
    </row>
    <row r="45" spans="1:1" s="69" customFormat="1" ht="408" customHeight="1">
      <c r="A45" s="70"/>
    </row>
    <row r="46" spans="1:1" s="69" customFormat="1" ht="20.25" customHeight="1">
      <c r="A46" s="70"/>
    </row>
    <row r="47" spans="1:1" s="69" customFormat="1" ht="20.25" customHeight="1">
      <c r="A47" s="70"/>
    </row>
  </sheetData>
  <phoneticPr fontId="4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Normal="100" workbookViewId="0">
      <selection activeCell="A2" sqref="A2:L22"/>
    </sheetView>
  </sheetViews>
  <sheetFormatPr defaultColWidth="9" defaultRowHeight="14.25"/>
  <cols>
    <col min="1" max="1" width="19.75" customWidth="1"/>
    <col min="2" max="2" width="10.625" customWidth="1"/>
    <col min="3" max="3" width="9.5" style="2" customWidth="1"/>
    <col min="4" max="4" width="39.75" customWidth="1"/>
    <col min="5" max="5" width="15.25" customWidth="1"/>
    <col min="6" max="6" width="15.625" customWidth="1"/>
    <col min="7" max="7" width="10.375" customWidth="1"/>
  </cols>
  <sheetData>
    <row r="1" spans="1:15">
      <c r="A1" t="s">
        <v>1</v>
      </c>
      <c r="B1" t="s">
        <v>0</v>
      </c>
      <c r="C1" s="2" t="s">
        <v>2</v>
      </c>
      <c r="D1" s="2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370</v>
      </c>
      <c r="B2" s="76" t="s">
        <v>372</v>
      </c>
      <c r="C2" s="2">
        <v>1</v>
      </c>
      <c r="D2" t="s">
        <v>141</v>
      </c>
      <c r="E2" t="s">
        <v>114</v>
      </c>
      <c r="F2" t="s">
        <v>142</v>
      </c>
      <c r="G2">
        <v>209.6</v>
      </c>
      <c r="H2">
        <v>209.38499999999999</v>
      </c>
      <c r="I2">
        <v>209.5</v>
      </c>
      <c r="J2" s="76" t="s">
        <v>373</v>
      </c>
      <c r="K2" s="76">
        <v>1</v>
      </c>
      <c r="L2" s="76" t="s">
        <v>375</v>
      </c>
    </row>
    <row r="3" spans="1:15">
      <c r="A3" t="s">
        <v>370</v>
      </c>
      <c r="B3" s="76" t="s">
        <v>372</v>
      </c>
      <c r="C3" s="2" t="s">
        <v>16</v>
      </c>
      <c r="D3" t="s">
        <v>143</v>
      </c>
      <c r="E3" t="s">
        <v>114</v>
      </c>
      <c r="F3" t="s">
        <v>142</v>
      </c>
      <c r="G3">
        <v>0.06</v>
      </c>
      <c r="H3">
        <v>0</v>
      </c>
      <c r="I3">
        <v>0.06</v>
      </c>
      <c r="J3" s="76" t="s">
        <v>373</v>
      </c>
      <c r="K3" s="76">
        <v>2</v>
      </c>
      <c r="L3" s="76" t="s">
        <v>375</v>
      </c>
    </row>
    <row r="4" spans="1:15">
      <c r="A4" t="s">
        <v>370</v>
      </c>
      <c r="B4" s="76" t="s">
        <v>372</v>
      </c>
      <c r="C4" s="2" t="s">
        <v>25</v>
      </c>
      <c r="D4" t="s">
        <v>144</v>
      </c>
      <c r="E4" t="s">
        <v>114</v>
      </c>
      <c r="F4" t="s">
        <v>145</v>
      </c>
      <c r="G4">
        <v>5.2</v>
      </c>
      <c r="H4">
        <v>5.2</v>
      </c>
      <c r="I4">
        <v>5.45</v>
      </c>
      <c r="J4" s="76" t="s">
        <v>373</v>
      </c>
      <c r="K4" s="76">
        <v>3</v>
      </c>
    </row>
    <row r="5" spans="1:15">
      <c r="A5" t="s">
        <v>370</v>
      </c>
      <c r="B5" s="76" t="s">
        <v>372</v>
      </c>
      <c r="C5" s="2" t="s">
        <v>28</v>
      </c>
      <c r="D5" t="s">
        <v>146</v>
      </c>
      <c r="E5" t="s">
        <v>114</v>
      </c>
      <c r="F5" t="s">
        <v>147</v>
      </c>
      <c r="G5">
        <v>9</v>
      </c>
      <c r="H5">
        <v>8.9</v>
      </c>
      <c r="I5">
        <v>9.1</v>
      </c>
      <c r="J5" s="76" t="s">
        <v>373</v>
      </c>
      <c r="K5" s="76">
        <v>4</v>
      </c>
    </row>
    <row r="6" spans="1:15">
      <c r="A6" t="s">
        <v>370</v>
      </c>
      <c r="B6" s="76" t="s">
        <v>372</v>
      </c>
      <c r="C6" s="2" t="s">
        <v>31</v>
      </c>
      <c r="D6" t="s">
        <v>148</v>
      </c>
      <c r="E6" t="s">
        <v>114</v>
      </c>
      <c r="F6" t="s">
        <v>43</v>
      </c>
      <c r="G6">
        <v>10</v>
      </c>
      <c r="H6">
        <v>0</v>
      </c>
      <c r="I6">
        <v>10</v>
      </c>
      <c r="J6" s="76" t="s">
        <v>374</v>
      </c>
      <c r="K6" s="76">
        <v>5</v>
      </c>
    </row>
    <row r="7" spans="1:15">
      <c r="A7" t="s">
        <v>370</v>
      </c>
      <c r="B7" s="76" t="s">
        <v>372</v>
      </c>
      <c r="C7" s="2" t="s">
        <v>33</v>
      </c>
      <c r="D7" t="s">
        <v>149</v>
      </c>
      <c r="E7" t="s">
        <v>114</v>
      </c>
      <c r="F7" t="s">
        <v>142</v>
      </c>
      <c r="G7">
        <v>213.1</v>
      </c>
      <c r="H7">
        <f>213.1-0.235</f>
        <v>212.86499999999998</v>
      </c>
      <c r="I7">
        <f>213.1-0.12</f>
        <v>212.98</v>
      </c>
      <c r="J7" s="76" t="s">
        <v>373</v>
      </c>
      <c r="K7" s="76">
        <v>6</v>
      </c>
      <c r="L7" s="76" t="s">
        <v>375</v>
      </c>
    </row>
    <row r="8" spans="1:15">
      <c r="A8" t="s">
        <v>370</v>
      </c>
      <c r="B8" s="76" t="s">
        <v>372</v>
      </c>
      <c r="C8" s="2" t="s">
        <v>150</v>
      </c>
      <c r="D8" t="s">
        <v>143</v>
      </c>
      <c r="E8" t="s">
        <v>114</v>
      </c>
      <c r="F8" t="s">
        <v>142</v>
      </c>
      <c r="G8">
        <v>0.06</v>
      </c>
      <c r="H8">
        <v>0</v>
      </c>
      <c r="I8">
        <v>0.06</v>
      </c>
      <c r="J8" s="76" t="s">
        <v>373</v>
      </c>
      <c r="K8" s="76">
        <v>7</v>
      </c>
    </row>
    <row r="9" spans="1:15">
      <c r="A9" t="s">
        <v>370</v>
      </c>
      <c r="B9" s="76" t="s">
        <v>372</v>
      </c>
      <c r="C9" s="2" t="s">
        <v>151</v>
      </c>
      <c r="D9" t="s">
        <v>152</v>
      </c>
      <c r="E9" t="s">
        <v>114</v>
      </c>
      <c r="F9" t="s">
        <v>147</v>
      </c>
      <c r="G9">
        <v>20.5</v>
      </c>
      <c r="H9">
        <v>20.399999999999999</v>
      </c>
      <c r="I9">
        <v>20.6</v>
      </c>
      <c r="J9" s="76" t="s">
        <v>373</v>
      </c>
      <c r="K9" s="76">
        <v>8</v>
      </c>
    </row>
    <row r="10" spans="1:15">
      <c r="A10" t="s">
        <v>370</v>
      </c>
      <c r="B10" s="76" t="s">
        <v>372</v>
      </c>
      <c r="C10" s="2" t="s">
        <v>41</v>
      </c>
      <c r="D10" t="s">
        <v>144</v>
      </c>
      <c r="E10" t="s">
        <v>114</v>
      </c>
      <c r="F10" t="s">
        <v>145</v>
      </c>
      <c r="G10">
        <v>5.2</v>
      </c>
      <c r="H10">
        <v>5.2</v>
      </c>
      <c r="I10">
        <v>5.45</v>
      </c>
      <c r="J10" s="76" t="s">
        <v>374</v>
      </c>
      <c r="K10" s="76">
        <v>9</v>
      </c>
    </row>
    <row r="11" spans="1:15">
      <c r="A11" t="s">
        <v>370</v>
      </c>
      <c r="B11" s="76" t="s">
        <v>372</v>
      </c>
      <c r="C11" s="2" t="s">
        <v>45</v>
      </c>
      <c r="D11" t="s">
        <v>148</v>
      </c>
      <c r="E11" t="s">
        <v>114</v>
      </c>
      <c r="F11" t="s">
        <v>43</v>
      </c>
      <c r="G11">
        <v>10</v>
      </c>
      <c r="H11">
        <v>0</v>
      </c>
      <c r="I11">
        <v>10</v>
      </c>
      <c r="J11" s="76" t="s">
        <v>373</v>
      </c>
      <c r="K11" s="76">
        <v>10</v>
      </c>
    </row>
    <row r="12" spans="1:15">
      <c r="A12" t="s">
        <v>370</v>
      </c>
      <c r="B12" s="76" t="s">
        <v>372</v>
      </c>
      <c r="C12" s="2" t="s">
        <v>48</v>
      </c>
      <c r="D12" t="s">
        <v>153</v>
      </c>
      <c r="E12" t="s">
        <v>114</v>
      </c>
      <c r="F12" t="s">
        <v>142</v>
      </c>
      <c r="G12">
        <v>218</v>
      </c>
      <c r="H12">
        <f>218-0.214</f>
        <v>217.786</v>
      </c>
      <c r="I12">
        <f>218-0.168</f>
        <v>217.83199999999999</v>
      </c>
      <c r="J12" s="76" t="s">
        <v>373</v>
      </c>
      <c r="K12" s="76">
        <v>11</v>
      </c>
      <c r="L12" s="76" t="s">
        <v>375</v>
      </c>
    </row>
    <row r="13" spans="1:15">
      <c r="A13" t="s">
        <v>370</v>
      </c>
      <c r="B13" s="76" t="s">
        <v>372</v>
      </c>
      <c r="C13" s="2" t="s">
        <v>154</v>
      </c>
      <c r="D13" t="s">
        <v>143</v>
      </c>
      <c r="E13" t="s">
        <v>114</v>
      </c>
      <c r="F13" t="s">
        <v>142</v>
      </c>
      <c r="G13">
        <v>0.06</v>
      </c>
      <c r="H13">
        <v>0</v>
      </c>
      <c r="I13">
        <v>0.06</v>
      </c>
      <c r="J13" s="76" t="s">
        <v>373</v>
      </c>
      <c r="K13" s="76">
        <v>12</v>
      </c>
      <c r="L13" s="76" t="s">
        <v>375</v>
      </c>
    </row>
    <row r="14" spans="1:15">
      <c r="A14" t="s">
        <v>370</v>
      </c>
      <c r="B14" s="76" t="s">
        <v>372</v>
      </c>
      <c r="C14" s="2" t="s">
        <v>51</v>
      </c>
      <c r="D14" t="s">
        <v>155</v>
      </c>
      <c r="E14" t="s">
        <v>114</v>
      </c>
      <c r="F14" t="s">
        <v>142</v>
      </c>
      <c r="G14">
        <v>214.5</v>
      </c>
      <c r="H14">
        <f>214.5-0.161</f>
        <v>214.339</v>
      </c>
      <c r="I14">
        <f>214.5-0.115</f>
        <v>214.38499999999999</v>
      </c>
      <c r="J14" s="76" t="s">
        <v>373</v>
      </c>
      <c r="K14" s="76">
        <v>13</v>
      </c>
      <c r="L14" s="76" t="s">
        <v>375</v>
      </c>
    </row>
    <row r="15" spans="1:15">
      <c r="A15" t="s">
        <v>370</v>
      </c>
      <c r="B15" s="76" t="s">
        <v>372</v>
      </c>
      <c r="C15" s="2" t="s">
        <v>156</v>
      </c>
      <c r="D15" t="s">
        <v>143</v>
      </c>
      <c r="E15" t="s">
        <v>114</v>
      </c>
      <c r="F15" t="s">
        <v>142</v>
      </c>
      <c r="G15">
        <v>0.06</v>
      </c>
      <c r="H15">
        <v>0</v>
      </c>
      <c r="I15">
        <v>0.06</v>
      </c>
      <c r="J15" s="76" t="s">
        <v>373</v>
      </c>
      <c r="K15" s="76">
        <v>14</v>
      </c>
      <c r="L15" s="76" t="s">
        <v>375</v>
      </c>
    </row>
    <row r="16" spans="1:15">
      <c r="A16" t="s">
        <v>370</v>
      </c>
      <c r="B16" s="76" t="s">
        <v>372</v>
      </c>
      <c r="C16" s="2" t="s">
        <v>53</v>
      </c>
      <c r="D16" t="s">
        <v>157</v>
      </c>
      <c r="E16" t="s">
        <v>114</v>
      </c>
      <c r="F16" t="s">
        <v>142</v>
      </c>
      <c r="G16">
        <v>216</v>
      </c>
      <c r="H16">
        <f>216-0.346</f>
        <v>215.654</v>
      </c>
      <c r="I16">
        <f>214.5-0.3</f>
        <v>214.2</v>
      </c>
      <c r="J16" s="76" t="s">
        <v>373</v>
      </c>
      <c r="K16" s="76">
        <v>15</v>
      </c>
      <c r="L16" s="76" t="s">
        <v>375</v>
      </c>
    </row>
    <row r="17" spans="1:12">
      <c r="A17" t="s">
        <v>370</v>
      </c>
      <c r="B17" s="76" t="s">
        <v>372</v>
      </c>
      <c r="C17" s="2" t="s">
        <v>158</v>
      </c>
      <c r="D17" t="s">
        <v>143</v>
      </c>
      <c r="E17" t="s">
        <v>114</v>
      </c>
      <c r="F17" t="s">
        <v>142</v>
      </c>
      <c r="G17">
        <v>0.06</v>
      </c>
      <c r="H17">
        <v>0</v>
      </c>
      <c r="I17">
        <v>0.06</v>
      </c>
      <c r="J17" s="76" t="s">
        <v>373</v>
      </c>
      <c r="K17" s="76">
        <v>16</v>
      </c>
    </row>
    <row r="18" spans="1:12">
      <c r="A18" t="s">
        <v>370</v>
      </c>
      <c r="B18" s="76" t="s">
        <v>372</v>
      </c>
      <c r="C18" s="2" t="s">
        <v>55</v>
      </c>
      <c r="D18" t="s">
        <v>159</v>
      </c>
      <c r="E18" t="s">
        <v>114</v>
      </c>
      <c r="F18" t="s">
        <v>142</v>
      </c>
      <c r="G18">
        <v>216</v>
      </c>
      <c r="H18">
        <f>216-0.572</f>
        <v>215.428</v>
      </c>
      <c r="I18">
        <f>216-0.526</f>
        <v>215.47399999999999</v>
      </c>
      <c r="J18" s="76" t="s">
        <v>373</v>
      </c>
      <c r="K18" s="76">
        <v>17</v>
      </c>
      <c r="L18" s="76" t="s">
        <v>375</v>
      </c>
    </row>
    <row r="19" spans="1:12">
      <c r="A19" t="s">
        <v>370</v>
      </c>
      <c r="B19" s="76" t="s">
        <v>372</v>
      </c>
      <c r="C19" s="2" t="s">
        <v>160</v>
      </c>
      <c r="D19" t="s">
        <v>143</v>
      </c>
      <c r="E19" t="s">
        <v>114</v>
      </c>
      <c r="F19" t="s">
        <v>142</v>
      </c>
      <c r="G19">
        <v>0.06</v>
      </c>
      <c r="H19">
        <v>0</v>
      </c>
      <c r="I19">
        <v>0.06</v>
      </c>
      <c r="J19" s="76" t="s">
        <v>373</v>
      </c>
      <c r="K19" s="76">
        <v>18</v>
      </c>
    </row>
    <row r="20" spans="1:12">
      <c r="A20" t="s">
        <v>370</v>
      </c>
      <c r="B20" s="76" t="s">
        <v>372</v>
      </c>
      <c r="C20" s="2" t="s">
        <v>57</v>
      </c>
      <c r="D20" t="s">
        <v>161</v>
      </c>
      <c r="E20" t="s">
        <v>114</v>
      </c>
      <c r="F20" t="s">
        <v>142</v>
      </c>
      <c r="G20">
        <v>216</v>
      </c>
      <c r="H20">
        <f>216-0.427</f>
        <v>215.57300000000001</v>
      </c>
      <c r="I20">
        <f>216-0.381</f>
        <v>215.619</v>
      </c>
      <c r="J20" s="76" t="s">
        <v>373</v>
      </c>
      <c r="K20" s="76">
        <v>19</v>
      </c>
      <c r="L20" s="76" t="s">
        <v>375</v>
      </c>
    </row>
    <row r="21" spans="1:12">
      <c r="A21" t="s">
        <v>370</v>
      </c>
      <c r="B21" s="76" t="s">
        <v>372</v>
      </c>
      <c r="C21" s="2" t="s">
        <v>162</v>
      </c>
      <c r="D21" t="s">
        <v>143</v>
      </c>
      <c r="E21" t="s">
        <v>114</v>
      </c>
      <c r="F21" t="s">
        <v>142</v>
      </c>
      <c r="G21">
        <v>0.06</v>
      </c>
      <c r="H21">
        <v>0</v>
      </c>
      <c r="I21">
        <v>0.06</v>
      </c>
      <c r="J21" s="76" t="s">
        <v>373</v>
      </c>
      <c r="K21" s="76">
        <v>20</v>
      </c>
    </row>
    <row r="22" spans="1:12">
      <c r="A22" t="s">
        <v>370</v>
      </c>
      <c r="B22" s="76" t="s">
        <v>372</v>
      </c>
      <c r="C22" s="2" t="s">
        <v>60</v>
      </c>
      <c r="D22" t="s">
        <v>163</v>
      </c>
      <c r="E22" t="s">
        <v>114</v>
      </c>
      <c r="F22" t="s">
        <v>30</v>
      </c>
      <c r="G22">
        <v>217</v>
      </c>
      <c r="H22">
        <v>216.5</v>
      </c>
      <c r="I22">
        <v>217.5</v>
      </c>
      <c r="J22" s="76" t="s">
        <v>373</v>
      </c>
      <c r="K22" s="76">
        <v>21</v>
      </c>
      <c r="L22" s="76" t="s">
        <v>375</v>
      </c>
    </row>
  </sheetData>
  <phoneticPr fontId="45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zoomScaleNormal="100" workbookViewId="0">
      <selection activeCell="B2" sqref="B2:L34"/>
    </sheetView>
  </sheetViews>
  <sheetFormatPr defaultColWidth="8.75" defaultRowHeight="14.25"/>
  <cols>
    <col min="1" max="1" width="11.125" customWidth="1"/>
    <col min="2" max="2" width="18.125" customWidth="1"/>
    <col min="3" max="3" width="15" customWidth="1"/>
    <col min="4" max="4" width="38" style="21" customWidth="1"/>
    <col min="5" max="5" width="14" style="21" customWidth="1"/>
    <col min="6" max="6" width="20.5" style="21" customWidth="1"/>
    <col min="7" max="9" width="9"/>
    <col min="10" max="10" width="11.125" customWidth="1"/>
    <col min="11" max="11" width="9"/>
    <col min="12" max="12" width="10.75" customWidth="1"/>
    <col min="13" max="15" width="9"/>
  </cols>
  <sheetData>
    <row r="1" spans="1:15">
      <c r="A1" t="s">
        <v>0</v>
      </c>
      <c r="B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25.5">
      <c r="A2" t="s">
        <v>382</v>
      </c>
      <c r="B2" t="s">
        <v>164</v>
      </c>
      <c r="C2" s="27" t="s">
        <v>165</v>
      </c>
      <c r="D2" s="28" t="s">
        <v>166</v>
      </c>
      <c r="E2" s="29" t="s">
        <v>167</v>
      </c>
      <c r="F2" s="30" t="s">
        <v>168</v>
      </c>
      <c r="J2" s="76" t="s">
        <v>383</v>
      </c>
    </row>
    <row r="3" spans="1:15" ht="25.5">
      <c r="A3" t="s">
        <v>382</v>
      </c>
      <c r="B3" t="s">
        <v>164</v>
      </c>
      <c r="C3" s="27" t="s">
        <v>25</v>
      </c>
      <c r="D3" s="28" t="s">
        <v>169</v>
      </c>
      <c r="E3" s="29">
        <v>1</v>
      </c>
      <c r="F3" s="30" t="s">
        <v>65</v>
      </c>
      <c r="J3" s="76" t="s">
        <v>383</v>
      </c>
    </row>
    <row r="4" spans="1:15" ht="25.5">
      <c r="A4" t="s">
        <v>382</v>
      </c>
      <c r="B4" s="76" t="s">
        <v>381</v>
      </c>
      <c r="C4" s="27" t="s">
        <v>28</v>
      </c>
      <c r="D4" s="28" t="s">
        <v>170</v>
      </c>
      <c r="E4" s="29">
        <v>1</v>
      </c>
      <c r="F4" s="30" t="s">
        <v>65</v>
      </c>
      <c r="J4" s="76" t="s">
        <v>383</v>
      </c>
    </row>
    <row r="5" spans="1:15">
      <c r="A5" t="s">
        <v>382</v>
      </c>
      <c r="B5" t="s">
        <v>164</v>
      </c>
      <c r="C5" s="31" t="s">
        <v>165</v>
      </c>
      <c r="D5" s="28" t="s">
        <v>171</v>
      </c>
      <c r="E5" s="29">
        <v>1</v>
      </c>
      <c r="F5" s="30" t="s">
        <v>172</v>
      </c>
      <c r="G5">
        <v>11.7</v>
      </c>
      <c r="H5">
        <v>11.7</v>
      </c>
      <c r="I5">
        <v>11.727</v>
      </c>
      <c r="J5" s="76" t="s">
        <v>384</v>
      </c>
      <c r="L5" s="76" t="s">
        <v>385</v>
      </c>
    </row>
    <row r="6" spans="1:15">
      <c r="A6" t="s">
        <v>382</v>
      </c>
      <c r="B6" t="s">
        <v>164</v>
      </c>
      <c r="C6" s="32" t="s">
        <v>25</v>
      </c>
      <c r="D6" s="28" t="s">
        <v>173</v>
      </c>
      <c r="E6" s="29" t="s">
        <v>174</v>
      </c>
      <c r="F6" s="30" t="s">
        <v>175</v>
      </c>
      <c r="J6" s="76" t="s">
        <v>383</v>
      </c>
    </row>
    <row r="7" spans="1:15">
      <c r="A7" t="s">
        <v>382</v>
      </c>
      <c r="B7" t="s">
        <v>164</v>
      </c>
      <c r="C7" s="31" t="s">
        <v>28</v>
      </c>
      <c r="D7" s="28" t="s">
        <v>176</v>
      </c>
      <c r="E7" s="29" t="s">
        <v>174</v>
      </c>
      <c r="F7" s="30" t="s">
        <v>177</v>
      </c>
      <c r="G7">
        <v>22</v>
      </c>
      <c r="H7">
        <v>22</v>
      </c>
      <c r="I7">
        <v>26</v>
      </c>
      <c r="J7" s="76" t="s">
        <v>384</v>
      </c>
    </row>
    <row r="8" spans="1:15">
      <c r="A8" t="s">
        <v>382</v>
      </c>
      <c r="B8" t="s">
        <v>164</v>
      </c>
      <c r="C8" s="31" t="s">
        <v>31</v>
      </c>
      <c r="D8" s="28" t="s">
        <v>178</v>
      </c>
      <c r="E8" s="29" t="s">
        <v>179</v>
      </c>
      <c r="F8" s="30" t="s">
        <v>30</v>
      </c>
      <c r="G8">
        <v>26</v>
      </c>
      <c r="H8">
        <v>22</v>
      </c>
      <c r="I8">
        <v>26</v>
      </c>
      <c r="J8" s="76" t="s">
        <v>384</v>
      </c>
    </row>
    <row r="9" spans="1:15">
      <c r="A9" t="s">
        <v>382</v>
      </c>
      <c r="B9" t="s">
        <v>164</v>
      </c>
      <c r="C9" s="31" t="s">
        <v>33</v>
      </c>
      <c r="D9" s="28" t="s">
        <v>180</v>
      </c>
      <c r="E9" s="29" t="s">
        <v>174</v>
      </c>
      <c r="F9" s="30" t="s">
        <v>175</v>
      </c>
      <c r="J9" s="76" t="s">
        <v>383</v>
      </c>
    </row>
    <row r="10" spans="1:15">
      <c r="A10" t="s">
        <v>382</v>
      </c>
      <c r="B10" t="s">
        <v>164</v>
      </c>
      <c r="C10" s="31" t="s">
        <v>41</v>
      </c>
      <c r="D10" s="28" t="s">
        <v>181</v>
      </c>
      <c r="E10" s="29" t="s">
        <v>174</v>
      </c>
      <c r="F10" s="30" t="s">
        <v>177</v>
      </c>
      <c r="G10">
        <v>20</v>
      </c>
      <c r="H10">
        <v>20</v>
      </c>
      <c r="I10">
        <v>24</v>
      </c>
      <c r="J10" s="76" t="s">
        <v>384</v>
      </c>
    </row>
    <row r="11" spans="1:15">
      <c r="A11" t="s">
        <v>382</v>
      </c>
      <c r="B11" t="s">
        <v>164</v>
      </c>
      <c r="C11" s="31" t="s">
        <v>45</v>
      </c>
      <c r="D11" s="28" t="s">
        <v>182</v>
      </c>
      <c r="E11" s="29" t="s">
        <v>179</v>
      </c>
      <c r="F11" s="30" t="s">
        <v>30</v>
      </c>
      <c r="G11">
        <v>24</v>
      </c>
      <c r="H11">
        <v>20</v>
      </c>
      <c r="I11">
        <v>24</v>
      </c>
      <c r="J11" s="76" t="s">
        <v>384</v>
      </c>
    </row>
    <row r="12" spans="1:15">
      <c r="A12" t="s">
        <v>382</v>
      </c>
      <c r="B12" t="s">
        <v>164</v>
      </c>
      <c r="C12" s="33" t="s">
        <v>48</v>
      </c>
      <c r="D12" s="28" t="s">
        <v>183</v>
      </c>
      <c r="E12" s="29">
        <v>1</v>
      </c>
      <c r="F12" s="30" t="s">
        <v>184</v>
      </c>
      <c r="G12">
        <v>67</v>
      </c>
      <c r="H12">
        <v>67</v>
      </c>
      <c r="I12">
        <v>67.046000000000006</v>
      </c>
      <c r="J12" s="76" t="s">
        <v>384</v>
      </c>
      <c r="L12" s="76" t="s">
        <v>385</v>
      </c>
    </row>
    <row r="13" spans="1:15">
      <c r="A13" t="s">
        <v>382</v>
      </c>
      <c r="B13" t="s">
        <v>164</v>
      </c>
      <c r="C13" s="33" t="s">
        <v>51</v>
      </c>
      <c r="D13" s="28" t="s">
        <v>185</v>
      </c>
      <c r="E13" s="29">
        <v>1</v>
      </c>
      <c r="F13" s="30" t="s">
        <v>184</v>
      </c>
      <c r="G13">
        <v>178</v>
      </c>
      <c r="H13">
        <v>178</v>
      </c>
      <c r="I13">
        <v>178.04</v>
      </c>
      <c r="J13" s="76" t="s">
        <v>384</v>
      </c>
      <c r="L13" s="76" t="s">
        <v>385</v>
      </c>
    </row>
    <row r="14" spans="1:15">
      <c r="A14" t="s">
        <v>382</v>
      </c>
      <c r="B14" t="s">
        <v>164</v>
      </c>
      <c r="C14" s="33" t="s">
        <v>53</v>
      </c>
      <c r="D14" s="28" t="s">
        <v>186</v>
      </c>
      <c r="E14" s="29">
        <v>1</v>
      </c>
      <c r="F14" s="30" t="s">
        <v>175</v>
      </c>
      <c r="J14" s="76" t="s">
        <v>383</v>
      </c>
    </row>
    <row r="15" spans="1:15">
      <c r="A15" t="s">
        <v>382</v>
      </c>
      <c r="B15" t="s">
        <v>164</v>
      </c>
      <c r="C15" s="33" t="s">
        <v>55</v>
      </c>
      <c r="D15" s="74" t="s">
        <v>187</v>
      </c>
      <c r="E15" s="29" t="s">
        <v>188</v>
      </c>
      <c r="F15" s="30" t="s">
        <v>30</v>
      </c>
      <c r="G15">
        <v>71</v>
      </c>
      <c r="H15">
        <v>70.8</v>
      </c>
      <c r="I15">
        <v>71.2</v>
      </c>
      <c r="J15" s="76" t="s">
        <v>384</v>
      </c>
    </row>
    <row r="16" spans="1:15">
      <c r="A16" t="s">
        <v>382</v>
      </c>
      <c r="B16" t="s">
        <v>164</v>
      </c>
      <c r="C16" s="33" t="s">
        <v>57</v>
      </c>
      <c r="D16" s="28" t="s">
        <v>189</v>
      </c>
      <c r="E16" s="29">
        <v>1</v>
      </c>
      <c r="F16" s="30" t="s">
        <v>184</v>
      </c>
      <c r="G16">
        <v>69</v>
      </c>
      <c r="H16">
        <v>69</v>
      </c>
      <c r="I16">
        <v>69.046000000000006</v>
      </c>
      <c r="J16" s="76" t="s">
        <v>384</v>
      </c>
      <c r="L16" s="76" t="s">
        <v>385</v>
      </c>
    </row>
    <row r="17" spans="1:12">
      <c r="A17" t="s">
        <v>382</v>
      </c>
      <c r="B17" t="s">
        <v>164</v>
      </c>
      <c r="C17" s="33" t="s">
        <v>60</v>
      </c>
      <c r="D17" s="28" t="s">
        <v>190</v>
      </c>
      <c r="E17" s="29">
        <v>1</v>
      </c>
      <c r="F17" s="30" t="s">
        <v>184</v>
      </c>
      <c r="G17">
        <v>64.929000000000002</v>
      </c>
      <c r="H17">
        <v>64.2226</v>
      </c>
      <c r="I17">
        <v>64.256</v>
      </c>
      <c r="J17" s="76" t="s">
        <v>384</v>
      </c>
      <c r="L17" s="76" t="s">
        <v>385</v>
      </c>
    </row>
    <row r="18" spans="1:12">
      <c r="A18" t="s">
        <v>382</v>
      </c>
      <c r="B18" t="s">
        <v>164</v>
      </c>
      <c r="C18" s="33" t="s">
        <v>62</v>
      </c>
      <c r="D18" s="28" t="s">
        <v>191</v>
      </c>
      <c r="E18" s="29">
        <v>1</v>
      </c>
      <c r="F18" s="30" t="s">
        <v>192</v>
      </c>
      <c r="J18" s="76" t="s">
        <v>383</v>
      </c>
    </row>
    <row r="19" spans="1:12">
      <c r="A19" t="s">
        <v>382</v>
      </c>
      <c r="B19" t="s">
        <v>164</v>
      </c>
      <c r="C19" s="33" t="s">
        <v>193</v>
      </c>
      <c r="D19" s="28" t="s">
        <v>194</v>
      </c>
      <c r="E19" s="29">
        <v>1</v>
      </c>
      <c r="F19" s="30" t="s">
        <v>192</v>
      </c>
      <c r="J19" s="76" t="s">
        <v>383</v>
      </c>
    </row>
    <row r="20" spans="1:12">
      <c r="A20" t="s">
        <v>382</v>
      </c>
      <c r="B20" t="s">
        <v>164</v>
      </c>
      <c r="C20" s="33" t="s">
        <v>70</v>
      </c>
      <c r="D20" s="28" t="s">
        <v>195</v>
      </c>
      <c r="E20" s="29">
        <v>1</v>
      </c>
      <c r="F20" s="30" t="s">
        <v>192</v>
      </c>
      <c r="J20" s="76" t="s">
        <v>383</v>
      </c>
    </row>
    <row r="21" spans="1:12">
      <c r="A21" t="s">
        <v>382</v>
      </c>
      <c r="B21" t="s">
        <v>164</v>
      </c>
      <c r="C21" s="33" t="s">
        <v>72</v>
      </c>
      <c r="D21" s="28" t="s">
        <v>196</v>
      </c>
      <c r="E21" s="29" t="s">
        <v>188</v>
      </c>
      <c r="F21" s="30" t="s">
        <v>115</v>
      </c>
      <c r="G21">
        <v>14.5</v>
      </c>
      <c r="H21">
        <v>14.3</v>
      </c>
      <c r="I21">
        <v>14.7</v>
      </c>
      <c r="J21" s="76" t="s">
        <v>384</v>
      </c>
    </row>
    <row r="22" spans="1:12">
      <c r="A22" t="s">
        <v>382</v>
      </c>
      <c r="B22" t="s">
        <v>164</v>
      </c>
      <c r="C22" s="33" t="s">
        <v>74</v>
      </c>
      <c r="D22" s="28" t="s">
        <v>197</v>
      </c>
      <c r="E22" s="29">
        <v>1</v>
      </c>
      <c r="F22" s="30" t="s">
        <v>184</v>
      </c>
      <c r="G22">
        <v>72.233000000000004</v>
      </c>
      <c r="H22">
        <f>72.233-0.072</f>
        <v>72.161000000000001</v>
      </c>
      <c r="I22">
        <f>72.233-0.042</f>
        <v>72.191000000000003</v>
      </c>
      <c r="J22" s="76" t="s">
        <v>384</v>
      </c>
      <c r="L22" s="76" t="s">
        <v>385</v>
      </c>
    </row>
    <row r="23" spans="1:12">
      <c r="A23" t="s">
        <v>382</v>
      </c>
      <c r="B23" t="s">
        <v>164</v>
      </c>
      <c r="C23" s="33" t="s">
        <v>78</v>
      </c>
      <c r="D23" s="28" t="s">
        <v>198</v>
      </c>
      <c r="E23" s="29">
        <v>1</v>
      </c>
      <c r="F23" s="30" t="s">
        <v>184</v>
      </c>
      <c r="G23">
        <v>67.921999999999997</v>
      </c>
      <c r="H23">
        <f>67.922-0.019</f>
        <v>67.902999999999992</v>
      </c>
      <c r="I23">
        <v>67.921999999999997</v>
      </c>
      <c r="J23" s="76" t="s">
        <v>384</v>
      </c>
      <c r="L23" s="76" t="s">
        <v>385</v>
      </c>
    </row>
    <row r="24" spans="1:12">
      <c r="A24" t="s">
        <v>382</v>
      </c>
      <c r="B24" t="s">
        <v>164</v>
      </c>
      <c r="C24" s="33" t="s">
        <v>80</v>
      </c>
      <c r="D24" s="74" t="s">
        <v>199</v>
      </c>
      <c r="E24" s="29">
        <v>1</v>
      </c>
      <c r="F24" s="30" t="s">
        <v>200</v>
      </c>
      <c r="G24">
        <v>71</v>
      </c>
      <c r="H24">
        <v>70.95</v>
      </c>
      <c r="I24">
        <v>71.05</v>
      </c>
      <c r="J24" s="76" t="s">
        <v>384</v>
      </c>
    </row>
    <row r="25" spans="1:12">
      <c r="A25" t="s">
        <v>382</v>
      </c>
      <c r="B25" t="s">
        <v>164</v>
      </c>
      <c r="C25" s="33" t="s">
        <v>82</v>
      </c>
      <c r="D25" s="74" t="s">
        <v>201</v>
      </c>
      <c r="E25" s="29" t="s">
        <v>188</v>
      </c>
      <c r="F25" s="30" t="s">
        <v>202</v>
      </c>
      <c r="J25" s="76" t="s">
        <v>383</v>
      </c>
    </row>
    <row r="26" spans="1:12">
      <c r="A26" t="s">
        <v>382</v>
      </c>
      <c r="B26" t="s">
        <v>164</v>
      </c>
      <c r="C26" s="33" t="s">
        <v>88</v>
      </c>
      <c r="D26" s="74" t="s">
        <v>203</v>
      </c>
      <c r="E26" s="29" t="s">
        <v>204</v>
      </c>
      <c r="F26" s="30" t="s">
        <v>115</v>
      </c>
      <c r="G26">
        <v>82.25</v>
      </c>
      <c r="H26">
        <v>82.05</v>
      </c>
      <c r="I26">
        <v>82.45</v>
      </c>
      <c r="J26" s="76" t="s">
        <v>384</v>
      </c>
    </row>
    <row r="27" spans="1:12">
      <c r="A27" t="s">
        <v>382</v>
      </c>
      <c r="B27" t="s">
        <v>164</v>
      </c>
      <c r="C27" s="33" t="s">
        <v>90</v>
      </c>
      <c r="D27" s="28" t="s">
        <v>205</v>
      </c>
      <c r="E27" s="29" t="s">
        <v>204</v>
      </c>
      <c r="F27" s="30" t="s">
        <v>115</v>
      </c>
      <c r="G27">
        <v>77.2</v>
      </c>
      <c r="H27">
        <v>77.099999999999994</v>
      </c>
      <c r="I27">
        <v>77.3</v>
      </c>
      <c r="J27" s="76" t="s">
        <v>384</v>
      </c>
    </row>
    <row r="28" spans="1:12">
      <c r="A28" t="s">
        <v>382</v>
      </c>
      <c r="B28" t="s">
        <v>164</v>
      </c>
      <c r="C28" s="33" t="s">
        <v>206</v>
      </c>
      <c r="D28" s="28" t="s">
        <v>207</v>
      </c>
      <c r="E28" s="29" t="s">
        <v>204</v>
      </c>
      <c r="F28" s="30" t="s">
        <v>208</v>
      </c>
      <c r="J28" s="76" t="s">
        <v>383</v>
      </c>
    </row>
    <row r="29" spans="1:12" ht="22.5">
      <c r="A29" t="s">
        <v>382</v>
      </c>
      <c r="B29" t="s">
        <v>164</v>
      </c>
      <c r="C29" s="33" t="s">
        <v>88</v>
      </c>
      <c r="D29" s="28" t="s">
        <v>209</v>
      </c>
      <c r="E29" s="29" t="s">
        <v>179</v>
      </c>
      <c r="F29" s="30" t="s">
        <v>39</v>
      </c>
      <c r="J29" s="76" t="s">
        <v>383</v>
      </c>
    </row>
    <row r="30" spans="1:12">
      <c r="A30" t="s">
        <v>382</v>
      </c>
      <c r="B30" t="s">
        <v>164</v>
      </c>
      <c r="C30" s="77" t="s">
        <v>86</v>
      </c>
      <c r="D30" s="21" t="s">
        <v>210</v>
      </c>
      <c r="E30" s="29">
        <v>1</v>
      </c>
      <c r="F30" s="21" t="s">
        <v>211</v>
      </c>
      <c r="G30">
        <v>13.7</v>
      </c>
      <c r="H30">
        <v>13.67</v>
      </c>
      <c r="I30">
        <v>13.73</v>
      </c>
      <c r="J30" s="76" t="s">
        <v>384</v>
      </c>
      <c r="L30" s="76" t="s">
        <v>385</v>
      </c>
    </row>
    <row r="31" spans="1:12">
      <c r="A31" t="s">
        <v>382</v>
      </c>
      <c r="B31" t="s">
        <v>164</v>
      </c>
      <c r="C31" s="77" t="s">
        <v>86</v>
      </c>
      <c r="D31" s="21" t="s">
        <v>212</v>
      </c>
      <c r="E31" s="21" t="s">
        <v>188</v>
      </c>
      <c r="F31" s="21" t="s">
        <v>211</v>
      </c>
      <c r="G31">
        <v>0.03</v>
      </c>
      <c r="H31">
        <v>0</v>
      </c>
      <c r="I31">
        <v>0.03</v>
      </c>
      <c r="J31" s="76" t="s">
        <v>384</v>
      </c>
    </row>
    <row r="32" spans="1:12">
      <c r="A32" t="s">
        <v>382</v>
      </c>
      <c r="B32" t="s">
        <v>164</v>
      </c>
      <c r="C32" s="77" t="s">
        <v>86</v>
      </c>
      <c r="D32" s="21" t="s">
        <v>213</v>
      </c>
      <c r="E32" s="29">
        <v>1</v>
      </c>
      <c r="F32" s="21" t="s">
        <v>65</v>
      </c>
      <c r="J32" s="76" t="s">
        <v>383</v>
      </c>
    </row>
    <row r="33" spans="1:10">
      <c r="A33" t="s">
        <v>382</v>
      </c>
      <c r="B33" t="s">
        <v>164</v>
      </c>
      <c r="C33" s="34"/>
      <c r="D33" s="21" t="s">
        <v>215</v>
      </c>
      <c r="E33" s="29">
        <v>1</v>
      </c>
      <c r="F33" s="21" t="s">
        <v>65</v>
      </c>
      <c r="J33" s="76" t="s">
        <v>383</v>
      </c>
    </row>
    <row r="34" spans="1:10">
      <c r="A34" t="s">
        <v>382</v>
      </c>
      <c r="B34" t="s">
        <v>164</v>
      </c>
      <c r="C34" s="33" t="s">
        <v>216</v>
      </c>
      <c r="D34" s="21" t="s">
        <v>217</v>
      </c>
      <c r="E34" s="29">
        <v>1</v>
      </c>
      <c r="F34" s="21" t="s">
        <v>65</v>
      </c>
      <c r="J34" s="76" t="s">
        <v>383</v>
      </c>
    </row>
    <row r="36" spans="1:10" s="25" customFormat="1">
      <c r="D36" s="35"/>
      <c r="E36" s="35"/>
      <c r="F36" s="35"/>
    </row>
    <row r="37" spans="1:10" s="25" customFormat="1">
      <c r="D37" s="35"/>
      <c r="E37" s="35"/>
      <c r="F37" s="35"/>
    </row>
    <row r="38" spans="1:10" s="25" customFormat="1">
      <c r="D38" s="35"/>
      <c r="E38" s="35"/>
      <c r="F38" s="35"/>
    </row>
    <row r="39" spans="1:10" s="25" customFormat="1">
      <c r="D39" s="35"/>
      <c r="E39" s="35"/>
      <c r="F39" s="35"/>
    </row>
    <row r="40" spans="1:10" s="25" customFormat="1">
      <c r="D40" s="35"/>
      <c r="E40" s="35"/>
      <c r="F40" s="35"/>
    </row>
    <row r="41" spans="1:10" s="25" customFormat="1">
      <c r="D41" s="35"/>
      <c r="E41" s="35"/>
      <c r="F41" s="35"/>
    </row>
    <row r="42" spans="1:10" s="25" customFormat="1">
      <c r="D42" s="35"/>
      <c r="E42" s="35"/>
      <c r="F42" s="35"/>
    </row>
    <row r="43" spans="1:10" s="25" customFormat="1">
      <c r="D43" s="35"/>
      <c r="E43" s="35"/>
      <c r="F43" s="35"/>
    </row>
    <row r="44" spans="1:10" s="25" customFormat="1">
      <c r="D44" s="35"/>
      <c r="E44" s="35"/>
      <c r="F44" s="35"/>
    </row>
    <row r="45" spans="1:10" s="25" customFormat="1">
      <c r="D45" s="35"/>
      <c r="E45" s="35"/>
      <c r="F45" s="35"/>
    </row>
    <row r="46" spans="1:10" s="25" customFormat="1">
      <c r="D46" s="35"/>
      <c r="E46" s="35"/>
      <c r="F46" s="35"/>
    </row>
    <row r="47" spans="1:10" s="25" customFormat="1">
      <c r="D47" s="35"/>
      <c r="E47" s="35"/>
      <c r="F47" s="35"/>
    </row>
    <row r="48" spans="1:10" s="25" customFormat="1">
      <c r="D48" s="35"/>
      <c r="E48" s="35"/>
      <c r="F48" s="35"/>
    </row>
    <row r="49" spans="4:6" s="25" customFormat="1">
      <c r="D49" s="35"/>
      <c r="E49" s="35"/>
      <c r="F49" s="35"/>
    </row>
    <row r="50" spans="4:6" s="25" customFormat="1">
      <c r="D50" s="35"/>
      <c r="E50" s="35"/>
      <c r="F50" s="35"/>
    </row>
    <row r="51" spans="4:6" s="25" customFormat="1">
      <c r="D51" s="35"/>
      <c r="E51" s="35"/>
      <c r="F51" s="35"/>
    </row>
    <row r="52" spans="4:6" s="25" customFormat="1">
      <c r="D52" s="35"/>
      <c r="E52" s="35"/>
      <c r="F52" s="35"/>
    </row>
    <row r="53" spans="4:6" s="25" customFormat="1">
      <c r="D53" s="35"/>
      <c r="E53" s="35"/>
      <c r="F53" s="35"/>
    </row>
    <row r="54" spans="4:6" s="25" customFormat="1">
      <c r="D54" s="35"/>
      <c r="E54" s="35"/>
      <c r="F54" s="35"/>
    </row>
    <row r="55" spans="4:6" s="25" customFormat="1">
      <c r="D55" s="35"/>
      <c r="E55" s="35"/>
      <c r="F55" s="35"/>
    </row>
    <row r="56" spans="4:6" s="25" customFormat="1">
      <c r="D56" s="35"/>
      <c r="E56" s="35"/>
      <c r="F56" s="35"/>
    </row>
    <row r="57" spans="4:6" s="25" customFormat="1">
      <c r="D57" s="35"/>
      <c r="E57" s="35"/>
      <c r="F57" s="35"/>
    </row>
    <row r="58" spans="4:6" s="25" customFormat="1">
      <c r="D58" s="35"/>
      <c r="E58" s="35"/>
      <c r="F58" s="35"/>
    </row>
    <row r="59" spans="4:6" s="25" customFormat="1">
      <c r="D59" s="35"/>
      <c r="E59" s="35"/>
      <c r="F59" s="35"/>
    </row>
    <row r="60" spans="4:6" s="25" customFormat="1">
      <c r="D60" s="35"/>
      <c r="E60" s="35"/>
      <c r="F60" s="35"/>
    </row>
    <row r="61" spans="4:6" s="25" customFormat="1">
      <c r="D61" s="35"/>
      <c r="E61" s="35"/>
      <c r="F61" s="35"/>
    </row>
    <row r="62" spans="4:6" s="25" customFormat="1">
      <c r="D62" s="35"/>
      <c r="E62" s="35"/>
      <c r="F62" s="35"/>
    </row>
    <row r="63" spans="4:6" s="25" customFormat="1">
      <c r="D63" s="35"/>
      <c r="E63" s="35"/>
      <c r="F63" s="35"/>
    </row>
    <row r="64" spans="4:6" s="25" customFormat="1">
      <c r="D64" s="35"/>
      <c r="E64" s="35"/>
      <c r="F64" s="35"/>
    </row>
    <row r="65" spans="4:6" s="25" customFormat="1">
      <c r="D65" s="35"/>
      <c r="E65" s="35"/>
      <c r="F65" s="35"/>
    </row>
    <row r="66" spans="4:6" s="25" customFormat="1">
      <c r="D66" s="35"/>
      <c r="E66" s="35"/>
      <c r="F66" s="35"/>
    </row>
    <row r="67" spans="4:6" s="25" customFormat="1">
      <c r="D67" s="35"/>
      <c r="E67" s="35"/>
      <c r="F67" s="35"/>
    </row>
    <row r="68" spans="4:6" s="25" customFormat="1">
      <c r="D68" s="35"/>
      <c r="E68" s="35"/>
      <c r="F68" s="35"/>
    </row>
    <row r="69" spans="4:6" s="25" customFormat="1">
      <c r="D69" s="35"/>
      <c r="E69" s="35"/>
      <c r="F69" s="35"/>
    </row>
    <row r="70" spans="4:6" s="25" customFormat="1">
      <c r="D70" s="35"/>
      <c r="E70" s="35"/>
      <c r="F70" s="35"/>
    </row>
    <row r="71" spans="4:6" s="25" customFormat="1">
      <c r="D71" s="35"/>
      <c r="E71" s="35"/>
      <c r="F71" s="35"/>
    </row>
    <row r="72" spans="4:6" s="25" customFormat="1">
      <c r="D72" s="35"/>
      <c r="E72" s="35"/>
      <c r="F72" s="35"/>
    </row>
    <row r="73" spans="4:6" s="25" customFormat="1">
      <c r="D73" s="35"/>
      <c r="E73" s="35"/>
      <c r="F73" s="35"/>
    </row>
    <row r="74" spans="4:6" s="25" customFormat="1">
      <c r="D74" s="35"/>
      <c r="E74" s="35"/>
      <c r="F74" s="35"/>
    </row>
    <row r="75" spans="4:6" s="25" customFormat="1">
      <c r="D75" s="35"/>
      <c r="E75" s="35"/>
      <c r="F75" s="35"/>
    </row>
    <row r="76" spans="4:6" s="25" customFormat="1">
      <c r="D76" s="35"/>
      <c r="E76" s="35"/>
      <c r="F76" s="35"/>
    </row>
    <row r="77" spans="4:6" s="25" customFormat="1">
      <c r="D77" s="35"/>
      <c r="E77" s="35"/>
      <c r="F77" s="35"/>
    </row>
    <row r="78" spans="4:6" s="25" customFormat="1">
      <c r="D78" s="35"/>
      <c r="E78" s="35"/>
      <c r="F78" s="35"/>
    </row>
    <row r="79" spans="4:6" s="25" customFormat="1">
      <c r="D79" s="35"/>
      <c r="E79" s="35"/>
      <c r="F79" s="35"/>
    </row>
    <row r="80" spans="4:6" s="25" customFormat="1">
      <c r="D80" s="35"/>
      <c r="E80" s="35"/>
      <c r="F80" s="35"/>
    </row>
    <row r="81" spans="4:6" s="25" customFormat="1">
      <c r="D81" s="35"/>
      <c r="E81" s="35"/>
      <c r="F81" s="35"/>
    </row>
    <row r="82" spans="4:6" s="25" customFormat="1">
      <c r="D82" s="35"/>
      <c r="E82" s="35"/>
      <c r="F82" s="35"/>
    </row>
    <row r="83" spans="4:6" s="25" customFormat="1">
      <c r="D83" s="35"/>
      <c r="E83" s="35"/>
      <c r="F83" s="35"/>
    </row>
    <row r="84" spans="4:6" s="25" customFormat="1">
      <c r="D84" s="35"/>
      <c r="E84" s="35"/>
      <c r="F84" s="35"/>
    </row>
    <row r="85" spans="4:6" s="25" customFormat="1">
      <c r="D85" s="35"/>
      <c r="E85" s="35"/>
      <c r="F85" s="35"/>
    </row>
    <row r="86" spans="4:6" s="25" customFormat="1">
      <c r="D86" s="35"/>
      <c r="E86" s="35"/>
      <c r="F86" s="35"/>
    </row>
    <row r="87" spans="4:6" s="25" customFormat="1">
      <c r="D87" s="35"/>
      <c r="E87" s="35"/>
      <c r="F87" s="35"/>
    </row>
    <row r="88" spans="4:6" s="25" customFormat="1">
      <c r="D88" s="35"/>
      <c r="E88" s="35"/>
      <c r="F88" s="35"/>
    </row>
    <row r="89" spans="4:6" s="25" customFormat="1">
      <c r="D89" s="35"/>
      <c r="E89" s="35"/>
      <c r="F89" s="35"/>
    </row>
    <row r="90" spans="4:6" s="25" customFormat="1">
      <c r="D90" s="35"/>
      <c r="E90" s="35"/>
      <c r="F90" s="35"/>
    </row>
    <row r="91" spans="4:6" s="25" customFormat="1">
      <c r="D91" s="35"/>
      <c r="E91" s="35"/>
      <c r="F91" s="35"/>
    </row>
    <row r="92" spans="4:6" s="25" customFormat="1">
      <c r="D92" s="35"/>
      <c r="E92" s="35"/>
      <c r="F92" s="35"/>
    </row>
    <row r="93" spans="4:6" s="25" customFormat="1">
      <c r="D93" s="35"/>
      <c r="E93" s="35"/>
      <c r="F93" s="35"/>
    </row>
    <row r="94" spans="4:6" s="25" customFormat="1">
      <c r="D94" s="35"/>
      <c r="E94" s="35"/>
      <c r="F94" s="35"/>
    </row>
    <row r="95" spans="4:6" s="25" customFormat="1">
      <c r="D95" s="35"/>
      <c r="E95" s="35"/>
      <c r="F95" s="35"/>
    </row>
    <row r="96" spans="4:6" s="25" customFormat="1">
      <c r="D96" s="35"/>
      <c r="E96" s="35"/>
      <c r="F96" s="35"/>
    </row>
    <row r="97" spans="4:6" s="25" customFormat="1">
      <c r="D97" s="35"/>
      <c r="E97" s="35"/>
      <c r="F97" s="35"/>
    </row>
    <row r="98" spans="4:6" s="25" customFormat="1">
      <c r="D98" s="35"/>
      <c r="E98" s="35"/>
      <c r="F98" s="35"/>
    </row>
    <row r="99" spans="4:6" s="25" customFormat="1">
      <c r="D99" s="35"/>
      <c r="E99" s="35"/>
      <c r="F99" s="35"/>
    </row>
    <row r="100" spans="4:6" s="25" customFormat="1">
      <c r="D100" s="35"/>
      <c r="E100" s="35"/>
      <c r="F100" s="35"/>
    </row>
    <row r="101" spans="4:6" s="25" customFormat="1">
      <c r="D101" s="35"/>
      <c r="E101" s="35"/>
      <c r="F101" s="35"/>
    </row>
    <row r="102" spans="4:6" s="25" customFormat="1">
      <c r="D102" s="35"/>
      <c r="E102" s="35"/>
      <c r="F102" s="35"/>
    </row>
    <row r="103" spans="4:6" s="25" customFormat="1">
      <c r="D103" s="35"/>
      <c r="E103" s="35"/>
      <c r="F103" s="35"/>
    </row>
    <row r="104" spans="4:6" s="25" customFormat="1">
      <c r="D104" s="35"/>
      <c r="E104" s="35"/>
      <c r="F104" s="35"/>
    </row>
    <row r="105" spans="4:6" s="25" customFormat="1">
      <c r="D105" s="35"/>
      <c r="E105" s="35"/>
      <c r="F105" s="35"/>
    </row>
    <row r="106" spans="4:6" s="25" customFormat="1">
      <c r="D106" s="35"/>
      <c r="E106" s="35"/>
      <c r="F106" s="35"/>
    </row>
    <row r="107" spans="4:6" s="25" customFormat="1">
      <c r="D107" s="35"/>
      <c r="E107" s="35"/>
      <c r="F107" s="35"/>
    </row>
    <row r="108" spans="4:6" s="25" customFormat="1">
      <c r="D108" s="35"/>
      <c r="E108" s="35"/>
      <c r="F108" s="35"/>
    </row>
    <row r="109" spans="4:6" s="25" customFormat="1">
      <c r="D109" s="35"/>
      <c r="E109" s="35"/>
      <c r="F109" s="35"/>
    </row>
    <row r="110" spans="4:6" s="25" customFormat="1">
      <c r="D110" s="35"/>
      <c r="E110" s="35"/>
      <c r="F110" s="35"/>
    </row>
    <row r="111" spans="4:6" s="25" customFormat="1">
      <c r="D111" s="35"/>
      <c r="E111" s="35"/>
      <c r="F111" s="35"/>
    </row>
    <row r="112" spans="4:6" s="25" customFormat="1">
      <c r="D112" s="35"/>
      <c r="E112" s="35"/>
      <c r="F112" s="35"/>
    </row>
    <row r="113" spans="1:16" s="25" customFormat="1">
      <c r="D113" s="35"/>
      <c r="E113" s="35"/>
      <c r="F113" s="35"/>
    </row>
    <row r="114" spans="1:16" s="26" customFormat="1" ht="22.5">
      <c r="A114" s="78" t="s">
        <v>218</v>
      </c>
      <c r="B114" s="79"/>
      <c r="C114" s="79"/>
      <c r="D114" s="80"/>
      <c r="E114" s="80"/>
      <c r="F114" s="80"/>
      <c r="G114" s="80"/>
      <c r="H114" s="80"/>
      <c r="I114" s="80"/>
      <c r="J114" s="45"/>
      <c r="K114" s="81"/>
      <c r="L114" s="81"/>
      <c r="M114" s="81"/>
      <c r="N114" s="81"/>
      <c r="O114" s="82"/>
      <c r="P114" s="83"/>
    </row>
    <row r="115" spans="1:16" s="26" customFormat="1">
      <c r="A115" s="84"/>
      <c r="B115" s="85"/>
      <c r="C115" s="85"/>
      <c r="D115" s="86"/>
      <c r="E115" s="86"/>
      <c r="F115" s="86"/>
      <c r="G115" s="86"/>
      <c r="H115" s="86"/>
      <c r="I115" s="86"/>
      <c r="J115" s="46"/>
      <c r="K115" s="87"/>
      <c r="L115" s="87"/>
      <c r="M115" s="87"/>
      <c r="N115" s="87"/>
      <c r="O115" s="88"/>
      <c r="P115" s="89"/>
    </row>
    <row r="116" spans="1:16" s="26" customFormat="1" ht="15.75">
      <c r="A116" s="90"/>
      <c r="B116" s="88"/>
      <c r="C116" s="88"/>
      <c r="D116" s="88"/>
      <c r="E116" s="88"/>
      <c r="F116" s="88"/>
      <c r="G116" s="88"/>
      <c r="H116" s="91"/>
      <c r="I116" s="91"/>
      <c r="J116" s="88"/>
      <c r="K116" s="88"/>
      <c r="L116" s="88"/>
      <c r="M116" s="88"/>
      <c r="N116" s="88"/>
      <c r="O116" s="92"/>
      <c r="P116" s="93"/>
    </row>
    <row r="117" spans="1:16" s="26" customFormat="1" ht="13.5">
      <c r="A117" s="110"/>
      <c r="B117" s="111"/>
      <c r="C117" s="37"/>
      <c r="D117" s="37"/>
      <c r="E117" s="98"/>
      <c r="F117" s="94"/>
      <c r="G117" s="94"/>
      <c r="H117" s="94"/>
      <c r="I117" s="94"/>
      <c r="J117" s="37"/>
      <c r="K117" s="94"/>
      <c r="L117" s="94"/>
      <c r="M117" s="94"/>
      <c r="N117" s="37"/>
      <c r="O117" s="47"/>
      <c r="P117" s="48"/>
    </row>
    <row r="118" spans="1:16" s="26" customFormat="1">
      <c r="A118" s="110"/>
      <c r="B118" s="111"/>
      <c r="C118" s="36"/>
      <c r="D118" s="38"/>
      <c r="E118" s="98"/>
      <c r="F118" s="95"/>
      <c r="G118" s="95"/>
      <c r="H118" s="95"/>
      <c r="I118" s="95"/>
      <c r="J118" s="39"/>
      <c r="K118" s="95"/>
      <c r="L118" s="95"/>
      <c r="M118" s="95"/>
      <c r="N118" s="39"/>
      <c r="O118" s="49"/>
      <c r="P118" s="50"/>
    </row>
    <row r="119" spans="1:16" s="26" customFormat="1">
      <c r="A119" s="110"/>
      <c r="B119" s="111"/>
      <c r="C119" s="40"/>
      <c r="D119" s="41"/>
      <c r="E119" s="42"/>
      <c r="F119" s="96"/>
      <c r="G119" s="96"/>
      <c r="H119" s="96"/>
      <c r="I119" s="96"/>
      <c r="J119" s="43"/>
      <c r="K119" s="97"/>
      <c r="L119" s="97"/>
      <c r="M119" s="97"/>
      <c r="N119" s="97"/>
      <c r="O119" s="99"/>
      <c r="P119" s="109"/>
    </row>
    <row r="120" spans="1:16" s="26" customFormat="1">
      <c r="A120" s="110"/>
      <c r="B120" s="111"/>
      <c r="C120" s="40"/>
      <c r="D120" s="41"/>
      <c r="E120" s="42"/>
      <c r="F120" s="96"/>
      <c r="G120" s="96"/>
      <c r="H120" s="96"/>
      <c r="I120" s="96"/>
      <c r="J120" s="43"/>
      <c r="K120" s="97"/>
      <c r="L120" s="97"/>
      <c r="M120" s="97"/>
      <c r="N120" s="97"/>
      <c r="O120" s="99"/>
      <c r="P120" s="109"/>
    </row>
    <row r="121" spans="1:16" s="26" customFormat="1">
      <c r="A121" s="110"/>
      <c r="B121" s="111"/>
      <c r="C121" s="40"/>
      <c r="D121" s="43"/>
      <c r="E121" s="44"/>
      <c r="F121" s="96"/>
      <c r="G121" s="96"/>
      <c r="H121" s="96"/>
      <c r="I121" s="96"/>
      <c r="J121" s="43"/>
      <c r="K121" s="97"/>
      <c r="L121" s="97"/>
      <c r="M121" s="97"/>
      <c r="N121" s="97"/>
      <c r="O121" s="99"/>
      <c r="P121" s="109"/>
    </row>
    <row r="122" spans="1:16" s="26" customFormat="1">
      <c r="A122" s="110"/>
      <c r="B122" s="111"/>
      <c r="C122" s="40"/>
      <c r="D122" s="43"/>
      <c r="E122" s="44"/>
      <c r="F122" s="96"/>
      <c r="G122" s="96"/>
      <c r="H122" s="96"/>
      <c r="I122" s="96"/>
      <c r="J122" s="43"/>
      <c r="K122" s="97"/>
      <c r="L122" s="97"/>
      <c r="M122" s="97"/>
      <c r="N122" s="97"/>
      <c r="O122" s="99"/>
      <c r="P122" s="109"/>
    </row>
    <row r="123" spans="1:16" s="26" customFormat="1">
      <c r="A123" s="110"/>
      <c r="B123" s="111"/>
      <c r="C123" s="40"/>
      <c r="D123" s="43"/>
      <c r="E123" s="44"/>
      <c r="F123" s="96"/>
      <c r="G123" s="96"/>
      <c r="H123" s="96"/>
      <c r="I123" s="96"/>
      <c r="J123" s="43"/>
      <c r="K123" s="97"/>
      <c r="L123" s="97"/>
      <c r="M123" s="97"/>
      <c r="N123" s="97"/>
      <c r="O123" s="99"/>
      <c r="P123" s="109"/>
    </row>
    <row r="124" spans="1:16" s="26" customFormat="1">
      <c r="A124" s="110"/>
      <c r="B124" s="111"/>
      <c r="C124" s="40"/>
      <c r="D124" s="43"/>
      <c r="E124" s="44"/>
      <c r="F124" s="96"/>
      <c r="G124" s="96"/>
      <c r="H124" s="96"/>
      <c r="I124" s="96"/>
      <c r="J124" s="43"/>
      <c r="K124" s="97"/>
      <c r="L124" s="97"/>
      <c r="M124" s="97"/>
      <c r="N124" s="97"/>
      <c r="O124" s="99"/>
      <c r="P124" s="109"/>
    </row>
    <row r="125" spans="1:16" s="26" customFormat="1">
      <c r="A125" s="110"/>
      <c r="B125" s="111"/>
      <c r="C125" s="40"/>
      <c r="D125" s="41"/>
      <c r="E125" s="44"/>
      <c r="F125" s="96"/>
      <c r="G125" s="96"/>
      <c r="H125" s="96"/>
      <c r="I125" s="96"/>
      <c r="J125" s="43"/>
      <c r="K125" s="97"/>
      <c r="L125" s="97"/>
      <c r="M125" s="97"/>
      <c r="N125" s="97"/>
      <c r="O125" s="99"/>
      <c r="P125" s="109"/>
    </row>
    <row r="126" spans="1:16" s="26" customFormat="1">
      <c r="A126" s="110"/>
      <c r="B126" s="111"/>
      <c r="C126" s="40"/>
      <c r="D126" s="41"/>
      <c r="E126" s="44"/>
      <c r="F126" s="96"/>
      <c r="G126" s="96"/>
      <c r="H126" s="96"/>
      <c r="I126" s="96"/>
      <c r="J126" s="43"/>
      <c r="K126" s="97"/>
      <c r="L126" s="97"/>
      <c r="M126" s="97"/>
      <c r="N126" s="97"/>
      <c r="O126" s="99"/>
      <c r="P126" s="109"/>
    </row>
    <row r="127" spans="1:16" s="26" customFormat="1">
      <c r="A127" s="110"/>
      <c r="B127" s="111"/>
      <c r="C127" s="40"/>
      <c r="D127" s="43"/>
      <c r="E127" s="42"/>
      <c r="F127" s="96"/>
      <c r="G127" s="96"/>
      <c r="H127" s="96"/>
      <c r="I127" s="96"/>
      <c r="J127" s="43"/>
      <c r="K127" s="97"/>
      <c r="L127" s="97"/>
      <c r="M127" s="97"/>
      <c r="N127" s="97"/>
      <c r="O127" s="99"/>
      <c r="P127" s="109"/>
    </row>
    <row r="128" spans="1:16" s="26" customFormat="1">
      <c r="A128" s="110"/>
      <c r="B128" s="111"/>
      <c r="C128" s="40"/>
      <c r="D128" s="43"/>
      <c r="E128" s="42"/>
      <c r="F128" s="96"/>
      <c r="G128" s="96"/>
      <c r="H128" s="96"/>
      <c r="I128" s="96"/>
      <c r="J128" s="43"/>
      <c r="K128" s="97"/>
      <c r="L128" s="97"/>
      <c r="M128" s="97"/>
      <c r="N128" s="97"/>
      <c r="O128" s="99"/>
      <c r="P128" s="109"/>
    </row>
    <row r="129" spans="1:16" s="26" customFormat="1">
      <c r="A129" s="110"/>
      <c r="B129" s="111"/>
      <c r="C129" s="40"/>
      <c r="D129" s="41"/>
      <c r="E129" s="42"/>
      <c r="F129" s="96"/>
      <c r="G129" s="96"/>
      <c r="H129" s="96"/>
      <c r="I129" s="96"/>
      <c r="J129" s="43"/>
      <c r="K129" s="97"/>
      <c r="L129" s="97"/>
      <c r="M129" s="97"/>
      <c r="N129" s="97"/>
      <c r="O129" s="99"/>
      <c r="P129" s="109"/>
    </row>
    <row r="130" spans="1:16" s="26" customFormat="1">
      <c r="A130" s="110"/>
      <c r="B130" s="111"/>
      <c r="C130" s="40"/>
      <c r="D130" s="41"/>
      <c r="E130" s="42"/>
      <c r="F130" s="96"/>
      <c r="G130" s="96"/>
      <c r="H130" s="96"/>
      <c r="I130" s="96"/>
      <c r="J130" s="43"/>
      <c r="K130" s="97"/>
      <c r="L130" s="97"/>
      <c r="M130" s="97"/>
      <c r="N130" s="97"/>
      <c r="O130" s="99"/>
      <c r="P130" s="109"/>
    </row>
    <row r="131" spans="1:16" s="26" customFormat="1">
      <c r="A131" s="110"/>
      <c r="B131" s="111"/>
      <c r="C131" s="40"/>
      <c r="D131" s="43"/>
      <c r="E131" s="42"/>
      <c r="F131" s="96"/>
      <c r="G131" s="96"/>
      <c r="H131" s="96"/>
      <c r="I131" s="96"/>
      <c r="J131" s="43"/>
      <c r="K131" s="97"/>
      <c r="L131" s="97"/>
      <c r="M131" s="97"/>
      <c r="N131" s="97"/>
      <c r="O131" s="99"/>
      <c r="P131" s="109"/>
    </row>
    <row r="132" spans="1:16" s="26" customFormat="1">
      <c r="A132" s="110"/>
      <c r="B132" s="111"/>
      <c r="C132" s="40"/>
      <c r="D132" s="43"/>
      <c r="E132" s="42"/>
      <c r="F132" s="96"/>
      <c r="G132" s="96"/>
      <c r="H132" s="96"/>
      <c r="I132" s="96"/>
      <c r="J132" s="43"/>
      <c r="K132" s="97"/>
      <c r="L132" s="97"/>
      <c r="M132" s="97"/>
      <c r="N132" s="97"/>
      <c r="O132" s="99"/>
      <c r="P132" s="109"/>
    </row>
    <row r="133" spans="1:16" s="26" customFormat="1">
      <c r="A133" s="110"/>
      <c r="B133" s="111"/>
      <c r="C133" s="51"/>
      <c r="D133" s="43"/>
      <c r="E133" s="52"/>
      <c r="F133" s="96"/>
      <c r="G133" s="96"/>
      <c r="H133" s="96"/>
      <c r="I133" s="96"/>
      <c r="J133" s="43"/>
      <c r="K133" s="97"/>
      <c r="L133" s="97"/>
      <c r="M133" s="97"/>
      <c r="N133" s="97"/>
      <c r="O133" s="99"/>
      <c r="P133" s="109"/>
    </row>
    <row r="134" spans="1:16" s="26" customFormat="1">
      <c r="A134" s="110"/>
      <c r="B134" s="111"/>
      <c r="C134" s="40"/>
      <c r="D134" s="43"/>
      <c r="E134" s="53"/>
      <c r="F134" s="96"/>
      <c r="G134" s="96"/>
      <c r="H134" s="96"/>
      <c r="I134" s="96"/>
      <c r="J134" s="43"/>
      <c r="K134" s="97"/>
      <c r="L134" s="97"/>
      <c r="M134" s="97"/>
      <c r="N134" s="97"/>
      <c r="O134" s="99"/>
      <c r="P134" s="109"/>
    </row>
    <row r="135" spans="1:16" s="26" customFormat="1">
      <c r="A135" s="110"/>
      <c r="B135" s="111"/>
      <c r="C135" s="40"/>
      <c r="D135" s="43"/>
      <c r="E135" s="54"/>
      <c r="F135" s="96"/>
      <c r="G135" s="96"/>
      <c r="H135" s="96"/>
      <c r="I135" s="96"/>
      <c r="J135" s="43"/>
      <c r="K135" s="97"/>
      <c r="L135" s="97"/>
      <c r="M135" s="97"/>
      <c r="N135" s="97"/>
      <c r="O135" s="99"/>
      <c r="P135" s="109"/>
    </row>
    <row r="136" spans="1:16" s="26" customFormat="1">
      <c r="A136" s="110"/>
      <c r="B136" s="111"/>
      <c r="C136" s="40"/>
      <c r="D136" s="43"/>
      <c r="E136" s="54"/>
      <c r="F136" s="96"/>
      <c r="G136" s="96"/>
      <c r="H136" s="96"/>
      <c r="I136" s="96"/>
      <c r="J136" s="43"/>
      <c r="K136" s="97"/>
      <c r="L136" s="97"/>
      <c r="M136" s="97"/>
      <c r="N136" s="97"/>
      <c r="O136" s="99"/>
      <c r="P136" s="109"/>
    </row>
    <row r="137" spans="1:16" s="26" customFormat="1">
      <c r="A137" s="110"/>
      <c r="B137" s="111"/>
      <c r="C137" s="40"/>
      <c r="D137" s="43"/>
      <c r="E137" s="54"/>
      <c r="F137" s="96"/>
      <c r="G137" s="96"/>
      <c r="H137" s="96"/>
      <c r="I137" s="96"/>
      <c r="J137" s="43"/>
      <c r="K137" s="97"/>
      <c r="L137" s="97"/>
      <c r="M137" s="97"/>
      <c r="N137" s="97"/>
      <c r="O137" s="99"/>
      <c r="P137" s="109"/>
    </row>
    <row r="138" spans="1:16" s="26" customFormat="1" ht="15">
      <c r="A138" s="110"/>
      <c r="B138" s="111"/>
      <c r="C138" s="106"/>
      <c r="D138" s="106"/>
      <c r="E138" s="42"/>
      <c r="F138" s="107"/>
      <c r="G138" s="107"/>
      <c r="H138" s="107"/>
      <c r="I138" s="107"/>
      <c r="J138" s="55"/>
      <c r="K138" s="108"/>
      <c r="L138" s="108"/>
      <c r="M138" s="108"/>
      <c r="N138" s="108"/>
      <c r="O138" s="87"/>
      <c r="P138" s="100"/>
    </row>
    <row r="139" spans="1:16" s="26" customFormat="1" ht="13.5">
      <c r="A139" s="101"/>
      <c r="B139" s="102"/>
      <c r="C139" s="103"/>
      <c r="D139" s="103"/>
      <c r="E139" s="58"/>
      <c r="F139" s="103"/>
      <c r="G139" s="103"/>
      <c r="H139" s="103"/>
      <c r="I139" s="103"/>
      <c r="J139" s="58"/>
      <c r="K139" s="103"/>
      <c r="L139" s="103"/>
      <c r="M139" s="103"/>
      <c r="N139" s="103"/>
      <c r="O139" s="104"/>
      <c r="P139" s="105"/>
    </row>
    <row r="140" spans="1:16" s="26" customFormat="1" ht="13.5">
      <c r="A140" s="56"/>
      <c r="B140" s="57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64"/>
      <c r="P140" s="65"/>
    </row>
    <row r="141" spans="1:16" s="26" customFormat="1" ht="13.5">
      <c r="A141" s="56"/>
      <c r="B141" s="57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64"/>
      <c r="P141" s="65"/>
    </row>
    <row r="142" spans="1:16" s="26" customFormat="1" ht="13.5">
      <c r="A142" s="56"/>
      <c r="B142" s="57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64"/>
      <c r="P142" s="65"/>
    </row>
    <row r="143" spans="1:16" s="26" customFormat="1" ht="13.5">
      <c r="A143" s="56"/>
      <c r="B143" s="57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64"/>
      <c r="P143" s="65"/>
    </row>
    <row r="144" spans="1:16" s="26" customFormat="1" ht="13.5">
      <c r="A144" s="56"/>
      <c r="B144" s="57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64"/>
      <c r="P144" s="65"/>
    </row>
    <row r="145" spans="1:16" s="26" customFormat="1" ht="13.5">
      <c r="A145" s="56"/>
      <c r="B145" s="57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64"/>
      <c r="P145" s="65"/>
    </row>
    <row r="146" spans="1:16" s="26" customFormat="1" ht="13.5">
      <c r="A146" s="112"/>
      <c r="B146" s="113"/>
      <c r="C146" s="116"/>
      <c r="D146" s="116"/>
      <c r="E146" s="116"/>
      <c r="F146" s="116"/>
      <c r="G146" s="116"/>
      <c r="H146" s="116"/>
      <c r="I146" s="116"/>
      <c r="J146" s="117" t="s">
        <v>219</v>
      </c>
      <c r="K146" s="117"/>
      <c r="L146" s="117"/>
      <c r="M146" s="117"/>
      <c r="N146" s="117"/>
      <c r="O146" s="114"/>
      <c r="P146" s="115"/>
    </row>
    <row r="147" spans="1:16" s="26" customFormat="1" ht="13.5">
      <c r="A147" s="112"/>
      <c r="B147" s="113"/>
      <c r="C147" s="59"/>
      <c r="D147" s="59"/>
      <c r="E147" s="59"/>
      <c r="F147" s="59"/>
      <c r="G147" s="59"/>
      <c r="H147" s="59"/>
      <c r="I147" s="59"/>
      <c r="J147" s="66"/>
      <c r="K147" s="66"/>
      <c r="L147" s="66"/>
      <c r="M147" s="66"/>
      <c r="N147" s="66"/>
      <c r="O147" s="114"/>
      <c r="P147" s="115"/>
    </row>
    <row r="148" spans="1:16" s="26" customFormat="1" ht="13.5">
      <c r="A148" s="112"/>
      <c r="B148" s="113"/>
      <c r="C148" s="59"/>
      <c r="D148" s="59"/>
      <c r="E148" s="59"/>
      <c r="F148" s="59"/>
      <c r="G148" s="59"/>
      <c r="H148" s="59"/>
      <c r="I148" s="59"/>
      <c r="J148" s="66"/>
      <c r="K148" s="66"/>
      <c r="L148" s="66"/>
      <c r="M148" s="66"/>
      <c r="N148" s="66"/>
      <c r="O148" s="114"/>
      <c r="P148" s="115"/>
    </row>
    <row r="149" spans="1:16" s="26" customFormat="1" ht="13.5">
      <c r="A149" s="112"/>
      <c r="B149" s="113"/>
      <c r="C149" s="59"/>
      <c r="D149" s="59"/>
      <c r="E149" s="59"/>
      <c r="F149" s="59"/>
      <c r="G149" s="59"/>
      <c r="H149" s="59"/>
      <c r="I149" s="59"/>
      <c r="J149" s="66"/>
      <c r="K149" s="66"/>
      <c r="L149" s="66"/>
      <c r="M149" s="66"/>
      <c r="N149" s="66"/>
      <c r="O149" s="114"/>
      <c r="P149" s="115"/>
    </row>
    <row r="150" spans="1:16" s="26" customFormat="1" ht="13.5">
      <c r="A150" s="112"/>
      <c r="B150" s="113"/>
      <c r="C150" s="59"/>
      <c r="D150" s="59"/>
      <c r="E150" s="59"/>
      <c r="F150" s="59"/>
      <c r="G150" s="59"/>
      <c r="H150" s="59"/>
      <c r="I150" s="59"/>
      <c r="J150" s="66"/>
      <c r="K150" s="66"/>
      <c r="L150" s="66"/>
      <c r="M150" s="66"/>
      <c r="N150" s="66"/>
      <c r="O150" s="114"/>
      <c r="P150" s="115"/>
    </row>
    <row r="151" spans="1:16" s="26" customFormat="1" ht="13.5">
      <c r="A151" s="60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7"/>
    </row>
    <row r="152" spans="1:16" s="26" customFormat="1" ht="13.5">
      <c r="A152" s="60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7"/>
    </row>
    <row r="153" spans="1:16" s="26" customFormat="1" ht="13.5">
      <c r="A153" s="60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7"/>
    </row>
    <row r="154" spans="1:16" s="26" customFormat="1" ht="13.5">
      <c r="A154" s="60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7"/>
    </row>
    <row r="155" spans="1:16" s="26" customFormat="1" ht="13.5">
      <c r="A155" s="60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7"/>
    </row>
    <row r="156" spans="1:16" s="26" customFormat="1" ht="13.5">
      <c r="A156" s="60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7"/>
    </row>
    <row r="157" spans="1:16" s="26" customFormat="1" ht="13.5">
      <c r="A157" s="60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7"/>
    </row>
    <row r="158" spans="1:16" s="26" customFormat="1" ht="13.5">
      <c r="A158" s="6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7"/>
    </row>
    <row r="159" spans="1:16" s="26" customFormat="1" ht="13.5">
      <c r="A159" s="62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8"/>
    </row>
    <row r="160" spans="1:16" s="25" customFormat="1">
      <c r="D160" s="35"/>
      <c r="E160" s="35"/>
      <c r="F160" s="35"/>
    </row>
  </sheetData>
  <mergeCells count="73">
    <mergeCell ref="P119:P137"/>
    <mergeCell ref="A117:B138"/>
    <mergeCell ref="A146:B150"/>
    <mergeCell ref="O146:P150"/>
    <mergeCell ref="C146:I146"/>
    <mergeCell ref="J146:N146"/>
    <mergeCell ref="F135:I135"/>
    <mergeCell ref="K135:N135"/>
    <mergeCell ref="F136:I136"/>
    <mergeCell ref="K136:N136"/>
    <mergeCell ref="F131:I131"/>
    <mergeCell ref="K131:N131"/>
    <mergeCell ref="F132:I132"/>
    <mergeCell ref="K132:N132"/>
    <mergeCell ref="F133:I133"/>
    <mergeCell ref="K133:N133"/>
    <mergeCell ref="E117:E118"/>
    <mergeCell ref="O119:O137"/>
    <mergeCell ref="O138:P138"/>
    <mergeCell ref="A139:B139"/>
    <mergeCell ref="C139:D139"/>
    <mergeCell ref="F139:I139"/>
    <mergeCell ref="K139:N139"/>
    <mergeCell ref="O139:P139"/>
    <mergeCell ref="F137:I137"/>
    <mergeCell ref="K137:N137"/>
    <mergeCell ref="C138:D138"/>
    <mergeCell ref="F138:I138"/>
    <mergeCell ref="K138:N138"/>
    <mergeCell ref="F134:I134"/>
    <mergeCell ref="K134:N134"/>
    <mergeCell ref="F128:I128"/>
    <mergeCell ref="K128:N128"/>
    <mergeCell ref="F129:I129"/>
    <mergeCell ref="K129:N129"/>
    <mergeCell ref="F130:I130"/>
    <mergeCell ref="K130:N130"/>
    <mergeCell ref="F125:I125"/>
    <mergeCell ref="K125:N125"/>
    <mergeCell ref="F126:I126"/>
    <mergeCell ref="K126:N126"/>
    <mergeCell ref="F127:I127"/>
    <mergeCell ref="K127:N127"/>
    <mergeCell ref="F122:I122"/>
    <mergeCell ref="K122:N122"/>
    <mergeCell ref="F123:I123"/>
    <mergeCell ref="K123:N123"/>
    <mergeCell ref="F124:I124"/>
    <mergeCell ref="K124:N124"/>
    <mergeCell ref="F119:I119"/>
    <mergeCell ref="K119:N119"/>
    <mergeCell ref="F120:I120"/>
    <mergeCell ref="K120:N120"/>
    <mergeCell ref="F121:I121"/>
    <mergeCell ref="K121:N121"/>
    <mergeCell ref="O116:P116"/>
    <mergeCell ref="F117:I117"/>
    <mergeCell ref="K117:M117"/>
    <mergeCell ref="F118:I118"/>
    <mergeCell ref="K118:M118"/>
    <mergeCell ref="A116:C116"/>
    <mergeCell ref="D116:E116"/>
    <mergeCell ref="F116:G116"/>
    <mergeCell ref="H116:I116"/>
    <mergeCell ref="J116:N116"/>
    <mergeCell ref="A114:C114"/>
    <mergeCell ref="D114:I114"/>
    <mergeCell ref="K114:N114"/>
    <mergeCell ref="O114:P114"/>
    <mergeCell ref="A115:C115"/>
    <mergeCell ref="D115:I115"/>
    <mergeCell ref="K115:N115"/>
    <mergeCell ref="O115:P115"/>
  </mergeCells>
  <phoneticPr fontId="45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zoomScaleNormal="100" workbookViewId="0">
      <selection activeCell="B2" sqref="B2:L34"/>
    </sheetView>
  </sheetViews>
  <sheetFormatPr defaultColWidth="8.75" defaultRowHeight="14.25"/>
  <cols>
    <col min="1" max="1" width="11.125" customWidth="1"/>
    <col min="2" max="2" width="12.5" customWidth="1"/>
    <col min="3" max="3" width="13.5" customWidth="1"/>
    <col min="4" max="4" width="38" customWidth="1"/>
    <col min="5" max="5" width="14" customWidth="1"/>
    <col min="6" max="6" width="20.5" customWidth="1"/>
    <col min="7" max="9" width="9"/>
    <col min="10" max="10" width="11.125" customWidth="1"/>
    <col min="11" max="11" width="9"/>
    <col min="12" max="12" width="10.75" customWidth="1"/>
    <col min="13" max="15" width="9"/>
  </cols>
  <sheetData>
    <row r="1" spans="1:15">
      <c r="A1" t="s">
        <v>0</v>
      </c>
      <c r="B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25.5">
      <c r="B2" t="s">
        <v>220</v>
      </c>
      <c r="C2" s="27" t="s">
        <v>165</v>
      </c>
      <c r="D2" s="28" t="s">
        <v>166</v>
      </c>
      <c r="E2" s="29" t="s">
        <v>167</v>
      </c>
      <c r="F2" s="30" t="s">
        <v>168</v>
      </c>
      <c r="J2" t="s">
        <v>36</v>
      </c>
    </row>
    <row r="3" spans="1:15" ht="25.5">
      <c r="B3" t="s">
        <v>220</v>
      </c>
      <c r="C3" s="27" t="s">
        <v>25</v>
      </c>
      <c r="D3" s="28" t="s">
        <v>169</v>
      </c>
      <c r="E3" s="29">
        <v>1</v>
      </c>
      <c r="F3" s="30" t="s">
        <v>65</v>
      </c>
      <c r="J3" t="s">
        <v>36</v>
      </c>
    </row>
    <row r="4" spans="1:15" ht="25.5">
      <c r="B4" t="s">
        <v>220</v>
      </c>
      <c r="C4" s="27" t="s">
        <v>28</v>
      </c>
      <c r="D4" s="28" t="s">
        <v>170</v>
      </c>
      <c r="E4" s="29">
        <v>1</v>
      </c>
      <c r="F4" s="30" t="s">
        <v>65</v>
      </c>
      <c r="J4" t="s">
        <v>36</v>
      </c>
    </row>
    <row r="5" spans="1:15">
      <c r="B5" t="s">
        <v>220</v>
      </c>
      <c r="C5" s="31" t="s">
        <v>165</v>
      </c>
      <c r="D5" s="28" t="s">
        <v>171</v>
      </c>
      <c r="E5" s="29">
        <v>1</v>
      </c>
      <c r="F5" s="30" t="s">
        <v>172</v>
      </c>
      <c r="G5">
        <v>11.7</v>
      </c>
      <c r="H5">
        <v>11.7</v>
      </c>
      <c r="I5">
        <v>11.727</v>
      </c>
      <c r="J5" t="s">
        <v>20</v>
      </c>
      <c r="L5" t="s">
        <v>21</v>
      </c>
    </row>
    <row r="6" spans="1:15">
      <c r="B6" t="s">
        <v>220</v>
      </c>
      <c r="C6" s="32" t="s">
        <v>25</v>
      </c>
      <c r="D6" s="28" t="s">
        <v>173</v>
      </c>
      <c r="E6" s="29" t="s">
        <v>174</v>
      </c>
      <c r="F6" s="30" t="s">
        <v>175</v>
      </c>
      <c r="J6" t="s">
        <v>36</v>
      </c>
    </row>
    <row r="7" spans="1:15">
      <c r="B7" t="s">
        <v>220</v>
      </c>
      <c r="C7" s="31" t="s">
        <v>28</v>
      </c>
      <c r="D7" s="28" t="s">
        <v>176</v>
      </c>
      <c r="E7" s="29" t="s">
        <v>174</v>
      </c>
      <c r="F7" s="30" t="s">
        <v>177</v>
      </c>
      <c r="G7">
        <v>22</v>
      </c>
      <c r="H7">
        <v>22</v>
      </c>
      <c r="I7">
        <v>26</v>
      </c>
      <c r="J7" t="s">
        <v>20</v>
      </c>
    </row>
    <row r="8" spans="1:15">
      <c r="B8" t="s">
        <v>220</v>
      </c>
      <c r="C8" s="31" t="s">
        <v>31</v>
      </c>
      <c r="D8" s="28" t="s">
        <v>178</v>
      </c>
      <c r="E8" s="29" t="s">
        <v>179</v>
      </c>
      <c r="F8" s="30" t="s">
        <v>30</v>
      </c>
      <c r="G8">
        <v>26</v>
      </c>
      <c r="H8">
        <v>22</v>
      </c>
      <c r="I8">
        <v>26</v>
      </c>
      <c r="J8" t="s">
        <v>20</v>
      </c>
    </row>
    <row r="9" spans="1:15">
      <c r="B9" t="s">
        <v>220</v>
      </c>
      <c r="C9" s="31" t="s">
        <v>33</v>
      </c>
      <c r="D9" s="28" t="s">
        <v>180</v>
      </c>
      <c r="E9" s="29" t="s">
        <v>174</v>
      </c>
      <c r="F9" s="30" t="s">
        <v>175</v>
      </c>
      <c r="J9" t="s">
        <v>36</v>
      </c>
    </row>
    <row r="10" spans="1:15">
      <c r="B10" t="s">
        <v>220</v>
      </c>
      <c r="C10" s="31" t="s">
        <v>41</v>
      </c>
      <c r="D10" s="28" t="s">
        <v>181</v>
      </c>
      <c r="E10" s="29" t="s">
        <v>174</v>
      </c>
      <c r="F10" s="30" t="s">
        <v>177</v>
      </c>
      <c r="G10">
        <v>20</v>
      </c>
      <c r="H10">
        <v>20</v>
      </c>
      <c r="I10">
        <v>24</v>
      </c>
      <c r="J10" t="s">
        <v>20</v>
      </c>
    </row>
    <row r="11" spans="1:15">
      <c r="B11" t="s">
        <v>220</v>
      </c>
      <c r="C11" s="31" t="s">
        <v>45</v>
      </c>
      <c r="D11" s="28" t="s">
        <v>182</v>
      </c>
      <c r="E11" s="29" t="s">
        <v>179</v>
      </c>
      <c r="F11" s="30" t="s">
        <v>30</v>
      </c>
      <c r="G11">
        <v>24</v>
      </c>
      <c r="H11">
        <v>20</v>
      </c>
      <c r="I11">
        <v>24</v>
      </c>
      <c r="J11" t="s">
        <v>20</v>
      </c>
    </row>
    <row r="12" spans="1:15">
      <c r="B12" t="s">
        <v>220</v>
      </c>
      <c r="C12" s="33" t="s">
        <v>48</v>
      </c>
      <c r="D12" s="28" t="s">
        <v>183</v>
      </c>
      <c r="E12" s="29">
        <v>1</v>
      </c>
      <c r="F12" s="30" t="s">
        <v>184</v>
      </c>
      <c r="G12">
        <v>67</v>
      </c>
      <c r="H12">
        <v>67</v>
      </c>
      <c r="I12">
        <v>67.046000000000006</v>
      </c>
      <c r="J12" t="s">
        <v>20</v>
      </c>
      <c r="L12" t="s">
        <v>21</v>
      </c>
    </row>
    <row r="13" spans="1:15">
      <c r="B13" t="s">
        <v>220</v>
      </c>
      <c r="C13" s="33" t="s">
        <v>51</v>
      </c>
      <c r="D13" s="28" t="s">
        <v>185</v>
      </c>
      <c r="E13" s="29">
        <v>1</v>
      </c>
      <c r="F13" s="30" t="s">
        <v>184</v>
      </c>
      <c r="G13">
        <v>178</v>
      </c>
      <c r="H13">
        <v>178</v>
      </c>
      <c r="I13">
        <v>178.04</v>
      </c>
      <c r="J13" t="s">
        <v>20</v>
      </c>
      <c r="L13" t="s">
        <v>21</v>
      </c>
    </row>
    <row r="14" spans="1:15">
      <c r="B14" t="s">
        <v>220</v>
      </c>
      <c r="C14" s="33" t="s">
        <v>53</v>
      </c>
      <c r="D14" s="28" t="s">
        <v>186</v>
      </c>
      <c r="E14" s="29">
        <v>1</v>
      </c>
      <c r="F14" s="30" t="s">
        <v>175</v>
      </c>
      <c r="J14" t="s">
        <v>36</v>
      </c>
    </row>
    <row r="15" spans="1:15">
      <c r="B15" t="s">
        <v>220</v>
      </c>
      <c r="C15" s="33" t="s">
        <v>55</v>
      </c>
      <c r="D15" s="74" t="s">
        <v>187</v>
      </c>
      <c r="E15" s="29" t="s">
        <v>188</v>
      </c>
      <c r="F15" s="30" t="s">
        <v>30</v>
      </c>
      <c r="G15">
        <v>71</v>
      </c>
      <c r="H15">
        <v>70.8</v>
      </c>
      <c r="I15">
        <v>71.2</v>
      </c>
      <c r="J15" t="s">
        <v>20</v>
      </c>
    </row>
    <row r="16" spans="1:15">
      <c r="B16" t="s">
        <v>220</v>
      </c>
      <c r="C16" s="33" t="s">
        <v>57</v>
      </c>
      <c r="D16" s="28" t="s">
        <v>189</v>
      </c>
      <c r="E16" s="29">
        <v>1</v>
      </c>
      <c r="F16" s="30" t="s">
        <v>184</v>
      </c>
      <c r="G16">
        <v>69</v>
      </c>
      <c r="H16">
        <v>69</v>
      </c>
      <c r="I16">
        <v>69.046000000000006</v>
      </c>
      <c r="J16" t="s">
        <v>20</v>
      </c>
      <c r="L16" t="s">
        <v>21</v>
      </c>
    </row>
    <row r="17" spans="2:12">
      <c r="B17" t="s">
        <v>220</v>
      </c>
      <c r="C17" s="33" t="s">
        <v>60</v>
      </c>
      <c r="D17" s="28" t="s">
        <v>190</v>
      </c>
      <c r="E17" s="29">
        <v>1</v>
      </c>
      <c r="F17" s="30" t="s">
        <v>184</v>
      </c>
      <c r="G17">
        <v>64.929000000000002</v>
      </c>
      <c r="H17">
        <v>64.2226</v>
      </c>
      <c r="I17">
        <v>64.256</v>
      </c>
      <c r="J17" t="s">
        <v>20</v>
      </c>
      <c r="L17" t="s">
        <v>21</v>
      </c>
    </row>
    <row r="18" spans="2:12">
      <c r="B18" t="s">
        <v>220</v>
      </c>
      <c r="C18" s="33" t="s">
        <v>62</v>
      </c>
      <c r="D18" s="28" t="s">
        <v>191</v>
      </c>
      <c r="E18" s="29">
        <v>1</v>
      </c>
      <c r="F18" s="30" t="s">
        <v>192</v>
      </c>
      <c r="J18" t="s">
        <v>36</v>
      </c>
    </row>
    <row r="19" spans="2:12">
      <c r="B19" t="s">
        <v>220</v>
      </c>
      <c r="C19" s="33" t="s">
        <v>193</v>
      </c>
      <c r="D19" s="28" t="s">
        <v>194</v>
      </c>
      <c r="E19" s="29">
        <v>1</v>
      </c>
      <c r="F19" s="30" t="s">
        <v>192</v>
      </c>
      <c r="J19" t="s">
        <v>36</v>
      </c>
    </row>
    <row r="20" spans="2:12">
      <c r="B20" t="s">
        <v>220</v>
      </c>
      <c r="C20" s="33" t="s">
        <v>70</v>
      </c>
      <c r="D20" s="28" t="s">
        <v>195</v>
      </c>
      <c r="E20" s="29">
        <v>1</v>
      </c>
      <c r="F20" s="30" t="s">
        <v>192</v>
      </c>
      <c r="J20" t="s">
        <v>36</v>
      </c>
    </row>
    <row r="21" spans="2:12">
      <c r="B21" t="s">
        <v>220</v>
      </c>
      <c r="C21" s="33" t="s">
        <v>72</v>
      </c>
      <c r="D21" s="28" t="s">
        <v>196</v>
      </c>
      <c r="E21" s="29" t="s">
        <v>188</v>
      </c>
      <c r="F21" s="30" t="s">
        <v>115</v>
      </c>
      <c r="G21">
        <v>14.5</v>
      </c>
      <c r="H21">
        <v>14.3</v>
      </c>
      <c r="I21">
        <v>14.7</v>
      </c>
      <c r="J21" t="s">
        <v>20</v>
      </c>
    </row>
    <row r="22" spans="2:12">
      <c r="B22" t="s">
        <v>220</v>
      </c>
      <c r="C22" s="33" t="s">
        <v>74</v>
      </c>
      <c r="D22" s="28" t="s">
        <v>197</v>
      </c>
      <c r="E22" s="29">
        <v>1</v>
      </c>
      <c r="F22" s="30" t="s">
        <v>184</v>
      </c>
      <c r="G22">
        <v>72.233000000000004</v>
      </c>
      <c r="H22">
        <f>72.233-0.072</f>
        <v>72.161000000000001</v>
      </c>
      <c r="I22">
        <f>72.233-0.042</f>
        <v>72.191000000000003</v>
      </c>
      <c r="J22" t="s">
        <v>20</v>
      </c>
      <c r="L22" t="s">
        <v>21</v>
      </c>
    </row>
    <row r="23" spans="2:12">
      <c r="B23" t="s">
        <v>220</v>
      </c>
      <c r="C23" s="33" t="s">
        <v>78</v>
      </c>
      <c r="D23" s="28" t="s">
        <v>198</v>
      </c>
      <c r="E23" s="29">
        <v>1</v>
      </c>
      <c r="F23" s="30" t="s">
        <v>184</v>
      </c>
      <c r="G23">
        <v>67.921999999999997</v>
      </c>
      <c r="H23">
        <f>67.922-0.019</f>
        <v>67.902999999999992</v>
      </c>
      <c r="I23">
        <v>67.921999999999997</v>
      </c>
      <c r="J23" t="s">
        <v>20</v>
      </c>
      <c r="L23" t="s">
        <v>21</v>
      </c>
    </row>
    <row r="24" spans="2:12">
      <c r="B24" t="s">
        <v>220</v>
      </c>
      <c r="C24" s="33" t="s">
        <v>80</v>
      </c>
      <c r="D24" s="74" t="s">
        <v>199</v>
      </c>
      <c r="E24" s="29">
        <v>1</v>
      </c>
      <c r="F24" s="30" t="s">
        <v>200</v>
      </c>
      <c r="G24">
        <v>71</v>
      </c>
      <c r="H24">
        <v>70.95</v>
      </c>
      <c r="I24">
        <v>71.05</v>
      </c>
      <c r="J24" t="s">
        <v>20</v>
      </c>
    </row>
    <row r="25" spans="2:12">
      <c r="B25" t="s">
        <v>220</v>
      </c>
      <c r="C25" s="33" t="s">
        <v>82</v>
      </c>
      <c r="D25" s="74" t="s">
        <v>201</v>
      </c>
      <c r="E25" s="29" t="s">
        <v>188</v>
      </c>
      <c r="F25" s="30" t="s">
        <v>202</v>
      </c>
      <c r="J25" t="s">
        <v>36</v>
      </c>
    </row>
    <row r="26" spans="2:12">
      <c r="B26" t="s">
        <v>220</v>
      </c>
      <c r="C26" s="33" t="s">
        <v>88</v>
      </c>
      <c r="D26" s="74" t="s">
        <v>203</v>
      </c>
      <c r="E26" s="29" t="s">
        <v>204</v>
      </c>
      <c r="F26" s="30" t="s">
        <v>115</v>
      </c>
      <c r="G26">
        <v>82.25</v>
      </c>
      <c r="H26">
        <v>82.05</v>
      </c>
      <c r="I26">
        <v>82.45</v>
      </c>
      <c r="J26" t="s">
        <v>20</v>
      </c>
    </row>
    <row r="27" spans="2:12">
      <c r="B27" t="s">
        <v>220</v>
      </c>
      <c r="C27" s="33" t="s">
        <v>90</v>
      </c>
      <c r="D27" s="28" t="s">
        <v>205</v>
      </c>
      <c r="E27" s="29" t="s">
        <v>204</v>
      </c>
      <c r="F27" s="30" t="s">
        <v>115</v>
      </c>
      <c r="G27">
        <v>77.2</v>
      </c>
      <c r="H27">
        <v>77.099999999999994</v>
      </c>
      <c r="I27">
        <v>77.3</v>
      </c>
      <c r="J27" t="s">
        <v>20</v>
      </c>
    </row>
    <row r="28" spans="2:12">
      <c r="B28" t="s">
        <v>220</v>
      </c>
      <c r="C28" s="33" t="s">
        <v>206</v>
      </c>
      <c r="D28" s="28" t="s">
        <v>207</v>
      </c>
      <c r="E28" s="29" t="s">
        <v>204</v>
      </c>
      <c r="F28" s="30" t="s">
        <v>208</v>
      </c>
      <c r="J28" t="s">
        <v>36</v>
      </c>
    </row>
    <row r="29" spans="2:12" ht="22.5">
      <c r="B29" t="s">
        <v>220</v>
      </c>
      <c r="C29" s="33" t="s">
        <v>88</v>
      </c>
      <c r="D29" s="28" t="s">
        <v>209</v>
      </c>
      <c r="E29" s="29" t="s">
        <v>179</v>
      </c>
      <c r="F29" s="30" t="s">
        <v>39</v>
      </c>
    </row>
    <row r="30" spans="2:12">
      <c r="B30" t="s">
        <v>220</v>
      </c>
      <c r="C30" s="77" t="s">
        <v>86</v>
      </c>
      <c r="D30" s="21" t="s">
        <v>210</v>
      </c>
      <c r="E30" s="29">
        <v>1</v>
      </c>
      <c r="F30" s="21" t="s">
        <v>211</v>
      </c>
      <c r="G30">
        <v>13.7</v>
      </c>
      <c r="H30">
        <v>13.67</v>
      </c>
      <c r="I30">
        <v>13.73</v>
      </c>
      <c r="J30" t="s">
        <v>20</v>
      </c>
      <c r="L30" t="s">
        <v>21</v>
      </c>
    </row>
    <row r="31" spans="2:12">
      <c r="B31" t="s">
        <v>220</v>
      </c>
      <c r="C31" s="77" t="s">
        <v>86</v>
      </c>
      <c r="D31" s="21" t="s">
        <v>212</v>
      </c>
      <c r="E31" s="21" t="s">
        <v>188</v>
      </c>
      <c r="F31" s="21" t="s">
        <v>211</v>
      </c>
      <c r="G31">
        <v>0.03</v>
      </c>
      <c r="H31">
        <v>0</v>
      </c>
      <c r="I31">
        <v>0.03</v>
      </c>
      <c r="J31" t="s">
        <v>20</v>
      </c>
    </row>
    <row r="32" spans="2:12">
      <c r="B32" t="s">
        <v>220</v>
      </c>
      <c r="C32" s="77" t="s">
        <v>86</v>
      </c>
      <c r="D32" s="21" t="s">
        <v>213</v>
      </c>
      <c r="E32" s="29">
        <v>1</v>
      </c>
      <c r="F32" s="21" t="s">
        <v>65</v>
      </c>
      <c r="J32" t="s">
        <v>36</v>
      </c>
    </row>
    <row r="33" spans="2:10">
      <c r="B33" t="s">
        <v>220</v>
      </c>
      <c r="C33" s="34" t="s">
        <v>214</v>
      </c>
      <c r="D33" s="21" t="s">
        <v>215</v>
      </c>
      <c r="E33" s="29">
        <v>1</v>
      </c>
      <c r="F33" s="21" t="s">
        <v>65</v>
      </c>
      <c r="J33" t="s">
        <v>36</v>
      </c>
    </row>
    <row r="34" spans="2:10">
      <c r="B34" t="s">
        <v>220</v>
      </c>
      <c r="C34" s="33" t="s">
        <v>216</v>
      </c>
      <c r="D34" s="21" t="s">
        <v>217</v>
      </c>
      <c r="E34" s="29">
        <v>1</v>
      </c>
      <c r="F34" s="21" t="s">
        <v>65</v>
      </c>
      <c r="J34" t="s">
        <v>36</v>
      </c>
    </row>
    <row r="35" spans="2:10">
      <c r="D35" s="21"/>
      <c r="E35" s="21"/>
      <c r="F35" s="21"/>
    </row>
    <row r="36" spans="2:10" s="25" customFormat="1">
      <c r="D36" s="35"/>
      <c r="E36" s="35"/>
      <c r="F36" s="35"/>
    </row>
    <row r="37" spans="2:10" s="25" customFormat="1">
      <c r="D37" s="35"/>
      <c r="E37" s="35"/>
      <c r="F37" s="35"/>
    </row>
    <row r="38" spans="2:10" s="25" customFormat="1">
      <c r="D38" s="35"/>
      <c r="E38" s="35"/>
      <c r="F38" s="35"/>
    </row>
    <row r="39" spans="2:10" s="25" customFormat="1">
      <c r="D39" s="35"/>
      <c r="E39" s="35"/>
      <c r="F39" s="35"/>
    </row>
    <row r="40" spans="2:10" s="25" customFormat="1">
      <c r="D40" s="35"/>
      <c r="E40" s="35"/>
      <c r="F40" s="35"/>
    </row>
    <row r="41" spans="2:10" s="25" customFormat="1">
      <c r="D41" s="35"/>
      <c r="E41" s="35"/>
      <c r="F41" s="35"/>
    </row>
    <row r="42" spans="2:10" s="25" customFormat="1">
      <c r="D42" s="35"/>
      <c r="E42" s="35"/>
      <c r="F42" s="35"/>
    </row>
    <row r="43" spans="2:10" s="25" customFormat="1">
      <c r="D43" s="35"/>
      <c r="E43" s="35"/>
      <c r="F43" s="35"/>
    </row>
    <row r="44" spans="2:10" s="25" customFormat="1">
      <c r="D44" s="35"/>
      <c r="E44" s="35"/>
      <c r="F44" s="35"/>
    </row>
    <row r="45" spans="2:10" s="25" customFormat="1">
      <c r="D45" s="35"/>
      <c r="E45" s="35"/>
      <c r="F45" s="35"/>
    </row>
    <row r="46" spans="2:10" s="25" customFormat="1">
      <c r="D46" s="35"/>
      <c r="E46" s="35"/>
      <c r="F46" s="35"/>
    </row>
    <row r="47" spans="2:10" s="25" customFormat="1">
      <c r="D47" s="35"/>
      <c r="E47" s="35"/>
      <c r="F47" s="35"/>
    </row>
    <row r="48" spans="2:10" s="25" customFormat="1">
      <c r="D48" s="35"/>
      <c r="E48" s="35"/>
      <c r="F48" s="35"/>
    </row>
    <row r="49" spans="4:6" s="25" customFormat="1">
      <c r="D49" s="35"/>
      <c r="E49" s="35"/>
      <c r="F49" s="35"/>
    </row>
    <row r="50" spans="4:6" s="25" customFormat="1">
      <c r="D50" s="35"/>
      <c r="E50" s="35"/>
      <c r="F50" s="35"/>
    </row>
    <row r="51" spans="4:6" s="25" customFormat="1">
      <c r="D51" s="35"/>
      <c r="E51" s="35"/>
      <c r="F51" s="35"/>
    </row>
    <row r="52" spans="4:6" s="25" customFormat="1">
      <c r="D52" s="35"/>
      <c r="E52" s="35"/>
      <c r="F52" s="35"/>
    </row>
    <row r="53" spans="4:6" s="25" customFormat="1">
      <c r="D53" s="35"/>
      <c r="E53" s="35"/>
      <c r="F53" s="35"/>
    </row>
    <row r="54" spans="4:6" s="25" customFormat="1">
      <c r="D54" s="35"/>
      <c r="E54" s="35"/>
      <c r="F54" s="35"/>
    </row>
    <row r="55" spans="4:6" s="25" customFormat="1">
      <c r="D55" s="35"/>
      <c r="E55" s="35"/>
      <c r="F55" s="35"/>
    </row>
    <row r="56" spans="4:6" s="25" customFormat="1">
      <c r="D56" s="35"/>
      <c r="E56" s="35"/>
      <c r="F56" s="35"/>
    </row>
    <row r="57" spans="4:6" s="25" customFormat="1">
      <c r="D57" s="35"/>
      <c r="E57" s="35"/>
      <c r="F57" s="35"/>
    </row>
    <row r="58" spans="4:6" s="25" customFormat="1">
      <c r="D58" s="35"/>
      <c r="E58" s="35"/>
      <c r="F58" s="35"/>
    </row>
    <row r="59" spans="4:6" s="25" customFormat="1">
      <c r="D59" s="35"/>
      <c r="E59" s="35"/>
      <c r="F59" s="35"/>
    </row>
    <row r="60" spans="4:6" s="25" customFormat="1">
      <c r="D60" s="35"/>
      <c r="E60" s="35"/>
      <c r="F60" s="35"/>
    </row>
    <row r="61" spans="4:6" s="25" customFormat="1">
      <c r="D61" s="35"/>
      <c r="E61" s="35"/>
      <c r="F61" s="35"/>
    </row>
    <row r="62" spans="4:6" s="25" customFormat="1">
      <c r="D62" s="35"/>
      <c r="E62" s="35"/>
      <c r="F62" s="35"/>
    </row>
    <row r="63" spans="4:6" s="25" customFormat="1">
      <c r="D63" s="35"/>
      <c r="E63" s="35"/>
      <c r="F63" s="35"/>
    </row>
    <row r="64" spans="4:6" s="25" customFormat="1">
      <c r="D64" s="35"/>
      <c r="E64" s="35"/>
      <c r="F64" s="35"/>
    </row>
    <row r="65" spans="4:6" s="25" customFormat="1">
      <c r="D65" s="35"/>
      <c r="E65" s="35"/>
      <c r="F65" s="35"/>
    </row>
    <row r="66" spans="4:6" s="25" customFormat="1">
      <c r="D66" s="35"/>
      <c r="E66" s="35"/>
      <c r="F66" s="35"/>
    </row>
    <row r="67" spans="4:6" s="25" customFormat="1">
      <c r="D67" s="35"/>
      <c r="E67" s="35"/>
      <c r="F67" s="35"/>
    </row>
    <row r="68" spans="4:6" s="25" customFormat="1">
      <c r="D68" s="35"/>
      <c r="E68" s="35"/>
      <c r="F68" s="35"/>
    </row>
    <row r="69" spans="4:6" s="25" customFormat="1">
      <c r="D69" s="35"/>
      <c r="E69" s="35"/>
      <c r="F69" s="35"/>
    </row>
    <row r="70" spans="4:6" s="25" customFormat="1">
      <c r="D70" s="35"/>
      <c r="E70" s="35"/>
      <c r="F70" s="35"/>
    </row>
    <row r="71" spans="4:6" s="25" customFormat="1">
      <c r="D71" s="35"/>
      <c r="E71" s="35"/>
      <c r="F71" s="35"/>
    </row>
    <row r="72" spans="4:6" s="25" customFormat="1">
      <c r="D72" s="35"/>
      <c r="E72" s="35"/>
      <c r="F72" s="35"/>
    </row>
    <row r="73" spans="4:6" s="25" customFormat="1">
      <c r="D73" s="35"/>
      <c r="E73" s="35"/>
      <c r="F73" s="35"/>
    </row>
    <row r="74" spans="4:6" s="25" customFormat="1">
      <c r="D74" s="35"/>
      <c r="E74" s="35"/>
      <c r="F74" s="35"/>
    </row>
    <row r="75" spans="4:6" s="25" customFormat="1">
      <c r="D75" s="35"/>
      <c r="E75" s="35"/>
      <c r="F75" s="35"/>
    </row>
    <row r="76" spans="4:6" s="25" customFormat="1">
      <c r="D76" s="35"/>
      <c r="E76" s="35"/>
      <c r="F76" s="35"/>
    </row>
    <row r="77" spans="4:6" s="25" customFormat="1">
      <c r="D77" s="35"/>
      <c r="E77" s="35"/>
      <c r="F77" s="35"/>
    </row>
    <row r="78" spans="4:6" s="25" customFormat="1">
      <c r="D78" s="35"/>
      <c r="E78" s="35"/>
      <c r="F78" s="35"/>
    </row>
    <row r="79" spans="4:6" s="25" customFormat="1">
      <c r="D79" s="35"/>
      <c r="E79" s="35"/>
      <c r="F79" s="35"/>
    </row>
    <row r="80" spans="4:6" s="25" customFormat="1">
      <c r="D80" s="35"/>
      <c r="E80" s="35"/>
      <c r="F80" s="35"/>
    </row>
    <row r="81" spans="4:6" s="25" customFormat="1">
      <c r="D81" s="35"/>
      <c r="E81" s="35"/>
      <c r="F81" s="35"/>
    </row>
    <row r="82" spans="4:6" s="25" customFormat="1">
      <c r="D82" s="35"/>
      <c r="E82" s="35"/>
      <c r="F82" s="35"/>
    </row>
    <row r="83" spans="4:6" s="25" customFormat="1">
      <c r="D83" s="35"/>
      <c r="E83" s="35"/>
      <c r="F83" s="35"/>
    </row>
    <row r="84" spans="4:6" s="25" customFormat="1">
      <c r="D84" s="35"/>
      <c r="E84" s="35"/>
      <c r="F84" s="35"/>
    </row>
    <row r="85" spans="4:6" s="25" customFormat="1">
      <c r="D85" s="35"/>
      <c r="E85" s="35"/>
      <c r="F85" s="35"/>
    </row>
    <row r="86" spans="4:6" s="25" customFormat="1">
      <c r="D86" s="35"/>
      <c r="E86" s="35"/>
      <c r="F86" s="35"/>
    </row>
    <row r="87" spans="4:6" s="25" customFormat="1">
      <c r="D87" s="35"/>
      <c r="E87" s="35"/>
      <c r="F87" s="35"/>
    </row>
    <row r="88" spans="4:6" s="25" customFormat="1">
      <c r="D88" s="35"/>
      <c r="E88" s="35"/>
      <c r="F88" s="35"/>
    </row>
    <row r="89" spans="4:6" s="25" customFormat="1">
      <c r="D89" s="35"/>
      <c r="E89" s="35"/>
      <c r="F89" s="35"/>
    </row>
    <row r="90" spans="4:6" s="25" customFormat="1">
      <c r="D90" s="35"/>
      <c r="E90" s="35"/>
      <c r="F90" s="35"/>
    </row>
    <row r="91" spans="4:6" s="25" customFormat="1">
      <c r="D91" s="35"/>
      <c r="E91" s="35"/>
      <c r="F91" s="35"/>
    </row>
    <row r="92" spans="4:6" s="25" customFormat="1">
      <c r="D92" s="35"/>
      <c r="E92" s="35"/>
      <c r="F92" s="35"/>
    </row>
    <row r="93" spans="4:6" s="25" customFormat="1">
      <c r="D93" s="35"/>
      <c r="E93" s="35"/>
      <c r="F93" s="35"/>
    </row>
    <row r="94" spans="4:6" s="25" customFormat="1">
      <c r="D94" s="35"/>
      <c r="E94" s="35"/>
      <c r="F94" s="35"/>
    </row>
    <row r="95" spans="4:6" s="25" customFormat="1">
      <c r="D95" s="35"/>
      <c r="E95" s="35"/>
      <c r="F95" s="35"/>
    </row>
    <row r="96" spans="4:6" s="25" customFormat="1">
      <c r="D96" s="35"/>
      <c r="E96" s="35"/>
      <c r="F96" s="35"/>
    </row>
    <row r="97" spans="4:6" s="25" customFormat="1">
      <c r="D97" s="35"/>
      <c r="E97" s="35"/>
      <c r="F97" s="35"/>
    </row>
    <row r="98" spans="4:6" s="25" customFormat="1">
      <c r="D98" s="35"/>
      <c r="E98" s="35"/>
      <c r="F98" s="35"/>
    </row>
    <row r="99" spans="4:6" s="25" customFormat="1">
      <c r="D99" s="35"/>
      <c r="E99" s="35"/>
      <c r="F99" s="35"/>
    </row>
    <row r="100" spans="4:6" s="25" customFormat="1">
      <c r="D100" s="35"/>
      <c r="E100" s="35"/>
      <c r="F100" s="35"/>
    </row>
    <row r="101" spans="4:6" s="25" customFormat="1">
      <c r="D101" s="35"/>
      <c r="E101" s="35"/>
      <c r="F101" s="35"/>
    </row>
    <row r="102" spans="4:6" s="25" customFormat="1">
      <c r="D102" s="35"/>
      <c r="E102" s="35"/>
      <c r="F102" s="35"/>
    </row>
    <row r="103" spans="4:6" s="25" customFormat="1">
      <c r="D103" s="35"/>
      <c r="E103" s="35"/>
      <c r="F103" s="35"/>
    </row>
    <row r="104" spans="4:6" s="25" customFormat="1">
      <c r="D104" s="35"/>
      <c r="E104" s="35"/>
      <c r="F104" s="35"/>
    </row>
    <row r="105" spans="4:6" s="25" customFormat="1">
      <c r="D105" s="35"/>
      <c r="E105" s="35"/>
      <c r="F105" s="35"/>
    </row>
    <row r="106" spans="4:6" s="25" customFormat="1">
      <c r="D106" s="35"/>
      <c r="E106" s="35"/>
      <c r="F106" s="35"/>
    </row>
    <row r="107" spans="4:6" s="25" customFormat="1">
      <c r="D107" s="35"/>
      <c r="E107" s="35"/>
      <c r="F107" s="35"/>
    </row>
    <row r="108" spans="4:6" s="25" customFormat="1">
      <c r="D108" s="35"/>
      <c r="E108" s="35"/>
      <c r="F108" s="35"/>
    </row>
    <row r="109" spans="4:6" s="25" customFormat="1">
      <c r="D109" s="35"/>
      <c r="E109" s="35"/>
      <c r="F109" s="35"/>
    </row>
    <row r="110" spans="4:6" s="25" customFormat="1">
      <c r="D110" s="35"/>
      <c r="E110" s="35"/>
      <c r="F110" s="35"/>
    </row>
    <row r="111" spans="4:6" s="25" customFormat="1">
      <c r="D111" s="35"/>
      <c r="E111" s="35"/>
      <c r="F111" s="35"/>
    </row>
    <row r="112" spans="4:6" s="25" customFormat="1">
      <c r="D112" s="35"/>
      <c r="E112" s="35"/>
      <c r="F112" s="35"/>
    </row>
    <row r="113" spans="1:16" s="25" customFormat="1">
      <c r="D113" s="35"/>
      <c r="E113" s="35"/>
      <c r="F113" s="35"/>
    </row>
    <row r="114" spans="1:16" s="26" customFormat="1" ht="22.5">
      <c r="A114" s="78" t="s">
        <v>218</v>
      </c>
      <c r="B114" s="79"/>
      <c r="C114" s="79"/>
      <c r="D114" s="80"/>
      <c r="E114" s="80"/>
      <c r="F114" s="80"/>
      <c r="G114" s="80"/>
      <c r="H114" s="80"/>
      <c r="I114" s="80"/>
      <c r="J114" s="45"/>
      <c r="K114" s="81"/>
      <c r="L114" s="81"/>
      <c r="M114" s="81"/>
      <c r="N114" s="81"/>
      <c r="O114" s="82"/>
      <c r="P114" s="83"/>
    </row>
    <row r="115" spans="1:16" s="26" customFormat="1">
      <c r="A115" s="84"/>
      <c r="B115" s="85"/>
      <c r="C115" s="85"/>
      <c r="D115" s="86"/>
      <c r="E115" s="86"/>
      <c r="F115" s="86"/>
      <c r="G115" s="86"/>
      <c r="H115" s="86"/>
      <c r="I115" s="86"/>
      <c r="J115" s="46"/>
      <c r="K115" s="87"/>
      <c r="L115" s="87"/>
      <c r="M115" s="87"/>
      <c r="N115" s="87"/>
      <c r="O115" s="88"/>
      <c r="P115" s="89"/>
    </row>
    <row r="116" spans="1:16" s="26" customFormat="1" ht="15.75">
      <c r="A116" s="90"/>
      <c r="B116" s="88"/>
      <c r="C116" s="88"/>
      <c r="D116" s="88"/>
      <c r="E116" s="88"/>
      <c r="F116" s="88"/>
      <c r="G116" s="88"/>
      <c r="H116" s="91"/>
      <c r="I116" s="91"/>
      <c r="J116" s="88"/>
      <c r="K116" s="88"/>
      <c r="L116" s="88"/>
      <c r="M116" s="88"/>
      <c r="N116" s="88"/>
      <c r="O116" s="92"/>
      <c r="P116" s="93"/>
    </row>
    <row r="117" spans="1:16" s="26" customFormat="1" ht="13.5">
      <c r="A117" s="110"/>
      <c r="B117" s="111"/>
      <c r="C117" s="37"/>
      <c r="D117" s="37"/>
      <c r="E117" s="98"/>
      <c r="F117" s="94"/>
      <c r="G117" s="94"/>
      <c r="H117" s="94"/>
      <c r="I117" s="94"/>
      <c r="J117" s="37"/>
      <c r="K117" s="94"/>
      <c r="L117" s="94"/>
      <c r="M117" s="94"/>
      <c r="N117" s="37"/>
      <c r="O117" s="47"/>
      <c r="P117" s="48"/>
    </row>
    <row r="118" spans="1:16" s="26" customFormat="1">
      <c r="A118" s="110"/>
      <c r="B118" s="111"/>
      <c r="C118" s="36"/>
      <c r="D118" s="38"/>
      <c r="E118" s="98"/>
      <c r="F118" s="95"/>
      <c r="G118" s="95"/>
      <c r="H118" s="95"/>
      <c r="I118" s="95"/>
      <c r="J118" s="39"/>
      <c r="K118" s="95"/>
      <c r="L118" s="95"/>
      <c r="M118" s="95"/>
      <c r="N118" s="39"/>
      <c r="O118" s="49"/>
      <c r="P118" s="50"/>
    </row>
    <row r="119" spans="1:16" s="26" customFormat="1">
      <c r="A119" s="110"/>
      <c r="B119" s="111"/>
      <c r="C119" s="40"/>
      <c r="D119" s="41"/>
      <c r="E119" s="42"/>
      <c r="F119" s="96"/>
      <c r="G119" s="96"/>
      <c r="H119" s="96"/>
      <c r="I119" s="96"/>
      <c r="J119" s="43"/>
      <c r="K119" s="97"/>
      <c r="L119" s="97"/>
      <c r="M119" s="97"/>
      <c r="N119" s="97"/>
      <c r="O119" s="99"/>
      <c r="P119" s="109"/>
    </row>
    <row r="120" spans="1:16" s="26" customFormat="1">
      <c r="A120" s="110"/>
      <c r="B120" s="111"/>
      <c r="C120" s="40"/>
      <c r="D120" s="41"/>
      <c r="E120" s="42"/>
      <c r="F120" s="96"/>
      <c r="G120" s="96"/>
      <c r="H120" s="96"/>
      <c r="I120" s="96"/>
      <c r="J120" s="43"/>
      <c r="K120" s="97"/>
      <c r="L120" s="97"/>
      <c r="M120" s="97"/>
      <c r="N120" s="97"/>
      <c r="O120" s="99"/>
      <c r="P120" s="109"/>
    </row>
    <row r="121" spans="1:16" s="26" customFormat="1">
      <c r="A121" s="110"/>
      <c r="B121" s="111"/>
      <c r="C121" s="40"/>
      <c r="D121" s="43"/>
      <c r="E121" s="44"/>
      <c r="F121" s="96"/>
      <c r="G121" s="96"/>
      <c r="H121" s="96"/>
      <c r="I121" s="96"/>
      <c r="J121" s="43"/>
      <c r="K121" s="97"/>
      <c r="L121" s="97"/>
      <c r="M121" s="97"/>
      <c r="N121" s="97"/>
      <c r="O121" s="99"/>
      <c r="P121" s="109"/>
    </row>
    <row r="122" spans="1:16" s="26" customFormat="1">
      <c r="A122" s="110"/>
      <c r="B122" s="111"/>
      <c r="C122" s="40"/>
      <c r="D122" s="43"/>
      <c r="E122" s="44"/>
      <c r="F122" s="96"/>
      <c r="G122" s="96"/>
      <c r="H122" s="96"/>
      <c r="I122" s="96"/>
      <c r="J122" s="43"/>
      <c r="K122" s="97"/>
      <c r="L122" s="97"/>
      <c r="M122" s="97"/>
      <c r="N122" s="97"/>
      <c r="O122" s="99"/>
      <c r="P122" s="109"/>
    </row>
    <row r="123" spans="1:16" s="26" customFormat="1">
      <c r="A123" s="110"/>
      <c r="B123" s="111"/>
      <c r="C123" s="40"/>
      <c r="D123" s="43"/>
      <c r="E123" s="44"/>
      <c r="F123" s="96"/>
      <c r="G123" s="96"/>
      <c r="H123" s="96"/>
      <c r="I123" s="96"/>
      <c r="J123" s="43"/>
      <c r="K123" s="97"/>
      <c r="L123" s="97"/>
      <c r="M123" s="97"/>
      <c r="N123" s="97"/>
      <c r="O123" s="99"/>
      <c r="P123" s="109"/>
    </row>
    <row r="124" spans="1:16" s="26" customFormat="1">
      <c r="A124" s="110"/>
      <c r="B124" s="111"/>
      <c r="C124" s="40"/>
      <c r="D124" s="43"/>
      <c r="E124" s="44"/>
      <c r="F124" s="96"/>
      <c r="G124" s="96"/>
      <c r="H124" s="96"/>
      <c r="I124" s="96"/>
      <c r="J124" s="43"/>
      <c r="K124" s="97"/>
      <c r="L124" s="97"/>
      <c r="M124" s="97"/>
      <c r="N124" s="97"/>
      <c r="O124" s="99"/>
      <c r="P124" s="109"/>
    </row>
    <row r="125" spans="1:16" s="26" customFormat="1">
      <c r="A125" s="110"/>
      <c r="B125" s="111"/>
      <c r="C125" s="40"/>
      <c r="D125" s="41"/>
      <c r="E125" s="44"/>
      <c r="F125" s="96"/>
      <c r="G125" s="96"/>
      <c r="H125" s="96"/>
      <c r="I125" s="96"/>
      <c r="J125" s="43"/>
      <c r="K125" s="97"/>
      <c r="L125" s="97"/>
      <c r="M125" s="97"/>
      <c r="N125" s="97"/>
      <c r="O125" s="99"/>
      <c r="P125" s="109"/>
    </row>
    <row r="126" spans="1:16" s="26" customFormat="1">
      <c r="A126" s="110"/>
      <c r="B126" s="111"/>
      <c r="C126" s="40"/>
      <c r="D126" s="41"/>
      <c r="E126" s="44"/>
      <c r="F126" s="96"/>
      <c r="G126" s="96"/>
      <c r="H126" s="96"/>
      <c r="I126" s="96"/>
      <c r="J126" s="43"/>
      <c r="K126" s="97"/>
      <c r="L126" s="97"/>
      <c r="M126" s="97"/>
      <c r="N126" s="97"/>
      <c r="O126" s="99"/>
      <c r="P126" s="109"/>
    </row>
    <row r="127" spans="1:16" s="26" customFormat="1">
      <c r="A127" s="110"/>
      <c r="B127" s="111"/>
      <c r="C127" s="40"/>
      <c r="D127" s="43"/>
      <c r="E127" s="42"/>
      <c r="F127" s="96"/>
      <c r="G127" s="96"/>
      <c r="H127" s="96"/>
      <c r="I127" s="96"/>
      <c r="J127" s="43"/>
      <c r="K127" s="97"/>
      <c r="L127" s="97"/>
      <c r="M127" s="97"/>
      <c r="N127" s="97"/>
      <c r="O127" s="99"/>
      <c r="P127" s="109"/>
    </row>
    <row r="128" spans="1:16" s="26" customFormat="1">
      <c r="A128" s="110"/>
      <c r="B128" s="111"/>
      <c r="C128" s="40"/>
      <c r="D128" s="43"/>
      <c r="E128" s="42"/>
      <c r="F128" s="96"/>
      <c r="G128" s="96"/>
      <c r="H128" s="96"/>
      <c r="I128" s="96"/>
      <c r="J128" s="43"/>
      <c r="K128" s="97"/>
      <c r="L128" s="97"/>
      <c r="M128" s="97"/>
      <c r="N128" s="97"/>
      <c r="O128" s="99"/>
      <c r="P128" s="109"/>
    </row>
    <row r="129" spans="1:16" s="26" customFormat="1">
      <c r="A129" s="110"/>
      <c r="B129" s="111"/>
      <c r="C129" s="40"/>
      <c r="D129" s="41"/>
      <c r="E129" s="42"/>
      <c r="F129" s="96"/>
      <c r="G129" s="96"/>
      <c r="H129" s="96"/>
      <c r="I129" s="96"/>
      <c r="J129" s="43"/>
      <c r="K129" s="97"/>
      <c r="L129" s="97"/>
      <c r="M129" s="97"/>
      <c r="N129" s="97"/>
      <c r="O129" s="99"/>
      <c r="P129" s="109"/>
    </row>
    <row r="130" spans="1:16" s="26" customFormat="1">
      <c r="A130" s="110"/>
      <c r="B130" s="111"/>
      <c r="C130" s="40"/>
      <c r="D130" s="41"/>
      <c r="E130" s="42"/>
      <c r="F130" s="96"/>
      <c r="G130" s="96"/>
      <c r="H130" s="96"/>
      <c r="I130" s="96"/>
      <c r="J130" s="43"/>
      <c r="K130" s="97"/>
      <c r="L130" s="97"/>
      <c r="M130" s="97"/>
      <c r="N130" s="97"/>
      <c r="O130" s="99"/>
      <c r="P130" s="109"/>
    </row>
    <row r="131" spans="1:16" s="26" customFormat="1">
      <c r="A131" s="110"/>
      <c r="B131" s="111"/>
      <c r="C131" s="40"/>
      <c r="D131" s="43"/>
      <c r="E131" s="42"/>
      <c r="F131" s="96"/>
      <c r="G131" s="96"/>
      <c r="H131" s="96"/>
      <c r="I131" s="96"/>
      <c r="J131" s="43"/>
      <c r="K131" s="97"/>
      <c r="L131" s="97"/>
      <c r="M131" s="97"/>
      <c r="N131" s="97"/>
      <c r="O131" s="99"/>
      <c r="P131" s="109"/>
    </row>
    <row r="132" spans="1:16" s="26" customFormat="1">
      <c r="A132" s="110"/>
      <c r="B132" s="111"/>
      <c r="C132" s="40"/>
      <c r="D132" s="43"/>
      <c r="E132" s="42"/>
      <c r="F132" s="96"/>
      <c r="G132" s="96"/>
      <c r="H132" s="96"/>
      <c r="I132" s="96"/>
      <c r="J132" s="43"/>
      <c r="K132" s="97"/>
      <c r="L132" s="97"/>
      <c r="M132" s="97"/>
      <c r="N132" s="97"/>
      <c r="O132" s="99"/>
      <c r="P132" s="109"/>
    </row>
    <row r="133" spans="1:16" s="26" customFormat="1">
      <c r="A133" s="110"/>
      <c r="B133" s="111"/>
      <c r="C133" s="51"/>
      <c r="D133" s="43"/>
      <c r="E133" s="52"/>
      <c r="F133" s="96"/>
      <c r="G133" s="96"/>
      <c r="H133" s="96"/>
      <c r="I133" s="96"/>
      <c r="J133" s="43"/>
      <c r="K133" s="97"/>
      <c r="L133" s="97"/>
      <c r="M133" s="97"/>
      <c r="N133" s="97"/>
      <c r="O133" s="99"/>
      <c r="P133" s="109"/>
    </row>
    <row r="134" spans="1:16" s="26" customFormat="1">
      <c r="A134" s="110"/>
      <c r="B134" s="111"/>
      <c r="C134" s="40"/>
      <c r="D134" s="43"/>
      <c r="E134" s="53"/>
      <c r="F134" s="96"/>
      <c r="G134" s="96"/>
      <c r="H134" s="96"/>
      <c r="I134" s="96"/>
      <c r="J134" s="43"/>
      <c r="K134" s="97"/>
      <c r="L134" s="97"/>
      <c r="M134" s="97"/>
      <c r="N134" s="97"/>
      <c r="O134" s="99"/>
      <c r="P134" s="109"/>
    </row>
    <row r="135" spans="1:16" s="26" customFormat="1">
      <c r="A135" s="110"/>
      <c r="B135" s="111"/>
      <c r="C135" s="40"/>
      <c r="D135" s="43"/>
      <c r="E135" s="54"/>
      <c r="F135" s="96"/>
      <c r="G135" s="96"/>
      <c r="H135" s="96"/>
      <c r="I135" s="96"/>
      <c r="J135" s="43"/>
      <c r="K135" s="97"/>
      <c r="L135" s="97"/>
      <c r="M135" s="97"/>
      <c r="N135" s="97"/>
      <c r="O135" s="99"/>
      <c r="P135" s="109"/>
    </row>
    <row r="136" spans="1:16" s="26" customFormat="1">
      <c r="A136" s="110"/>
      <c r="B136" s="111"/>
      <c r="C136" s="40"/>
      <c r="D136" s="43"/>
      <c r="E136" s="54"/>
      <c r="F136" s="96"/>
      <c r="G136" s="96"/>
      <c r="H136" s="96"/>
      <c r="I136" s="96"/>
      <c r="J136" s="43"/>
      <c r="K136" s="97"/>
      <c r="L136" s="97"/>
      <c r="M136" s="97"/>
      <c r="N136" s="97"/>
      <c r="O136" s="99"/>
      <c r="P136" s="109"/>
    </row>
    <row r="137" spans="1:16" s="26" customFormat="1">
      <c r="A137" s="110"/>
      <c r="B137" s="111"/>
      <c r="C137" s="40"/>
      <c r="D137" s="43"/>
      <c r="E137" s="54"/>
      <c r="F137" s="96"/>
      <c r="G137" s="96"/>
      <c r="H137" s="96"/>
      <c r="I137" s="96"/>
      <c r="J137" s="43"/>
      <c r="K137" s="97"/>
      <c r="L137" s="97"/>
      <c r="M137" s="97"/>
      <c r="N137" s="97"/>
      <c r="O137" s="99"/>
      <c r="P137" s="109"/>
    </row>
    <row r="138" spans="1:16" s="26" customFormat="1" ht="15">
      <c r="A138" s="110"/>
      <c r="B138" s="111"/>
      <c r="C138" s="106"/>
      <c r="D138" s="106"/>
      <c r="E138" s="42"/>
      <c r="F138" s="107"/>
      <c r="G138" s="107"/>
      <c r="H138" s="107"/>
      <c r="I138" s="107"/>
      <c r="J138" s="55"/>
      <c r="K138" s="108"/>
      <c r="L138" s="108"/>
      <c r="M138" s="108"/>
      <c r="N138" s="108"/>
      <c r="O138" s="87"/>
      <c r="P138" s="100"/>
    </row>
    <row r="139" spans="1:16" s="26" customFormat="1" ht="13.5">
      <c r="A139" s="101"/>
      <c r="B139" s="102"/>
      <c r="C139" s="103"/>
      <c r="D139" s="103"/>
      <c r="E139" s="58"/>
      <c r="F139" s="103"/>
      <c r="G139" s="103"/>
      <c r="H139" s="103"/>
      <c r="I139" s="103"/>
      <c r="J139" s="58"/>
      <c r="K139" s="103"/>
      <c r="L139" s="103"/>
      <c r="M139" s="103"/>
      <c r="N139" s="103"/>
      <c r="O139" s="104"/>
      <c r="P139" s="105"/>
    </row>
    <row r="140" spans="1:16" s="26" customFormat="1" ht="13.5">
      <c r="A140" s="56"/>
      <c r="B140" s="57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64"/>
      <c r="P140" s="65"/>
    </row>
    <row r="141" spans="1:16" s="26" customFormat="1" ht="13.5">
      <c r="A141" s="56"/>
      <c r="B141" s="57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64"/>
      <c r="P141" s="65"/>
    </row>
    <row r="142" spans="1:16" s="26" customFormat="1" ht="13.5">
      <c r="A142" s="56"/>
      <c r="B142" s="57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64"/>
      <c r="P142" s="65"/>
    </row>
    <row r="143" spans="1:16" s="26" customFormat="1" ht="13.5">
      <c r="A143" s="56"/>
      <c r="B143" s="57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64"/>
      <c r="P143" s="65"/>
    </row>
    <row r="144" spans="1:16" s="26" customFormat="1" ht="13.5">
      <c r="A144" s="56"/>
      <c r="B144" s="57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64"/>
      <c r="P144" s="65"/>
    </row>
    <row r="145" spans="1:16" s="26" customFormat="1" ht="13.5">
      <c r="A145" s="56"/>
      <c r="B145" s="57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64"/>
      <c r="P145" s="65"/>
    </row>
    <row r="146" spans="1:16" s="26" customFormat="1" ht="13.5">
      <c r="A146" s="112"/>
      <c r="B146" s="113"/>
      <c r="C146" s="116"/>
      <c r="D146" s="116"/>
      <c r="E146" s="116"/>
      <c r="F146" s="116"/>
      <c r="G146" s="116"/>
      <c r="H146" s="116"/>
      <c r="I146" s="116"/>
      <c r="J146" s="117" t="s">
        <v>219</v>
      </c>
      <c r="K146" s="117"/>
      <c r="L146" s="117"/>
      <c r="M146" s="117"/>
      <c r="N146" s="117"/>
      <c r="O146" s="114"/>
      <c r="P146" s="115"/>
    </row>
    <row r="147" spans="1:16" s="26" customFormat="1" ht="13.5">
      <c r="A147" s="112"/>
      <c r="B147" s="113"/>
      <c r="C147" s="59"/>
      <c r="D147" s="59"/>
      <c r="E147" s="59"/>
      <c r="F147" s="59"/>
      <c r="G147" s="59"/>
      <c r="H147" s="59"/>
      <c r="I147" s="59"/>
      <c r="J147" s="66"/>
      <c r="K147" s="66"/>
      <c r="L147" s="66"/>
      <c r="M147" s="66"/>
      <c r="N147" s="66"/>
      <c r="O147" s="114"/>
      <c r="P147" s="115"/>
    </row>
    <row r="148" spans="1:16" s="26" customFormat="1" ht="13.5">
      <c r="A148" s="112"/>
      <c r="B148" s="113"/>
      <c r="C148" s="59"/>
      <c r="D148" s="59"/>
      <c r="E148" s="59"/>
      <c r="F148" s="59"/>
      <c r="G148" s="59"/>
      <c r="H148" s="59"/>
      <c r="I148" s="59"/>
      <c r="J148" s="66"/>
      <c r="K148" s="66"/>
      <c r="L148" s="66"/>
      <c r="M148" s="66"/>
      <c r="N148" s="66"/>
      <c r="O148" s="114"/>
      <c r="P148" s="115"/>
    </row>
    <row r="149" spans="1:16" s="26" customFormat="1" ht="13.5">
      <c r="A149" s="112"/>
      <c r="B149" s="113"/>
      <c r="C149" s="59"/>
      <c r="D149" s="59"/>
      <c r="E149" s="59"/>
      <c r="F149" s="59"/>
      <c r="G149" s="59"/>
      <c r="H149" s="59"/>
      <c r="I149" s="59"/>
      <c r="J149" s="66"/>
      <c r="K149" s="66"/>
      <c r="L149" s="66"/>
      <c r="M149" s="66"/>
      <c r="N149" s="66"/>
      <c r="O149" s="114"/>
      <c r="P149" s="115"/>
    </row>
    <row r="150" spans="1:16" s="26" customFormat="1" ht="13.5">
      <c r="A150" s="112"/>
      <c r="B150" s="113"/>
      <c r="C150" s="59"/>
      <c r="D150" s="59"/>
      <c r="E150" s="59"/>
      <c r="F150" s="59"/>
      <c r="G150" s="59"/>
      <c r="H150" s="59"/>
      <c r="I150" s="59"/>
      <c r="J150" s="66"/>
      <c r="K150" s="66"/>
      <c r="L150" s="66"/>
      <c r="M150" s="66"/>
      <c r="N150" s="66"/>
      <c r="O150" s="114"/>
      <c r="P150" s="115"/>
    </row>
    <row r="151" spans="1:16" s="26" customFormat="1" ht="13.5">
      <c r="A151" s="60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7"/>
    </row>
    <row r="152" spans="1:16" s="26" customFormat="1" ht="13.5">
      <c r="A152" s="60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7"/>
    </row>
    <row r="153" spans="1:16" s="26" customFormat="1" ht="13.5">
      <c r="A153" s="60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7"/>
    </row>
    <row r="154" spans="1:16" s="26" customFormat="1" ht="13.5">
      <c r="A154" s="60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7"/>
    </row>
    <row r="155" spans="1:16" s="26" customFormat="1" ht="13.5">
      <c r="A155" s="60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7"/>
    </row>
    <row r="156" spans="1:16" s="26" customFormat="1" ht="13.5">
      <c r="A156" s="60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7"/>
    </row>
    <row r="157" spans="1:16" s="26" customFormat="1" ht="13.5">
      <c r="A157" s="60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7"/>
    </row>
    <row r="158" spans="1:16" s="26" customFormat="1" ht="13.5">
      <c r="A158" s="6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7"/>
    </row>
    <row r="159" spans="1:16" s="26" customFormat="1" ht="13.5">
      <c r="A159" s="62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8"/>
    </row>
    <row r="160" spans="1:16" s="25" customFormat="1">
      <c r="D160" s="35"/>
      <c r="E160" s="35"/>
      <c r="F160" s="35"/>
    </row>
  </sheetData>
  <mergeCells count="73">
    <mergeCell ref="A117:B138"/>
    <mergeCell ref="A146:B150"/>
    <mergeCell ref="O146:P150"/>
    <mergeCell ref="C146:I146"/>
    <mergeCell ref="J146:N146"/>
    <mergeCell ref="F135:I135"/>
    <mergeCell ref="K135:N135"/>
    <mergeCell ref="F136:I136"/>
    <mergeCell ref="K136:N136"/>
    <mergeCell ref="F131:I131"/>
    <mergeCell ref="K131:N131"/>
    <mergeCell ref="F132:I132"/>
    <mergeCell ref="K132:N132"/>
    <mergeCell ref="F133:I133"/>
    <mergeCell ref="K133:N133"/>
    <mergeCell ref="E117:E118"/>
    <mergeCell ref="O119:O137"/>
    <mergeCell ref="O138:P138"/>
    <mergeCell ref="A139:B139"/>
    <mergeCell ref="C139:D139"/>
    <mergeCell ref="F139:I139"/>
    <mergeCell ref="K139:N139"/>
    <mergeCell ref="O139:P139"/>
    <mergeCell ref="F137:I137"/>
    <mergeCell ref="K137:N137"/>
    <mergeCell ref="C138:D138"/>
    <mergeCell ref="F138:I138"/>
    <mergeCell ref="K138:N138"/>
    <mergeCell ref="F134:I134"/>
    <mergeCell ref="K134:N134"/>
    <mergeCell ref="P119:P137"/>
    <mergeCell ref="F128:I128"/>
    <mergeCell ref="K128:N128"/>
    <mergeCell ref="F129:I129"/>
    <mergeCell ref="K129:N129"/>
    <mergeCell ref="F130:I130"/>
    <mergeCell ref="K130:N130"/>
    <mergeCell ref="F125:I125"/>
    <mergeCell ref="K125:N125"/>
    <mergeCell ref="F126:I126"/>
    <mergeCell ref="K126:N126"/>
    <mergeCell ref="F127:I127"/>
    <mergeCell ref="K127:N127"/>
    <mergeCell ref="F122:I122"/>
    <mergeCell ref="K122:N122"/>
    <mergeCell ref="F123:I123"/>
    <mergeCell ref="K123:N123"/>
    <mergeCell ref="F124:I124"/>
    <mergeCell ref="K124:N124"/>
    <mergeCell ref="F119:I119"/>
    <mergeCell ref="K119:N119"/>
    <mergeCell ref="F120:I120"/>
    <mergeCell ref="K120:N120"/>
    <mergeCell ref="F121:I121"/>
    <mergeCell ref="K121:N121"/>
    <mergeCell ref="O116:P116"/>
    <mergeCell ref="F117:I117"/>
    <mergeCell ref="K117:M117"/>
    <mergeCell ref="F118:I118"/>
    <mergeCell ref="K118:M118"/>
    <mergeCell ref="A116:C116"/>
    <mergeCell ref="D116:E116"/>
    <mergeCell ref="F116:G116"/>
    <mergeCell ref="H116:I116"/>
    <mergeCell ref="J116:N116"/>
    <mergeCell ref="A114:C114"/>
    <mergeCell ref="D114:I114"/>
    <mergeCell ref="K114:N114"/>
    <mergeCell ref="O114:P114"/>
    <mergeCell ref="A115:C115"/>
    <mergeCell ref="D115:I115"/>
    <mergeCell ref="K115:N115"/>
    <mergeCell ref="O115:P115"/>
  </mergeCells>
  <phoneticPr fontId="45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selection activeCell="D2" sqref="D2:L87"/>
    </sheetView>
  </sheetViews>
  <sheetFormatPr defaultColWidth="8.75" defaultRowHeight="14.25"/>
  <cols>
    <col min="4" max="4" width="35.5" style="1" customWidth="1"/>
    <col min="5" max="5" width="17.125" customWidth="1"/>
    <col min="6" max="6" width="32.375" customWidth="1"/>
  </cols>
  <sheetData>
    <row r="1" spans="1:15">
      <c r="A1" t="s">
        <v>0</v>
      </c>
      <c r="B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28.5">
      <c r="D2" s="19" t="s">
        <v>221</v>
      </c>
      <c r="E2" s="20">
        <v>1</v>
      </c>
      <c r="F2" s="21" t="s">
        <v>65</v>
      </c>
      <c r="J2" t="s">
        <v>36</v>
      </c>
    </row>
    <row r="3" spans="1:15">
      <c r="D3" s="3" t="s">
        <v>222</v>
      </c>
      <c r="E3" s="21" t="s">
        <v>223</v>
      </c>
      <c r="F3" s="21" t="s">
        <v>224</v>
      </c>
      <c r="G3">
        <v>158</v>
      </c>
      <c r="H3">
        <v>157.97999999999999</v>
      </c>
      <c r="I3">
        <v>158.01499999999999</v>
      </c>
      <c r="J3" t="s">
        <v>20</v>
      </c>
      <c r="L3" t="s">
        <v>21</v>
      </c>
    </row>
    <row r="4" spans="1:15">
      <c r="D4" s="3" t="s">
        <v>225</v>
      </c>
      <c r="E4" s="21" t="s">
        <v>223</v>
      </c>
      <c r="F4" s="21" t="s">
        <v>224</v>
      </c>
      <c r="G4">
        <v>3.5000000000000003E-2</v>
      </c>
      <c r="H4">
        <v>0</v>
      </c>
      <c r="I4">
        <v>3.5000000000000003E-2</v>
      </c>
      <c r="J4" t="s">
        <v>20</v>
      </c>
      <c r="L4" t="s">
        <v>21</v>
      </c>
    </row>
    <row r="5" spans="1:15">
      <c r="D5" s="3" t="s">
        <v>226</v>
      </c>
      <c r="E5" s="21" t="s">
        <v>223</v>
      </c>
      <c r="F5" s="21" t="s">
        <v>115</v>
      </c>
      <c r="G5">
        <v>9</v>
      </c>
      <c r="H5">
        <v>9</v>
      </c>
      <c r="I5">
        <v>10.5</v>
      </c>
      <c r="J5" t="s">
        <v>20</v>
      </c>
    </row>
    <row r="6" spans="1:15">
      <c r="D6" s="3" t="s">
        <v>227</v>
      </c>
      <c r="E6" s="21" t="s">
        <v>228</v>
      </c>
      <c r="F6" s="21" t="s">
        <v>44</v>
      </c>
      <c r="G6">
        <v>3.2</v>
      </c>
      <c r="H6">
        <v>0</v>
      </c>
      <c r="I6">
        <v>3.2</v>
      </c>
      <c r="J6" t="s">
        <v>20</v>
      </c>
    </row>
    <row r="7" spans="1:15">
      <c r="D7" s="3" t="s">
        <v>227</v>
      </c>
      <c r="E7" s="21" t="s">
        <v>228</v>
      </c>
      <c r="F7" s="21" t="s">
        <v>44</v>
      </c>
      <c r="G7">
        <v>3.2</v>
      </c>
      <c r="H7">
        <v>0</v>
      </c>
      <c r="I7">
        <v>3.2</v>
      </c>
      <c r="J7" t="s">
        <v>20</v>
      </c>
    </row>
    <row r="8" spans="1:15" ht="19.5">
      <c r="D8" s="22" t="s">
        <v>229</v>
      </c>
      <c r="E8" s="21" t="s">
        <v>223</v>
      </c>
      <c r="F8" s="21" t="s">
        <v>224</v>
      </c>
      <c r="G8">
        <v>73</v>
      </c>
      <c r="H8">
        <f>73-0.062</f>
        <v>72.938000000000002</v>
      </c>
      <c r="I8">
        <f>73-0.032</f>
        <v>72.968000000000004</v>
      </c>
      <c r="J8" t="s">
        <v>20</v>
      </c>
      <c r="L8" t="s">
        <v>21</v>
      </c>
    </row>
    <row r="9" spans="1:15">
      <c r="D9" s="3" t="s">
        <v>230</v>
      </c>
      <c r="E9" s="21" t="s">
        <v>223</v>
      </c>
      <c r="F9" s="21" t="s">
        <v>224</v>
      </c>
      <c r="G9">
        <v>0.01</v>
      </c>
      <c r="H9">
        <v>0</v>
      </c>
      <c r="I9">
        <v>0.01</v>
      </c>
      <c r="J9" t="s">
        <v>20</v>
      </c>
      <c r="L9" t="s">
        <v>21</v>
      </c>
    </row>
    <row r="10" spans="1:15">
      <c r="D10" s="3" t="s">
        <v>227</v>
      </c>
      <c r="E10" s="21" t="s">
        <v>228</v>
      </c>
      <c r="F10" s="21" t="s">
        <v>44</v>
      </c>
      <c r="G10">
        <v>3.2</v>
      </c>
      <c r="H10">
        <v>0</v>
      </c>
      <c r="I10">
        <v>3.2</v>
      </c>
      <c r="J10" t="s">
        <v>20</v>
      </c>
    </row>
    <row r="11" spans="1:15" ht="15.75">
      <c r="D11" s="23" t="s">
        <v>231</v>
      </c>
      <c r="E11" s="21" t="s">
        <v>223</v>
      </c>
      <c r="F11" s="21" t="s">
        <v>115</v>
      </c>
      <c r="G11">
        <v>75</v>
      </c>
      <c r="H11">
        <v>74.900000000000006</v>
      </c>
      <c r="I11">
        <v>75.099999999999994</v>
      </c>
      <c r="J11" t="s">
        <v>20</v>
      </c>
    </row>
    <row r="12" spans="1:15">
      <c r="D12" s="3" t="s">
        <v>232</v>
      </c>
      <c r="E12" s="21"/>
      <c r="F12" s="21"/>
      <c r="G12">
        <v>119</v>
      </c>
      <c r="H12">
        <v>118.9</v>
      </c>
      <c r="I12">
        <v>119.1</v>
      </c>
    </row>
    <row r="13" spans="1:15">
      <c r="D13" s="3" t="s">
        <v>233</v>
      </c>
      <c r="E13" s="21" t="s">
        <v>228</v>
      </c>
      <c r="F13" s="21" t="s">
        <v>44</v>
      </c>
      <c r="G13">
        <v>3.2</v>
      </c>
      <c r="H13">
        <v>0</v>
      </c>
      <c r="I13">
        <v>3.2</v>
      </c>
      <c r="J13" t="s">
        <v>20</v>
      </c>
    </row>
    <row r="14" spans="1:15" ht="18">
      <c r="D14" s="22" t="s">
        <v>234</v>
      </c>
      <c r="E14" s="21" t="s">
        <v>223</v>
      </c>
      <c r="F14" s="21" t="s">
        <v>224</v>
      </c>
      <c r="G14">
        <v>48</v>
      </c>
      <c r="H14">
        <v>48</v>
      </c>
      <c r="I14">
        <v>48.039000000000001</v>
      </c>
      <c r="J14" t="s">
        <v>20</v>
      </c>
      <c r="L14" t="s">
        <v>21</v>
      </c>
    </row>
    <row r="15" spans="1:15" ht="15.75">
      <c r="D15" s="23" t="s">
        <v>235</v>
      </c>
      <c r="E15" s="21" t="s">
        <v>223</v>
      </c>
      <c r="F15" s="21" t="s">
        <v>224</v>
      </c>
      <c r="G15">
        <v>1.4999999999999999E-2</v>
      </c>
      <c r="H15">
        <v>0</v>
      </c>
      <c r="I15">
        <v>1.4999999999999999E-2</v>
      </c>
      <c r="J15" t="s">
        <v>20</v>
      </c>
      <c r="L15" t="s">
        <v>21</v>
      </c>
    </row>
    <row r="16" spans="1:15" ht="15.75">
      <c r="D16" s="22" t="s">
        <v>236</v>
      </c>
      <c r="E16" s="21" t="s">
        <v>228</v>
      </c>
      <c r="F16" s="21" t="s">
        <v>44</v>
      </c>
      <c r="G16">
        <v>1.6</v>
      </c>
      <c r="H16">
        <v>1.6</v>
      </c>
      <c r="I16">
        <v>3.2</v>
      </c>
      <c r="J16" t="s">
        <v>20</v>
      </c>
    </row>
    <row r="17" spans="4:12">
      <c r="D17" s="3" t="s">
        <v>237</v>
      </c>
      <c r="E17" s="21" t="s">
        <v>228</v>
      </c>
      <c r="F17" s="21" t="s">
        <v>44</v>
      </c>
      <c r="G17">
        <v>3.2</v>
      </c>
      <c r="H17">
        <v>0</v>
      </c>
      <c r="I17">
        <v>3.2</v>
      </c>
      <c r="J17" t="s">
        <v>20</v>
      </c>
    </row>
    <row r="18" spans="4:12" ht="15.75">
      <c r="D18" s="22" t="s">
        <v>238</v>
      </c>
      <c r="E18" s="21" t="s">
        <v>223</v>
      </c>
      <c r="F18" s="21" t="s">
        <v>208</v>
      </c>
      <c r="J18" t="s">
        <v>36</v>
      </c>
    </row>
    <row r="19" spans="4:12">
      <c r="D19" s="3" t="s">
        <v>239</v>
      </c>
      <c r="E19" s="21" t="s">
        <v>223</v>
      </c>
      <c r="F19" s="21" t="s">
        <v>115</v>
      </c>
      <c r="G19">
        <v>12.6</v>
      </c>
      <c r="H19">
        <v>12.1</v>
      </c>
      <c r="I19">
        <v>13.1</v>
      </c>
      <c r="J19" t="s">
        <v>20</v>
      </c>
    </row>
    <row r="20" spans="4:12" ht="19.5">
      <c r="D20" s="22" t="s">
        <v>240</v>
      </c>
      <c r="E20" s="21" t="s">
        <v>223</v>
      </c>
      <c r="F20" s="21" t="s">
        <v>208</v>
      </c>
      <c r="J20" t="s">
        <v>36</v>
      </c>
    </row>
    <row r="21" spans="4:12">
      <c r="D21" s="3" t="s">
        <v>241</v>
      </c>
      <c r="E21" s="21" t="s">
        <v>228</v>
      </c>
      <c r="F21" s="24" t="s">
        <v>44</v>
      </c>
      <c r="J21" t="s">
        <v>20</v>
      </c>
    </row>
    <row r="22" spans="4:12">
      <c r="D22" s="3" t="s">
        <v>242</v>
      </c>
      <c r="E22" s="21" t="s">
        <v>228</v>
      </c>
      <c r="F22" s="21" t="s">
        <v>44</v>
      </c>
      <c r="G22">
        <v>10</v>
      </c>
      <c r="H22">
        <v>0</v>
      </c>
      <c r="I22">
        <v>10</v>
      </c>
      <c r="J22" t="s">
        <v>20</v>
      </c>
    </row>
    <row r="23" spans="4:12">
      <c r="D23" s="3" t="s">
        <v>243</v>
      </c>
      <c r="E23" s="21" t="s">
        <v>223</v>
      </c>
      <c r="F23" s="21" t="s">
        <v>115</v>
      </c>
      <c r="G23">
        <v>47</v>
      </c>
      <c r="H23">
        <v>46.7</v>
      </c>
      <c r="I23">
        <v>47.3</v>
      </c>
      <c r="J23" t="s">
        <v>20</v>
      </c>
    </row>
    <row r="24" spans="4:12">
      <c r="D24" s="3" t="s">
        <v>244</v>
      </c>
      <c r="E24" s="21" t="s">
        <v>223</v>
      </c>
      <c r="F24" s="21" t="s">
        <v>115</v>
      </c>
      <c r="G24">
        <v>50.45</v>
      </c>
      <c r="H24">
        <v>50.35</v>
      </c>
      <c r="I24">
        <v>50.55</v>
      </c>
      <c r="J24" t="s">
        <v>20</v>
      </c>
    </row>
    <row r="25" spans="4:12">
      <c r="D25" s="3" t="s">
        <v>233</v>
      </c>
      <c r="E25" s="21" t="s">
        <v>228</v>
      </c>
      <c r="F25" s="21" t="s">
        <v>44</v>
      </c>
      <c r="J25" t="s">
        <v>20</v>
      </c>
    </row>
    <row r="26" spans="4:12">
      <c r="D26" s="3" t="s">
        <v>233</v>
      </c>
      <c r="E26" s="21" t="s">
        <v>228</v>
      </c>
      <c r="F26" s="21" t="s">
        <v>44</v>
      </c>
      <c r="J26" t="s">
        <v>20</v>
      </c>
    </row>
    <row r="27" spans="4:12" ht="18.75">
      <c r="D27" s="23" t="s">
        <v>245</v>
      </c>
      <c r="E27" s="21" t="s">
        <v>223</v>
      </c>
      <c r="F27" s="21" t="s">
        <v>208</v>
      </c>
      <c r="J27" t="s">
        <v>36</v>
      </c>
    </row>
    <row r="28" spans="4:12" ht="19.5">
      <c r="D28" s="22" t="s">
        <v>246</v>
      </c>
      <c r="E28" s="21" t="s">
        <v>223</v>
      </c>
      <c r="F28" s="21" t="s">
        <v>224</v>
      </c>
      <c r="G28">
        <v>125.9</v>
      </c>
      <c r="H28">
        <v>125.90600000000001</v>
      </c>
      <c r="I28">
        <v>125.934</v>
      </c>
      <c r="J28" t="s">
        <v>20</v>
      </c>
      <c r="L28" t="s">
        <v>21</v>
      </c>
    </row>
    <row r="29" spans="4:12">
      <c r="D29" s="3" t="s">
        <v>247</v>
      </c>
      <c r="E29" s="21" t="s">
        <v>228</v>
      </c>
      <c r="F29" s="21" t="s">
        <v>44</v>
      </c>
      <c r="G29">
        <v>10</v>
      </c>
      <c r="H29">
        <v>0</v>
      </c>
      <c r="I29">
        <v>10</v>
      </c>
      <c r="J29" t="s">
        <v>20</v>
      </c>
    </row>
    <row r="30" spans="4:12">
      <c r="D30" s="3" t="s">
        <v>248</v>
      </c>
      <c r="E30" s="21" t="s">
        <v>223</v>
      </c>
      <c r="F30" s="24" t="s">
        <v>35</v>
      </c>
      <c r="J30" t="s">
        <v>36</v>
      </c>
    </row>
    <row r="31" spans="4:12" ht="18.75">
      <c r="D31" s="23" t="s">
        <v>249</v>
      </c>
      <c r="E31" s="21" t="s">
        <v>223</v>
      </c>
      <c r="F31" s="21" t="s">
        <v>224</v>
      </c>
      <c r="G31">
        <v>72</v>
      </c>
      <c r="H31">
        <v>71.938000000000002</v>
      </c>
      <c r="I31">
        <v>71.968000000000004</v>
      </c>
      <c r="J31" t="s">
        <v>20</v>
      </c>
      <c r="L31" t="s">
        <v>21</v>
      </c>
    </row>
    <row r="32" spans="4:12" ht="15.75">
      <c r="D32" s="23" t="s">
        <v>250</v>
      </c>
      <c r="E32" s="21" t="s">
        <v>223</v>
      </c>
      <c r="F32" s="21" t="s">
        <v>224</v>
      </c>
      <c r="G32">
        <v>1.2999999999999999E-2</v>
      </c>
      <c r="H32">
        <v>0</v>
      </c>
      <c r="I32">
        <v>1.2999999999999999E-2</v>
      </c>
      <c r="J32" t="s">
        <v>20</v>
      </c>
      <c r="L32" t="s">
        <v>21</v>
      </c>
    </row>
    <row r="33" spans="4:12">
      <c r="D33" s="3" t="s">
        <v>227</v>
      </c>
      <c r="E33" s="21" t="s">
        <v>228</v>
      </c>
      <c r="F33" s="21" t="s">
        <v>44</v>
      </c>
      <c r="G33">
        <v>3.2</v>
      </c>
      <c r="H33">
        <v>0</v>
      </c>
      <c r="I33">
        <v>3.2</v>
      </c>
      <c r="J33" t="s">
        <v>20</v>
      </c>
    </row>
    <row r="34" spans="4:12" ht="18.75">
      <c r="D34" s="23" t="s">
        <v>251</v>
      </c>
      <c r="E34" s="21" t="s">
        <v>223</v>
      </c>
      <c r="F34" s="21" t="s">
        <v>208</v>
      </c>
      <c r="J34" t="s">
        <v>36</v>
      </c>
    </row>
    <row r="35" spans="4:12" ht="19.5">
      <c r="D35" s="22" t="s">
        <v>252</v>
      </c>
      <c r="E35" s="21" t="s">
        <v>223</v>
      </c>
      <c r="F35" s="21" t="s">
        <v>224</v>
      </c>
      <c r="G35">
        <v>56</v>
      </c>
      <c r="H35">
        <v>55.94</v>
      </c>
      <c r="I35">
        <v>55.97</v>
      </c>
      <c r="J35" t="s">
        <v>20</v>
      </c>
      <c r="L35" t="s">
        <v>21</v>
      </c>
    </row>
    <row r="36" spans="4:12" ht="15.75">
      <c r="D36" s="23" t="s">
        <v>253</v>
      </c>
      <c r="E36" s="21" t="s">
        <v>223</v>
      </c>
      <c r="F36" s="21" t="s">
        <v>224</v>
      </c>
      <c r="G36">
        <v>0.01</v>
      </c>
      <c r="J36" t="s">
        <v>20</v>
      </c>
      <c r="L36" t="s">
        <v>21</v>
      </c>
    </row>
    <row r="37" spans="4:12">
      <c r="D37" s="3" t="s">
        <v>227</v>
      </c>
      <c r="E37" s="21" t="s">
        <v>228</v>
      </c>
      <c r="F37" s="21" t="s">
        <v>44</v>
      </c>
      <c r="G37">
        <v>3.2</v>
      </c>
      <c r="H37">
        <v>0</v>
      </c>
      <c r="I37">
        <v>3.2</v>
      </c>
      <c r="J37" t="s">
        <v>20</v>
      </c>
    </row>
    <row r="38" spans="4:12" ht="16.5">
      <c r="D38" s="23" t="s">
        <v>254</v>
      </c>
      <c r="E38" s="21" t="s">
        <v>223</v>
      </c>
      <c r="F38" s="21" t="s">
        <v>224</v>
      </c>
      <c r="G38">
        <v>64</v>
      </c>
      <c r="H38">
        <v>64</v>
      </c>
      <c r="I38">
        <v>64.046000000000006</v>
      </c>
      <c r="J38" t="s">
        <v>20</v>
      </c>
      <c r="L38" t="s">
        <v>21</v>
      </c>
    </row>
    <row r="39" spans="4:12" ht="15.75">
      <c r="D39" s="23" t="s">
        <v>255</v>
      </c>
      <c r="E39" s="21" t="s">
        <v>223</v>
      </c>
      <c r="F39" s="21" t="s">
        <v>224</v>
      </c>
      <c r="G39">
        <v>1.4999999999999999E-2</v>
      </c>
      <c r="H39">
        <v>0</v>
      </c>
      <c r="I39">
        <v>1.4999999999999999E-2</v>
      </c>
      <c r="J39" t="s">
        <v>20</v>
      </c>
      <c r="L39" t="s">
        <v>21</v>
      </c>
    </row>
    <row r="40" spans="4:12" ht="15.75">
      <c r="D40" s="22" t="s">
        <v>256</v>
      </c>
      <c r="E40" s="21" t="s">
        <v>228</v>
      </c>
      <c r="F40" s="21" t="s">
        <v>44</v>
      </c>
      <c r="G40">
        <v>1.6</v>
      </c>
      <c r="H40">
        <v>1.6</v>
      </c>
      <c r="I40">
        <v>3.2</v>
      </c>
      <c r="J40" t="s">
        <v>20</v>
      </c>
    </row>
    <row r="41" spans="4:12" ht="16.5">
      <c r="D41" s="23" t="s">
        <v>257</v>
      </c>
      <c r="E41" s="21" t="s">
        <v>223</v>
      </c>
      <c r="F41" s="21" t="s">
        <v>224</v>
      </c>
      <c r="G41">
        <v>65</v>
      </c>
      <c r="H41">
        <v>65</v>
      </c>
      <c r="I41">
        <v>65.459999999999994</v>
      </c>
      <c r="J41" t="s">
        <v>20</v>
      </c>
      <c r="L41" t="s">
        <v>21</v>
      </c>
    </row>
    <row r="42" spans="4:12" ht="15.75">
      <c r="D42" s="23" t="s">
        <v>255</v>
      </c>
      <c r="E42" s="21" t="s">
        <v>223</v>
      </c>
      <c r="F42" s="21" t="s">
        <v>224</v>
      </c>
      <c r="G42">
        <v>1.4999999999999999E-2</v>
      </c>
      <c r="H42">
        <v>0</v>
      </c>
      <c r="I42">
        <v>1.4999999999999999E-2</v>
      </c>
      <c r="J42" t="s">
        <v>20</v>
      </c>
      <c r="L42" t="s">
        <v>21</v>
      </c>
    </row>
    <row r="43" spans="4:12" ht="15.75">
      <c r="D43" s="22" t="s">
        <v>256</v>
      </c>
      <c r="E43" s="21" t="s">
        <v>228</v>
      </c>
      <c r="F43" s="21" t="s">
        <v>44</v>
      </c>
      <c r="G43">
        <v>1.6</v>
      </c>
      <c r="H43">
        <v>1.6</v>
      </c>
      <c r="I43">
        <v>3.2</v>
      </c>
      <c r="J43" t="s">
        <v>20</v>
      </c>
    </row>
    <row r="44" spans="4:12" ht="15.75">
      <c r="D44" s="22" t="s">
        <v>258</v>
      </c>
      <c r="E44" s="21" t="s">
        <v>223</v>
      </c>
      <c r="F44" s="21" t="s">
        <v>35</v>
      </c>
      <c r="J44" t="s">
        <v>36</v>
      </c>
    </row>
    <row r="45" spans="4:12">
      <c r="D45" s="3" t="s">
        <v>259</v>
      </c>
      <c r="E45" s="21" t="s">
        <v>223</v>
      </c>
      <c r="F45" s="21" t="s">
        <v>35</v>
      </c>
      <c r="J45" t="s">
        <v>36</v>
      </c>
    </row>
    <row r="46" spans="4:12">
      <c r="D46" s="3" t="s">
        <v>260</v>
      </c>
      <c r="E46" s="21" t="s">
        <v>223</v>
      </c>
      <c r="F46" s="21" t="s">
        <v>261</v>
      </c>
      <c r="J46" t="s">
        <v>36</v>
      </c>
    </row>
    <row r="47" spans="4:12">
      <c r="D47" s="3" t="s">
        <v>262</v>
      </c>
      <c r="E47" s="21" t="s">
        <v>223</v>
      </c>
      <c r="F47" s="21" t="s">
        <v>263</v>
      </c>
      <c r="J47" t="s">
        <v>36</v>
      </c>
    </row>
    <row r="48" spans="4:12">
      <c r="D48" s="3" t="s">
        <v>264</v>
      </c>
      <c r="E48" s="21" t="s">
        <v>223</v>
      </c>
      <c r="F48" s="21" t="s">
        <v>265</v>
      </c>
      <c r="G48">
        <v>20</v>
      </c>
      <c r="H48">
        <v>20</v>
      </c>
      <c r="I48">
        <v>23</v>
      </c>
      <c r="J48" t="s">
        <v>20</v>
      </c>
    </row>
    <row r="49" spans="4:10">
      <c r="D49" s="3" t="s">
        <v>266</v>
      </c>
      <c r="E49" s="21" t="s">
        <v>223</v>
      </c>
      <c r="F49" s="21" t="s">
        <v>30</v>
      </c>
      <c r="G49">
        <v>23</v>
      </c>
      <c r="H49">
        <v>20</v>
      </c>
      <c r="I49">
        <v>23</v>
      </c>
      <c r="J49" t="s">
        <v>20</v>
      </c>
    </row>
    <row r="50" spans="4:10">
      <c r="D50" s="3" t="s">
        <v>267</v>
      </c>
      <c r="E50" s="21" t="s">
        <v>223</v>
      </c>
      <c r="F50" s="21" t="s">
        <v>261</v>
      </c>
      <c r="J50" t="s">
        <v>36</v>
      </c>
    </row>
    <row r="51" spans="4:10">
      <c r="D51" s="3" t="s">
        <v>268</v>
      </c>
      <c r="E51" s="21" t="s">
        <v>223</v>
      </c>
      <c r="F51" s="21" t="s">
        <v>263</v>
      </c>
      <c r="J51" t="s">
        <v>36</v>
      </c>
    </row>
    <row r="52" spans="4:10">
      <c r="D52" s="3" t="s">
        <v>264</v>
      </c>
      <c r="E52" s="21" t="s">
        <v>223</v>
      </c>
      <c r="F52" s="21" t="s">
        <v>265</v>
      </c>
      <c r="G52">
        <v>20</v>
      </c>
      <c r="H52">
        <v>20</v>
      </c>
      <c r="I52">
        <v>23.5</v>
      </c>
      <c r="J52" t="s">
        <v>20</v>
      </c>
    </row>
    <row r="53" spans="4:10" ht="15.75">
      <c r="D53" s="23" t="s">
        <v>269</v>
      </c>
      <c r="E53" s="21" t="s">
        <v>223</v>
      </c>
      <c r="F53" s="21" t="s">
        <v>30</v>
      </c>
      <c r="G53">
        <v>23.5</v>
      </c>
      <c r="H53">
        <v>20</v>
      </c>
      <c r="I53">
        <v>23.5</v>
      </c>
      <c r="J53" t="s">
        <v>20</v>
      </c>
    </row>
    <row r="54" spans="4:10">
      <c r="D54" s="3" t="s">
        <v>270</v>
      </c>
      <c r="E54" s="21" t="s">
        <v>223</v>
      </c>
      <c r="F54" s="21" t="s">
        <v>261</v>
      </c>
      <c r="J54" t="s">
        <v>36</v>
      </c>
    </row>
    <row r="55" spans="4:10">
      <c r="D55" s="3" t="s">
        <v>271</v>
      </c>
      <c r="E55" s="21" t="s">
        <v>223</v>
      </c>
      <c r="F55" s="21" t="s">
        <v>263</v>
      </c>
      <c r="J55" t="s">
        <v>36</v>
      </c>
    </row>
    <row r="56" spans="4:10">
      <c r="D56" s="3" t="s">
        <v>272</v>
      </c>
      <c r="E56" s="21" t="s">
        <v>223</v>
      </c>
      <c r="F56" s="21" t="s">
        <v>265</v>
      </c>
      <c r="G56">
        <v>20</v>
      </c>
      <c r="H56">
        <v>20</v>
      </c>
      <c r="I56">
        <v>23</v>
      </c>
      <c r="J56" t="s">
        <v>20</v>
      </c>
    </row>
    <row r="57" spans="4:10">
      <c r="D57" s="3" t="s">
        <v>273</v>
      </c>
      <c r="E57" s="21" t="s">
        <v>223</v>
      </c>
      <c r="F57" s="21" t="s">
        <v>30</v>
      </c>
      <c r="G57">
        <v>28.9</v>
      </c>
      <c r="H57">
        <v>26</v>
      </c>
      <c r="I57">
        <v>28.9</v>
      </c>
      <c r="J57" t="s">
        <v>20</v>
      </c>
    </row>
    <row r="58" spans="4:10">
      <c r="D58" s="3" t="s">
        <v>274</v>
      </c>
      <c r="E58" s="21" t="s">
        <v>223</v>
      </c>
      <c r="F58" s="21" t="s">
        <v>261</v>
      </c>
      <c r="J58" t="s">
        <v>36</v>
      </c>
    </row>
    <row r="59" spans="4:10">
      <c r="D59" s="3" t="s">
        <v>275</v>
      </c>
      <c r="E59" s="21" t="s">
        <v>223</v>
      </c>
      <c r="F59" s="21" t="s">
        <v>208</v>
      </c>
      <c r="J59" t="s">
        <v>36</v>
      </c>
    </row>
    <row r="60" spans="4:10">
      <c r="D60" s="3" t="s">
        <v>276</v>
      </c>
      <c r="E60" s="21" t="s">
        <v>223</v>
      </c>
      <c r="F60" s="21" t="s">
        <v>265</v>
      </c>
      <c r="G60">
        <v>18</v>
      </c>
      <c r="H60">
        <v>18</v>
      </c>
      <c r="I60">
        <v>22</v>
      </c>
      <c r="J60" t="s">
        <v>20</v>
      </c>
    </row>
    <row r="61" spans="4:10">
      <c r="D61" s="3" t="s">
        <v>277</v>
      </c>
      <c r="E61" s="21" t="s">
        <v>223</v>
      </c>
      <c r="F61" s="21" t="s">
        <v>30</v>
      </c>
      <c r="G61">
        <v>22</v>
      </c>
      <c r="H61">
        <v>18</v>
      </c>
      <c r="I61">
        <v>22</v>
      </c>
      <c r="J61" t="s">
        <v>20</v>
      </c>
    </row>
    <row r="62" spans="4:10">
      <c r="D62" s="3" t="s">
        <v>278</v>
      </c>
      <c r="E62" s="21" t="s">
        <v>223</v>
      </c>
      <c r="F62" s="21" t="s">
        <v>279</v>
      </c>
      <c r="J62" t="s">
        <v>36</v>
      </c>
    </row>
    <row r="63" spans="4:10" ht="15.75">
      <c r="D63" s="23" t="s">
        <v>280</v>
      </c>
      <c r="E63" s="21" t="s">
        <v>223</v>
      </c>
      <c r="F63" s="21" t="s">
        <v>281</v>
      </c>
      <c r="J63" t="s">
        <v>36</v>
      </c>
    </row>
    <row r="64" spans="4:10">
      <c r="D64" s="3" t="s">
        <v>282</v>
      </c>
      <c r="E64" s="21" t="s">
        <v>223</v>
      </c>
      <c r="F64" s="21" t="s">
        <v>175</v>
      </c>
      <c r="J64" t="s">
        <v>36</v>
      </c>
    </row>
    <row r="65" spans="4:10">
      <c r="D65" s="3" t="s">
        <v>283</v>
      </c>
      <c r="E65" s="21" t="s">
        <v>223</v>
      </c>
      <c r="F65" s="21" t="s">
        <v>30</v>
      </c>
      <c r="G65">
        <v>26.5</v>
      </c>
      <c r="H65">
        <v>26.3</v>
      </c>
      <c r="I65">
        <v>26.7</v>
      </c>
      <c r="J65" t="s">
        <v>20</v>
      </c>
    </row>
    <row r="66" spans="4:10">
      <c r="D66" s="3" t="s">
        <v>227</v>
      </c>
      <c r="E66" s="21" t="s">
        <v>228</v>
      </c>
      <c r="F66" s="21" t="s">
        <v>44</v>
      </c>
      <c r="G66">
        <v>3.2</v>
      </c>
      <c r="H66">
        <v>0</v>
      </c>
      <c r="I66">
        <v>3.2</v>
      </c>
      <c r="J66" t="s">
        <v>20</v>
      </c>
    </row>
    <row r="67" spans="4:10">
      <c r="D67" s="3" t="s">
        <v>284</v>
      </c>
      <c r="E67" s="21" t="s">
        <v>223</v>
      </c>
      <c r="F67" s="21" t="s">
        <v>285</v>
      </c>
      <c r="J67" t="s">
        <v>36</v>
      </c>
    </row>
    <row r="68" spans="4:10">
      <c r="D68" s="3" t="s">
        <v>286</v>
      </c>
      <c r="E68" s="21" t="s">
        <v>223</v>
      </c>
      <c r="F68" s="21" t="s">
        <v>287</v>
      </c>
      <c r="J68" t="s">
        <v>36</v>
      </c>
    </row>
    <row r="69" spans="4:10">
      <c r="D69" s="3" t="s">
        <v>288</v>
      </c>
      <c r="E69" s="21" t="s">
        <v>223</v>
      </c>
      <c r="F69" s="21" t="s">
        <v>285</v>
      </c>
      <c r="J69" t="s">
        <v>36</v>
      </c>
    </row>
    <row r="70" spans="4:10">
      <c r="D70" s="3" t="s">
        <v>289</v>
      </c>
      <c r="E70" s="21" t="s">
        <v>223</v>
      </c>
      <c r="F70" s="21" t="s">
        <v>115</v>
      </c>
      <c r="G70">
        <v>47.5</v>
      </c>
      <c r="H70">
        <v>47.3</v>
      </c>
      <c r="I70">
        <v>47.7</v>
      </c>
      <c r="J70" t="s">
        <v>20</v>
      </c>
    </row>
    <row r="71" spans="4:10">
      <c r="D71" s="3" t="s">
        <v>288</v>
      </c>
      <c r="E71" s="21" t="s">
        <v>223</v>
      </c>
      <c r="F71" s="21" t="s">
        <v>285</v>
      </c>
      <c r="J71" t="s">
        <v>36</v>
      </c>
    </row>
    <row r="72" spans="4:10">
      <c r="D72" s="3" t="s">
        <v>227</v>
      </c>
      <c r="E72" s="21" t="s">
        <v>228</v>
      </c>
      <c r="F72" s="21" t="s">
        <v>44</v>
      </c>
      <c r="G72">
        <v>3.2</v>
      </c>
      <c r="H72">
        <v>0</v>
      </c>
      <c r="I72">
        <v>3.2</v>
      </c>
      <c r="J72" t="s">
        <v>20</v>
      </c>
    </row>
    <row r="73" spans="4:10">
      <c r="D73" s="3" t="s">
        <v>290</v>
      </c>
      <c r="E73" s="21" t="s">
        <v>223</v>
      </c>
      <c r="F73" s="21" t="s">
        <v>115</v>
      </c>
      <c r="G73">
        <v>48</v>
      </c>
      <c r="H73">
        <v>47.8</v>
      </c>
      <c r="I73">
        <v>48.2</v>
      </c>
      <c r="J73" t="s">
        <v>20</v>
      </c>
    </row>
    <row r="74" spans="4:10">
      <c r="D74" s="3" t="s">
        <v>288</v>
      </c>
      <c r="E74" s="21" t="s">
        <v>223</v>
      </c>
      <c r="F74" s="21" t="s">
        <v>285</v>
      </c>
      <c r="J74" t="s">
        <v>36</v>
      </c>
    </row>
    <row r="75" spans="4:10">
      <c r="D75" s="3" t="s">
        <v>291</v>
      </c>
      <c r="E75" s="21" t="s">
        <v>223</v>
      </c>
      <c r="F75" s="21" t="s">
        <v>292</v>
      </c>
      <c r="J75" t="s">
        <v>36</v>
      </c>
    </row>
    <row r="76" spans="4:10">
      <c r="D76" s="3" t="s">
        <v>259</v>
      </c>
      <c r="E76" s="21" t="s">
        <v>223</v>
      </c>
      <c r="F76" s="21" t="s">
        <v>285</v>
      </c>
      <c r="J76" t="s">
        <v>36</v>
      </c>
    </row>
    <row r="77" spans="4:10">
      <c r="D77" s="3" t="s">
        <v>293</v>
      </c>
      <c r="E77" s="21" t="s">
        <v>223</v>
      </c>
      <c r="F77" s="21" t="s">
        <v>294</v>
      </c>
      <c r="J77" t="s">
        <v>36</v>
      </c>
    </row>
    <row r="78" spans="4:10">
      <c r="D78" s="3" t="s">
        <v>295</v>
      </c>
      <c r="E78" s="21" t="s">
        <v>223</v>
      </c>
      <c r="F78" s="21" t="s">
        <v>285</v>
      </c>
      <c r="J78" t="s">
        <v>36</v>
      </c>
    </row>
    <row r="79" spans="4:10">
      <c r="D79" s="3" t="s">
        <v>296</v>
      </c>
      <c r="E79" s="21" t="s">
        <v>223</v>
      </c>
      <c r="F79" s="21" t="s">
        <v>297</v>
      </c>
      <c r="G79">
        <v>26</v>
      </c>
      <c r="H79">
        <v>25.5</v>
      </c>
      <c r="I79">
        <v>32</v>
      </c>
      <c r="J79" t="s">
        <v>20</v>
      </c>
    </row>
    <row r="80" spans="4:10">
      <c r="D80" s="3" t="s">
        <v>298</v>
      </c>
      <c r="E80" s="21" t="s">
        <v>223</v>
      </c>
      <c r="F80" s="21" t="s">
        <v>30</v>
      </c>
      <c r="G80">
        <v>32</v>
      </c>
      <c r="H80">
        <v>31.5</v>
      </c>
      <c r="I80">
        <v>32.5</v>
      </c>
      <c r="J80" t="s">
        <v>20</v>
      </c>
    </row>
    <row r="81" spans="4:10">
      <c r="D81" s="3" t="s">
        <v>227</v>
      </c>
      <c r="E81" s="21" t="s">
        <v>228</v>
      </c>
      <c r="F81" s="21" t="s">
        <v>44</v>
      </c>
      <c r="G81">
        <v>3.2</v>
      </c>
      <c r="H81">
        <v>0</v>
      </c>
      <c r="I81">
        <v>3.2</v>
      </c>
      <c r="J81" t="s">
        <v>20</v>
      </c>
    </row>
    <row r="82" spans="4:10">
      <c r="D82" s="3" t="s">
        <v>299</v>
      </c>
      <c r="E82" s="21" t="s">
        <v>223</v>
      </c>
      <c r="F82" s="21" t="s">
        <v>279</v>
      </c>
      <c r="J82" t="s">
        <v>36</v>
      </c>
    </row>
    <row r="83" spans="4:10">
      <c r="D83" s="3" t="s">
        <v>300</v>
      </c>
      <c r="E83" s="21" t="s">
        <v>228</v>
      </c>
      <c r="F83" s="21" t="s">
        <v>44</v>
      </c>
      <c r="J83" t="s">
        <v>36</v>
      </c>
    </row>
    <row r="84" spans="4:10">
      <c r="D84" s="3" t="s">
        <v>301</v>
      </c>
      <c r="E84" s="21" t="s">
        <v>223</v>
      </c>
      <c r="F84" s="21" t="s">
        <v>30</v>
      </c>
      <c r="G84">
        <v>157.5</v>
      </c>
      <c r="H84">
        <v>157.4</v>
      </c>
      <c r="I84">
        <v>157.6</v>
      </c>
      <c r="J84" t="s">
        <v>20</v>
      </c>
    </row>
    <row r="85" spans="4:10" ht="15.75">
      <c r="D85" s="22" t="s">
        <v>302</v>
      </c>
      <c r="E85" s="21" t="s">
        <v>223</v>
      </c>
      <c r="F85" s="21" t="s">
        <v>303</v>
      </c>
      <c r="J85" t="s">
        <v>36</v>
      </c>
    </row>
    <row r="86" spans="4:10">
      <c r="D86" s="3" t="s">
        <v>304</v>
      </c>
      <c r="E86" s="20">
        <v>1</v>
      </c>
      <c r="F86" s="21" t="s">
        <v>279</v>
      </c>
      <c r="J86" t="s">
        <v>36</v>
      </c>
    </row>
    <row r="87" spans="4:10" ht="71.25">
      <c r="D87" s="19" t="s">
        <v>305</v>
      </c>
      <c r="E87" s="21">
        <v>1</v>
      </c>
      <c r="F87" s="21" t="s">
        <v>279</v>
      </c>
      <c r="J87" t="s">
        <v>36</v>
      </c>
    </row>
  </sheetData>
  <phoneticPr fontId="45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topLeftCell="A46" workbookViewId="0">
      <selection activeCell="L14" sqref="L14"/>
    </sheetView>
  </sheetViews>
  <sheetFormatPr defaultColWidth="8.75" defaultRowHeight="14.25"/>
  <cols>
    <col min="4" max="4" width="28.75" style="1" customWidth="1"/>
    <col min="5" max="5" width="17.125" style="1" customWidth="1"/>
    <col min="6" max="6" width="22.875" style="1" customWidth="1"/>
  </cols>
  <sheetData>
    <row r="1" spans="1:15">
      <c r="A1" t="s">
        <v>0</v>
      </c>
      <c r="B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28.5">
      <c r="D2" s="4" t="s">
        <v>221</v>
      </c>
      <c r="E2" s="5">
        <v>1</v>
      </c>
      <c r="F2" s="6" t="s">
        <v>65</v>
      </c>
      <c r="J2" t="s">
        <v>36</v>
      </c>
    </row>
    <row r="3" spans="1:15" ht="15.75">
      <c r="D3" s="7" t="s">
        <v>306</v>
      </c>
      <c r="E3" s="5" t="s">
        <v>307</v>
      </c>
      <c r="F3" s="8" t="s">
        <v>261</v>
      </c>
      <c r="J3" t="s">
        <v>36</v>
      </c>
    </row>
    <row r="4" spans="1:15" ht="15.75">
      <c r="D4" s="7" t="s">
        <v>308</v>
      </c>
      <c r="E4" s="5" t="s">
        <v>307</v>
      </c>
      <c r="F4" s="8" t="s">
        <v>208</v>
      </c>
      <c r="J4" t="s">
        <v>36</v>
      </c>
    </row>
    <row r="5" spans="1:15" ht="15.75">
      <c r="D5" s="9" t="s">
        <v>309</v>
      </c>
      <c r="E5" s="5" t="s">
        <v>307</v>
      </c>
      <c r="F5" s="8" t="s">
        <v>310</v>
      </c>
      <c r="G5">
        <v>25</v>
      </c>
      <c r="H5">
        <v>25</v>
      </c>
      <c r="I5">
        <v>30</v>
      </c>
      <c r="J5" t="s">
        <v>20</v>
      </c>
    </row>
    <row r="6" spans="1:15" ht="15.75">
      <c r="D6" s="9" t="s">
        <v>311</v>
      </c>
      <c r="E6" s="5" t="s">
        <v>307</v>
      </c>
      <c r="F6" s="8" t="s">
        <v>30</v>
      </c>
      <c r="G6">
        <v>30</v>
      </c>
      <c r="H6">
        <v>25</v>
      </c>
      <c r="I6">
        <v>30</v>
      </c>
      <c r="J6" t="s">
        <v>20</v>
      </c>
    </row>
    <row r="7" spans="1:15" ht="15.75">
      <c r="D7" s="7" t="s">
        <v>312</v>
      </c>
      <c r="E7" s="5" t="s">
        <v>307</v>
      </c>
      <c r="F7" s="8" t="s">
        <v>261</v>
      </c>
      <c r="J7" t="s">
        <v>36</v>
      </c>
    </row>
    <row r="8" spans="1:15" ht="15.75">
      <c r="D8" s="9" t="s">
        <v>313</v>
      </c>
      <c r="E8" s="5" t="s">
        <v>307</v>
      </c>
      <c r="F8" s="8" t="s">
        <v>208</v>
      </c>
      <c r="J8" t="s">
        <v>36</v>
      </c>
    </row>
    <row r="9" spans="1:15" ht="15.75">
      <c r="D9" s="7" t="s">
        <v>314</v>
      </c>
      <c r="E9" s="5" t="s">
        <v>307</v>
      </c>
      <c r="F9" s="8" t="s">
        <v>315</v>
      </c>
      <c r="G9">
        <v>25</v>
      </c>
      <c r="H9">
        <v>25</v>
      </c>
      <c r="I9">
        <v>30</v>
      </c>
      <c r="J9" t="s">
        <v>20</v>
      </c>
    </row>
    <row r="10" spans="1:15">
      <c r="D10" s="9" t="s">
        <v>316</v>
      </c>
      <c r="E10" s="5" t="s">
        <v>307</v>
      </c>
      <c r="F10" s="8" t="s">
        <v>317</v>
      </c>
      <c r="J10" t="s">
        <v>36</v>
      </c>
    </row>
    <row r="11" spans="1:15" ht="15.75">
      <c r="D11" s="7" t="s">
        <v>318</v>
      </c>
      <c r="E11" s="5" t="s">
        <v>307</v>
      </c>
      <c r="F11" s="8" t="s">
        <v>261</v>
      </c>
      <c r="J11" t="s">
        <v>36</v>
      </c>
    </row>
    <row r="12" spans="1:15" ht="15.75">
      <c r="D12" s="7" t="s">
        <v>319</v>
      </c>
      <c r="E12" s="5" t="s">
        <v>307</v>
      </c>
      <c r="F12" s="8" t="s">
        <v>208</v>
      </c>
      <c r="J12" t="s">
        <v>36</v>
      </c>
    </row>
    <row r="13" spans="1:15" ht="15.75">
      <c r="D13" s="7" t="s">
        <v>314</v>
      </c>
      <c r="E13" s="5" t="s">
        <v>307</v>
      </c>
      <c r="F13" s="8" t="s">
        <v>310</v>
      </c>
      <c r="G13">
        <v>25</v>
      </c>
      <c r="H13">
        <v>25</v>
      </c>
      <c r="I13">
        <v>30</v>
      </c>
      <c r="J13" t="s">
        <v>20</v>
      </c>
    </row>
    <row r="14" spans="1:15">
      <c r="D14" s="9" t="s">
        <v>316</v>
      </c>
      <c r="E14" s="5" t="s">
        <v>307</v>
      </c>
      <c r="F14" s="8" t="s">
        <v>317</v>
      </c>
      <c r="J14" t="s">
        <v>36</v>
      </c>
    </row>
    <row r="15" spans="1:15" ht="15.75">
      <c r="D15" s="9" t="s">
        <v>320</v>
      </c>
      <c r="E15" s="5" t="s">
        <v>307</v>
      </c>
      <c r="F15" s="8" t="s">
        <v>321</v>
      </c>
      <c r="J15" t="s">
        <v>36</v>
      </c>
    </row>
    <row r="16" spans="1:15" ht="15.75">
      <c r="D16" s="7" t="s">
        <v>322</v>
      </c>
      <c r="E16" s="5" t="s">
        <v>307</v>
      </c>
      <c r="F16" s="8" t="s">
        <v>30</v>
      </c>
      <c r="G16">
        <v>4.5</v>
      </c>
      <c r="H16">
        <v>4.4000000000000004</v>
      </c>
      <c r="I16">
        <v>4.5999999999999996</v>
      </c>
      <c r="J16" t="s">
        <v>20</v>
      </c>
    </row>
    <row r="17" spans="4:12" ht="15.75">
      <c r="D17" s="7" t="s">
        <v>312</v>
      </c>
      <c r="E17" s="5" t="s">
        <v>307</v>
      </c>
      <c r="F17" s="8" t="s">
        <v>261</v>
      </c>
      <c r="J17" t="s">
        <v>36</v>
      </c>
    </row>
    <row r="18" spans="4:12" ht="15.75">
      <c r="D18" s="9" t="s">
        <v>313</v>
      </c>
      <c r="E18" s="5" t="s">
        <v>307</v>
      </c>
      <c r="F18" s="8" t="s">
        <v>208</v>
      </c>
      <c r="J18" t="s">
        <v>36</v>
      </c>
    </row>
    <row r="19" spans="4:12" ht="15.75">
      <c r="D19" s="7" t="s">
        <v>314</v>
      </c>
      <c r="E19" s="5" t="s">
        <v>307</v>
      </c>
      <c r="F19" s="8" t="s">
        <v>297</v>
      </c>
      <c r="G19">
        <v>25</v>
      </c>
      <c r="H19">
        <v>25</v>
      </c>
      <c r="I19">
        <v>30</v>
      </c>
      <c r="J19" t="s">
        <v>20</v>
      </c>
    </row>
    <row r="20" spans="4:12" ht="15.75">
      <c r="D20" s="7" t="s">
        <v>323</v>
      </c>
      <c r="E20" s="5" t="s">
        <v>307</v>
      </c>
      <c r="F20" s="8" t="s">
        <v>30</v>
      </c>
      <c r="G20">
        <v>30</v>
      </c>
      <c r="H20">
        <v>25</v>
      </c>
      <c r="I20">
        <v>30</v>
      </c>
      <c r="J20" t="s">
        <v>20</v>
      </c>
    </row>
    <row r="21" spans="4:12" ht="15.75">
      <c r="D21" s="9" t="s">
        <v>320</v>
      </c>
      <c r="E21" s="5" t="s">
        <v>307</v>
      </c>
      <c r="F21" s="8" t="s">
        <v>321</v>
      </c>
      <c r="J21" t="s">
        <v>36</v>
      </c>
    </row>
    <row r="22" spans="4:12" ht="15.75">
      <c r="D22" s="7" t="s">
        <v>324</v>
      </c>
      <c r="E22" s="5" t="s">
        <v>307</v>
      </c>
      <c r="F22" s="8" t="s">
        <v>30</v>
      </c>
      <c r="G22">
        <v>4.5</v>
      </c>
      <c r="H22">
        <v>4.3</v>
      </c>
      <c r="I22">
        <v>4.7</v>
      </c>
      <c r="J22" t="s">
        <v>20</v>
      </c>
    </row>
    <row r="23" spans="4:12" ht="15.75">
      <c r="D23" s="7" t="s">
        <v>227</v>
      </c>
      <c r="E23" s="5" t="s">
        <v>325</v>
      </c>
      <c r="F23" s="8" t="s">
        <v>44</v>
      </c>
      <c r="G23">
        <v>3.2</v>
      </c>
      <c r="H23">
        <v>0</v>
      </c>
      <c r="I23">
        <v>3.2</v>
      </c>
      <c r="J23" t="s">
        <v>20</v>
      </c>
    </row>
    <row r="24" spans="4:12" ht="15.75">
      <c r="D24" s="7" t="s">
        <v>326</v>
      </c>
      <c r="E24" s="5" t="s">
        <v>307</v>
      </c>
      <c r="F24" s="8" t="s">
        <v>115</v>
      </c>
      <c r="G24">
        <v>20.5</v>
      </c>
      <c r="H24">
        <v>20.3</v>
      </c>
      <c r="I24">
        <v>20.7</v>
      </c>
      <c r="J24" t="s">
        <v>20</v>
      </c>
    </row>
    <row r="25" spans="4:12" ht="15.75">
      <c r="D25" s="9" t="s">
        <v>327</v>
      </c>
      <c r="E25" s="5" t="s">
        <v>307</v>
      </c>
      <c r="F25" s="8" t="s">
        <v>30</v>
      </c>
      <c r="G25">
        <v>66</v>
      </c>
      <c r="H25">
        <v>56.7</v>
      </c>
      <c r="I25">
        <v>66.3</v>
      </c>
      <c r="J25" t="s">
        <v>20</v>
      </c>
    </row>
    <row r="26" spans="4:12" ht="15.75">
      <c r="D26" s="9" t="s">
        <v>328</v>
      </c>
      <c r="E26" s="5" t="s">
        <v>307</v>
      </c>
      <c r="F26" s="8" t="s">
        <v>224</v>
      </c>
      <c r="G26">
        <v>1.4999999999999999E-2</v>
      </c>
      <c r="H26">
        <v>0</v>
      </c>
      <c r="I26">
        <v>1.4999999999999999E-2</v>
      </c>
      <c r="J26" t="s">
        <v>20</v>
      </c>
      <c r="L26" t="s">
        <v>21</v>
      </c>
    </row>
    <row r="27" spans="4:12" ht="15.75">
      <c r="D27" s="10" t="s">
        <v>329</v>
      </c>
      <c r="E27" s="5" t="s">
        <v>307</v>
      </c>
      <c r="F27" s="8" t="s">
        <v>224</v>
      </c>
      <c r="G27">
        <v>65</v>
      </c>
      <c r="H27">
        <v>65</v>
      </c>
      <c r="I27">
        <v>65.046000000000006</v>
      </c>
      <c r="J27" t="s">
        <v>20</v>
      </c>
      <c r="L27" t="s">
        <v>21</v>
      </c>
    </row>
    <row r="28" spans="4:12">
      <c r="D28" s="11" t="s">
        <v>227</v>
      </c>
      <c r="E28" s="5" t="s">
        <v>325</v>
      </c>
      <c r="F28" s="8" t="s">
        <v>44</v>
      </c>
      <c r="G28">
        <v>3.2</v>
      </c>
      <c r="H28">
        <v>0</v>
      </c>
      <c r="I28">
        <v>3.2</v>
      </c>
      <c r="J28" t="s">
        <v>20</v>
      </c>
    </row>
    <row r="29" spans="4:12">
      <c r="D29" s="11" t="s">
        <v>330</v>
      </c>
      <c r="E29" s="5" t="s">
        <v>307</v>
      </c>
      <c r="F29" s="8" t="s">
        <v>224</v>
      </c>
      <c r="G29">
        <v>1.4999999999999999E-2</v>
      </c>
      <c r="H29">
        <v>0</v>
      </c>
      <c r="I29">
        <v>1.4999999999999999E-2</v>
      </c>
      <c r="J29" t="s">
        <v>20</v>
      </c>
      <c r="L29" t="s">
        <v>21</v>
      </c>
    </row>
    <row r="30" spans="4:12">
      <c r="D30" s="11" t="s">
        <v>331</v>
      </c>
      <c r="E30" s="5" t="s">
        <v>307</v>
      </c>
      <c r="F30" s="8" t="s">
        <v>224</v>
      </c>
      <c r="G30">
        <v>85</v>
      </c>
      <c r="H30">
        <v>84.927000000000007</v>
      </c>
      <c r="I30">
        <v>84.962000000000003</v>
      </c>
      <c r="J30" t="s">
        <v>20</v>
      </c>
      <c r="L30" t="s">
        <v>21</v>
      </c>
    </row>
    <row r="31" spans="4:12">
      <c r="D31" s="11" t="s">
        <v>227</v>
      </c>
      <c r="E31" s="5" t="s">
        <v>325</v>
      </c>
      <c r="F31" s="8" t="s">
        <v>44</v>
      </c>
      <c r="G31">
        <v>3.2</v>
      </c>
      <c r="H31">
        <v>0</v>
      </c>
      <c r="I31">
        <v>3.2</v>
      </c>
      <c r="J31" t="s">
        <v>20</v>
      </c>
    </row>
    <row r="32" spans="4:12">
      <c r="D32" s="11" t="s">
        <v>332</v>
      </c>
      <c r="E32" s="5" t="s">
        <v>307</v>
      </c>
      <c r="F32" s="8" t="s">
        <v>224</v>
      </c>
      <c r="G32">
        <v>0.05</v>
      </c>
      <c r="H32">
        <v>0</v>
      </c>
      <c r="I32">
        <v>0.05</v>
      </c>
      <c r="J32" t="s">
        <v>20</v>
      </c>
      <c r="L32" t="s">
        <v>21</v>
      </c>
    </row>
    <row r="33" spans="4:12">
      <c r="D33" s="11" t="s">
        <v>333</v>
      </c>
      <c r="E33" s="5" t="s">
        <v>307</v>
      </c>
      <c r="F33" s="8" t="s">
        <v>224</v>
      </c>
      <c r="G33">
        <v>154</v>
      </c>
      <c r="H33">
        <v>154</v>
      </c>
      <c r="I33">
        <v>154.04</v>
      </c>
      <c r="J33" t="s">
        <v>20</v>
      </c>
      <c r="L33" t="s">
        <v>21</v>
      </c>
    </row>
    <row r="34" spans="4:12">
      <c r="D34" s="11" t="s">
        <v>227</v>
      </c>
      <c r="E34" s="5" t="s">
        <v>325</v>
      </c>
      <c r="F34" s="8" t="s">
        <v>44</v>
      </c>
      <c r="G34">
        <v>3.2</v>
      </c>
      <c r="H34">
        <v>0</v>
      </c>
      <c r="I34">
        <v>3.2</v>
      </c>
      <c r="J34" t="s">
        <v>20</v>
      </c>
    </row>
    <row r="35" spans="4:12">
      <c r="D35" s="11" t="s">
        <v>334</v>
      </c>
      <c r="E35" s="5" t="s">
        <v>307</v>
      </c>
      <c r="F35" s="8" t="s">
        <v>115</v>
      </c>
      <c r="G35">
        <v>55</v>
      </c>
      <c r="H35">
        <v>54.7</v>
      </c>
      <c r="I35">
        <v>55.3</v>
      </c>
      <c r="J35" t="s">
        <v>20</v>
      </c>
    </row>
    <row r="36" spans="4:12">
      <c r="D36" s="11" t="s">
        <v>335</v>
      </c>
      <c r="E36" s="5" t="s">
        <v>307</v>
      </c>
      <c r="F36" s="8" t="s">
        <v>122</v>
      </c>
      <c r="G36">
        <v>126.2</v>
      </c>
      <c r="H36">
        <v>126.1</v>
      </c>
      <c r="I36">
        <v>126.3</v>
      </c>
      <c r="J36" t="s">
        <v>20</v>
      </c>
      <c r="L36" t="s">
        <v>21</v>
      </c>
    </row>
    <row r="37" spans="4:12">
      <c r="D37" s="11" t="s">
        <v>336</v>
      </c>
      <c r="E37" s="5" t="s">
        <v>307</v>
      </c>
      <c r="F37" s="8" t="s">
        <v>122</v>
      </c>
      <c r="G37">
        <v>66.7</v>
      </c>
      <c r="H37">
        <v>66.5</v>
      </c>
      <c r="I37">
        <v>66.900000000000006</v>
      </c>
      <c r="J37" t="s">
        <v>20</v>
      </c>
      <c r="L37" t="s">
        <v>21</v>
      </c>
    </row>
    <row r="38" spans="4:12" ht="28.5">
      <c r="D38" s="12" t="s">
        <v>337</v>
      </c>
      <c r="E38" s="5" t="s">
        <v>307</v>
      </c>
      <c r="F38" s="8" t="s">
        <v>122</v>
      </c>
      <c r="G38">
        <v>143</v>
      </c>
      <c r="H38">
        <v>142.80000000000001</v>
      </c>
      <c r="I38">
        <v>143.19999999999999</v>
      </c>
      <c r="J38" t="s">
        <v>20</v>
      </c>
    </row>
    <row r="39" spans="4:12">
      <c r="D39" s="12" t="s">
        <v>338</v>
      </c>
      <c r="E39" s="5" t="s">
        <v>307</v>
      </c>
      <c r="F39" s="8" t="s">
        <v>224</v>
      </c>
      <c r="G39">
        <v>1.4999999999999999E-2</v>
      </c>
      <c r="H39">
        <v>0</v>
      </c>
      <c r="I39">
        <v>1.4999999999999999E-2</v>
      </c>
      <c r="J39" t="s">
        <v>20</v>
      </c>
      <c r="L39" t="s">
        <v>21</v>
      </c>
    </row>
    <row r="40" spans="4:12">
      <c r="D40" s="12" t="s">
        <v>339</v>
      </c>
      <c r="E40" s="5" t="s">
        <v>307</v>
      </c>
      <c r="F40" s="8" t="s">
        <v>224</v>
      </c>
      <c r="G40">
        <v>64.900000000000006</v>
      </c>
      <c r="H40">
        <v>64.84</v>
      </c>
      <c r="I40">
        <v>64.87</v>
      </c>
      <c r="J40" t="s">
        <v>20</v>
      </c>
      <c r="L40" t="s">
        <v>21</v>
      </c>
    </row>
    <row r="41" spans="4:12">
      <c r="D41" s="12" t="s">
        <v>227</v>
      </c>
      <c r="E41" s="5" t="s">
        <v>325</v>
      </c>
      <c r="F41" s="8" t="s">
        <v>44</v>
      </c>
      <c r="G41">
        <v>3.2</v>
      </c>
      <c r="H41">
        <v>0</v>
      </c>
      <c r="I41">
        <v>3.2</v>
      </c>
      <c r="J41" t="s">
        <v>20</v>
      </c>
    </row>
    <row r="42" spans="4:12">
      <c r="D42" s="12" t="s">
        <v>340</v>
      </c>
      <c r="E42" s="5" t="s">
        <v>307</v>
      </c>
      <c r="F42" s="8" t="s">
        <v>341</v>
      </c>
      <c r="J42" t="s">
        <v>36</v>
      </c>
    </row>
    <row r="43" spans="4:12">
      <c r="D43" s="13" t="s">
        <v>342</v>
      </c>
      <c r="E43" s="5" t="s">
        <v>307</v>
      </c>
      <c r="F43" s="8" t="s">
        <v>343</v>
      </c>
      <c r="J43" t="s">
        <v>36</v>
      </c>
    </row>
    <row r="44" spans="4:12">
      <c r="D44" s="12" t="s">
        <v>344</v>
      </c>
      <c r="E44" s="5" t="s">
        <v>307</v>
      </c>
      <c r="F44" s="8" t="s">
        <v>224</v>
      </c>
      <c r="G44">
        <v>1.4999999999999999E-2</v>
      </c>
      <c r="H44">
        <v>0</v>
      </c>
      <c r="I44">
        <v>1.4999999999999999E-2</v>
      </c>
      <c r="J44" t="s">
        <v>20</v>
      </c>
      <c r="L44" t="s">
        <v>21</v>
      </c>
    </row>
    <row r="45" spans="4:12">
      <c r="D45" s="12" t="s">
        <v>345</v>
      </c>
      <c r="E45" s="5" t="s">
        <v>307</v>
      </c>
      <c r="F45" s="8" t="s">
        <v>224</v>
      </c>
      <c r="G45">
        <v>78.5</v>
      </c>
      <c r="H45">
        <f>78.5-0.062</f>
        <v>78.438000000000002</v>
      </c>
      <c r="I45">
        <f>78.5-0.032</f>
        <v>78.468000000000004</v>
      </c>
      <c r="J45" t="s">
        <v>20</v>
      </c>
      <c r="L45" t="s">
        <v>21</v>
      </c>
    </row>
    <row r="46" spans="4:12">
      <c r="D46" s="12" t="s">
        <v>227</v>
      </c>
      <c r="E46" s="5" t="s">
        <v>307</v>
      </c>
      <c r="F46" s="14" t="s">
        <v>65</v>
      </c>
      <c r="J46" t="s">
        <v>36</v>
      </c>
    </row>
    <row r="47" spans="4:12" ht="28.5">
      <c r="D47" s="12" t="s">
        <v>346</v>
      </c>
      <c r="E47" s="5" t="s">
        <v>307</v>
      </c>
      <c r="F47" s="14" t="s">
        <v>115</v>
      </c>
      <c r="J47" t="s">
        <v>20</v>
      </c>
    </row>
    <row r="48" spans="4:12">
      <c r="D48" s="11" t="s">
        <v>233</v>
      </c>
      <c r="E48" s="5" t="s">
        <v>325</v>
      </c>
      <c r="F48" s="14" t="s">
        <v>65</v>
      </c>
      <c r="J48" t="s">
        <v>36</v>
      </c>
    </row>
    <row r="49" spans="4:10">
      <c r="D49" s="15" t="s">
        <v>347</v>
      </c>
      <c r="E49" s="16" t="s">
        <v>307</v>
      </c>
      <c r="F49" s="14" t="s">
        <v>30</v>
      </c>
      <c r="J49" t="s">
        <v>20</v>
      </c>
    </row>
    <row r="50" spans="4:10">
      <c r="D50" s="15" t="s">
        <v>348</v>
      </c>
      <c r="E50" s="16" t="s">
        <v>307</v>
      </c>
      <c r="F50" s="14" t="s">
        <v>30</v>
      </c>
      <c r="J50" t="s">
        <v>20</v>
      </c>
    </row>
    <row r="51" spans="4:10">
      <c r="D51" s="11" t="s">
        <v>349</v>
      </c>
      <c r="E51" s="5" t="s">
        <v>307</v>
      </c>
      <c r="F51" s="8" t="s">
        <v>350</v>
      </c>
      <c r="J51" t="s">
        <v>36</v>
      </c>
    </row>
    <row r="52" spans="4:10">
      <c r="D52" s="11" t="s">
        <v>227</v>
      </c>
      <c r="E52" s="5" t="s">
        <v>325</v>
      </c>
      <c r="F52" s="8" t="s">
        <v>44</v>
      </c>
      <c r="G52">
        <v>3.2</v>
      </c>
      <c r="H52">
        <v>0</v>
      </c>
      <c r="I52">
        <v>3.2</v>
      </c>
      <c r="J52" t="s">
        <v>20</v>
      </c>
    </row>
    <row r="53" spans="4:10">
      <c r="D53" s="11" t="s">
        <v>351</v>
      </c>
      <c r="E53" s="5" t="s">
        <v>307</v>
      </c>
      <c r="F53" s="8" t="s">
        <v>30</v>
      </c>
      <c r="G53">
        <v>11</v>
      </c>
      <c r="H53">
        <v>10.9</v>
      </c>
      <c r="I53">
        <v>11.1</v>
      </c>
      <c r="J53" t="s">
        <v>20</v>
      </c>
    </row>
    <row r="54" spans="4:10">
      <c r="D54" s="11" t="s">
        <v>352</v>
      </c>
      <c r="E54" s="5" t="s">
        <v>307</v>
      </c>
      <c r="F54" s="8" t="s">
        <v>353</v>
      </c>
      <c r="J54" t="s">
        <v>36</v>
      </c>
    </row>
    <row r="55" spans="4:10">
      <c r="D55" s="11" t="s">
        <v>227</v>
      </c>
      <c r="E55" s="5" t="s">
        <v>325</v>
      </c>
      <c r="F55" s="8" t="s">
        <v>44</v>
      </c>
      <c r="G55">
        <v>3.2</v>
      </c>
      <c r="H55">
        <v>0</v>
      </c>
      <c r="I55">
        <v>3.2</v>
      </c>
      <c r="J55" t="s">
        <v>20</v>
      </c>
    </row>
    <row r="56" spans="4:10">
      <c r="D56" s="11" t="s">
        <v>306</v>
      </c>
      <c r="E56" s="5" t="s">
        <v>307</v>
      </c>
      <c r="F56" s="8" t="s">
        <v>261</v>
      </c>
      <c r="J56" t="s">
        <v>36</v>
      </c>
    </row>
    <row r="57" spans="4:10">
      <c r="D57" s="11" t="s">
        <v>354</v>
      </c>
      <c r="E57" s="5" t="s">
        <v>307</v>
      </c>
      <c r="F57" s="8" t="s">
        <v>208</v>
      </c>
      <c r="J57" t="s">
        <v>36</v>
      </c>
    </row>
    <row r="58" spans="4:10">
      <c r="D58" s="12" t="s">
        <v>355</v>
      </c>
      <c r="E58" s="5" t="s">
        <v>307</v>
      </c>
      <c r="F58" s="8" t="s">
        <v>310</v>
      </c>
      <c r="G58">
        <v>21.5</v>
      </c>
      <c r="H58">
        <v>21.5</v>
      </c>
      <c r="I58">
        <v>25</v>
      </c>
      <c r="J58" t="s">
        <v>20</v>
      </c>
    </row>
    <row r="59" spans="4:10">
      <c r="D59" s="12" t="s">
        <v>356</v>
      </c>
      <c r="E59" s="5" t="s">
        <v>307</v>
      </c>
      <c r="F59" s="8" t="s">
        <v>317</v>
      </c>
      <c r="G59">
        <v>25</v>
      </c>
      <c r="H59">
        <v>21.5</v>
      </c>
      <c r="I59">
        <v>25</v>
      </c>
      <c r="J59" t="s">
        <v>20</v>
      </c>
    </row>
    <row r="60" spans="4:10">
      <c r="D60" s="12" t="s">
        <v>357</v>
      </c>
      <c r="E60" s="5" t="s">
        <v>307</v>
      </c>
      <c r="F60" s="8" t="s">
        <v>208</v>
      </c>
      <c r="J60" t="s">
        <v>36</v>
      </c>
    </row>
    <row r="61" spans="4:10">
      <c r="D61" s="12" t="s">
        <v>358</v>
      </c>
      <c r="E61" s="5" t="s">
        <v>307</v>
      </c>
      <c r="F61" s="8" t="s">
        <v>359</v>
      </c>
      <c r="J61" t="s">
        <v>36</v>
      </c>
    </row>
    <row r="62" spans="4:10">
      <c r="D62" s="13" t="s">
        <v>360</v>
      </c>
      <c r="E62" s="17" t="s">
        <v>307</v>
      </c>
      <c r="F62" s="18" t="s">
        <v>224</v>
      </c>
      <c r="G62">
        <v>66.5</v>
      </c>
      <c r="H62">
        <v>66.5</v>
      </c>
      <c r="I62">
        <v>66.546000000000006</v>
      </c>
      <c r="J62" t="s">
        <v>20</v>
      </c>
    </row>
    <row r="63" spans="4:10" ht="28.5">
      <c r="D63" s="12" t="s">
        <v>361</v>
      </c>
      <c r="E63" s="5">
        <v>1</v>
      </c>
      <c r="F63" s="8" t="s">
        <v>362</v>
      </c>
      <c r="J63" t="s">
        <v>36</v>
      </c>
    </row>
    <row r="64" spans="4:10">
      <c r="D64" s="12" t="s">
        <v>304</v>
      </c>
      <c r="E64" s="5">
        <v>1</v>
      </c>
      <c r="F64" s="8" t="s">
        <v>279</v>
      </c>
      <c r="J64" t="s">
        <v>36</v>
      </c>
    </row>
    <row r="65" spans="4:10" ht="85.5">
      <c r="D65" s="12" t="s">
        <v>305</v>
      </c>
      <c r="E65" s="5">
        <v>1</v>
      </c>
      <c r="F65" s="8" t="s">
        <v>279</v>
      </c>
      <c r="J65" t="s">
        <v>36</v>
      </c>
    </row>
    <row r="66" spans="4:10">
      <c r="D66"/>
      <c r="E66"/>
      <c r="F66"/>
    </row>
    <row r="67" spans="4:10">
      <c r="D67"/>
      <c r="E67"/>
      <c r="F67"/>
    </row>
    <row r="68" spans="4:10">
      <c r="D68"/>
      <c r="E68"/>
      <c r="F68"/>
    </row>
    <row r="69" spans="4:10">
      <c r="D69"/>
      <c r="E69"/>
      <c r="F69"/>
    </row>
    <row r="70" spans="4:10">
      <c r="D70"/>
      <c r="E70"/>
      <c r="F70"/>
    </row>
    <row r="71" spans="4:10">
      <c r="D71"/>
      <c r="E71"/>
      <c r="F71"/>
    </row>
    <row r="72" spans="4:10">
      <c r="D72"/>
      <c r="E72"/>
      <c r="F72"/>
    </row>
    <row r="73" spans="4:10">
      <c r="D73"/>
      <c r="E73"/>
      <c r="F73"/>
    </row>
    <row r="74" spans="4:10">
      <c r="D74"/>
      <c r="E74"/>
      <c r="F74"/>
    </row>
    <row r="75" spans="4:10">
      <c r="D75"/>
      <c r="E75"/>
      <c r="F75"/>
    </row>
    <row r="76" spans="4:10">
      <c r="D76"/>
      <c r="E76"/>
      <c r="F76"/>
    </row>
    <row r="77" spans="4:10">
      <c r="D77"/>
      <c r="E77"/>
      <c r="F77"/>
    </row>
    <row r="78" spans="4:10">
      <c r="D78"/>
      <c r="E78"/>
      <c r="F78"/>
    </row>
    <row r="79" spans="4:10">
      <c r="D79"/>
      <c r="E79"/>
      <c r="F79"/>
    </row>
    <row r="80" spans="4:10">
      <c r="D80"/>
      <c r="E80"/>
      <c r="F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</sheetData>
  <phoneticPr fontId="45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T40中心体电子三检记录</vt:lpstr>
      <vt:lpstr>MEB水套OP10序</vt:lpstr>
      <vt:lpstr>MEB水套OP2序</vt:lpstr>
      <vt:lpstr>BMW968壳体</vt:lpstr>
      <vt:lpstr>BMW345壳体</vt:lpstr>
      <vt:lpstr>沃尔沃RDU壳体</vt:lpstr>
      <vt:lpstr>沃尔沃PTU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黄浩</dc:creator>
  <cp:lastModifiedBy>1</cp:lastModifiedBy>
  <dcterms:created xsi:type="dcterms:W3CDTF">2023-07-28T07:18:00Z</dcterms:created>
  <dcterms:modified xsi:type="dcterms:W3CDTF">2023-08-23T00:18:16Z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BDDD428D3B574F3FB6B90EF252957901</vt:lpwstr>
  </property>
  <property fmtid="{D5CDD505-2E9C-101B-9397-08002B2CF9AE}" pid="3" name="KSOProductBuildVer">
    <vt:lpwstr>2052-11.1.0.12155</vt:lpwstr>
  </property>
</Properties>
</file>