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 - 7" sheetId="1" r:id="rId4"/>
    <sheet state="visible" name="Q 8 - 11" sheetId="2" r:id="rId5"/>
    <sheet state="visible" name="Q 15, 16" sheetId="3" r:id="rId6"/>
    <sheet state="visible" name="Q 17" sheetId="4" r:id="rId7"/>
    <sheet state="visible" name="Q 18,19" sheetId="5" r:id="rId8"/>
  </sheets>
  <definedNames/>
  <calcPr/>
</workbook>
</file>

<file path=xl/sharedStrings.xml><?xml version="1.0" encoding="utf-8"?>
<sst xmlns="http://schemas.openxmlformats.org/spreadsheetml/2006/main" count="32" uniqueCount="31">
  <si>
    <t>Values</t>
  </si>
  <si>
    <t>Function</t>
  </si>
  <si>
    <t>Output</t>
  </si>
  <si>
    <t>Mean</t>
  </si>
  <si>
    <t>Median</t>
  </si>
  <si>
    <t>Mode</t>
  </si>
  <si>
    <t>Q1</t>
  </si>
  <si>
    <t>Q2</t>
  </si>
  <si>
    <t>Q3</t>
  </si>
  <si>
    <t>IQR</t>
  </si>
  <si>
    <t>Minimum Value</t>
  </si>
  <si>
    <t>Maximum Value</t>
  </si>
  <si>
    <t>Lower Bound</t>
  </si>
  <si>
    <t>Upper Bound</t>
  </si>
  <si>
    <t>Outliers</t>
  </si>
  <si>
    <t>Range</t>
  </si>
  <si>
    <t>Variance</t>
  </si>
  <si>
    <t>Standard Deviation</t>
  </si>
  <si>
    <t>Z-Score</t>
  </si>
  <si>
    <t>Correlation Coeff</t>
  </si>
  <si>
    <t>Scatter Plot</t>
  </si>
  <si>
    <t>Histogram</t>
  </si>
  <si>
    <t>Column Chart</t>
  </si>
  <si>
    <t>Sample Mean</t>
  </si>
  <si>
    <t>Pop Mean</t>
  </si>
  <si>
    <t>Sample Size</t>
  </si>
  <si>
    <t>Z test</t>
  </si>
  <si>
    <t>P-value Computation for Z-test</t>
  </si>
  <si>
    <t>One sample T Test</t>
  </si>
  <si>
    <t>Independent T Test</t>
  </si>
  <si>
    <t>Critical T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</si>
</sst>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 8 - 11'!$A$1:$A$5</c:f>
            </c:numRef>
          </c:xVal>
          <c:yVal>
            <c:numRef>
              <c:f>'Q 8 - 11'!$B$1:$B$5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718306"/>
        <c:axId val="1387379084"/>
      </c:scatterChart>
      <c:valAx>
        <c:axId val="10407183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379084"/>
      </c:valAx>
      <c:valAx>
        <c:axId val="1387379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718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'Q 8 - 11'!$A$1:$A$5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'Q 8 - 11'!$B$1:$B$5</c:f>
              <c:numCache/>
            </c:numRef>
          </c:val>
        </c:ser>
        <c:axId val="209964953"/>
        <c:axId val="1964588133"/>
      </c:barChart>
      <c:catAx>
        <c:axId val="209964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588133"/>
      </c:catAx>
      <c:valAx>
        <c:axId val="1964588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964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180975</xdr:rowOff>
    </xdr:from>
    <xdr:ext cx="3924300" cy="2419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942975</xdr:colOff>
      <xdr:row>5</xdr:row>
      <xdr:rowOff>180975</xdr:rowOff>
    </xdr:from>
    <xdr:ext cx="3829050" cy="2419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</cols>
  <sheetData>
    <row r="1">
      <c r="A1" s="1" t="s">
        <v>0</v>
      </c>
      <c r="B1" s="1" t="s">
        <v>1</v>
      </c>
      <c r="C1" s="1" t="s">
        <v>2</v>
      </c>
    </row>
    <row r="2">
      <c r="A2" s="2">
        <v>12.0</v>
      </c>
      <c r="B2" s="2" t="s">
        <v>3</v>
      </c>
      <c r="C2" s="2">
        <f>AVERAGE(A2:A11)</f>
        <v>17.1</v>
      </c>
    </row>
    <row r="3">
      <c r="A3" s="3">
        <v>15.0</v>
      </c>
      <c r="B3" s="2" t="s">
        <v>4</v>
      </c>
      <c r="C3" s="3">
        <f>MEDIAN(A2:A11)</f>
        <v>17.5</v>
      </c>
    </row>
    <row r="4">
      <c r="A4" s="3">
        <v>14.0</v>
      </c>
      <c r="B4" s="2" t="s">
        <v>5</v>
      </c>
      <c r="C4" s="4" t="str">
        <f>_xlfn.MODE.SNGL(A2:A11)</f>
        <v>#N/A</v>
      </c>
    </row>
    <row r="5">
      <c r="A5" s="3">
        <v>10.0</v>
      </c>
      <c r="B5" s="2" t="s">
        <v>6</v>
      </c>
      <c r="C5" s="3">
        <f>_xlfn.PERCENTILE.INC(A3:A12, 0.25)</f>
        <v>15</v>
      </c>
    </row>
    <row r="6">
      <c r="A6" s="3">
        <v>18.0</v>
      </c>
      <c r="B6" s="2" t="s">
        <v>7</v>
      </c>
      <c r="C6" s="3">
        <f>_xlfn.PERCENTILE.INC(A3:A12, 0.5)</f>
        <v>18</v>
      </c>
    </row>
    <row r="7">
      <c r="A7" s="3">
        <v>20.0</v>
      </c>
      <c r="B7" s="2" t="s">
        <v>8</v>
      </c>
      <c r="C7" s="3">
        <f>_xlfn.PERCENTILE.INC(A3:A12, 0.75)</f>
        <v>20</v>
      </c>
    </row>
    <row r="8">
      <c r="A8" s="3">
        <v>22.0</v>
      </c>
      <c r="B8" s="5" t="s">
        <v>9</v>
      </c>
      <c r="C8" s="6">
        <f>C7-C5</f>
        <v>5</v>
      </c>
    </row>
    <row r="9">
      <c r="A9" s="3">
        <v>24.0</v>
      </c>
      <c r="B9" s="5" t="s">
        <v>10</v>
      </c>
      <c r="C9" s="7">
        <f>MIN(A1:A10)</f>
        <v>10</v>
      </c>
    </row>
    <row r="10">
      <c r="A10" s="3">
        <v>17.0</v>
      </c>
      <c r="B10" s="5" t="s">
        <v>11</v>
      </c>
      <c r="C10" s="7">
        <f>MAX(A1:A10)</f>
        <v>24</v>
      </c>
    </row>
    <row r="11">
      <c r="A11" s="3">
        <v>19.0</v>
      </c>
      <c r="B11" s="5" t="s">
        <v>12</v>
      </c>
      <c r="C11" s="6">
        <f>C5 - 1.5*C8</f>
        <v>7.5</v>
      </c>
    </row>
    <row r="12">
      <c r="B12" s="8" t="s">
        <v>13</v>
      </c>
      <c r="C12" s="6">
        <f>C5 + 1.5*C8</f>
        <v>22.5</v>
      </c>
    </row>
    <row r="13">
      <c r="B13" s="8" t="s">
        <v>14</v>
      </c>
      <c r="C13" s="6" t="str">
        <f>IF(OR(A2&lt;C11, A2&gt;C12), "Outlier", "")</f>
        <v/>
      </c>
    </row>
    <row r="14">
      <c r="B14" s="8" t="s">
        <v>15</v>
      </c>
      <c r="C14" s="6">
        <f>C10-C9</f>
        <v>14</v>
      </c>
    </row>
    <row r="15">
      <c r="B15" s="8" t="s">
        <v>16</v>
      </c>
      <c r="C15" s="6">
        <f>_xlfn.VAR.S(A1:A10)</f>
        <v>21.36111111</v>
      </c>
    </row>
    <row r="16">
      <c r="B16" s="8" t="s">
        <v>17</v>
      </c>
      <c r="C16" s="6">
        <f>_xlfn.STDEV.S(A1:A10)</f>
        <v>4.621808208</v>
      </c>
    </row>
    <row r="17">
      <c r="B17" s="8" t="s">
        <v>18</v>
      </c>
      <c r="C17" s="6" t="str">
        <f>(A1-$B$1)/$B$2</f>
        <v>#VALUE!</v>
      </c>
    </row>
    <row r="18">
      <c r="B18" s="9"/>
    </row>
    <row r="19">
      <c r="B19" s="9"/>
    </row>
    <row r="20">
      <c r="B20" s="9"/>
    </row>
    <row r="21">
      <c r="B21" s="9"/>
    </row>
    <row r="22">
      <c r="B22" s="9"/>
    </row>
    <row r="23">
      <c r="B23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0">
        <v>10.0</v>
      </c>
      <c r="B1" s="10">
        <v>5.0</v>
      </c>
      <c r="C1" s="10" t="s">
        <v>19</v>
      </c>
      <c r="D1" s="6">
        <f>CORREL(A1:A5, B1:B5)</f>
        <v>1</v>
      </c>
    </row>
    <row r="2">
      <c r="A2" s="10">
        <v>20.0</v>
      </c>
      <c r="B2" s="10">
        <v>10.0</v>
      </c>
    </row>
    <row r="3">
      <c r="A3" s="10">
        <v>30.0</v>
      </c>
      <c r="B3" s="10">
        <v>15.0</v>
      </c>
    </row>
    <row r="4">
      <c r="A4" s="10">
        <v>40.0</v>
      </c>
      <c r="B4" s="10">
        <v>20.0</v>
      </c>
    </row>
    <row r="5">
      <c r="A5" s="10">
        <v>50.0</v>
      </c>
      <c r="B5" s="10">
        <v>25.0</v>
      </c>
    </row>
    <row r="19">
      <c r="A19" s="11" t="s">
        <v>20</v>
      </c>
      <c r="E19" s="11" t="s">
        <v>21</v>
      </c>
      <c r="I19" s="11" t="s">
        <v>22</v>
      </c>
    </row>
  </sheetData>
  <mergeCells count="3">
    <mergeCell ref="I19:L19"/>
    <mergeCell ref="E19:H19"/>
    <mergeCell ref="A19:D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23</v>
      </c>
      <c r="B1" s="10" t="s">
        <v>24</v>
      </c>
      <c r="C1" s="10" t="s">
        <v>17</v>
      </c>
      <c r="D1" s="10" t="s">
        <v>25</v>
      </c>
    </row>
    <row r="2">
      <c r="A2" s="10">
        <v>25.0</v>
      </c>
      <c r="B2" s="10">
        <v>22.0</v>
      </c>
      <c r="C2" s="10">
        <v>3.0</v>
      </c>
      <c r="D2" s="10">
        <v>40.0</v>
      </c>
    </row>
    <row r="4">
      <c r="A4" s="10" t="s">
        <v>26</v>
      </c>
      <c r="B4" s="6">
        <f>(A2-B2)/(C2/SQRT(D2))</f>
        <v>6.32455532</v>
      </c>
    </row>
    <row r="5">
      <c r="A5" s="10" t="s">
        <v>27</v>
      </c>
      <c r="B5" s="6" t="str">
        <f>1 - _xlfn.NORM.S.DIST(6.325, TRUE)</f>
        <v>#N/A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</cols>
  <sheetData>
    <row r="1">
      <c r="A1" s="10">
        <v>45.0</v>
      </c>
      <c r="B1" s="10" t="s">
        <v>28</v>
      </c>
      <c r="C1" s="6" t="str">
        <f>_xlfn.T.TEST(A1:A7, 50, 2, 1)</f>
        <v>#N/A</v>
      </c>
    </row>
    <row r="2">
      <c r="A2" s="10">
        <v>50.0</v>
      </c>
    </row>
    <row r="3">
      <c r="A3" s="10">
        <v>55.0</v>
      </c>
    </row>
    <row r="4">
      <c r="A4" s="10">
        <v>60.0</v>
      </c>
    </row>
    <row r="5">
      <c r="A5" s="10">
        <v>62.0</v>
      </c>
    </row>
    <row r="6">
      <c r="A6" s="10">
        <v>48.0</v>
      </c>
    </row>
    <row r="7">
      <c r="A7" s="10">
        <v>52.0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  <col customWidth="1" min="4" max="4" width="15.25"/>
  </cols>
  <sheetData>
    <row r="1">
      <c r="A1" s="10">
        <v>85.0</v>
      </c>
      <c r="B1" s="10">
        <v>78.0</v>
      </c>
      <c r="C1" s="10" t="s">
        <v>29</v>
      </c>
      <c r="D1" s="6">
        <f>_xlfn.T.TEST(A1:A5, B1:B5, 2, 2)</f>
        <v>0.001009108129</v>
      </c>
    </row>
    <row r="2">
      <c r="A2" s="10">
        <v>90.0</v>
      </c>
      <c r="B2" s="10">
        <v>75.0</v>
      </c>
      <c r="C2" s="10" t="s">
        <v>30</v>
      </c>
      <c r="D2" s="6">
        <f>_xlfn.T.INV.2T(0.05, 8)</f>
        <v>2.306004135</v>
      </c>
    </row>
    <row r="3">
      <c r="A3" s="10">
        <v>88.0</v>
      </c>
      <c r="B3" s="10">
        <v>80.0</v>
      </c>
    </row>
    <row r="4">
      <c r="A4" s="10">
        <v>92.0</v>
      </c>
      <c r="B4" s="10">
        <v>83.0</v>
      </c>
    </row>
    <row r="5">
      <c r="A5" s="10">
        <v>86.0</v>
      </c>
      <c r="B5" s="10">
        <v>79.0</v>
      </c>
    </row>
  </sheetData>
  <drawing r:id="rId1"/>
</worksheet>
</file>