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<sst xmlns="http://schemas.openxmlformats.org/spreadsheetml/2006/main" count="35" uniqueCount="20">
  <si>
    <t>Week</t>
  </si>
  <si>
    <t>Prod 1- Integration Rate</t>
  </si>
  <si>
    <t>TR Arrivals Per Week</t>
  </si>
  <si>
    <t>Backlog Plan 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</si>
  <si>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</si>
  <si>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</si>
  <si>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</si>
  <si>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</si>
  <si>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</si>
  <si>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</si>
  <si>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</si>
  <si>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</si>
  <si>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</si>
  <si>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</si>
  <si>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</si>
  <si>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</si>
  <si>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</si>
  <si>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Possible Closures Per Week</t>
  </si>
  <si>
    <t>Backlog(Arrivals - Closures)</t>
  </si>
  <si>
    <t>Backlog Plan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</si>
</sst>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Backup Plan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Sheet1!$B$2:$N$2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Sheet1!$B$3:$N$3</c:f>
              <c:numCache/>
            </c:numRef>
          </c:val>
        </c:ser>
        <c:ser>
          <c:idx val="2"/>
          <c:order val="2"/>
          <c:tx>
            <c:strRef>
              <c:f>Sheet1!$A$7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Sheet1!$B$7:$N$7</c:f>
              <c:numCache/>
            </c:numRef>
          </c:val>
        </c:ser>
        <c:axId val="115172232"/>
        <c:axId val="254219680"/>
      </c:barChart>
      <c:catAx>
        <c:axId val="11517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219680"/>
      </c:catAx>
      <c:valAx>
        <c:axId val="254219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KLOC and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72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Backup Plan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Sheet1!$B$2:$N$2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Sheet1!$B$3:$N$3</c:f>
              <c:numCache/>
            </c:numRef>
          </c:val>
        </c:ser>
        <c:ser>
          <c:idx val="2"/>
          <c:order val="2"/>
          <c:tx>
            <c:strRef>
              <c:f>Sheet1!$A$11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Sheet1!$B$11:$N$11</c:f>
              <c:numCache/>
            </c:numRef>
          </c:val>
        </c:ser>
        <c:axId val="912679711"/>
        <c:axId val="320651507"/>
      </c:barChart>
      <c:catAx>
        <c:axId val="91267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651507"/>
      </c:catAx>
      <c:valAx>
        <c:axId val="320651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KLOC and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679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438150</xdr:colOff>
      <xdr:row>16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9.86"/>
    <col customWidth="1" min="3" max="3" width="8.86"/>
    <col customWidth="1" min="4" max="4" width="8.71"/>
    <col customWidth="1" min="5" max="5" width="8.57"/>
    <col customWidth="1" min="6" max="6" width="8.43"/>
    <col customWidth="1" min="7" max="8" width="8.71"/>
    <col customWidth="1" min="9" max="9" width="8.57"/>
    <col customWidth="1" min="10" max="10" width="8.43"/>
    <col customWidth="1" min="11" max="11" width="9.57"/>
    <col customWidth="1" min="12" max="12" width="9.0"/>
    <col customWidth="1" min="13" max="13" width="9.43"/>
    <col customWidth="1" min="14" max="14" width="9.57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</row>
    <row r="2">
      <c r="A2" s="1" t="s">
        <v>1</v>
      </c>
      <c r="B2" s="2">
        <v>0.0</v>
      </c>
      <c r="C2" s="2">
        <v>0.1</v>
      </c>
      <c r="D2" s="2">
        <v>0.3</v>
      </c>
      <c r="E2" s="2">
        <v>0.4</v>
      </c>
      <c r="F2" s="2">
        <v>0.2</v>
      </c>
      <c r="G2" s="2">
        <v>2.2</v>
      </c>
      <c r="H2" s="2">
        <v>2.5</v>
      </c>
      <c r="I2" s="2">
        <v>4.3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</row>
    <row r="3">
      <c r="A3" s="1" t="s">
        <v>2</v>
      </c>
      <c r="B3" s="2">
        <v>0.0</v>
      </c>
      <c r="C3" s="3">
        <f>ROUND(((B2*0.1))*10,0)</f>
        <v>0</v>
      </c>
      <c r="D3" s="3">
        <f>ROUND(((C2*0.1)+(B2*0.8))*10,0)</f>
        <v>0</v>
      </c>
      <c r="E3" s="3">
        <f t="shared" ref="E3:N3" si="1">ROUND(((D2*0.1)+(C2*0.8)+(B2*0.1))*10,0)</f>
        <v>1</v>
      </c>
      <c r="F3" s="3">
        <f t="shared" si="1"/>
        <v>3</v>
      </c>
      <c r="G3" s="3">
        <f t="shared" si="1"/>
        <v>4</v>
      </c>
      <c r="H3" s="3">
        <f t="shared" si="1"/>
        <v>4</v>
      </c>
      <c r="I3" s="3">
        <f t="shared" si="1"/>
        <v>20</v>
      </c>
      <c r="J3" s="3">
        <f t="shared" si="1"/>
        <v>27</v>
      </c>
      <c r="K3" s="3">
        <f t="shared" si="1"/>
        <v>37</v>
      </c>
      <c r="L3" s="3">
        <f t="shared" si="1"/>
        <v>4</v>
      </c>
      <c r="M3" s="3">
        <f t="shared" si="1"/>
        <v>0</v>
      </c>
      <c r="N3" s="3">
        <f t="shared" si="1"/>
        <v>0</v>
      </c>
    </row>
    <row r="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4"/>
      <c r="P5" s="4"/>
      <c r="Q5" s="4"/>
      <c r="R5" s="4"/>
      <c r="S5" s="4"/>
    </row>
    <row r="6">
      <c r="A6" s="1" t="s">
        <v>17</v>
      </c>
      <c r="B6" s="5">
        <f t="shared" ref="B6:I6" si="2">10%*20</f>
        <v>2</v>
      </c>
      <c r="C6" s="5">
        <f t="shared" si="2"/>
        <v>2</v>
      </c>
      <c r="D6" s="5">
        <f t="shared" si="2"/>
        <v>2</v>
      </c>
      <c r="E6" s="5">
        <f t="shared" si="2"/>
        <v>2</v>
      </c>
      <c r="F6" s="5">
        <f t="shared" si="2"/>
        <v>2</v>
      </c>
      <c r="G6" s="5">
        <f t="shared" si="2"/>
        <v>2</v>
      </c>
      <c r="H6" s="5">
        <f t="shared" si="2"/>
        <v>2</v>
      </c>
      <c r="I6" s="5">
        <f t="shared" si="2"/>
        <v>2</v>
      </c>
      <c r="J6" s="2">
        <v>20.0</v>
      </c>
      <c r="K6" s="2">
        <v>20.0</v>
      </c>
      <c r="L6" s="2">
        <v>20.0</v>
      </c>
      <c r="M6" s="2">
        <v>20.0</v>
      </c>
      <c r="N6" s="2">
        <v>20.0</v>
      </c>
    </row>
    <row r="7">
      <c r="A7" s="1" t="s">
        <v>18</v>
      </c>
      <c r="B7" s="3">
        <f>if(B3-B6&lt;0,0,B3-B6)</f>
        <v>0</v>
      </c>
      <c r="C7" s="3">
        <f t="shared" ref="C7:N7" si="3">(if((C3+B7)&lt;C6,0,C3+B7-C6))</f>
        <v>0</v>
      </c>
      <c r="D7" s="3">
        <f t="shared" si="3"/>
        <v>0</v>
      </c>
      <c r="E7" s="3">
        <f t="shared" si="3"/>
        <v>0</v>
      </c>
      <c r="F7" s="3">
        <f t="shared" si="3"/>
        <v>1</v>
      </c>
      <c r="G7" s="3">
        <f t="shared" si="3"/>
        <v>3</v>
      </c>
      <c r="H7" s="3">
        <f t="shared" si="3"/>
        <v>5</v>
      </c>
      <c r="I7" s="3">
        <f t="shared" si="3"/>
        <v>23</v>
      </c>
      <c r="J7" s="3">
        <f t="shared" si="3"/>
        <v>30</v>
      </c>
      <c r="K7" s="3">
        <f t="shared" si="3"/>
        <v>47</v>
      </c>
      <c r="L7" s="3">
        <f t="shared" si="3"/>
        <v>31</v>
      </c>
      <c r="M7" s="3">
        <f t="shared" si="3"/>
        <v>11</v>
      </c>
      <c r="N7" s="3">
        <f t="shared" si="3"/>
        <v>0</v>
      </c>
    </row>
    <row r="9">
      <c r="A9" s="1" t="s">
        <v>19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</row>
    <row r="10">
      <c r="A10" s="1" t="s">
        <v>17</v>
      </c>
      <c r="B10" s="5">
        <f t="shared" ref="B10:F10" si="4">10%*20</f>
        <v>2</v>
      </c>
      <c r="C10" s="5">
        <f t="shared" si="4"/>
        <v>2</v>
      </c>
      <c r="D10" s="5">
        <f t="shared" si="4"/>
        <v>2</v>
      </c>
      <c r="E10" s="5">
        <f t="shared" si="4"/>
        <v>2</v>
      </c>
      <c r="F10" s="5">
        <f t="shared" si="4"/>
        <v>2</v>
      </c>
      <c r="G10" s="2">
        <v>10.0</v>
      </c>
      <c r="H10" s="2">
        <v>10.0</v>
      </c>
      <c r="I10" s="2">
        <v>10.0</v>
      </c>
      <c r="J10" s="2">
        <v>20.0</v>
      </c>
      <c r="K10" s="2">
        <v>20.0</v>
      </c>
      <c r="L10" s="2">
        <v>20.0</v>
      </c>
      <c r="M10" s="2">
        <v>20.0</v>
      </c>
      <c r="N10" s="2">
        <v>20.0</v>
      </c>
    </row>
    <row r="11">
      <c r="A11" s="1" t="s">
        <v>18</v>
      </c>
      <c r="B11" s="3">
        <f>if(B3-B10&lt;0,0,B3-B10)</f>
        <v>0</v>
      </c>
      <c r="C11" s="3">
        <f t="shared" ref="C11:N11" si="5">(if((C3+B11)&lt;C10,0,C3+B11-C10))</f>
        <v>0</v>
      </c>
      <c r="D11" s="3">
        <f t="shared" si="5"/>
        <v>0</v>
      </c>
      <c r="E11" s="3">
        <f t="shared" si="5"/>
        <v>0</v>
      </c>
      <c r="F11" s="3">
        <f t="shared" si="5"/>
        <v>1</v>
      </c>
      <c r="G11" s="3">
        <f t="shared" si="5"/>
        <v>0</v>
      </c>
      <c r="H11" s="3">
        <f t="shared" si="5"/>
        <v>0</v>
      </c>
      <c r="I11" s="3">
        <f t="shared" si="5"/>
        <v>10</v>
      </c>
      <c r="J11" s="3">
        <f t="shared" si="5"/>
        <v>17</v>
      </c>
      <c r="K11" s="3">
        <f t="shared" si="5"/>
        <v>34</v>
      </c>
      <c r="L11" s="3">
        <f t="shared" si="5"/>
        <v>18</v>
      </c>
      <c r="M11" s="3">
        <f t="shared" si="5"/>
        <v>0</v>
      </c>
      <c r="N11" s="3">
        <f t="shared" si="5"/>
        <v>0</v>
      </c>
    </row>
    <row r="12">
      <c r="A12" s="4"/>
    </row>
    <row r="13">
      <c r="A13" s="4"/>
    </row>
  </sheetData>
  <drawing r:id="rId1"/>
</worksheet>
</file>