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4" i="1" l="1"/>
  <c r="I208" i="1"/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5" i="1"/>
  <c r="I196" i="1"/>
  <c r="I197" i="1"/>
  <c r="I188" i="1"/>
  <c r="I187" i="1"/>
  <c r="I207" i="1" l="1"/>
  <c r="I184" i="1"/>
  <c r="I185" i="1"/>
  <c r="I186" i="1"/>
  <c r="I198" i="1"/>
  <c r="I175" i="1"/>
  <c r="I176" i="1"/>
  <c r="I177" i="1"/>
  <c r="I178" i="1"/>
  <c r="I199" i="1"/>
  <c r="I200" i="1"/>
  <c r="I66" i="1"/>
  <c r="I12" i="1" l="1"/>
  <c r="I11" i="1"/>
  <c r="I8" i="1" l="1"/>
  <c r="I9" i="1"/>
  <c r="I10" i="1"/>
  <c r="I13" i="1"/>
  <c r="I14" i="1"/>
  <c r="I205" i="1"/>
  <c r="I206" i="1"/>
  <c r="I171" i="1"/>
  <c r="I172" i="1"/>
  <c r="I173" i="1"/>
  <c r="I174" i="1"/>
  <c r="I179" i="1"/>
  <c r="I180" i="1"/>
  <c r="I181" i="1"/>
  <c r="I182" i="1"/>
  <c r="I183" i="1"/>
  <c r="I201" i="1"/>
  <c r="I202" i="1"/>
  <c r="I203" i="1"/>
  <c r="I204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<sst xmlns="http://schemas.openxmlformats.org/spreadsheetml/2006/main" count="667" uniqueCount="164">
  <si>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</si>
  <si>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</si>
  <si>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</si>
  <si>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</si>
  <si>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</si>
  <si>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</si>
  <si>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</si>
  <si>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</si>
  <si>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</si>
  <si>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</si>
  <si>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</si>
  <si>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</si>
  <si>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</si>
  <si>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</si>
  <si>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</si>
  <si>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</si>
  <si>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</si>
  <si>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</si>
  <si>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</si>
  <si>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</si>
  <si>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</si>
  <si>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</si>
  <si>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</si>
  <si>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</si>
  <si>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</si>
  <si>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</si>
  <si>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</si>
  <si>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</si>
  <si>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</si>
  <si>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</si>
  <si>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</si>
  <si>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</si>
  <si>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</si>
  <si>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</si>
  <si>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</si>
  <si>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</si>
  <si>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</si>
  <si>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</si>
  <si>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</si>
  <si>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</si>
  <si>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</si>
  <si>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</si>
  <si>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</si>
  <si>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</si>
  <si>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</si>
  <si>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</si>
  <si>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</si>
  <si>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</si>
  <si>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</si>
  <si>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</si>
  <si>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</si>
  <si>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</si>
  <si>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</si>
  <si>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</si>
  <si>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</si>
  <si>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</si>
  <si>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</si>
  <si>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</si>
  <si>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</si>
  <si>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</si>
  <si>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</si>
  <si>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</si>
  <si>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</si>
  <si>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</si>
  <si>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</si>
  <si>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</si>
  <si>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</si>
  <si>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</si>
  <si>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</si>
  <si>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</si>
  <si>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</si>
  <si>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</si>
  <si>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</si>
  <si>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</si>
  <si>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</si>
  <si>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</si>
  <si>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</si>
  <si>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</si>
  <si>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</si>
  <si>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</si>
  <si>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</si>
  <si>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</si>
  <si>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</si>
  <si>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</si>
  <si>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</si>
  <si>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</si>
  <si>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</si>
  <si>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</si>
  <si>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</si>
  <si>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</si>
  <si>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</si>
  <si>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</si>
  <si>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</si>
  <si>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</si>
  <si>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</si>
  <si>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</si>
  <si>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</si>
  <si>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</si>
  <si>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</si>
  <si>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</si>
  <si>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</si>
  <si>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</si>
  <si>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</si>
  <si>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</si>
  <si>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</si>
  <si>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</si>
  <si>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</si>
  <si>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</si>
  <si>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</si>
  <si>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</si>
  <si>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</si>
  <si>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</si>
  <si>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</si>
  <si>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</si>
  <si>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</si>
  <si>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</si>
  <si>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</si>
  <si>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</si>
  <si>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</si>
  <si>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</si>
  <si>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</si>
  <si>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</si>
  <si>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</si>
  <si>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</si>
  <si>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</si>
  <si>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</si>
  <si>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</si>
  <si>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</si>
  <si>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</si>
  <si>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</si>
  <si>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</si>
  <si>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</si>
  <si>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</si>
  <si>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</si>
  <si>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</si>
  <si>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</si>
  <si>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</si>
  <si>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</si>
  <si>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</si>
  <si>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</si>
  <si>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</si>
  <si>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</si>
  <si>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</si>
  <si>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</si>
  <si>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</si>
  <si>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</si>
  <si>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</si>
  <si>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</si>
  <si>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</si>
  <si>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</si>
  <si>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</si>
  <si>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</si>
  <si>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</si>
  <si>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</si>
  <si>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</si>
  <si>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</si>
  <si>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</si>
  <si>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Crear Animación Spawn Enemigos</t>
  </si>
  <si>
    <t>Sonido atacar</t>
  </si>
  <si>
    <t>Sonido bloqueo escudo</t>
  </si>
  <si>
    <t>Sonido recibir daño</t>
  </si>
  <si>
    <t>Sonido vida baja</t>
  </si>
  <si>
    <t>0.7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</si>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</sst>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Hoja1!$J$212:$N$212</c:f>
              <c:numCache>
                <c:formatCode>General</c:formatCode>
                <c:ptCount val="5"/>
                <c:pt idx="0">
                  <c:v>113.84999999999995</c:v>
                </c:pt>
                <c:pt idx="1">
                  <c:v>109.79669999999996</c:v>
                </c:pt>
                <c:pt idx="2">
                  <c:v>107.79369999999996</c:v>
                </c:pt>
                <c:pt idx="3">
                  <c:v>101.65269999999997</c:v>
                </c:pt>
                <c:pt idx="4">
                  <c:v>99.20969999999997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9453696"/>
        <c:axId val="-1819445536"/>
      </c:lineChart>
      <c:catAx>
        <c:axId val="-18194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19445536"/>
        <c:crosses val="autoZero"/>
        <c:auto val="1"/>
        <c:lblAlgn val="ctr"/>
        <c:lblOffset val="100"/>
        <c:noMultiLvlLbl val="0"/>
      </c:catAx>
      <c:valAx>
        <c:axId val="-18194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194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tabSelected="1" topLeftCell="D1" zoomScale="85" zoomScaleNormal="85" workbookViewId="0">
      <selection activeCell="M6" sqref="M6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10</v>
      </c>
    </row>
    <row r="2" spans="1:23" ht="15.75" thickBot="1" x14ac:dyDescent="0.3">
      <c r="I2" s="37">
        <v>3</v>
      </c>
      <c r="J2" s="95" t="s">
        <v>4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" customFormat="1" ht="15.75" thickBot="1" x14ac:dyDescent="0.3">
      <c r="B3" s="38" t="s">
        <v>6</v>
      </c>
      <c r="C3" s="39" t="s">
        <v>0</v>
      </c>
      <c r="D3" s="39" t="s">
        <v>24</v>
      </c>
      <c r="E3" s="39" t="s">
        <v>1</v>
      </c>
      <c r="F3" s="39" t="s">
        <v>5</v>
      </c>
      <c r="G3" s="39" t="s">
        <v>2</v>
      </c>
      <c r="H3" s="39" t="s">
        <v>3</v>
      </c>
      <c r="I3" s="37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14" t="s">
        <v>13</v>
      </c>
      <c r="C4" s="26" t="s">
        <v>73</v>
      </c>
      <c r="D4" s="27"/>
      <c r="E4" s="28" t="s">
        <v>7</v>
      </c>
      <c r="F4" s="57" t="s">
        <v>100</v>
      </c>
      <c r="G4" s="28">
        <v>1</v>
      </c>
      <c r="H4" s="28">
        <v>4</v>
      </c>
      <c r="I4" s="37">
        <f>SUM(J4:W4)</f>
        <v>1.5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9">
        <v>1</v>
      </c>
      <c r="S4" s="89" t="s">
        <v>163</v>
      </c>
      <c r="T4" s="89" t="s">
        <v>163</v>
      </c>
      <c r="U4" s="27"/>
      <c r="V4" s="27"/>
      <c r="W4" s="77"/>
    </row>
    <row r="5" spans="1:23" ht="14.45" customHeight="1" thickBot="1" x14ac:dyDescent="0.3">
      <c r="B5" s="115"/>
      <c r="C5" s="24" t="s">
        <v>91</v>
      </c>
      <c r="D5" s="5"/>
      <c r="E5" s="7" t="s">
        <v>7</v>
      </c>
      <c r="F5" s="55" t="s">
        <v>100</v>
      </c>
      <c r="G5" s="4">
        <v>2</v>
      </c>
      <c r="H5" s="4">
        <v>0.5</v>
      </c>
      <c r="I5" s="70">
        <f t="shared" ref="I5:I36" si="0">SUM(J5:W5)</f>
        <v>3.3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>
        <v>0.3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5" customHeight="1" thickBot="1" x14ac:dyDescent="0.3">
      <c r="B6" s="115"/>
      <c r="C6" s="24" t="s">
        <v>92</v>
      </c>
      <c r="D6" s="5"/>
      <c r="E6" s="7" t="s">
        <v>7</v>
      </c>
      <c r="F6" s="55" t="s">
        <v>100</v>
      </c>
      <c r="G6" s="4">
        <v>2</v>
      </c>
      <c r="H6" s="4">
        <v>2</v>
      </c>
      <c r="I6" s="70">
        <f t="shared" si="0"/>
        <v>6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74">
        <v>0</v>
      </c>
      <c r="T6" s="74">
        <v>6</v>
      </c>
      <c r="U6" s="5"/>
      <c r="V6" s="5"/>
      <c r="W6" s="78"/>
    </row>
    <row r="7" spans="1:23" ht="14.45" customHeight="1" thickBot="1" x14ac:dyDescent="0.3">
      <c r="B7" s="115"/>
      <c r="C7" s="24" t="s">
        <v>93</v>
      </c>
      <c r="D7" s="5"/>
      <c r="E7" s="7" t="s">
        <v>7</v>
      </c>
      <c r="F7" s="55" t="s">
        <v>100</v>
      </c>
      <c r="G7" s="4">
        <v>3</v>
      </c>
      <c r="H7" s="4">
        <v>1</v>
      </c>
      <c r="I7" s="70">
        <f t="shared" si="0"/>
        <v>1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74">
        <v>0</v>
      </c>
      <c r="T7" s="73">
        <v>1</v>
      </c>
      <c r="U7" s="73">
        <v>0</v>
      </c>
      <c r="V7" s="73">
        <v>0</v>
      </c>
      <c r="W7" s="63">
        <v>0</v>
      </c>
    </row>
    <row r="8" spans="1:23" ht="20.45" customHeight="1" thickBot="1" x14ac:dyDescent="0.3">
      <c r="B8" s="116"/>
      <c r="C8" s="30" t="s">
        <v>101</v>
      </c>
      <c r="D8" s="31"/>
      <c r="E8" s="32" t="s">
        <v>7</v>
      </c>
      <c r="F8" s="58" t="s">
        <v>100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899999999999999" customHeight="1" x14ac:dyDescent="0.25">
      <c r="B9" s="114" t="s">
        <v>96</v>
      </c>
      <c r="C9" s="33" t="s">
        <v>87</v>
      </c>
      <c r="D9" s="34"/>
      <c r="E9" s="28" t="s">
        <v>7</v>
      </c>
      <c r="F9" s="45" t="s">
        <v>105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899999999999999" customHeight="1" x14ac:dyDescent="0.25">
      <c r="B10" s="115"/>
      <c r="C10" s="23" t="s">
        <v>97</v>
      </c>
      <c r="D10" s="5"/>
      <c r="E10" s="4" t="s">
        <v>98</v>
      </c>
      <c r="F10" s="49" t="s">
        <v>104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74">
        <v>0</v>
      </c>
      <c r="T10" s="74">
        <v>0</v>
      </c>
      <c r="U10" s="5"/>
      <c r="V10" s="5"/>
      <c r="W10" s="78"/>
    </row>
    <row r="11" spans="1:23" ht="16.899999999999999" customHeight="1" x14ac:dyDescent="0.25">
      <c r="B11" s="115"/>
      <c r="C11" s="65" t="s">
        <v>102</v>
      </c>
      <c r="D11" s="5"/>
      <c r="E11" s="4" t="s">
        <v>7</v>
      </c>
      <c r="F11" s="46" t="s">
        <v>105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899999999999999" customHeight="1" x14ac:dyDescent="0.25">
      <c r="B12" s="115"/>
      <c r="C12" s="65" t="s">
        <v>103</v>
      </c>
      <c r="D12" s="5"/>
      <c r="E12" s="4" t="s">
        <v>7</v>
      </c>
      <c r="F12" s="49" t="s">
        <v>104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899999999999999" customHeight="1" thickBot="1" x14ac:dyDescent="0.3">
      <c r="B13" s="116"/>
      <c r="C13" s="35" t="s">
        <v>88</v>
      </c>
      <c r="D13" s="31"/>
      <c r="E13" s="17" t="s">
        <v>7</v>
      </c>
      <c r="F13" s="50" t="s">
        <v>104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.75" x14ac:dyDescent="0.25">
      <c r="B14" s="90" t="s">
        <v>14</v>
      </c>
      <c r="C14" s="36" t="s">
        <v>16</v>
      </c>
      <c r="D14" s="34" t="s">
        <v>34</v>
      </c>
      <c r="E14" s="28" t="s">
        <v>7</v>
      </c>
      <c r="F14" s="48" t="s">
        <v>104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25">
      <c r="B15" s="91"/>
      <c r="C15" s="109" t="s">
        <v>26</v>
      </c>
      <c r="D15" s="4" t="s">
        <v>18</v>
      </c>
      <c r="E15" s="4" t="s">
        <v>7</v>
      </c>
      <c r="F15" s="49" t="s">
        <v>104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25">
      <c r="B16" s="91"/>
      <c r="C16" s="110"/>
      <c r="D16" s="4" t="s">
        <v>19</v>
      </c>
      <c r="E16" s="4" t="s">
        <v>7</v>
      </c>
      <c r="F16" s="49" t="s">
        <v>104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25">
      <c r="B17" s="91"/>
      <c r="C17" s="110"/>
      <c r="D17" s="4" t="s">
        <v>20</v>
      </c>
      <c r="E17" s="4" t="s">
        <v>7</v>
      </c>
      <c r="F17" s="49" t="s">
        <v>104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25">
      <c r="B18" s="91"/>
      <c r="C18" s="110"/>
      <c r="D18" s="4" t="s">
        <v>21</v>
      </c>
      <c r="E18" s="4" t="s">
        <v>7</v>
      </c>
      <c r="F18" s="49" t="s">
        <v>104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25">
      <c r="B19" s="91"/>
      <c r="C19" s="110"/>
      <c r="D19" s="4" t="s">
        <v>22</v>
      </c>
      <c r="E19" s="4" t="s">
        <v>7</v>
      </c>
      <c r="F19" s="49" t="s">
        <v>104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25">
      <c r="B20" s="91"/>
      <c r="C20" s="110"/>
      <c r="D20" s="4" t="s">
        <v>153</v>
      </c>
      <c r="E20" s="4" t="s">
        <v>7</v>
      </c>
      <c r="F20" s="49" t="s">
        <v>104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"/>
      <c r="V20" s="5"/>
      <c r="W20" s="78"/>
    </row>
    <row r="21" spans="2:23" x14ac:dyDescent="0.25">
      <c r="B21" s="91"/>
      <c r="C21" s="110"/>
      <c r="D21" s="4" t="s">
        <v>23</v>
      </c>
      <c r="E21" s="4" t="s">
        <v>7</v>
      </c>
      <c r="F21" s="49" t="s">
        <v>104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25">
      <c r="B22" s="91"/>
      <c r="C22" s="110"/>
      <c r="D22" s="21" t="s">
        <v>157</v>
      </c>
      <c r="E22" s="4" t="s">
        <v>98</v>
      </c>
      <c r="F22" s="49" t="s">
        <v>104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73">
        <v>0</v>
      </c>
      <c r="T22" s="73">
        <v>0</v>
      </c>
      <c r="U22" s="5"/>
      <c r="V22" s="5"/>
      <c r="W22" s="78"/>
    </row>
    <row r="23" spans="2:23" x14ac:dyDescent="0.25">
      <c r="B23" s="91"/>
      <c r="C23" s="110"/>
      <c r="D23" s="21" t="s">
        <v>35</v>
      </c>
      <c r="E23" s="4" t="s">
        <v>7</v>
      </c>
      <c r="F23" s="49" t="s">
        <v>104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73">
        <v>0</v>
      </c>
      <c r="U23" s="5"/>
      <c r="V23" s="5"/>
      <c r="W23" s="78"/>
    </row>
    <row r="24" spans="2:23" x14ac:dyDescent="0.25">
      <c r="B24" s="91"/>
      <c r="C24" s="110"/>
      <c r="D24" s="21" t="s">
        <v>36</v>
      </c>
      <c r="E24" s="4" t="s">
        <v>7</v>
      </c>
      <c r="F24" s="49" t="s">
        <v>104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73">
        <v>0</v>
      </c>
      <c r="U24" s="5"/>
      <c r="V24" s="5"/>
      <c r="W24" s="78"/>
    </row>
    <row r="25" spans="2:23" x14ac:dyDescent="0.25">
      <c r="B25" s="91"/>
      <c r="C25" s="110"/>
      <c r="D25" s="21" t="s">
        <v>37</v>
      </c>
      <c r="E25" s="4" t="s">
        <v>7</v>
      </c>
      <c r="F25" s="49" t="s">
        <v>104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73">
        <v>0</v>
      </c>
      <c r="U25" s="5"/>
      <c r="V25" s="5"/>
      <c r="W25" s="78"/>
    </row>
    <row r="26" spans="2:23" x14ac:dyDescent="0.25">
      <c r="B26" s="91"/>
      <c r="C26" s="110"/>
      <c r="D26" s="21" t="s">
        <v>38</v>
      </c>
      <c r="E26" s="4" t="s">
        <v>7</v>
      </c>
      <c r="F26" s="49" t="s">
        <v>104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73">
        <v>0</v>
      </c>
      <c r="U26" s="5"/>
      <c r="V26" s="5"/>
      <c r="W26" s="78"/>
    </row>
    <row r="27" spans="2:23" x14ac:dyDescent="0.25">
      <c r="B27" s="91"/>
      <c r="C27" s="110"/>
      <c r="D27" s="21" t="s">
        <v>39</v>
      </c>
      <c r="E27" s="4" t="s">
        <v>7</v>
      </c>
      <c r="F27" s="49" t="s">
        <v>104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73">
        <v>0</v>
      </c>
      <c r="U27" s="5"/>
      <c r="V27" s="5"/>
      <c r="W27" s="78"/>
    </row>
    <row r="28" spans="2:23" x14ac:dyDescent="0.25">
      <c r="B28" s="91"/>
      <c r="C28" s="110"/>
      <c r="D28" s="21" t="s">
        <v>40</v>
      </c>
      <c r="E28" s="4" t="s">
        <v>7</v>
      </c>
      <c r="F28" s="49" t="s">
        <v>104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73">
        <v>0</v>
      </c>
      <c r="U28" s="5"/>
      <c r="V28" s="5"/>
      <c r="W28" s="78"/>
    </row>
    <row r="29" spans="2:23" x14ac:dyDescent="0.25">
      <c r="B29" s="91"/>
      <c r="C29" s="110"/>
      <c r="D29" s="21" t="s">
        <v>41</v>
      </c>
      <c r="E29" s="4" t="s">
        <v>7</v>
      </c>
      <c r="F29" s="49" t="s">
        <v>104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73">
        <v>0</v>
      </c>
      <c r="U29" s="5"/>
      <c r="V29" s="5"/>
      <c r="W29" s="78"/>
    </row>
    <row r="30" spans="2:23" x14ac:dyDescent="0.25">
      <c r="B30" s="91"/>
      <c r="C30" s="110"/>
      <c r="D30" s="21" t="s">
        <v>42</v>
      </c>
      <c r="E30" s="4" t="s">
        <v>7</v>
      </c>
      <c r="F30" s="49" t="s">
        <v>104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73">
        <v>0</v>
      </c>
      <c r="U30" s="5"/>
      <c r="V30" s="5"/>
      <c r="W30" s="78"/>
    </row>
    <row r="31" spans="2:23" x14ac:dyDescent="0.25">
      <c r="B31" s="91"/>
      <c r="C31" s="110"/>
      <c r="D31" s="21" t="s">
        <v>43</v>
      </c>
      <c r="E31" s="4" t="s">
        <v>7</v>
      </c>
      <c r="F31" s="49" t="s">
        <v>104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73">
        <v>0</v>
      </c>
      <c r="U31" s="5"/>
      <c r="V31" s="5"/>
      <c r="W31" s="78"/>
    </row>
    <row r="32" spans="2:23" x14ac:dyDescent="0.25">
      <c r="B32" s="91"/>
      <c r="C32" s="110"/>
      <c r="D32" s="21" t="s">
        <v>44</v>
      </c>
      <c r="E32" s="4" t="s">
        <v>7</v>
      </c>
      <c r="F32" s="49" t="s">
        <v>104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73">
        <v>0</v>
      </c>
      <c r="U32" s="5"/>
      <c r="V32" s="5"/>
      <c r="W32" s="78"/>
    </row>
    <row r="33" spans="2:23" x14ac:dyDescent="0.25">
      <c r="B33" s="91"/>
      <c r="C33" s="110"/>
      <c r="D33" s="21" t="s">
        <v>45</v>
      </c>
      <c r="E33" s="4" t="s">
        <v>7</v>
      </c>
      <c r="F33" s="49" t="s">
        <v>104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73">
        <v>0</v>
      </c>
      <c r="U33" s="5"/>
      <c r="V33" s="5"/>
      <c r="W33" s="78"/>
    </row>
    <row r="34" spans="2:23" x14ac:dyDescent="0.25">
      <c r="B34" s="91"/>
      <c r="C34" s="110"/>
      <c r="D34" s="21" t="s">
        <v>46</v>
      </c>
      <c r="E34" s="4" t="s">
        <v>7</v>
      </c>
      <c r="F34" s="49" t="s">
        <v>104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73">
        <v>0</v>
      </c>
      <c r="U34" s="5"/>
      <c r="V34" s="5"/>
      <c r="W34" s="78"/>
    </row>
    <row r="35" spans="2:23" x14ac:dyDescent="0.25">
      <c r="B35" s="91"/>
      <c r="C35" s="110"/>
      <c r="D35" s="21" t="s">
        <v>47</v>
      </c>
      <c r="E35" s="4" t="s">
        <v>7</v>
      </c>
      <c r="F35" s="49" t="s">
        <v>104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73">
        <v>0</v>
      </c>
      <c r="U35" s="5"/>
      <c r="V35" s="5"/>
      <c r="W35" s="78"/>
    </row>
    <row r="36" spans="2:23" x14ac:dyDescent="0.25">
      <c r="B36" s="91"/>
      <c r="C36" s="110"/>
      <c r="D36" s="21" t="s">
        <v>48</v>
      </c>
      <c r="E36" s="4" t="s">
        <v>7</v>
      </c>
      <c r="F36" s="49" t="s">
        <v>104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73">
        <v>0</v>
      </c>
      <c r="U36" s="5"/>
      <c r="V36" s="5"/>
      <c r="W36" s="78"/>
    </row>
    <row r="37" spans="2:23" x14ac:dyDescent="0.25">
      <c r="B37" s="91"/>
      <c r="C37" s="110"/>
      <c r="D37" s="21" t="s">
        <v>49</v>
      </c>
      <c r="E37" s="4" t="s">
        <v>7</v>
      </c>
      <c r="F37" s="49" t="s">
        <v>104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73">
        <v>0</v>
      </c>
      <c r="U37" s="5"/>
      <c r="V37" s="5"/>
      <c r="W37" s="78"/>
    </row>
    <row r="38" spans="2:23" x14ac:dyDescent="0.25">
      <c r="B38" s="91"/>
      <c r="C38" s="110"/>
      <c r="D38" s="21" t="s">
        <v>50</v>
      </c>
      <c r="E38" s="4" t="s">
        <v>7</v>
      </c>
      <c r="F38" s="49" t="s">
        <v>104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73">
        <v>0</v>
      </c>
      <c r="U38" s="5"/>
      <c r="V38" s="5"/>
      <c r="W38" s="78"/>
    </row>
    <row r="39" spans="2:23" x14ac:dyDescent="0.25">
      <c r="B39" s="91"/>
      <c r="C39" s="110"/>
      <c r="D39" s="21" t="s">
        <v>51</v>
      </c>
      <c r="E39" s="4" t="s">
        <v>7</v>
      </c>
      <c r="F39" s="49" t="s">
        <v>104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73">
        <v>0</v>
      </c>
      <c r="U39" s="5"/>
      <c r="V39" s="5"/>
      <c r="W39" s="78"/>
    </row>
    <row r="40" spans="2:23" x14ac:dyDescent="0.25">
      <c r="B40" s="91"/>
      <c r="C40" s="110"/>
      <c r="D40" s="21" t="s">
        <v>52</v>
      </c>
      <c r="E40" s="4" t="s">
        <v>7</v>
      </c>
      <c r="F40" s="49" t="s">
        <v>104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73">
        <v>0</v>
      </c>
      <c r="U40" s="5"/>
      <c r="V40" s="5"/>
      <c r="W40" s="78"/>
    </row>
    <row r="41" spans="2:23" x14ac:dyDescent="0.25">
      <c r="B41" s="91"/>
      <c r="C41" s="110"/>
      <c r="D41" s="21" t="s">
        <v>53</v>
      </c>
      <c r="E41" s="4" t="s">
        <v>7</v>
      </c>
      <c r="F41" s="49" t="s">
        <v>104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73">
        <v>0</v>
      </c>
      <c r="U41" s="5"/>
      <c r="V41" s="5"/>
      <c r="W41" s="78"/>
    </row>
    <row r="42" spans="2:23" x14ac:dyDescent="0.25">
      <c r="B42" s="91"/>
      <c r="C42" s="110"/>
      <c r="D42" s="21" t="s">
        <v>54</v>
      </c>
      <c r="E42" s="4" t="s">
        <v>7</v>
      </c>
      <c r="F42" s="49" t="s">
        <v>104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73">
        <v>0</v>
      </c>
      <c r="U42" s="5"/>
      <c r="V42" s="5"/>
      <c r="W42" s="78"/>
    </row>
    <row r="43" spans="2:23" x14ac:dyDescent="0.25">
      <c r="B43" s="91"/>
      <c r="C43" s="110"/>
      <c r="D43" s="21" t="s">
        <v>55</v>
      </c>
      <c r="E43" s="4" t="s">
        <v>7</v>
      </c>
      <c r="F43" s="49" t="s">
        <v>104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73">
        <v>0</v>
      </c>
      <c r="U43" s="5"/>
      <c r="V43" s="5"/>
      <c r="W43" s="78"/>
    </row>
    <row r="44" spans="2:23" x14ac:dyDescent="0.25">
      <c r="B44" s="91"/>
      <c r="C44" s="110"/>
      <c r="D44" s="21" t="s">
        <v>56</v>
      </c>
      <c r="E44" s="4" t="s">
        <v>7</v>
      </c>
      <c r="F44" s="49" t="s">
        <v>104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73">
        <v>0</v>
      </c>
      <c r="U44" s="5"/>
      <c r="V44" s="5"/>
      <c r="W44" s="78"/>
    </row>
    <row r="45" spans="2:23" x14ac:dyDescent="0.25">
      <c r="B45" s="91"/>
      <c r="C45" s="110"/>
      <c r="D45" s="21" t="s">
        <v>57</v>
      </c>
      <c r="E45" s="4" t="s">
        <v>7</v>
      </c>
      <c r="F45" s="49" t="s">
        <v>104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73">
        <v>0</v>
      </c>
      <c r="U45" s="5"/>
      <c r="V45" s="5"/>
      <c r="W45" s="78"/>
    </row>
    <row r="46" spans="2:23" x14ac:dyDescent="0.25">
      <c r="B46" s="91"/>
      <c r="C46" s="110"/>
      <c r="D46" s="21" t="s">
        <v>58</v>
      </c>
      <c r="E46" s="4" t="s">
        <v>7</v>
      </c>
      <c r="F46" s="49" t="s">
        <v>104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73">
        <v>0</v>
      </c>
      <c r="U46" s="5"/>
      <c r="V46" s="5"/>
      <c r="W46" s="78"/>
    </row>
    <row r="47" spans="2:23" x14ac:dyDescent="0.25">
      <c r="B47" s="91"/>
      <c r="C47" s="110"/>
      <c r="D47" s="21" t="s">
        <v>59</v>
      </c>
      <c r="E47" s="4" t="s">
        <v>7</v>
      </c>
      <c r="F47" s="49" t="s">
        <v>104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73">
        <v>0</v>
      </c>
      <c r="U47" s="5"/>
      <c r="V47" s="5"/>
      <c r="W47" s="78"/>
    </row>
    <row r="48" spans="2:23" x14ac:dyDescent="0.25">
      <c r="B48" s="91"/>
      <c r="C48" s="110"/>
      <c r="D48" s="21" t="s">
        <v>60</v>
      </c>
      <c r="E48" s="4" t="s">
        <v>7</v>
      </c>
      <c r="F48" s="49" t="s">
        <v>104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73">
        <v>0</v>
      </c>
      <c r="U48" s="5"/>
      <c r="V48" s="5"/>
      <c r="W48" s="78"/>
    </row>
    <row r="49" spans="2:23" x14ac:dyDescent="0.25">
      <c r="B49" s="91"/>
      <c r="C49" s="107" t="s">
        <v>25</v>
      </c>
      <c r="D49" s="18" t="s">
        <v>27</v>
      </c>
      <c r="E49" s="4" t="s">
        <v>7</v>
      </c>
      <c r="F49" s="49" t="s">
        <v>104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"/>
      <c r="V49" s="5"/>
      <c r="W49" s="78"/>
    </row>
    <row r="50" spans="2:23" x14ac:dyDescent="0.25">
      <c r="B50" s="91"/>
      <c r="C50" s="108"/>
      <c r="D50" s="18" t="s">
        <v>28</v>
      </c>
      <c r="E50" s="4" t="s">
        <v>7</v>
      </c>
      <c r="F50" s="49" t="s">
        <v>104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"/>
      <c r="V50" s="5"/>
      <c r="W50" s="78"/>
    </row>
    <row r="51" spans="2:23" x14ac:dyDescent="0.25">
      <c r="B51" s="91"/>
      <c r="C51" s="108"/>
      <c r="D51" s="18" t="s">
        <v>29</v>
      </c>
      <c r="E51" s="4" t="s">
        <v>7</v>
      </c>
      <c r="F51" s="49" t="s">
        <v>104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"/>
      <c r="V51" s="5"/>
      <c r="W51" s="78"/>
    </row>
    <row r="52" spans="2:23" x14ac:dyDescent="0.25">
      <c r="B52" s="91"/>
      <c r="C52" s="108"/>
      <c r="D52" s="18" t="s">
        <v>30</v>
      </c>
      <c r="E52" s="4" t="s">
        <v>7</v>
      </c>
      <c r="F52" s="49" t="s">
        <v>104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"/>
      <c r="V52" s="5"/>
      <c r="W52" s="78"/>
    </row>
    <row r="53" spans="2:23" x14ac:dyDescent="0.25">
      <c r="B53" s="91"/>
      <c r="C53" s="108"/>
      <c r="D53" s="18" t="s">
        <v>33</v>
      </c>
      <c r="E53" s="4" t="s">
        <v>7</v>
      </c>
      <c r="F53" s="49" t="s">
        <v>104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"/>
      <c r="V53" s="5"/>
      <c r="W53" s="78"/>
    </row>
    <row r="54" spans="2:23" x14ac:dyDescent="0.25">
      <c r="B54" s="91"/>
      <c r="C54" s="108"/>
      <c r="D54" s="18" t="s">
        <v>31</v>
      </c>
      <c r="E54" s="4" t="s">
        <v>7</v>
      </c>
      <c r="F54" s="49" t="s">
        <v>104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"/>
      <c r="V54" s="5"/>
      <c r="W54" s="78"/>
    </row>
    <row r="55" spans="2:23" ht="15.75" thickBot="1" x14ac:dyDescent="0.3">
      <c r="B55" s="98"/>
      <c r="C55" s="108"/>
      <c r="D55" s="44" t="s">
        <v>32</v>
      </c>
      <c r="E55" s="8" t="s">
        <v>7</v>
      </c>
      <c r="F55" s="59" t="s">
        <v>104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80"/>
      <c r="V55" s="80"/>
      <c r="W55" s="81"/>
    </row>
    <row r="56" spans="2:23" x14ac:dyDescent="0.25">
      <c r="B56" s="90" t="s">
        <v>15</v>
      </c>
      <c r="C56" s="111" t="s">
        <v>70</v>
      </c>
      <c r="D56" s="28" t="s">
        <v>61</v>
      </c>
      <c r="E56" s="28" t="s">
        <v>7</v>
      </c>
      <c r="F56" s="57" t="s">
        <v>100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34"/>
      <c r="V56" s="34"/>
      <c r="W56" s="82"/>
    </row>
    <row r="57" spans="2:23" x14ac:dyDescent="0.25">
      <c r="B57" s="91"/>
      <c r="C57" s="112"/>
      <c r="D57" s="4" t="s">
        <v>62</v>
      </c>
      <c r="E57" s="4" t="s">
        <v>7</v>
      </c>
      <c r="F57" s="56" t="s">
        <v>100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"/>
      <c r="V57" s="5"/>
      <c r="W57" s="78"/>
    </row>
    <row r="58" spans="2:23" x14ac:dyDescent="0.25">
      <c r="B58" s="91"/>
      <c r="C58" s="112"/>
      <c r="D58" s="4" t="s">
        <v>63</v>
      </c>
      <c r="E58" s="4" t="s">
        <v>99</v>
      </c>
      <c r="F58" s="56" t="s">
        <v>100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"/>
      <c r="V58" s="5"/>
      <c r="W58" s="78"/>
    </row>
    <row r="59" spans="2:23" x14ac:dyDescent="0.25">
      <c r="B59" s="91"/>
      <c r="C59" s="112"/>
      <c r="D59" s="18" t="s">
        <v>67</v>
      </c>
      <c r="E59" s="4" t="s">
        <v>7</v>
      </c>
      <c r="F59" s="56" t="s">
        <v>100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"/>
      <c r="V59" s="5"/>
      <c r="W59" s="78"/>
    </row>
    <row r="60" spans="2:23" ht="18.75" x14ac:dyDescent="0.25">
      <c r="B60" s="91"/>
      <c r="C60" s="22" t="s">
        <v>64</v>
      </c>
      <c r="D60" s="18"/>
      <c r="E60" s="4" t="s">
        <v>7</v>
      </c>
      <c r="F60" s="56" t="s">
        <v>100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"/>
      <c r="V60" s="5"/>
      <c r="W60" s="78"/>
    </row>
    <row r="61" spans="2:23" ht="18.75" x14ac:dyDescent="0.25">
      <c r="B61" s="91"/>
      <c r="C61" s="22" t="s">
        <v>72</v>
      </c>
      <c r="D61" s="5"/>
      <c r="E61" s="4" t="s">
        <v>7</v>
      </c>
      <c r="F61" s="56" t="s">
        <v>100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"/>
      <c r="V61" s="5"/>
      <c r="W61" s="78"/>
    </row>
    <row r="62" spans="2:23" ht="14.45" customHeight="1" x14ac:dyDescent="0.25">
      <c r="B62" s="91"/>
      <c r="C62" s="112" t="s">
        <v>71</v>
      </c>
      <c r="D62" s="4" t="s">
        <v>65</v>
      </c>
      <c r="E62" s="4" t="s">
        <v>7</v>
      </c>
      <c r="F62" s="56" t="s">
        <v>100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"/>
      <c r="V62" s="5"/>
      <c r="W62" s="78"/>
    </row>
    <row r="63" spans="2:23" ht="14.45" customHeight="1" x14ac:dyDescent="0.25">
      <c r="B63" s="91"/>
      <c r="C63" s="112"/>
      <c r="D63" s="4" t="s">
        <v>66</v>
      </c>
      <c r="E63" s="4" t="s">
        <v>7</v>
      </c>
      <c r="F63" s="56" t="s">
        <v>100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"/>
      <c r="V63" s="5"/>
      <c r="W63" s="78"/>
    </row>
    <row r="64" spans="2:23" ht="14.45" customHeight="1" x14ac:dyDescent="0.25">
      <c r="B64" s="91"/>
      <c r="C64" s="112"/>
      <c r="D64" s="4" t="s">
        <v>68</v>
      </c>
      <c r="E64" s="4" t="s">
        <v>7</v>
      </c>
      <c r="F64" s="56" t="s">
        <v>100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"/>
      <c r="V64" s="5"/>
      <c r="W64" s="78"/>
    </row>
    <row r="65" spans="2:23" ht="14.45" customHeight="1" thickBot="1" x14ac:dyDescent="0.3">
      <c r="B65" s="92"/>
      <c r="C65" s="113"/>
      <c r="D65" s="17" t="s">
        <v>69</v>
      </c>
      <c r="E65" s="17" t="s">
        <v>7</v>
      </c>
      <c r="F65" s="58" t="s">
        <v>100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31"/>
      <c r="V65" s="31"/>
      <c r="W65" s="79"/>
    </row>
    <row r="66" spans="2:23" ht="14.45" customHeight="1" thickBot="1" x14ac:dyDescent="0.3">
      <c r="B66" s="90" t="s">
        <v>106</v>
      </c>
      <c r="C66" s="117" t="s">
        <v>107</v>
      </c>
      <c r="D66" s="28" t="s">
        <v>122</v>
      </c>
      <c r="E66" s="28" t="s">
        <v>7</v>
      </c>
      <c r="F66" s="45" t="s">
        <v>105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5" customHeight="1" thickBot="1" x14ac:dyDescent="0.3">
      <c r="B67" s="91"/>
      <c r="C67" s="102"/>
      <c r="D67" s="4" t="s">
        <v>123</v>
      </c>
      <c r="E67" s="4" t="s">
        <v>7</v>
      </c>
      <c r="F67" s="46" t="s">
        <v>105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>
        <v>0</v>
      </c>
      <c r="U67" s="73"/>
      <c r="V67" s="73"/>
      <c r="W67" s="63"/>
    </row>
    <row r="68" spans="2:23" ht="14.45" customHeight="1" thickBot="1" x14ac:dyDescent="0.3">
      <c r="B68" s="91"/>
      <c r="C68" s="102"/>
      <c r="D68" s="4" t="s">
        <v>152</v>
      </c>
      <c r="E68" s="4" t="s">
        <v>7</v>
      </c>
      <c r="F68" s="46" t="s">
        <v>105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"/>
      <c r="V68" s="5"/>
      <c r="W68" s="78"/>
    </row>
    <row r="69" spans="2:23" ht="14.45" customHeight="1" thickBot="1" x14ac:dyDescent="0.3">
      <c r="B69" s="91"/>
      <c r="C69" s="102"/>
      <c r="D69" s="4" t="s">
        <v>124</v>
      </c>
      <c r="E69" s="4" t="s">
        <v>7</v>
      </c>
      <c r="F69" s="46" t="s">
        <v>105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5" customHeight="1" thickBot="1" x14ac:dyDescent="0.3">
      <c r="B70" s="91"/>
      <c r="C70" s="102"/>
      <c r="D70" s="4" t="s">
        <v>155</v>
      </c>
      <c r="E70" s="4" t="s">
        <v>7</v>
      </c>
      <c r="F70" s="46" t="s">
        <v>105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83"/>
      <c r="V70" s="83"/>
      <c r="W70" s="84"/>
    </row>
    <row r="71" spans="2:23" ht="14.45" customHeight="1" thickBot="1" x14ac:dyDescent="0.3">
      <c r="B71" s="91"/>
      <c r="C71" s="102"/>
      <c r="D71" s="4" t="s">
        <v>154</v>
      </c>
      <c r="E71" s="4" t="s">
        <v>7</v>
      </c>
      <c r="F71" s="46" t="s">
        <v>105</v>
      </c>
      <c r="G71" s="4">
        <v>3</v>
      </c>
      <c r="H71" s="4">
        <v>0.45</v>
      </c>
      <c r="I71" s="29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83"/>
      <c r="V71" s="83"/>
      <c r="W71" s="84"/>
    </row>
    <row r="72" spans="2:23" ht="14.45" customHeight="1" thickBot="1" x14ac:dyDescent="0.3">
      <c r="B72" s="91"/>
      <c r="C72" s="102"/>
      <c r="D72" s="4" t="s">
        <v>125</v>
      </c>
      <c r="E72" s="4" t="s">
        <v>7</v>
      </c>
      <c r="F72" s="46" t="s">
        <v>105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"/>
      <c r="V72" s="5"/>
      <c r="W72" s="78"/>
    </row>
    <row r="73" spans="2:23" ht="14.45" customHeight="1" thickBot="1" x14ac:dyDescent="0.3">
      <c r="B73" s="91"/>
      <c r="C73" s="102" t="s">
        <v>108</v>
      </c>
      <c r="D73" s="4" t="s">
        <v>122</v>
      </c>
      <c r="E73" s="4" t="s">
        <v>7</v>
      </c>
      <c r="F73" s="46" t="s">
        <v>105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5" customHeight="1" thickBot="1" x14ac:dyDescent="0.3">
      <c r="B74" s="91"/>
      <c r="C74" s="102"/>
      <c r="D74" s="4" t="s">
        <v>123</v>
      </c>
      <c r="E74" s="4" t="s">
        <v>7</v>
      </c>
      <c r="F74" s="46" t="s">
        <v>105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5"/>
      <c r="V74" s="5"/>
      <c r="W74" s="78"/>
    </row>
    <row r="75" spans="2:23" ht="14.45" customHeight="1" thickBot="1" x14ac:dyDescent="0.3">
      <c r="B75" s="91"/>
      <c r="C75" s="102"/>
      <c r="D75" s="4" t="s">
        <v>152</v>
      </c>
      <c r="E75" s="4" t="s">
        <v>7</v>
      </c>
      <c r="F75" s="46" t="s">
        <v>105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"/>
      <c r="V75" s="5"/>
      <c r="W75" s="78"/>
    </row>
    <row r="76" spans="2:23" ht="14.45" customHeight="1" thickBot="1" x14ac:dyDescent="0.3">
      <c r="B76" s="91"/>
      <c r="C76" s="102"/>
      <c r="D76" s="4" t="s">
        <v>155</v>
      </c>
      <c r="E76" s="4" t="s">
        <v>7</v>
      </c>
      <c r="F76" s="46" t="s">
        <v>105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"/>
      <c r="V76" s="5"/>
      <c r="W76" s="78"/>
    </row>
    <row r="77" spans="2:23" ht="14.45" customHeight="1" thickBot="1" x14ac:dyDescent="0.3">
      <c r="B77" s="91"/>
      <c r="C77" s="102"/>
      <c r="D77" s="4" t="s">
        <v>154</v>
      </c>
      <c r="E77" s="4" t="s">
        <v>7</v>
      </c>
      <c r="F77" s="46" t="s">
        <v>105</v>
      </c>
      <c r="G77" s="4">
        <v>3</v>
      </c>
      <c r="H77" s="4">
        <v>0.2</v>
      </c>
      <c r="I77" s="29">
        <f t="shared" si="2"/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"/>
      <c r="V77" s="5"/>
      <c r="W77" s="78"/>
    </row>
    <row r="78" spans="2:23" ht="14.25" customHeight="1" thickBot="1" x14ac:dyDescent="0.3">
      <c r="B78" s="91"/>
      <c r="C78" s="102"/>
      <c r="D78" s="4" t="s">
        <v>124</v>
      </c>
      <c r="E78" s="4" t="s">
        <v>7</v>
      </c>
      <c r="F78" s="46" t="s">
        <v>105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5" customHeight="1" thickBot="1" x14ac:dyDescent="0.3">
      <c r="B79" s="91"/>
      <c r="C79" s="102"/>
      <c r="D79" s="4" t="s">
        <v>125</v>
      </c>
      <c r="E79" s="4" t="s">
        <v>7</v>
      </c>
      <c r="F79" s="46" t="s">
        <v>105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"/>
      <c r="V79" s="5"/>
      <c r="W79" s="78"/>
    </row>
    <row r="80" spans="2:23" ht="14.45" customHeight="1" thickBot="1" x14ac:dyDescent="0.3">
      <c r="B80" s="91"/>
      <c r="C80" s="102" t="s">
        <v>109</v>
      </c>
      <c r="D80" s="4" t="s">
        <v>122</v>
      </c>
      <c r="E80" s="4" t="s">
        <v>7</v>
      </c>
      <c r="F80" s="46" t="s">
        <v>105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5" customHeight="1" thickBot="1" x14ac:dyDescent="0.3">
      <c r="B81" s="91"/>
      <c r="C81" s="102"/>
      <c r="D81" s="4" t="s">
        <v>123</v>
      </c>
      <c r="E81" s="4" t="s">
        <v>7</v>
      </c>
      <c r="F81" s="46" t="s">
        <v>105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"/>
      <c r="V81" s="5"/>
      <c r="W81" s="78"/>
    </row>
    <row r="82" spans="2:23" ht="14.45" customHeight="1" thickBot="1" x14ac:dyDescent="0.3">
      <c r="B82" s="91"/>
      <c r="C82" s="102"/>
      <c r="D82" s="4" t="s">
        <v>152</v>
      </c>
      <c r="E82" s="4" t="s">
        <v>7</v>
      </c>
      <c r="F82" s="46" t="s">
        <v>105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"/>
      <c r="V82" s="5"/>
      <c r="W82" s="78"/>
    </row>
    <row r="83" spans="2:23" ht="14.45" customHeight="1" thickBot="1" x14ac:dyDescent="0.3">
      <c r="B83" s="91"/>
      <c r="C83" s="102"/>
      <c r="D83" s="4" t="s">
        <v>124</v>
      </c>
      <c r="E83" s="4" t="s">
        <v>7</v>
      </c>
      <c r="F83" s="46" t="s">
        <v>105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5" customHeight="1" thickBot="1" x14ac:dyDescent="0.3">
      <c r="B84" s="91"/>
      <c r="C84" s="102"/>
      <c r="D84" s="4" t="s">
        <v>155</v>
      </c>
      <c r="E84" s="4" t="s">
        <v>7</v>
      </c>
      <c r="F84" s="46" t="s">
        <v>105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83"/>
      <c r="V84" s="83"/>
      <c r="W84" s="84"/>
    </row>
    <row r="85" spans="2:23" ht="14.45" customHeight="1" thickBot="1" x14ac:dyDescent="0.3">
      <c r="B85" s="91"/>
      <c r="C85" s="102"/>
      <c r="D85" s="4" t="s">
        <v>154</v>
      </c>
      <c r="E85" s="4" t="s">
        <v>7</v>
      </c>
      <c r="F85" s="46" t="s">
        <v>105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83"/>
      <c r="V85" s="83"/>
      <c r="W85" s="84"/>
    </row>
    <row r="86" spans="2:23" ht="14.45" customHeight="1" thickBot="1" x14ac:dyDescent="0.3">
      <c r="B86" s="91"/>
      <c r="C86" s="102"/>
      <c r="D86" s="4" t="s">
        <v>125</v>
      </c>
      <c r="E86" s="4" t="s">
        <v>7</v>
      </c>
      <c r="F86" s="46" t="s">
        <v>105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"/>
      <c r="V86" s="5"/>
      <c r="W86" s="78"/>
    </row>
    <row r="87" spans="2:23" ht="14.45" customHeight="1" thickBot="1" x14ac:dyDescent="0.3">
      <c r="B87" s="91"/>
      <c r="C87" s="102" t="s">
        <v>110</v>
      </c>
      <c r="D87" s="4" t="s">
        <v>122</v>
      </c>
      <c r="E87" s="4" t="s">
        <v>7</v>
      </c>
      <c r="F87" s="46" t="s">
        <v>105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5" customHeight="1" thickBot="1" x14ac:dyDescent="0.3">
      <c r="B88" s="91"/>
      <c r="C88" s="102"/>
      <c r="D88" s="4" t="s">
        <v>123</v>
      </c>
      <c r="E88" s="4" t="s">
        <v>7</v>
      </c>
      <c r="F88" s="46" t="s">
        <v>105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"/>
      <c r="V88" s="5"/>
      <c r="W88" s="78"/>
    </row>
    <row r="89" spans="2:23" ht="14.45" customHeight="1" thickBot="1" x14ac:dyDescent="0.3">
      <c r="B89" s="91"/>
      <c r="C89" s="102"/>
      <c r="D89" s="4" t="s">
        <v>152</v>
      </c>
      <c r="E89" s="4" t="s">
        <v>7</v>
      </c>
      <c r="F89" s="46" t="s">
        <v>105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"/>
      <c r="V89" s="5"/>
      <c r="W89" s="78"/>
    </row>
    <row r="90" spans="2:23" ht="14.45" customHeight="1" thickBot="1" x14ac:dyDescent="0.3">
      <c r="B90" s="91"/>
      <c r="C90" s="102"/>
      <c r="D90" s="4" t="s">
        <v>124</v>
      </c>
      <c r="E90" s="4" t="s">
        <v>7</v>
      </c>
      <c r="F90" s="46" t="s">
        <v>105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5" customHeight="1" thickBot="1" x14ac:dyDescent="0.3">
      <c r="B91" s="91"/>
      <c r="C91" s="102"/>
      <c r="D91" s="4" t="s">
        <v>155</v>
      </c>
      <c r="E91" s="4" t="s">
        <v>7</v>
      </c>
      <c r="F91" s="46" t="s">
        <v>105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83"/>
      <c r="V91" s="83"/>
      <c r="W91" s="84"/>
    </row>
    <row r="92" spans="2:23" ht="14.45" customHeight="1" thickBot="1" x14ac:dyDescent="0.3">
      <c r="B92" s="91"/>
      <c r="C92" s="102"/>
      <c r="D92" s="4" t="s">
        <v>154</v>
      </c>
      <c r="E92" s="4" t="s">
        <v>7</v>
      </c>
      <c r="F92" s="46" t="s">
        <v>105</v>
      </c>
      <c r="G92" s="4">
        <v>3</v>
      </c>
      <c r="H92" s="4">
        <v>0.2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83"/>
      <c r="V92" s="83"/>
      <c r="W92" s="84"/>
    </row>
    <row r="93" spans="2:23" ht="14.45" customHeight="1" thickBot="1" x14ac:dyDescent="0.3">
      <c r="B93" s="91"/>
      <c r="C93" s="102"/>
      <c r="D93" s="4" t="s">
        <v>125</v>
      </c>
      <c r="E93" s="4" t="s">
        <v>7</v>
      </c>
      <c r="F93" s="46" t="s">
        <v>105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"/>
      <c r="V93" s="5"/>
      <c r="W93" s="78"/>
    </row>
    <row r="94" spans="2:23" ht="14.45" customHeight="1" thickBot="1" x14ac:dyDescent="0.3">
      <c r="B94" s="91"/>
      <c r="C94" s="102" t="s">
        <v>111</v>
      </c>
      <c r="D94" s="4" t="s">
        <v>122</v>
      </c>
      <c r="E94" s="4" t="s">
        <v>7</v>
      </c>
      <c r="F94" s="46" t="s">
        <v>105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/>
      <c r="T94" s="73"/>
      <c r="U94" s="73"/>
      <c r="V94" s="73"/>
      <c r="W94" s="63"/>
    </row>
    <row r="95" spans="2:23" ht="14.45" customHeight="1" thickBot="1" x14ac:dyDescent="0.3">
      <c r="B95" s="91"/>
      <c r="C95" s="102"/>
      <c r="D95" s="4" t="s">
        <v>123</v>
      </c>
      <c r="E95" s="4" t="s">
        <v>7</v>
      </c>
      <c r="F95" s="46" t="s">
        <v>105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"/>
      <c r="V95" s="5"/>
      <c r="W95" s="78"/>
    </row>
    <row r="96" spans="2:23" ht="14.45" customHeight="1" thickBot="1" x14ac:dyDescent="0.3">
      <c r="B96" s="91"/>
      <c r="C96" s="102"/>
      <c r="D96" s="4" t="s">
        <v>152</v>
      </c>
      <c r="E96" s="4" t="s">
        <v>7</v>
      </c>
      <c r="F96" s="46" t="s">
        <v>105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"/>
      <c r="V96" s="5"/>
      <c r="W96" s="78"/>
    </row>
    <row r="97" spans="2:23" ht="14.45" customHeight="1" thickBot="1" x14ac:dyDescent="0.3">
      <c r="B97" s="91"/>
      <c r="C97" s="102"/>
      <c r="D97" s="4" t="s">
        <v>124</v>
      </c>
      <c r="E97" s="4" t="s">
        <v>7</v>
      </c>
      <c r="F97" s="46" t="s">
        <v>105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3" ht="14.45" customHeight="1" thickBot="1" x14ac:dyDescent="0.3">
      <c r="B98" s="91"/>
      <c r="C98" s="102"/>
      <c r="D98" s="4" t="s">
        <v>155</v>
      </c>
      <c r="E98" s="4" t="s">
        <v>7</v>
      </c>
      <c r="F98" s="46" t="s">
        <v>105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52">
        <v>0</v>
      </c>
      <c r="U98" s="83"/>
      <c r="V98" s="83"/>
      <c r="W98" s="84"/>
    </row>
    <row r="99" spans="2:23" ht="14.45" customHeight="1" thickBot="1" x14ac:dyDescent="0.3">
      <c r="B99" s="91"/>
      <c r="C99" s="102"/>
      <c r="D99" s="4" t="s">
        <v>154</v>
      </c>
      <c r="E99" s="4" t="s">
        <v>7</v>
      </c>
      <c r="F99" s="46" t="s">
        <v>105</v>
      </c>
      <c r="G99" s="4">
        <v>3</v>
      </c>
      <c r="H99" s="4">
        <v>0.2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0</v>
      </c>
      <c r="U99" s="83"/>
      <c r="V99" s="83"/>
      <c r="W99" s="84"/>
    </row>
    <row r="100" spans="2:23" ht="14.45" customHeight="1" thickBot="1" x14ac:dyDescent="0.3">
      <c r="B100" s="91"/>
      <c r="C100" s="102"/>
      <c r="D100" s="4" t="s">
        <v>125</v>
      </c>
      <c r="E100" s="4" t="s">
        <v>7</v>
      </c>
      <c r="F100" s="46" t="s">
        <v>105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2">
        <v>0</v>
      </c>
      <c r="T100" s="52">
        <v>0</v>
      </c>
      <c r="U100" s="5"/>
      <c r="V100" s="5"/>
      <c r="W100" s="78"/>
    </row>
    <row r="101" spans="2:23" ht="14.45" customHeight="1" thickBot="1" x14ac:dyDescent="0.3">
      <c r="B101" s="91"/>
      <c r="C101" s="102" t="s">
        <v>112</v>
      </c>
      <c r="D101" s="4" t="s">
        <v>122</v>
      </c>
      <c r="E101" s="4" t="s">
        <v>7</v>
      </c>
      <c r="F101" s="46" t="s">
        <v>105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>
        <v>0</v>
      </c>
      <c r="T101" s="73">
        <v>0</v>
      </c>
      <c r="U101" s="73"/>
      <c r="V101" s="73"/>
      <c r="W101" s="63"/>
    </row>
    <row r="102" spans="2:23" ht="14.45" customHeight="1" thickBot="1" x14ac:dyDescent="0.3">
      <c r="B102" s="91"/>
      <c r="C102" s="102"/>
      <c r="D102" s="4" t="s">
        <v>123</v>
      </c>
      <c r="E102" s="4" t="s">
        <v>7</v>
      </c>
      <c r="F102" s="46" t="s">
        <v>105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"/>
      <c r="V102" s="5"/>
      <c r="W102" s="78"/>
    </row>
    <row r="103" spans="2:23" ht="14.45" customHeight="1" thickBot="1" x14ac:dyDescent="0.3">
      <c r="B103" s="91"/>
      <c r="C103" s="102"/>
      <c r="D103" s="4" t="s">
        <v>152</v>
      </c>
      <c r="E103" s="4" t="s">
        <v>7</v>
      </c>
      <c r="F103" s="46" t="s">
        <v>105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"/>
      <c r="V103" s="5"/>
      <c r="W103" s="78"/>
    </row>
    <row r="104" spans="2:23" ht="14.45" customHeight="1" thickBot="1" x14ac:dyDescent="0.3">
      <c r="B104" s="91"/>
      <c r="C104" s="102"/>
      <c r="D104" s="4" t="s">
        <v>124</v>
      </c>
      <c r="E104" s="4" t="s">
        <v>7</v>
      </c>
      <c r="F104" s="46" t="s">
        <v>105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3" ht="14.45" customHeight="1" thickBot="1" x14ac:dyDescent="0.3">
      <c r="B105" s="91"/>
      <c r="C105" s="102"/>
      <c r="D105" s="4" t="s">
        <v>155</v>
      </c>
      <c r="E105" s="4" t="s">
        <v>7</v>
      </c>
      <c r="F105" s="46" t="s">
        <v>105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83"/>
      <c r="V105" s="83"/>
      <c r="W105" s="84"/>
    </row>
    <row r="106" spans="2:23" ht="14.45" customHeight="1" thickBot="1" x14ac:dyDescent="0.3">
      <c r="B106" s="91"/>
      <c r="C106" s="102"/>
      <c r="D106" s="4" t="s">
        <v>154</v>
      </c>
      <c r="E106" s="4" t="s">
        <v>7</v>
      </c>
      <c r="F106" s="46" t="s">
        <v>105</v>
      </c>
      <c r="G106" s="4">
        <v>3</v>
      </c>
      <c r="H106" s="4">
        <v>0.2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83"/>
      <c r="V106" s="83"/>
      <c r="W106" s="84"/>
    </row>
    <row r="107" spans="2:23" ht="14.45" customHeight="1" thickBot="1" x14ac:dyDescent="0.3">
      <c r="B107" s="91"/>
      <c r="C107" s="102"/>
      <c r="D107" s="4" t="s">
        <v>125</v>
      </c>
      <c r="E107" s="4" t="s">
        <v>7</v>
      </c>
      <c r="F107" s="46" t="s">
        <v>105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2">
        <v>0</v>
      </c>
      <c r="T107" s="52">
        <v>0</v>
      </c>
      <c r="U107" s="5"/>
      <c r="V107" s="5"/>
      <c r="W107" s="78"/>
    </row>
    <row r="108" spans="2:23" ht="14.45" customHeight="1" thickBot="1" x14ac:dyDescent="0.3">
      <c r="B108" s="91"/>
      <c r="C108" s="102" t="s">
        <v>113</v>
      </c>
      <c r="D108" s="4" t="s">
        <v>122</v>
      </c>
      <c r="E108" s="4" t="s">
        <v>7</v>
      </c>
      <c r="F108" s="46" t="s">
        <v>105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>
        <v>0</v>
      </c>
      <c r="T108" s="73">
        <v>0</v>
      </c>
      <c r="U108" s="73"/>
      <c r="V108" s="73"/>
      <c r="W108" s="63"/>
    </row>
    <row r="109" spans="2:23" ht="14.45" customHeight="1" thickBot="1" x14ac:dyDescent="0.3">
      <c r="B109" s="91"/>
      <c r="C109" s="102"/>
      <c r="D109" s="4" t="s">
        <v>123</v>
      </c>
      <c r="E109" s="4" t="s">
        <v>7</v>
      </c>
      <c r="F109" s="46" t="s">
        <v>105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"/>
      <c r="V109" s="5"/>
      <c r="W109" s="78"/>
    </row>
    <row r="110" spans="2:23" ht="14.45" customHeight="1" thickBot="1" x14ac:dyDescent="0.3">
      <c r="B110" s="91"/>
      <c r="C110" s="102"/>
      <c r="D110" s="4" t="s">
        <v>152</v>
      </c>
      <c r="E110" s="4" t="s">
        <v>7</v>
      </c>
      <c r="F110" s="46" t="s">
        <v>105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"/>
      <c r="V110" s="5"/>
      <c r="W110" s="78"/>
    </row>
    <row r="111" spans="2:23" ht="14.45" customHeight="1" thickBot="1" x14ac:dyDescent="0.3">
      <c r="B111" s="91"/>
      <c r="C111" s="102"/>
      <c r="D111" s="4" t="s">
        <v>124</v>
      </c>
      <c r="E111" s="4" t="s">
        <v>7</v>
      </c>
      <c r="F111" s="46" t="s">
        <v>105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3" ht="14.45" customHeight="1" thickBot="1" x14ac:dyDescent="0.3">
      <c r="B112" s="91"/>
      <c r="C112" s="102"/>
      <c r="D112" s="4" t="s">
        <v>155</v>
      </c>
      <c r="E112" s="4" t="s">
        <v>7</v>
      </c>
      <c r="F112" s="46" t="s">
        <v>105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83"/>
      <c r="V112" s="83"/>
      <c r="W112" s="84"/>
    </row>
    <row r="113" spans="2:23" ht="14.45" customHeight="1" thickBot="1" x14ac:dyDescent="0.3">
      <c r="B113" s="91"/>
      <c r="C113" s="102"/>
      <c r="D113" s="4" t="s">
        <v>154</v>
      </c>
      <c r="E113" s="4" t="s">
        <v>7</v>
      </c>
      <c r="F113" s="46" t="s">
        <v>105</v>
      </c>
      <c r="G113" s="4">
        <v>3</v>
      </c>
      <c r="H113" s="4">
        <v>0.2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83"/>
      <c r="V113" s="83"/>
      <c r="W113" s="84"/>
    </row>
    <row r="114" spans="2:23" ht="14.45" customHeight="1" thickBot="1" x14ac:dyDescent="0.3">
      <c r="B114" s="91"/>
      <c r="C114" s="102"/>
      <c r="D114" s="4" t="s">
        <v>125</v>
      </c>
      <c r="E114" s="4" t="s">
        <v>7</v>
      </c>
      <c r="F114" s="46" t="s">
        <v>105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2">
        <v>0</v>
      </c>
      <c r="T114" s="52">
        <v>0</v>
      </c>
      <c r="U114" s="5"/>
      <c r="V114" s="5"/>
      <c r="W114" s="78"/>
    </row>
    <row r="115" spans="2:23" ht="14.45" customHeight="1" thickBot="1" x14ac:dyDescent="0.3">
      <c r="B115" s="91"/>
      <c r="C115" s="102" t="s">
        <v>114</v>
      </c>
      <c r="D115" s="4" t="s">
        <v>122</v>
      </c>
      <c r="E115" s="4" t="s">
        <v>7</v>
      </c>
      <c r="F115" s="46" t="s">
        <v>105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>
        <v>0</v>
      </c>
      <c r="T115" s="73">
        <v>0</v>
      </c>
      <c r="U115" s="73"/>
      <c r="V115" s="73"/>
      <c r="W115" s="63"/>
    </row>
    <row r="116" spans="2:23" ht="14.45" customHeight="1" thickBot="1" x14ac:dyDescent="0.3">
      <c r="B116" s="91"/>
      <c r="C116" s="102"/>
      <c r="D116" s="4" t="s">
        <v>123</v>
      </c>
      <c r="E116" s="4" t="s">
        <v>7</v>
      </c>
      <c r="F116" s="46" t="s">
        <v>105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"/>
      <c r="V116" s="5"/>
      <c r="W116" s="78"/>
    </row>
    <row r="117" spans="2:23" ht="14.45" customHeight="1" thickBot="1" x14ac:dyDescent="0.3">
      <c r="B117" s="91"/>
      <c r="C117" s="102"/>
      <c r="D117" s="4" t="s">
        <v>152</v>
      </c>
      <c r="E117" s="4" t="s">
        <v>7</v>
      </c>
      <c r="F117" s="46" t="s">
        <v>105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"/>
      <c r="V117" s="5"/>
      <c r="W117" s="78"/>
    </row>
    <row r="118" spans="2:23" ht="14.45" customHeight="1" thickBot="1" x14ac:dyDescent="0.3">
      <c r="B118" s="91"/>
      <c r="C118" s="102"/>
      <c r="D118" s="4" t="s">
        <v>124</v>
      </c>
      <c r="E118" s="4" t="s">
        <v>7</v>
      </c>
      <c r="F118" s="46" t="s">
        <v>105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5" customHeight="1" thickBot="1" x14ac:dyDescent="0.3">
      <c r="B119" s="91"/>
      <c r="C119" s="102"/>
      <c r="D119" s="4" t="s">
        <v>155</v>
      </c>
      <c r="E119" s="4" t="s">
        <v>7</v>
      </c>
      <c r="F119" s="46" t="s">
        <v>105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83"/>
      <c r="V119" s="83"/>
      <c r="W119" s="84"/>
    </row>
    <row r="120" spans="2:23" ht="14.45" customHeight="1" thickBot="1" x14ac:dyDescent="0.3">
      <c r="B120" s="91"/>
      <c r="C120" s="102"/>
      <c r="D120" s="4" t="s">
        <v>154</v>
      </c>
      <c r="E120" s="4" t="s">
        <v>7</v>
      </c>
      <c r="F120" s="46" t="s">
        <v>105</v>
      </c>
      <c r="G120" s="4">
        <v>3</v>
      </c>
      <c r="H120" s="4">
        <v>0.2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83"/>
      <c r="V120" s="83"/>
      <c r="W120" s="84"/>
    </row>
    <row r="121" spans="2:23" ht="14.45" customHeight="1" thickBot="1" x14ac:dyDescent="0.3">
      <c r="B121" s="91"/>
      <c r="C121" s="102"/>
      <c r="D121" s="4" t="s">
        <v>125</v>
      </c>
      <c r="E121" s="4" t="s">
        <v>7</v>
      </c>
      <c r="F121" s="46" t="s">
        <v>105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2">
        <v>0</v>
      </c>
      <c r="T121" s="52">
        <v>0</v>
      </c>
      <c r="U121" s="5"/>
      <c r="V121" s="5"/>
      <c r="W121" s="78"/>
    </row>
    <row r="122" spans="2:23" ht="14.45" customHeight="1" thickBot="1" x14ac:dyDescent="0.3">
      <c r="B122" s="91"/>
      <c r="C122" s="102" t="s">
        <v>115</v>
      </c>
      <c r="D122" s="4" t="s">
        <v>122</v>
      </c>
      <c r="E122" s="4" t="s">
        <v>7</v>
      </c>
      <c r="F122" s="46" t="s">
        <v>105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/>
      <c r="T122" s="73"/>
      <c r="U122" s="73"/>
      <c r="V122" s="73"/>
      <c r="W122" s="63"/>
    </row>
    <row r="123" spans="2:23" ht="14.45" customHeight="1" thickBot="1" x14ac:dyDescent="0.3">
      <c r="B123" s="91"/>
      <c r="C123" s="102"/>
      <c r="D123" s="4" t="s">
        <v>123</v>
      </c>
      <c r="E123" s="4" t="s">
        <v>7</v>
      </c>
      <c r="F123" s="46" t="s">
        <v>105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"/>
      <c r="V123" s="5"/>
      <c r="W123" s="78"/>
    </row>
    <row r="124" spans="2:23" ht="14.45" customHeight="1" thickBot="1" x14ac:dyDescent="0.3">
      <c r="B124" s="91"/>
      <c r="C124" s="102"/>
      <c r="D124" s="4" t="s">
        <v>152</v>
      </c>
      <c r="E124" s="4" t="s">
        <v>7</v>
      </c>
      <c r="F124" s="46" t="s">
        <v>105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0</v>
      </c>
      <c r="U124" s="5"/>
      <c r="V124" s="5"/>
      <c r="W124" s="78"/>
    </row>
    <row r="125" spans="2:23" ht="14.45" customHeight="1" thickBot="1" x14ac:dyDescent="0.3">
      <c r="B125" s="91"/>
      <c r="C125" s="102"/>
      <c r="D125" s="4" t="s">
        <v>124</v>
      </c>
      <c r="E125" s="4" t="s">
        <v>7</v>
      </c>
      <c r="F125" s="46" t="s">
        <v>105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5" customHeight="1" thickBot="1" x14ac:dyDescent="0.3">
      <c r="B126" s="91"/>
      <c r="C126" s="102"/>
      <c r="D126" s="4" t="s">
        <v>155</v>
      </c>
      <c r="E126" s="4" t="s">
        <v>7</v>
      </c>
      <c r="F126" s="46" t="s">
        <v>105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83"/>
      <c r="V126" s="83"/>
      <c r="W126" s="84"/>
    </row>
    <row r="127" spans="2:23" ht="14.45" customHeight="1" thickBot="1" x14ac:dyDescent="0.3">
      <c r="B127" s="91"/>
      <c r="C127" s="102"/>
      <c r="D127" s="4" t="s">
        <v>154</v>
      </c>
      <c r="E127" s="4" t="s">
        <v>7</v>
      </c>
      <c r="F127" s="46" t="s">
        <v>105</v>
      </c>
      <c r="G127" s="4">
        <v>3</v>
      </c>
      <c r="H127" s="4">
        <v>0.2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83"/>
      <c r="V127" s="83"/>
      <c r="W127" s="84"/>
    </row>
    <row r="128" spans="2:23" ht="14.45" customHeight="1" thickBot="1" x14ac:dyDescent="0.3">
      <c r="B128" s="91"/>
      <c r="C128" s="102"/>
      <c r="D128" s="4" t="s">
        <v>125</v>
      </c>
      <c r="E128" s="4" t="s">
        <v>7</v>
      </c>
      <c r="F128" s="46" t="s">
        <v>105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2">
        <v>0</v>
      </c>
      <c r="T128" s="52">
        <v>0</v>
      </c>
      <c r="U128" s="5"/>
      <c r="V128" s="5"/>
      <c r="W128" s="78"/>
    </row>
    <row r="129" spans="2:23" ht="14.45" customHeight="1" thickBot="1" x14ac:dyDescent="0.3">
      <c r="B129" s="91"/>
      <c r="C129" s="102" t="s">
        <v>116</v>
      </c>
      <c r="D129" s="4" t="s">
        <v>122</v>
      </c>
      <c r="E129" s="4" t="s">
        <v>7</v>
      </c>
      <c r="F129" s="46" t="s">
        <v>105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>
        <v>0</v>
      </c>
      <c r="U129" s="73"/>
      <c r="V129" s="73"/>
      <c r="W129" s="63"/>
    </row>
    <row r="130" spans="2:23" ht="14.45" customHeight="1" thickBot="1" x14ac:dyDescent="0.3">
      <c r="B130" s="91"/>
      <c r="C130" s="102"/>
      <c r="D130" s="4" t="s">
        <v>123</v>
      </c>
      <c r="E130" s="4" t="s">
        <v>7</v>
      </c>
      <c r="F130" s="46" t="s">
        <v>105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"/>
      <c r="V130" s="5"/>
      <c r="W130" s="78"/>
    </row>
    <row r="131" spans="2:23" ht="14.45" customHeight="1" thickBot="1" x14ac:dyDescent="0.3">
      <c r="B131" s="91"/>
      <c r="C131" s="102"/>
      <c r="D131" s="4" t="s">
        <v>152</v>
      </c>
      <c r="E131" s="4" t="s">
        <v>7</v>
      </c>
      <c r="F131" s="46" t="s">
        <v>105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"/>
      <c r="V131" s="5"/>
      <c r="W131" s="78"/>
    </row>
    <row r="132" spans="2:23" ht="14.45" customHeight="1" thickBot="1" x14ac:dyDescent="0.3">
      <c r="B132" s="91"/>
      <c r="C132" s="102"/>
      <c r="D132" s="4" t="s">
        <v>124</v>
      </c>
      <c r="E132" s="4" t="s">
        <v>7</v>
      </c>
      <c r="F132" s="46" t="s">
        <v>105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5" customHeight="1" thickBot="1" x14ac:dyDescent="0.3">
      <c r="B133" s="91"/>
      <c r="C133" s="102"/>
      <c r="D133" s="4" t="s">
        <v>155</v>
      </c>
      <c r="E133" s="4" t="s">
        <v>7</v>
      </c>
      <c r="F133" s="46" t="s">
        <v>105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83"/>
      <c r="V133" s="83"/>
      <c r="W133" s="84"/>
    </row>
    <row r="134" spans="2:23" ht="14.45" customHeight="1" thickBot="1" x14ac:dyDescent="0.3">
      <c r="B134" s="91"/>
      <c r="C134" s="102"/>
      <c r="D134" s="4" t="s">
        <v>154</v>
      </c>
      <c r="E134" s="4" t="s">
        <v>7</v>
      </c>
      <c r="F134" s="46" t="s">
        <v>105</v>
      </c>
      <c r="G134" s="4">
        <v>3</v>
      </c>
      <c r="H134" s="4">
        <v>0.2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83"/>
      <c r="V134" s="83"/>
      <c r="W134" s="84"/>
    </row>
    <row r="135" spans="2:23" ht="14.45" customHeight="1" thickBot="1" x14ac:dyDescent="0.3">
      <c r="B135" s="91"/>
      <c r="C135" s="102"/>
      <c r="D135" s="4" t="s">
        <v>125</v>
      </c>
      <c r="E135" s="4" t="s">
        <v>7</v>
      </c>
      <c r="F135" s="46" t="s">
        <v>105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2">
        <v>0</v>
      </c>
      <c r="T135" s="52">
        <v>0</v>
      </c>
      <c r="U135" s="5"/>
      <c r="V135" s="5"/>
      <c r="W135" s="78"/>
    </row>
    <row r="136" spans="2:23" ht="14.45" customHeight="1" thickBot="1" x14ac:dyDescent="0.3">
      <c r="B136" s="91"/>
      <c r="C136" s="102" t="s">
        <v>117</v>
      </c>
      <c r="D136" s="4" t="s">
        <v>122</v>
      </c>
      <c r="E136" s="4" t="s">
        <v>7</v>
      </c>
      <c r="F136" s="46" t="s">
        <v>105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>
        <v>0</v>
      </c>
      <c r="U136" s="73"/>
      <c r="V136" s="73"/>
      <c r="W136" s="63"/>
    </row>
    <row r="137" spans="2:23" ht="14.45" customHeight="1" thickBot="1" x14ac:dyDescent="0.3">
      <c r="B137" s="91"/>
      <c r="C137" s="102"/>
      <c r="D137" s="4" t="s">
        <v>123</v>
      </c>
      <c r="E137" s="4" t="s">
        <v>7</v>
      </c>
      <c r="F137" s="46" t="s">
        <v>105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"/>
      <c r="V137" s="5"/>
      <c r="W137" s="78"/>
    </row>
    <row r="138" spans="2:23" ht="14.45" customHeight="1" thickBot="1" x14ac:dyDescent="0.3">
      <c r="B138" s="91"/>
      <c r="C138" s="102"/>
      <c r="D138" s="4" t="s">
        <v>152</v>
      </c>
      <c r="E138" s="4" t="s">
        <v>7</v>
      </c>
      <c r="F138" s="46" t="s">
        <v>105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"/>
      <c r="V138" s="5"/>
      <c r="W138" s="78"/>
    </row>
    <row r="139" spans="2:23" ht="14.45" customHeight="1" thickBot="1" x14ac:dyDescent="0.3">
      <c r="B139" s="91"/>
      <c r="C139" s="102"/>
      <c r="D139" s="4" t="s">
        <v>124</v>
      </c>
      <c r="E139" s="4" t="s">
        <v>7</v>
      </c>
      <c r="F139" s="46" t="s">
        <v>105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5" customHeight="1" thickBot="1" x14ac:dyDescent="0.3">
      <c r="B140" s="91"/>
      <c r="C140" s="102"/>
      <c r="D140" s="4" t="s">
        <v>155</v>
      </c>
      <c r="E140" s="4" t="s">
        <v>7</v>
      </c>
      <c r="F140" s="46" t="s">
        <v>105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83"/>
      <c r="V140" s="83"/>
      <c r="W140" s="84"/>
    </row>
    <row r="141" spans="2:23" ht="14.45" customHeight="1" thickBot="1" x14ac:dyDescent="0.3">
      <c r="B141" s="91"/>
      <c r="C141" s="102"/>
      <c r="D141" s="4" t="s">
        <v>154</v>
      </c>
      <c r="E141" s="4" t="s">
        <v>7</v>
      </c>
      <c r="F141" s="46" t="s">
        <v>105</v>
      </c>
      <c r="G141" s="4">
        <v>3</v>
      </c>
      <c r="H141" s="4">
        <v>0.2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83"/>
      <c r="V141" s="83"/>
      <c r="W141" s="84"/>
    </row>
    <row r="142" spans="2:23" ht="14.45" customHeight="1" thickBot="1" x14ac:dyDescent="0.3">
      <c r="B142" s="91"/>
      <c r="C142" s="102"/>
      <c r="D142" s="4" t="s">
        <v>125</v>
      </c>
      <c r="E142" s="4" t="s">
        <v>7</v>
      </c>
      <c r="F142" s="46" t="s">
        <v>105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2">
        <v>0</v>
      </c>
      <c r="T142" s="52">
        <v>0</v>
      </c>
      <c r="U142" s="5"/>
      <c r="V142" s="5"/>
      <c r="W142" s="78"/>
    </row>
    <row r="143" spans="2:23" ht="14.45" customHeight="1" thickBot="1" x14ac:dyDescent="0.3">
      <c r="B143" s="91"/>
      <c r="C143" s="102" t="s">
        <v>118</v>
      </c>
      <c r="D143" s="4" t="s">
        <v>122</v>
      </c>
      <c r="E143" s="4" t="s">
        <v>7</v>
      </c>
      <c r="F143" s="46" t="s">
        <v>105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>
        <v>0</v>
      </c>
      <c r="U143" s="73"/>
      <c r="V143" s="73"/>
      <c r="W143" s="63"/>
    </row>
    <row r="144" spans="2:23" ht="14.45" customHeight="1" thickBot="1" x14ac:dyDescent="0.3">
      <c r="B144" s="91"/>
      <c r="C144" s="102"/>
      <c r="D144" s="4" t="s">
        <v>123</v>
      </c>
      <c r="E144" s="4" t="s">
        <v>7</v>
      </c>
      <c r="F144" s="46" t="s">
        <v>105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"/>
      <c r="V144" s="5"/>
      <c r="W144" s="78"/>
    </row>
    <row r="145" spans="2:23" ht="14.45" customHeight="1" thickBot="1" x14ac:dyDescent="0.3">
      <c r="B145" s="91"/>
      <c r="C145" s="102"/>
      <c r="D145" s="4" t="s">
        <v>152</v>
      </c>
      <c r="E145" s="4" t="s">
        <v>7</v>
      </c>
      <c r="F145" s="46" t="s">
        <v>105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"/>
      <c r="V145" s="5"/>
      <c r="W145" s="78"/>
    </row>
    <row r="146" spans="2:23" ht="14.45" customHeight="1" thickBot="1" x14ac:dyDescent="0.3">
      <c r="B146" s="91"/>
      <c r="C146" s="102"/>
      <c r="D146" s="4" t="s">
        <v>124</v>
      </c>
      <c r="E146" s="4" t="s">
        <v>7</v>
      </c>
      <c r="F146" s="46" t="s">
        <v>105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5" customHeight="1" thickBot="1" x14ac:dyDescent="0.3">
      <c r="B147" s="91"/>
      <c r="C147" s="102"/>
      <c r="D147" s="4" t="s">
        <v>155</v>
      </c>
      <c r="E147" s="4" t="s">
        <v>7</v>
      </c>
      <c r="F147" s="46" t="s">
        <v>105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83"/>
      <c r="V147" s="83"/>
      <c r="W147" s="84"/>
    </row>
    <row r="148" spans="2:23" ht="14.45" customHeight="1" thickBot="1" x14ac:dyDescent="0.3">
      <c r="B148" s="91"/>
      <c r="C148" s="102"/>
      <c r="D148" s="4" t="s">
        <v>154</v>
      </c>
      <c r="E148" s="4" t="s">
        <v>7</v>
      </c>
      <c r="F148" s="46" t="s">
        <v>105</v>
      </c>
      <c r="G148" s="4">
        <v>3</v>
      </c>
      <c r="H148" s="4">
        <v>0.2</v>
      </c>
      <c r="I148" s="29">
        <f t="shared" si="3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83"/>
      <c r="V148" s="83"/>
      <c r="W148" s="84"/>
    </row>
    <row r="149" spans="2:23" ht="14.45" customHeight="1" thickBot="1" x14ac:dyDescent="0.3">
      <c r="B149" s="91"/>
      <c r="C149" s="102"/>
      <c r="D149" s="4" t="s">
        <v>125</v>
      </c>
      <c r="E149" s="4" t="s">
        <v>7</v>
      </c>
      <c r="F149" s="46" t="s">
        <v>105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2">
        <v>0</v>
      </c>
      <c r="T149" s="52">
        <v>0</v>
      </c>
      <c r="U149" s="5"/>
      <c r="V149" s="5"/>
      <c r="W149" s="78"/>
    </row>
    <row r="150" spans="2:23" ht="14.45" customHeight="1" thickBot="1" x14ac:dyDescent="0.3">
      <c r="B150" s="91"/>
      <c r="C150" s="102" t="s">
        <v>119</v>
      </c>
      <c r="D150" s="4" t="s">
        <v>122</v>
      </c>
      <c r="E150" s="4" t="s">
        <v>7</v>
      </c>
      <c r="F150" s="46" t="s">
        <v>105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/>
      <c r="U150" s="73"/>
      <c r="V150" s="73"/>
      <c r="W150" s="63"/>
    </row>
    <row r="151" spans="2:23" ht="14.45" customHeight="1" thickBot="1" x14ac:dyDescent="0.3">
      <c r="B151" s="91"/>
      <c r="C151" s="102"/>
      <c r="D151" s="4" t="s">
        <v>123</v>
      </c>
      <c r="E151" s="4" t="s">
        <v>7</v>
      </c>
      <c r="F151" s="46" t="s">
        <v>105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"/>
      <c r="V151" s="5"/>
      <c r="W151" s="78"/>
    </row>
    <row r="152" spans="2:23" ht="14.45" customHeight="1" thickBot="1" x14ac:dyDescent="0.3">
      <c r="B152" s="91"/>
      <c r="C152" s="102"/>
      <c r="D152" s="4" t="s">
        <v>152</v>
      </c>
      <c r="E152" s="4" t="s">
        <v>7</v>
      </c>
      <c r="F152" s="46" t="s">
        <v>105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"/>
      <c r="V152" s="5"/>
      <c r="W152" s="78"/>
    </row>
    <row r="153" spans="2:23" ht="14.45" customHeight="1" thickBot="1" x14ac:dyDescent="0.3">
      <c r="B153" s="91"/>
      <c r="C153" s="102"/>
      <c r="D153" s="4" t="s">
        <v>124</v>
      </c>
      <c r="E153" s="4" t="s">
        <v>7</v>
      </c>
      <c r="F153" s="46" t="s">
        <v>105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5" customHeight="1" thickBot="1" x14ac:dyDescent="0.3">
      <c r="B154" s="91"/>
      <c r="C154" s="102"/>
      <c r="D154" s="4" t="s">
        <v>155</v>
      </c>
      <c r="E154" s="4" t="s">
        <v>7</v>
      </c>
      <c r="F154" s="46" t="s">
        <v>105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83"/>
      <c r="V154" s="83"/>
      <c r="W154" s="84"/>
    </row>
    <row r="155" spans="2:23" ht="14.45" customHeight="1" thickBot="1" x14ac:dyDescent="0.3">
      <c r="B155" s="91"/>
      <c r="C155" s="102"/>
      <c r="D155" s="4" t="s">
        <v>154</v>
      </c>
      <c r="E155" s="4" t="s">
        <v>7</v>
      </c>
      <c r="F155" s="46" t="s">
        <v>105</v>
      </c>
      <c r="G155" s="4">
        <v>3</v>
      </c>
      <c r="H155" s="4">
        <v>0.2</v>
      </c>
      <c r="I155" s="29">
        <f t="shared" si="3"/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83"/>
      <c r="V155" s="83"/>
      <c r="W155" s="84"/>
    </row>
    <row r="156" spans="2:23" ht="14.45" customHeight="1" thickBot="1" x14ac:dyDescent="0.3">
      <c r="B156" s="91"/>
      <c r="C156" s="102"/>
      <c r="D156" s="4" t="s">
        <v>125</v>
      </c>
      <c r="E156" s="4" t="s">
        <v>7</v>
      </c>
      <c r="F156" s="46" t="s">
        <v>105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2">
        <v>0</v>
      </c>
      <c r="T156" s="52">
        <v>0</v>
      </c>
      <c r="U156" s="5"/>
      <c r="V156" s="5"/>
      <c r="W156" s="78"/>
    </row>
    <row r="157" spans="2:23" ht="14.45" customHeight="1" thickBot="1" x14ac:dyDescent="0.3">
      <c r="B157" s="91"/>
      <c r="C157" s="102" t="s">
        <v>120</v>
      </c>
      <c r="D157" s="4" t="s">
        <v>122</v>
      </c>
      <c r="E157" s="4" t="s">
        <v>7</v>
      </c>
      <c r="F157" s="46" t="s">
        <v>105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/>
      <c r="U157" s="73"/>
      <c r="V157" s="73"/>
      <c r="W157" s="63"/>
    </row>
    <row r="158" spans="2:23" ht="14.45" customHeight="1" thickBot="1" x14ac:dyDescent="0.3">
      <c r="B158" s="91"/>
      <c r="C158" s="102"/>
      <c r="D158" s="4" t="s">
        <v>123</v>
      </c>
      <c r="E158" s="4" t="s">
        <v>7</v>
      </c>
      <c r="F158" s="46" t="s">
        <v>105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"/>
      <c r="V158" s="5"/>
      <c r="W158" s="78"/>
    </row>
    <row r="159" spans="2:23" ht="14.45" customHeight="1" thickBot="1" x14ac:dyDescent="0.3">
      <c r="B159" s="91"/>
      <c r="C159" s="102"/>
      <c r="D159" s="4" t="s">
        <v>152</v>
      </c>
      <c r="E159" s="4" t="s">
        <v>7</v>
      </c>
      <c r="F159" s="46" t="s">
        <v>105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"/>
      <c r="V159" s="5"/>
      <c r="W159" s="78"/>
    </row>
    <row r="160" spans="2:23" ht="14.45" customHeight="1" thickBot="1" x14ac:dyDescent="0.3">
      <c r="B160" s="91"/>
      <c r="C160" s="102"/>
      <c r="D160" s="4" t="s">
        <v>124</v>
      </c>
      <c r="E160" s="4" t="s">
        <v>7</v>
      </c>
      <c r="F160" s="46" t="s">
        <v>105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5" customHeight="1" thickBot="1" x14ac:dyDescent="0.3">
      <c r="B161" s="91"/>
      <c r="C161" s="102"/>
      <c r="D161" s="4" t="s">
        <v>155</v>
      </c>
      <c r="E161" s="4" t="s">
        <v>7</v>
      </c>
      <c r="F161" s="46" t="s">
        <v>105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83"/>
      <c r="V161" s="83"/>
      <c r="W161" s="84"/>
    </row>
    <row r="162" spans="2:23" ht="14.45" customHeight="1" thickBot="1" x14ac:dyDescent="0.3">
      <c r="B162" s="91"/>
      <c r="C162" s="102"/>
      <c r="D162" s="4" t="s">
        <v>154</v>
      </c>
      <c r="E162" s="4" t="s">
        <v>7</v>
      </c>
      <c r="F162" s="46" t="s">
        <v>105</v>
      </c>
      <c r="G162" s="4">
        <v>3</v>
      </c>
      <c r="H162" s="4">
        <v>0.2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83"/>
      <c r="V162" s="83"/>
      <c r="W162" s="84"/>
    </row>
    <row r="163" spans="2:23" ht="14.45" customHeight="1" thickBot="1" x14ac:dyDescent="0.3">
      <c r="B163" s="91"/>
      <c r="C163" s="102"/>
      <c r="D163" s="4" t="s">
        <v>125</v>
      </c>
      <c r="E163" s="4" t="s">
        <v>7</v>
      </c>
      <c r="F163" s="46" t="s">
        <v>105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2">
        <v>0</v>
      </c>
      <c r="T163" s="52">
        <v>0</v>
      </c>
      <c r="U163" s="5"/>
      <c r="V163" s="5"/>
      <c r="W163" s="78"/>
    </row>
    <row r="164" spans="2:23" ht="14.45" customHeight="1" thickBot="1" x14ac:dyDescent="0.3">
      <c r="B164" s="91"/>
      <c r="C164" s="102" t="s">
        <v>121</v>
      </c>
      <c r="D164" s="4" t="s">
        <v>122</v>
      </c>
      <c r="E164" s="4" t="s">
        <v>7</v>
      </c>
      <c r="F164" s="46" t="s">
        <v>105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>
        <v>0</v>
      </c>
      <c r="U164" s="73"/>
      <c r="V164" s="73"/>
      <c r="W164" s="63"/>
    </row>
    <row r="165" spans="2:23" ht="14.45" customHeight="1" thickBot="1" x14ac:dyDescent="0.3">
      <c r="B165" s="91"/>
      <c r="C165" s="102"/>
      <c r="D165" s="4" t="s">
        <v>123</v>
      </c>
      <c r="E165" s="4" t="s">
        <v>7</v>
      </c>
      <c r="F165" s="46" t="s">
        <v>105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"/>
      <c r="V165" s="5"/>
      <c r="W165" s="78"/>
    </row>
    <row r="166" spans="2:23" ht="14.45" customHeight="1" thickBot="1" x14ac:dyDescent="0.3">
      <c r="B166" s="91"/>
      <c r="C166" s="102"/>
      <c r="D166" s="4" t="s">
        <v>152</v>
      </c>
      <c r="E166" s="4" t="s">
        <v>7</v>
      </c>
      <c r="F166" s="46" t="s">
        <v>105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"/>
      <c r="V166" s="5"/>
      <c r="W166" s="78"/>
    </row>
    <row r="167" spans="2:23" ht="14.45" customHeight="1" thickBot="1" x14ac:dyDescent="0.3">
      <c r="B167" s="91"/>
      <c r="C167" s="102"/>
      <c r="D167" s="4" t="s">
        <v>124</v>
      </c>
      <c r="E167" s="4" t="s">
        <v>7</v>
      </c>
      <c r="F167" s="46" t="s">
        <v>105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5" customHeight="1" thickBot="1" x14ac:dyDescent="0.3">
      <c r="B168" s="98"/>
      <c r="C168" s="105"/>
      <c r="D168" s="4" t="s">
        <v>155</v>
      </c>
      <c r="E168" s="4" t="s">
        <v>7</v>
      </c>
      <c r="F168" s="46" t="s">
        <v>105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85"/>
      <c r="V168" s="85"/>
      <c r="W168" s="86"/>
    </row>
    <row r="169" spans="2:23" ht="14.45" customHeight="1" thickBot="1" x14ac:dyDescent="0.3">
      <c r="B169" s="98"/>
      <c r="C169" s="105"/>
      <c r="D169" s="4" t="s">
        <v>154</v>
      </c>
      <c r="E169" s="4" t="s">
        <v>7</v>
      </c>
      <c r="F169" s="46" t="s">
        <v>105</v>
      </c>
      <c r="G169" s="8">
        <v>3</v>
      </c>
      <c r="H169" s="4">
        <v>0.2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85"/>
      <c r="V169" s="85"/>
      <c r="W169" s="86"/>
    </row>
    <row r="170" spans="2:23" ht="18.600000000000001" customHeight="1" thickBot="1" x14ac:dyDescent="0.3">
      <c r="B170" s="92"/>
      <c r="C170" s="106"/>
      <c r="D170" s="17" t="s">
        <v>125</v>
      </c>
      <c r="E170" s="4" t="s">
        <v>7</v>
      </c>
      <c r="F170" s="46" t="s">
        <v>105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76">
        <v>0</v>
      </c>
      <c r="T170" s="76">
        <v>0</v>
      </c>
      <c r="U170" s="31"/>
      <c r="V170" s="31"/>
      <c r="W170" s="79"/>
    </row>
    <row r="171" spans="2:23" ht="14.45" customHeight="1" x14ac:dyDescent="0.3">
      <c r="B171" s="90" t="s">
        <v>74</v>
      </c>
      <c r="C171" s="60" t="s">
        <v>86</v>
      </c>
      <c r="D171" s="28"/>
      <c r="E171" s="28" t="s">
        <v>7</v>
      </c>
      <c r="F171" s="45" t="s">
        <v>105</v>
      </c>
      <c r="G171" s="28">
        <v>3</v>
      </c>
      <c r="H171" s="28">
        <v>3</v>
      </c>
      <c r="I171" s="29">
        <f t="shared" ref="I171:I208" si="4">SUM(J171:W171)</f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34"/>
      <c r="V171" s="34"/>
      <c r="W171" s="82"/>
    </row>
    <row r="172" spans="2:23" ht="14.45" customHeight="1" x14ac:dyDescent="0.25">
      <c r="B172" s="91"/>
      <c r="C172" s="22" t="s">
        <v>80</v>
      </c>
      <c r="D172" s="4"/>
      <c r="E172" s="4" t="s">
        <v>7</v>
      </c>
      <c r="F172" s="56" t="s">
        <v>100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"/>
      <c r="V172" s="5"/>
      <c r="W172" s="78"/>
    </row>
    <row r="173" spans="2:23" ht="14.45" customHeight="1" x14ac:dyDescent="0.25">
      <c r="B173" s="91"/>
      <c r="C173" s="22" t="s">
        <v>81</v>
      </c>
      <c r="D173" s="4"/>
      <c r="E173" s="4" t="s">
        <v>7</v>
      </c>
      <c r="F173" s="56" t="s">
        <v>100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"/>
      <c r="V173" s="5"/>
      <c r="W173" s="78"/>
    </row>
    <row r="174" spans="2:23" ht="14.45" customHeight="1" x14ac:dyDescent="0.25">
      <c r="B174" s="91"/>
      <c r="C174" s="22" t="s">
        <v>82</v>
      </c>
      <c r="D174" s="4"/>
      <c r="E174" s="4" t="s">
        <v>7</v>
      </c>
      <c r="F174" s="56" t="s">
        <v>100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"/>
      <c r="V174" s="5"/>
      <c r="W174" s="78"/>
    </row>
    <row r="175" spans="2:23" ht="14.45" customHeight="1" x14ac:dyDescent="0.25">
      <c r="B175" s="91"/>
      <c r="C175" s="22" t="s">
        <v>132</v>
      </c>
      <c r="D175" s="4"/>
      <c r="E175" s="4" t="s">
        <v>7</v>
      </c>
      <c r="F175" s="56" t="s">
        <v>100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"/>
      <c r="V175" s="5"/>
      <c r="W175" s="78"/>
    </row>
    <row r="176" spans="2:23" ht="14.45" customHeight="1" x14ac:dyDescent="0.25">
      <c r="B176" s="91"/>
      <c r="C176" s="22" t="s">
        <v>129</v>
      </c>
      <c r="D176" s="4"/>
      <c r="E176" s="4" t="s">
        <v>7</v>
      </c>
      <c r="F176" s="56" t="s">
        <v>100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"/>
      <c r="V176" s="5"/>
      <c r="W176" s="78"/>
    </row>
    <row r="177" spans="2:23" ht="14.45" customHeight="1" x14ac:dyDescent="0.25">
      <c r="B177" s="91"/>
      <c r="C177" s="22" t="s">
        <v>131</v>
      </c>
      <c r="D177" s="4"/>
      <c r="E177" s="4" t="s">
        <v>7</v>
      </c>
      <c r="F177" s="56" t="s">
        <v>100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"/>
      <c r="V177" s="5"/>
      <c r="W177" s="78"/>
    </row>
    <row r="178" spans="2:23" ht="14.45" customHeight="1" x14ac:dyDescent="0.25">
      <c r="B178" s="91"/>
      <c r="C178" s="22" t="s">
        <v>130</v>
      </c>
      <c r="D178" s="4"/>
      <c r="E178" s="4" t="s">
        <v>7</v>
      </c>
      <c r="F178" s="56" t="s">
        <v>100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"/>
      <c r="V178" s="5"/>
      <c r="W178" s="78"/>
    </row>
    <row r="179" spans="2:23" ht="14.45" customHeight="1" x14ac:dyDescent="0.25">
      <c r="B179" s="91"/>
      <c r="C179" s="22" t="s">
        <v>83</v>
      </c>
      <c r="D179" s="4"/>
      <c r="E179" s="4" t="s">
        <v>7</v>
      </c>
      <c r="F179" s="49" t="s">
        <v>104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5" customHeight="1" x14ac:dyDescent="0.25">
      <c r="B180" s="91"/>
      <c r="C180" s="22" t="s">
        <v>84</v>
      </c>
      <c r="D180" s="4"/>
      <c r="E180" s="4" t="s">
        <v>7</v>
      </c>
      <c r="F180" s="49" t="s">
        <v>104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5" customHeight="1" x14ac:dyDescent="0.25">
      <c r="B181" s="91"/>
      <c r="C181" s="22" t="s">
        <v>85</v>
      </c>
      <c r="D181" s="4"/>
      <c r="E181" s="4" t="s">
        <v>7</v>
      </c>
      <c r="F181" s="49" t="s">
        <v>104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5" customHeight="1" x14ac:dyDescent="0.25">
      <c r="B182" s="91"/>
      <c r="C182" s="22" t="s">
        <v>89</v>
      </c>
      <c r="D182" s="4"/>
      <c r="E182" s="4" t="s">
        <v>7</v>
      </c>
      <c r="F182" s="46" t="s">
        <v>105</v>
      </c>
      <c r="G182" s="4">
        <v>2</v>
      </c>
      <c r="H182" s="4">
        <v>0.2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"/>
      <c r="V182" s="5"/>
      <c r="W182" s="78"/>
    </row>
    <row r="183" spans="2:23" ht="14.45" customHeight="1" thickBot="1" x14ac:dyDescent="0.3">
      <c r="B183" s="92"/>
      <c r="C183" s="43" t="s">
        <v>90</v>
      </c>
      <c r="D183" s="17"/>
      <c r="E183" s="17" t="s">
        <v>7</v>
      </c>
      <c r="F183" s="50" t="s">
        <v>104</v>
      </c>
      <c r="G183" s="17">
        <v>4</v>
      </c>
      <c r="H183" s="17">
        <v>0.2</v>
      </c>
      <c r="I183" s="15">
        <f t="shared" si="4"/>
        <v>0.03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87">
        <v>0.03</v>
      </c>
      <c r="U183" s="31"/>
      <c r="V183" s="31"/>
      <c r="W183" s="79"/>
    </row>
    <row r="184" spans="2:23" ht="14.45" customHeight="1" x14ac:dyDescent="0.25">
      <c r="B184" s="90" t="s">
        <v>133</v>
      </c>
      <c r="C184" s="42" t="s">
        <v>124</v>
      </c>
      <c r="D184" s="28"/>
      <c r="E184" s="28" t="s">
        <v>7</v>
      </c>
      <c r="F184" s="45" t="s">
        <v>105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34"/>
      <c r="V184" s="34"/>
      <c r="W184" s="82"/>
    </row>
    <row r="185" spans="2:23" ht="14.45" customHeight="1" x14ac:dyDescent="0.25">
      <c r="B185" s="91"/>
      <c r="C185" s="41" t="s">
        <v>134</v>
      </c>
      <c r="D185" s="4"/>
      <c r="E185" s="4" t="s">
        <v>7</v>
      </c>
      <c r="F185" s="46" t="s">
        <v>105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"/>
      <c r="V185" s="5"/>
      <c r="W185" s="78"/>
    </row>
    <row r="186" spans="2:23" ht="14.45" customHeight="1" thickBot="1" x14ac:dyDescent="0.3">
      <c r="B186" s="92"/>
      <c r="C186" s="43" t="s">
        <v>135</v>
      </c>
      <c r="D186" s="17"/>
      <c r="E186" s="17" t="s">
        <v>7</v>
      </c>
      <c r="F186" s="47" t="s">
        <v>105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53">
        <v>0</v>
      </c>
      <c r="U186" s="31"/>
      <c r="V186" s="31"/>
      <c r="W186" s="79"/>
    </row>
    <row r="187" spans="2:23" ht="14.45" customHeight="1" x14ac:dyDescent="0.25">
      <c r="B187" s="90" t="s">
        <v>138</v>
      </c>
      <c r="C187" s="42" t="s">
        <v>139</v>
      </c>
      <c r="D187" s="28"/>
      <c r="E187" s="28" t="s">
        <v>137</v>
      </c>
      <c r="F187" s="48" t="s">
        <v>104</v>
      </c>
      <c r="G187" s="28">
        <v>5</v>
      </c>
      <c r="H187" s="28">
        <v>0.1</v>
      </c>
      <c r="I187" s="40">
        <f t="shared" si="4"/>
        <v>0.3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75">
        <v>0.3</v>
      </c>
      <c r="U187" s="34"/>
      <c r="V187" s="34"/>
      <c r="W187" s="82"/>
    </row>
    <row r="188" spans="2:23" ht="14.45" customHeight="1" x14ac:dyDescent="0.25">
      <c r="B188" s="91"/>
      <c r="C188" s="41" t="s">
        <v>140</v>
      </c>
      <c r="D188" s="4"/>
      <c r="E188" s="4" t="s">
        <v>137</v>
      </c>
      <c r="F188" s="49" t="s">
        <v>104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74">
        <v>0</v>
      </c>
      <c r="U188" s="5"/>
      <c r="V188" s="5"/>
      <c r="W188" s="78"/>
    </row>
    <row r="189" spans="2:23" ht="14.45" customHeight="1" x14ac:dyDescent="0.25">
      <c r="B189" s="91"/>
      <c r="C189" s="41" t="s">
        <v>158</v>
      </c>
      <c r="D189" s="4"/>
      <c r="E189" s="4" t="s">
        <v>137</v>
      </c>
      <c r="F189" s="49" t="s">
        <v>104</v>
      </c>
      <c r="G189" s="4">
        <v>7</v>
      </c>
      <c r="H189" s="4">
        <v>0.1</v>
      </c>
      <c r="I189" s="40">
        <f t="shared" si="4"/>
        <v>3.3000000000000002E-2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73">
        <v>3.3000000000000002E-2</v>
      </c>
      <c r="U189" s="5"/>
      <c r="V189" s="5"/>
      <c r="W189" s="78"/>
    </row>
    <row r="190" spans="2:23" ht="14.45" customHeight="1" x14ac:dyDescent="0.25">
      <c r="B190" s="91"/>
      <c r="C190" s="41" t="s">
        <v>141</v>
      </c>
      <c r="D190" s="4"/>
      <c r="E190" s="4" t="s">
        <v>137</v>
      </c>
      <c r="F190" s="49" t="s">
        <v>104</v>
      </c>
      <c r="G190" s="4">
        <v>7</v>
      </c>
      <c r="H190" s="4">
        <v>0.1</v>
      </c>
      <c r="I190" s="40">
        <f t="shared" si="4"/>
        <v>0.1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73">
        <v>0.1</v>
      </c>
      <c r="U190" s="5"/>
      <c r="V190" s="5"/>
      <c r="W190" s="78"/>
    </row>
    <row r="191" spans="2:23" ht="14.45" customHeight="1" x14ac:dyDescent="0.25">
      <c r="B191" s="91"/>
      <c r="C191" s="41" t="s">
        <v>142</v>
      </c>
      <c r="D191" s="4"/>
      <c r="E191" s="4" t="s">
        <v>137</v>
      </c>
      <c r="F191" s="49" t="s">
        <v>104</v>
      </c>
      <c r="G191" s="4">
        <v>7</v>
      </c>
      <c r="H191" s="4">
        <v>0.1</v>
      </c>
      <c r="I191" s="40">
        <f t="shared" si="4"/>
        <v>0.183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73">
        <v>0.183</v>
      </c>
      <c r="U191" s="5"/>
      <c r="V191" s="5"/>
      <c r="W191" s="78"/>
    </row>
    <row r="192" spans="2:23" ht="14.45" customHeight="1" x14ac:dyDescent="0.25">
      <c r="B192" s="91"/>
      <c r="C192" s="41" t="s">
        <v>161</v>
      </c>
      <c r="D192" s="4"/>
      <c r="E192" s="4" t="s">
        <v>137</v>
      </c>
      <c r="F192" s="49" t="s">
        <v>104</v>
      </c>
      <c r="G192" s="4">
        <v>7</v>
      </c>
      <c r="H192" s="4">
        <v>0.1</v>
      </c>
      <c r="I192" s="40">
        <f t="shared" ref="I192" si="5">SUM(J192:W192)</f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2">
        <v>0</v>
      </c>
      <c r="U192" s="5"/>
      <c r="V192" s="5"/>
      <c r="W192" s="78"/>
    </row>
    <row r="193" spans="2:23" ht="14.45" customHeight="1" x14ac:dyDescent="0.25">
      <c r="B193" s="91"/>
      <c r="C193" s="41" t="s">
        <v>160</v>
      </c>
      <c r="D193" s="4"/>
      <c r="E193" s="4" t="s">
        <v>137</v>
      </c>
      <c r="F193" s="49" t="s">
        <v>104</v>
      </c>
      <c r="G193" s="4">
        <v>7</v>
      </c>
      <c r="H193" s="4">
        <v>0.1</v>
      </c>
      <c r="I193" s="40">
        <f t="shared" ref="I193:I194" si="6">SUM(J193:W193)</f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"/>
      <c r="V193" s="5"/>
      <c r="W193" s="78"/>
    </row>
    <row r="194" spans="2:23" ht="14.45" customHeight="1" x14ac:dyDescent="0.25">
      <c r="B194" s="91"/>
      <c r="C194" s="41" t="s">
        <v>159</v>
      </c>
      <c r="D194" s="4"/>
      <c r="E194" s="4" t="s">
        <v>137</v>
      </c>
      <c r="F194" s="49" t="s">
        <v>104</v>
      </c>
      <c r="G194" s="4">
        <v>7</v>
      </c>
      <c r="H194" s="4">
        <v>0.1</v>
      </c>
      <c r="I194" s="40">
        <f t="shared" si="6"/>
        <v>0.28299999999999997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73">
        <v>0.28299999999999997</v>
      </c>
      <c r="U194" s="5"/>
      <c r="V194" s="5"/>
      <c r="W194" s="78"/>
    </row>
    <row r="195" spans="2:23" ht="14.45" customHeight="1" x14ac:dyDescent="0.25">
      <c r="B195" s="91"/>
      <c r="C195" s="41" t="s">
        <v>143</v>
      </c>
      <c r="D195" s="4"/>
      <c r="E195" s="4" t="s">
        <v>137</v>
      </c>
      <c r="F195" s="49" t="s">
        <v>104</v>
      </c>
      <c r="G195" s="4">
        <v>7</v>
      </c>
      <c r="H195" s="4">
        <v>0.1</v>
      </c>
      <c r="I195" s="40">
        <f t="shared" si="4"/>
        <v>0.16700000000000001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73">
        <v>0.16700000000000001</v>
      </c>
      <c r="P195" s="62">
        <v>0</v>
      </c>
      <c r="Q195" s="62">
        <v>0</v>
      </c>
      <c r="R195" s="62">
        <v>0</v>
      </c>
      <c r="S195" s="62">
        <v>0</v>
      </c>
      <c r="T195" s="62">
        <v>0</v>
      </c>
      <c r="U195" s="5"/>
      <c r="V195" s="5"/>
      <c r="W195" s="78"/>
    </row>
    <row r="196" spans="2:23" ht="14.45" customHeight="1" x14ac:dyDescent="0.25">
      <c r="B196" s="91"/>
      <c r="C196" s="41" t="s">
        <v>144</v>
      </c>
      <c r="D196" s="4"/>
      <c r="E196" s="4" t="s">
        <v>137</v>
      </c>
      <c r="F196" s="49" t="s">
        <v>104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"/>
      <c r="V196" s="5"/>
      <c r="W196" s="78"/>
    </row>
    <row r="197" spans="2:23" ht="14.45" customHeight="1" thickBot="1" x14ac:dyDescent="0.3">
      <c r="B197" s="92"/>
      <c r="C197" s="43" t="s">
        <v>145</v>
      </c>
      <c r="D197" s="17"/>
      <c r="E197" s="17" t="s">
        <v>137</v>
      </c>
      <c r="F197" s="50" t="s">
        <v>104</v>
      </c>
      <c r="G197" s="17">
        <v>7</v>
      </c>
      <c r="H197" s="17">
        <v>0.1</v>
      </c>
      <c r="I197" s="40">
        <f t="shared" si="4"/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  <c r="U197" s="31"/>
      <c r="V197" s="31"/>
      <c r="W197" s="79"/>
    </row>
    <row r="198" spans="2:23" ht="14.45" customHeight="1" x14ac:dyDescent="0.25">
      <c r="B198" s="90" t="s">
        <v>17</v>
      </c>
      <c r="C198" s="36" t="s">
        <v>79</v>
      </c>
      <c r="D198" s="28"/>
      <c r="E198" s="28" t="s">
        <v>7</v>
      </c>
      <c r="F198" s="57" t="s">
        <v>100</v>
      </c>
      <c r="G198" s="28">
        <v>3</v>
      </c>
      <c r="H198" s="28">
        <v>0.4</v>
      </c>
      <c r="I198" s="2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34"/>
      <c r="V198" s="34"/>
      <c r="W198" s="82"/>
    </row>
    <row r="199" spans="2:23" ht="14.45" customHeight="1" x14ac:dyDescent="0.25">
      <c r="B199" s="91"/>
      <c r="C199" s="22" t="s">
        <v>127</v>
      </c>
      <c r="D199" s="4"/>
      <c r="E199" s="4" t="s">
        <v>7</v>
      </c>
      <c r="F199" s="56" t="s">
        <v>100</v>
      </c>
      <c r="G199" s="4">
        <v>3</v>
      </c>
      <c r="H199" s="4">
        <v>0.4</v>
      </c>
      <c r="I199" s="6">
        <f t="shared" si="4"/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"/>
      <c r="V199" s="5"/>
      <c r="W199" s="78"/>
    </row>
    <row r="200" spans="2:23" ht="14.45" customHeight="1" x14ac:dyDescent="0.25">
      <c r="B200" s="91"/>
      <c r="C200" s="22" t="s">
        <v>128</v>
      </c>
      <c r="D200" s="4"/>
      <c r="E200" s="4" t="s">
        <v>7</v>
      </c>
      <c r="F200" s="56" t="s">
        <v>100</v>
      </c>
      <c r="G200" s="4">
        <v>3</v>
      </c>
      <c r="H200" s="4">
        <v>0.4</v>
      </c>
      <c r="I200" s="6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"/>
      <c r="V200" s="5"/>
      <c r="W200" s="78"/>
    </row>
    <row r="201" spans="2:23" ht="14.45" customHeight="1" x14ac:dyDescent="0.25">
      <c r="B201" s="91"/>
      <c r="C201" s="22" t="s">
        <v>136</v>
      </c>
      <c r="D201" s="4"/>
      <c r="E201" s="4" t="s">
        <v>7</v>
      </c>
      <c r="F201" s="56" t="s">
        <v>100</v>
      </c>
      <c r="G201" s="4">
        <v>3</v>
      </c>
      <c r="H201" s="4">
        <v>0.4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"/>
      <c r="V201" s="5"/>
      <c r="W201" s="78"/>
    </row>
    <row r="202" spans="2:23" ht="14.45" customHeight="1" x14ac:dyDescent="0.25">
      <c r="B202" s="91"/>
      <c r="C202" s="22" t="s">
        <v>75</v>
      </c>
      <c r="D202" s="5"/>
      <c r="E202" s="4" t="s">
        <v>7</v>
      </c>
      <c r="F202" s="56" t="s">
        <v>100</v>
      </c>
      <c r="G202" s="4">
        <v>3</v>
      </c>
      <c r="H202" s="4">
        <v>0.4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"/>
      <c r="V202" s="5"/>
      <c r="W202" s="78"/>
    </row>
    <row r="203" spans="2:23" ht="14.45" customHeight="1" x14ac:dyDescent="0.25">
      <c r="B203" s="91"/>
      <c r="C203" s="22" t="s">
        <v>76</v>
      </c>
      <c r="D203" s="5"/>
      <c r="E203" s="4" t="s">
        <v>7</v>
      </c>
      <c r="F203" s="49" t="s">
        <v>104</v>
      </c>
      <c r="G203" s="4">
        <v>3</v>
      </c>
      <c r="H203" s="4">
        <v>0.4</v>
      </c>
      <c r="I203" s="6">
        <f t="shared" si="4"/>
        <v>0.48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73">
        <v>0.48</v>
      </c>
      <c r="P203" s="62">
        <v>0</v>
      </c>
      <c r="Q203" s="62">
        <v>0</v>
      </c>
      <c r="R203" s="62">
        <v>0</v>
      </c>
      <c r="S203" s="62">
        <v>0</v>
      </c>
      <c r="T203" s="62">
        <v>0</v>
      </c>
      <c r="U203" s="5"/>
      <c r="V203" s="5"/>
      <c r="W203" s="78"/>
    </row>
    <row r="204" spans="2:23" ht="14.45" customHeight="1" x14ac:dyDescent="0.25">
      <c r="B204" s="91"/>
      <c r="C204" s="22" t="s">
        <v>78</v>
      </c>
      <c r="D204" s="5"/>
      <c r="E204" s="4" t="s">
        <v>7</v>
      </c>
      <c r="F204" s="49" t="s">
        <v>104</v>
      </c>
      <c r="G204" s="4">
        <v>5</v>
      </c>
      <c r="H204" s="4">
        <v>0.4</v>
      </c>
      <c r="I204" s="6">
        <f t="shared" si="4"/>
        <v>1.5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62">
        <v>1.5</v>
      </c>
      <c r="U204" s="5"/>
      <c r="V204" s="5"/>
      <c r="W204" s="78"/>
    </row>
    <row r="205" spans="2:23" ht="14.45" customHeight="1" x14ac:dyDescent="0.25">
      <c r="B205" s="91"/>
      <c r="C205" s="22" t="s">
        <v>77</v>
      </c>
      <c r="D205" s="5"/>
      <c r="E205" s="4" t="s">
        <v>7</v>
      </c>
      <c r="F205" s="56" t="s">
        <v>100</v>
      </c>
      <c r="G205" s="4">
        <v>5</v>
      </c>
      <c r="H205" s="4">
        <v>0.2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"/>
      <c r="V205" s="5"/>
      <c r="W205" s="78"/>
    </row>
    <row r="206" spans="2:23" ht="14.45" customHeight="1" x14ac:dyDescent="0.25">
      <c r="B206" s="91"/>
      <c r="C206" s="22" t="s">
        <v>94</v>
      </c>
      <c r="D206" s="5"/>
      <c r="E206" s="4" t="s">
        <v>7</v>
      </c>
      <c r="F206" s="56" t="s">
        <v>100</v>
      </c>
      <c r="G206" s="4">
        <v>3</v>
      </c>
      <c r="H206" s="4">
        <v>0.7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"/>
      <c r="V206" s="5"/>
      <c r="W206" s="78"/>
    </row>
    <row r="207" spans="2:23" ht="14.45" customHeight="1" x14ac:dyDescent="0.25">
      <c r="B207" s="91"/>
      <c r="C207" s="22" t="s">
        <v>126</v>
      </c>
      <c r="D207" s="5"/>
      <c r="E207" s="4" t="s">
        <v>7</v>
      </c>
      <c r="F207" s="49" t="s">
        <v>104</v>
      </c>
      <c r="G207" s="4">
        <v>1</v>
      </c>
      <c r="H207" s="4">
        <v>3</v>
      </c>
      <c r="I207" s="6">
        <f t="shared" si="4"/>
        <v>1.85</v>
      </c>
      <c r="J207" s="52">
        <v>0</v>
      </c>
      <c r="K207" s="62">
        <v>1.85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  <c r="Q207" s="62">
        <v>0</v>
      </c>
      <c r="R207" s="62">
        <v>0</v>
      </c>
      <c r="S207" s="62">
        <v>0</v>
      </c>
      <c r="T207" s="62">
        <v>0</v>
      </c>
      <c r="U207" s="5"/>
      <c r="V207" s="5"/>
      <c r="W207" s="78"/>
    </row>
    <row r="208" spans="2:23" ht="14.45" customHeight="1" x14ac:dyDescent="0.25">
      <c r="B208" s="91"/>
      <c r="C208" s="22" t="s">
        <v>95</v>
      </c>
      <c r="D208" s="5"/>
      <c r="E208" s="4" t="s">
        <v>7</v>
      </c>
      <c r="F208" s="56" t="s">
        <v>100</v>
      </c>
      <c r="G208" s="4">
        <v>2</v>
      </c>
      <c r="H208" s="4">
        <v>2</v>
      </c>
      <c r="I208" s="6">
        <f>SUM(J208:W208)</f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 t="s">
        <v>156</v>
      </c>
      <c r="Q208" s="74">
        <v>0</v>
      </c>
      <c r="R208" s="74">
        <v>0</v>
      </c>
      <c r="S208" s="74">
        <v>0</v>
      </c>
      <c r="T208" s="74" t="s">
        <v>162</v>
      </c>
      <c r="U208" s="5"/>
      <c r="V208" s="5"/>
      <c r="W208" s="78"/>
    </row>
    <row r="209" spans="2:23" s="1" customFormat="1" ht="15.75" thickBot="1" x14ac:dyDescent="0.3">
      <c r="B209" s="99" t="s">
        <v>8</v>
      </c>
      <c r="C209" s="100"/>
      <c r="D209" s="100"/>
      <c r="E209" s="100"/>
      <c r="F209" s="100"/>
      <c r="G209" s="101"/>
      <c r="H209" s="25">
        <f t="shared" ref="H209:W209" si="7">SUM(H4:H208)</f>
        <v>113.84999999999995</v>
      </c>
      <c r="I209" s="16">
        <f t="shared" si="7"/>
        <v>54.274300000000018</v>
      </c>
      <c r="J209" s="16">
        <f t="shared" si="7"/>
        <v>0</v>
      </c>
      <c r="K209" s="16">
        <f t="shared" si="7"/>
        <v>4.0533000000000001</v>
      </c>
      <c r="L209" s="70">
        <f t="shared" si="7"/>
        <v>2.0030000000000001</v>
      </c>
      <c r="M209" s="16">
        <f t="shared" si="7"/>
        <v>6.1409999999999973</v>
      </c>
      <c r="N209" s="16">
        <f t="shared" si="7"/>
        <v>2.4430000000000001</v>
      </c>
      <c r="O209" s="16">
        <f t="shared" si="7"/>
        <v>3.0169999999999995</v>
      </c>
      <c r="P209" s="16">
        <f t="shared" si="7"/>
        <v>9.2930000000000028</v>
      </c>
      <c r="Q209" s="16">
        <f t="shared" si="7"/>
        <v>2.4700000000000002</v>
      </c>
      <c r="R209" s="16">
        <f t="shared" si="7"/>
        <v>8.8329999999999984</v>
      </c>
      <c r="S209" s="16">
        <f t="shared" si="7"/>
        <v>6.5919999999999987</v>
      </c>
      <c r="T209" s="16">
        <f t="shared" si="7"/>
        <v>9.4290000000000003</v>
      </c>
      <c r="U209" s="16">
        <f t="shared" si="7"/>
        <v>0</v>
      </c>
      <c r="V209" s="16">
        <f t="shared" si="7"/>
        <v>0</v>
      </c>
      <c r="W209" s="19">
        <f t="shared" si="7"/>
        <v>0</v>
      </c>
    </row>
    <row r="210" spans="2:23" ht="15.75" thickBot="1" x14ac:dyDescent="0.3">
      <c r="B210" s="2"/>
      <c r="C210" s="2"/>
      <c r="D210" s="2"/>
      <c r="E210" s="2"/>
      <c r="F210" s="2"/>
      <c r="G210" s="2"/>
      <c r="H210" s="2"/>
      <c r="I210" s="2"/>
      <c r="J210" s="95" t="s">
        <v>9</v>
      </c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4"/>
    </row>
    <row r="211" spans="2:23" ht="19.5" thickBot="1" x14ac:dyDescent="0.3">
      <c r="C211" s="41" t="s">
        <v>150</v>
      </c>
      <c r="D211" s="4" t="s">
        <v>149</v>
      </c>
      <c r="E211" s="4" t="s">
        <v>151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.75" thickBot="1" x14ac:dyDescent="0.3">
      <c r="B212" s="68" t="s">
        <v>146</v>
      </c>
      <c r="C212" s="72">
        <f>SUM(H207,H203:H204,H187:H197,H183,H179:H181,H12:H55,H10)</f>
        <v>45.4</v>
      </c>
      <c r="D212" s="4">
        <f>SUM(I10,I12,I13,I14,I15:I55,I179:I181,I183,I187:I197,I203:I204,I207)</f>
        <v>24.46430000000003</v>
      </c>
      <c r="E212" s="4">
        <f>SUM(C212,-D212)</f>
        <v>20.935699999999969</v>
      </c>
      <c r="F212" s="2"/>
      <c r="G212" s="2"/>
      <c r="H212" s="93" t="s">
        <v>11</v>
      </c>
      <c r="I212" s="94"/>
      <c r="J212" s="9">
        <f>H209-J209</f>
        <v>113.84999999999995</v>
      </c>
      <c r="K212" s="9">
        <f>J212-K209</f>
        <v>109.79669999999996</v>
      </c>
      <c r="L212" s="9">
        <f>K212-L209</f>
        <v>107.79369999999996</v>
      </c>
      <c r="M212" s="9">
        <f>L212-M209</f>
        <v>101.65269999999997</v>
      </c>
      <c r="N212" s="10">
        <f>M212-N209</f>
        <v>99.20969999999997</v>
      </c>
      <c r="O212" s="71">
        <f t="shared" ref="O212:W212" si="8">N212-O209</f>
        <v>96.192699999999974</v>
      </c>
      <c r="P212" s="71">
        <f t="shared" si="8"/>
        <v>86.899699999999967</v>
      </c>
      <c r="Q212" s="71">
        <f t="shared" si="8"/>
        <v>84.429699999999968</v>
      </c>
      <c r="R212" s="71">
        <f t="shared" si="8"/>
        <v>75.59669999999997</v>
      </c>
      <c r="S212" s="71">
        <f t="shared" si="8"/>
        <v>69.004699999999971</v>
      </c>
      <c r="T212" s="71">
        <f t="shared" si="8"/>
        <v>59.575699999999969</v>
      </c>
      <c r="U212" s="71">
        <f t="shared" si="8"/>
        <v>59.575699999999969</v>
      </c>
      <c r="V212" s="71">
        <f t="shared" si="8"/>
        <v>59.575699999999969</v>
      </c>
      <c r="W212" s="71">
        <f t="shared" si="8"/>
        <v>59.575699999999969</v>
      </c>
    </row>
    <row r="213" spans="2:23" ht="15.75" thickBot="1" x14ac:dyDescent="0.3">
      <c r="B213" s="69" t="s">
        <v>147</v>
      </c>
      <c r="C213" s="5">
        <f>SUM(H184:H186,H182,H66:H171,H11,H9)</f>
        <v>44.050000000000004</v>
      </c>
      <c r="D213" s="5">
        <f>SUM(I9,I11,I66:I171,I182,I184:I186)</f>
        <v>12.26</v>
      </c>
      <c r="E213" s="5">
        <f>SUM(C213,-D213)</f>
        <v>31.790000000000006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.75" thickBot="1" x14ac:dyDescent="0.3">
      <c r="B214" s="69" t="s">
        <v>148</v>
      </c>
      <c r="C214" s="4">
        <f>SUM(H208,H206,H205,H198:H202,H172:H178,H56:H65,H4:H8)</f>
        <v>24.4</v>
      </c>
      <c r="D214" s="5">
        <f>SUM(I208,I205:I206,I198:I202,I172:I178,I56:I65,I4:I8)</f>
        <v>17.55</v>
      </c>
      <c r="E214" s="5">
        <f>SUM(C214,-D214)</f>
        <v>6.8499999999999979</v>
      </c>
      <c r="F214" s="3"/>
      <c r="H214" s="95" t="s">
        <v>12</v>
      </c>
      <c r="I214" s="96"/>
      <c r="J214" s="94">
        <f>H209-I209</f>
        <v>59.575699999999934</v>
      </c>
      <c r="K214" s="94"/>
      <c r="L214" s="94"/>
      <c r="M214" s="94"/>
      <c r="N214" s="97"/>
    </row>
    <row r="215" spans="2:23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25"/>
    <row r="219" spans="2:23" s="11" customFormat="1" x14ac:dyDescent="0.25"/>
    <row r="220" spans="2:23" s="11" customFormat="1" x14ac:dyDescent="0.25">
      <c r="B220" s="12"/>
      <c r="C220" s="12"/>
    </row>
    <row r="221" spans="2:23" s="11" customFormat="1" x14ac:dyDescent="0.25">
      <c r="B221" s="12"/>
      <c r="C221" s="12"/>
    </row>
    <row r="222" spans="2:23" s="11" customFormat="1" x14ac:dyDescent="0.25">
      <c r="B222" s="12"/>
      <c r="C222" s="12"/>
    </row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7"/>
    <mergeCell ref="H212:I212"/>
    <mergeCell ref="H214:I214"/>
    <mergeCell ref="J214:N214"/>
    <mergeCell ref="B14:B55"/>
    <mergeCell ref="B209:G209"/>
    <mergeCell ref="B171:B183"/>
    <mergeCell ref="B198:B208"/>
    <mergeCell ref="C108:C114"/>
    <mergeCell ref="B184:B186"/>
    <mergeCell ref="J210:W210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2017-11-26T17:28:29Z</dcterms:modified>
</cp:coreProperties>
</file>