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35" i="1" l="1"/>
  <c r="I36" i="1"/>
  <c r="I20" i="1" l="1"/>
  <c r="I91" i="1"/>
  <c r="C109" i="1" l="1"/>
  <c r="C108" i="1"/>
  <c r="I93" i="1" l="1"/>
  <c r="I90" i="1"/>
  <c r="I89" i="1"/>
  <c r="I88" i="1"/>
  <c r="I87" i="1"/>
  <c r="I86" i="1"/>
  <c r="I85" i="1"/>
  <c r="I81" i="1"/>
  <c r="I82" i="1"/>
  <c r="I84" i="1"/>
  <c r="I83" i="1"/>
  <c r="I92" i="1" l="1"/>
  <c r="C110" i="1"/>
  <c r="I95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94" i="1"/>
  <c r="I96" i="1"/>
  <c r="I97" i="1"/>
  <c r="I98" i="1"/>
  <c r="I99" i="1"/>
  <c r="I100" i="1"/>
  <c r="I101" i="1"/>
  <c r="I102" i="1"/>
  <c r="I103" i="1"/>
  <c r="I104" i="1"/>
  <c r="D110" i="1" l="1"/>
  <c r="E110" i="1" s="1"/>
  <c r="D108" i="1"/>
  <c r="I4" i="1"/>
  <c r="E108" i="1" l="1"/>
  <c r="D109" i="1"/>
  <c r="E109" i="1" s="1"/>
  <c r="O105" i="1"/>
  <c r="P105" i="1"/>
  <c r="Q105" i="1"/>
  <c r="R105" i="1"/>
  <c r="S105" i="1"/>
  <c r="T105" i="1"/>
  <c r="U105" i="1"/>
  <c r="V105" i="1"/>
  <c r="W105" i="1"/>
  <c r="N105" i="1"/>
  <c r="J105" i="1" l="1"/>
  <c r="K105" i="1"/>
  <c r="L105" i="1"/>
  <c r="M105" i="1"/>
  <c r="H105" i="1"/>
  <c r="J108" i="1" l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I105" i="1"/>
  <c r="J110" i="1" s="1"/>
</calcChain>
</file>

<file path=xl/sharedStrings.xml><?xml version="1.0" encoding="utf-8"?>
<sst xmlns="http://schemas.openxmlformats.org/spreadsheetml/2006/main" count="238" uniqueCount="135">
  <si>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</si>
  <si>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</si>
  <si>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</si>
  <si>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</si>
  <si>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</si>
  <si>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</si>
  <si>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</si>
  <si>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</si>
  <si>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</si>
  <si>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</si>
  <si>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</si>
  <si>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</si>
  <si>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</si>
  <si>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</si>
  <si>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</si>
  <si>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</si>
  <si>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</si>
  <si>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</si>
  <si>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</si>
  <si>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</si>
  <si>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</si>
  <si>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</si>
  <si>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</si>
  <si>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</si>
  <si>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</si>
  <si>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</si>
  <si>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</si>
  <si>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</si>
  <si>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</si>
  <si>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</si>
  <si>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</si>
  <si>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</si>
  <si>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</si>
  <si>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</si>
  <si>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</si>
  <si>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</si>
  <si>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</si>
  <si>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</si>
  <si>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</si>
  <si>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</si>
  <si>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</si>
  <si>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</si>
  <si>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</si>
  <si>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</si>
  <si>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</si>
  <si>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</si>
  <si>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</si>
  <si>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</si>
  <si>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</si>
  <si>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</si>
  <si>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</si>
  <si>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</si>
  <si>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</si>
  <si>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</si>
  <si>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</si>
  <si>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</si>
  <si>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</si>
  <si>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</si>
  <si>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</si>
  <si>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</si>
  <si>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</si>
  <si>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</si>
  <si>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</si>
  <si>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</si>
  <si>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</si>
  <si>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</si>
  <si>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</si>
  <si>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</si>
  <si>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</si>
  <si>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</si>
  <si>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</si>
  <si>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</si>
  <si>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</si>
  <si>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</si>
  <si>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</si>
  <si>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</si>
  <si>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</si>
  <si>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</si>
  <si>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</si>
  <si>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</si>
  <si>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</si>
  <si>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</si>
  <si>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</si>
  <si>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</si>
  <si>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</si>
  <si>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</si>
  <si>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</si>
  <si>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</si>
  <si>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</si>
  <si>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</si>
  <si>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</si>
  <si>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</si>
  <si>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</si>
  <si>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</si>
  <si>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</si>
  <si>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</si>
  <si>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</si>
  <si>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</si>
  <si>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</si>
  <si>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</si>
  <si>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</si>
  <si>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</si>
  <si>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</si>
  <si>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</si>
  <si>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</si>
  <si>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</si>
  <si>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</si>
  <si>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</si>
  <si>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</si>
  <si>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</si>
  <si>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</si>
  <si>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</si>
  <si>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</si>
  <si>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</si>
  <si>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</si>
  <si>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</si>
  <si>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</si>
  <si>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</si>
  <si>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</si>
  <si>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</si>
  <si>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</si>
  <si>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</si>
  <si>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</si>
  <si>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</si>
  <si>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</si>
  <si>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</si>
  <si>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</si>
  <si>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</si>
  <si>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</si>
  <si>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</si>
  <si>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</si>
  <si>
    <t>0.7</t>
  </si>
  <si>
    <t>Crear entrada dungeon</t>
  </si>
  <si>
    <t>Implementar Métodos de spawn</t>
  </si>
  <si>
    <t>Introducir spawns sala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</si>
</sst>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Hoja1!$J$108:$W$108</c:f>
              <c:numCache>
                <c:formatCode>General</c:formatCode>
                <c:ptCount val="14"/>
                <c:pt idx="0">
                  <c:v>46.370000000000005</c:v>
                </c:pt>
                <c:pt idx="1">
                  <c:v>43.070000000000007</c:v>
                </c:pt>
                <c:pt idx="2">
                  <c:v>35.920000000000009</c:v>
                </c:pt>
                <c:pt idx="3">
                  <c:v>31.92700000000001</c:v>
                </c:pt>
                <c:pt idx="4">
                  <c:v>30.42700000000001</c:v>
                </c:pt>
                <c:pt idx="5">
                  <c:v>29.327000000000009</c:v>
                </c:pt>
                <c:pt idx="6">
                  <c:v>29.297000000000008</c:v>
                </c:pt>
                <c:pt idx="7">
                  <c:v>27.268000000000008</c:v>
                </c:pt>
                <c:pt idx="8">
                  <c:v>25.885300000000008</c:v>
                </c:pt>
                <c:pt idx="9">
                  <c:v>25.885300000000008</c:v>
                </c:pt>
                <c:pt idx="10">
                  <c:v>25.885300000000008</c:v>
                </c:pt>
                <c:pt idx="11">
                  <c:v>25.885300000000008</c:v>
                </c:pt>
                <c:pt idx="12">
                  <c:v>25.885300000000008</c:v>
                </c:pt>
                <c:pt idx="13">
                  <c:v>25.885300000000008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1808"/>
        <c:axId val="185912200"/>
      </c:lineChart>
      <c:dateAx>
        <c:axId val="18591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5912200"/>
        <c:crosses val="autoZero"/>
        <c:auto val="1"/>
        <c:lblOffset val="100"/>
        <c:baseTimeUnit val="days"/>
      </c:dateAx>
      <c:valAx>
        <c:axId val="1859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41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topLeftCell="A4" zoomScale="70" zoomScaleNormal="70" workbookViewId="0">
      <selection activeCell="T88" sqref="T88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8" t="s">
        <v>125</v>
      </c>
      <c r="B1" s="84" t="s">
        <v>12</v>
      </c>
    </row>
    <row r="2" spans="1:23" ht="15.75" thickBot="1" x14ac:dyDescent="0.3">
      <c r="J2" s="118" t="s">
        <v>5</v>
      </c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20"/>
    </row>
    <row r="3" spans="1:23" s="1" customFormat="1" ht="15.75" thickBot="1" x14ac:dyDescent="0.3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60">
        <v>43068</v>
      </c>
      <c r="K3" s="60">
        <v>43069</v>
      </c>
      <c r="L3" s="60">
        <v>43070</v>
      </c>
      <c r="M3" s="60">
        <v>43071</v>
      </c>
      <c r="N3" s="60">
        <v>43072</v>
      </c>
      <c r="O3" s="60">
        <v>43073</v>
      </c>
      <c r="P3" s="60">
        <v>43074</v>
      </c>
      <c r="Q3" s="60">
        <v>43075</v>
      </c>
      <c r="R3" s="60">
        <v>43076</v>
      </c>
      <c r="S3" s="60">
        <v>43077</v>
      </c>
      <c r="T3" s="60">
        <v>43078</v>
      </c>
      <c r="U3" s="60">
        <v>43079</v>
      </c>
      <c r="V3" s="60">
        <v>43080</v>
      </c>
      <c r="W3" s="13">
        <v>43081</v>
      </c>
    </row>
    <row r="4" spans="1:23" s="1" customFormat="1" ht="15" customHeight="1" x14ac:dyDescent="0.25">
      <c r="B4" s="124" t="s">
        <v>56</v>
      </c>
      <c r="C4" s="88" t="s">
        <v>57</v>
      </c>
      <c r="D4" s="88" t="s">
        <v>59</v>
      </c>
      <c r="E4" s="88"/>
      <c r="F4" s="88" t="s">
        <v>15</v>
      </c>
      <c r="G4" s="12">
        <v>1</v>
      </c>
      <c r="H4" s="12">
        <v>0.2</v>
      </c>
      <c r="I4" s="57">
        <f>SUM(J4:W4)</f>
        <v>0.08</v>
      </c>
      <c r="J4" s="70">
        <v>0</v>
      </c>
      <c r="K4" s="70">
        <v>0</v>
      </c>
      <c r="L4" s="86">
        <v>0.08</v>
      </c>
      <c r="M4" s="86">
        <v>0</v>
      </c>
      <c r="N4" s="86">
        <v>0</v>
      </c>
      <c r="O4" s="86">
        <v>0</v>
      </c>
      <c r="P4" s="86">
        <v>0</v>
      </c>
      <c r="Q4" s="89">
        <v>0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90">
        <v>0</v>
      </c>
    </row>
    <row r="5" spans="1:23" s="1" customFormat="1" ht="15" customHeight="1" x14ac:dyDescent="0.25">
      <c r="B5" s="125"/>
      <c r="C5" s="46" t="s">
        <v>58</v>
      </c>
      <c r="D5" s="46"/>
      <c r="E5" s="52"/>
      <c r="F5" s="52" t="s">
        <v>15</v>
      </c>
      <c r="G5" s="4">
        <v>1</v>
      </c>
      <c r="H5" s="4">
        <v>0.2</v>
      </c>
      <c r="I5" s="55">
        <f t="shared" ref="I5:I41" si="0">SUM(J5:W5)</f>
        <v>7.0000000000000007E-2</v>
      </c>
      <c r="J5" s="71">
        <v>0</v>
      </c>
      <c r="K5" s="71">
        <v>0</v>
      </c>
      <c r="L5" s="48">
        <v>7.0000000000000007E-2</v>
      </c>
      <c r="M5" s="48">
        <v>0</v>
      </c>
      <c r="N5" s="48">
        <v>0</v>
      </c>
      <c r="O5" s="48">
        <v>0</v>
      </c>
      <c r="P5" s="48">
        <v>0</v>
      </c>
      <c r="Q5" s="91">
        <v>0</v>
      </c>
      <c r="R5" s="91">
        <v>0</v>
      </c>
      <c r="S5" s="91">
        <v>0</v>
      </c>
      <c r="T5" s="91">
        <v>0</v>
      </c>
      <c r="U5" s="91">
        <v>0</v>
      </c>
      <c r="V5" s="91">
        <v>0</v>
      </c>
      <c r="W5" s="92">
        <v>0</v>
      </c>
    </row>
    <row r="6" spans="1:23" s="1" customFormat="1" ht="15" customHeight="1" x14ac:dyDescent="0.25">
      <c r="B6" s="125"/>
      <c r="C6" s="46" t="s">
        <v>74</v>
      </c>
      <c r="D6" s="46"/>
      <c r="E6" s="52"/>
      <c r="F6" s="52" t="s">
        <v>15</v>
      </c>
      <c r="G6" s="4">
        <v>1</v>
      </c>
      <c r="H6" s="4">
        <v>0.3</v>
      </c>
      <c r="I6" s="55">
        <f t="shared" si="0"/>
        <v>0.96</v>
      </c>
      <c r="J6" s="71">
        <v>0</v>
      </c>
      <c r="K6" s="71">
        <v>0</v>
      </c>
      <c r="L6" s="71">
        <v>0</v>
      </c>
      <c r="M6" s="48">
        <v>0.96</v>
      </c>
      <c r="N6" s="48">
        <v>0</v>
      </c>
      <c r="O6" s="48">
        <v>0</v>
      </c>
      <c r="P6" s="48">
        <v>0</v>
      </c>
      <c r="Q6" s="48">
        <v>0</v>
      </c>
      <c r="R6" s="19"/>
      <c r="S6" s="19"/>
      <c r="T6" s="19"/>
      <c r="U6" s="19"/>
      <c r="V6" s="19"/>
      <c r="W6" s="20"/>
    </row>
    <row r="7" spans="1:23" s="1" customFormat="1" ht="15" customHeight="1" x14ac:dyDescent="0.25">
      <c r="B7" s="125"/>
      <c r="C7" s="132" t="s">
        <v>53</v>
      </c>
      <c r="D7" s="42" t="s">
        <v>60</v>
      </c>
      <c r="E7" s="54"/>
      <c r="F7" s="54" t="s">
        <v>16</v>
      </c>
      <c r="G7" s="4">
        <v>2</v>
      </c>
      <c r="H7" s="4">
        <v>1</v>
      </c>
      <c r="I7" s="55">
        <f t="shared" si="0"/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1">
        <v>0</v>
      </c>
      <c r="Q7" s="71">
        <v>0</v>
      </c>
      <c r="R7" s="19"/>
      <c r="S7" s="19"/>
      <c r="T7" s="19"/>
      <c r="U7" s="19"/>
      <c r="V7" s="19"/>
      <c r="W7" s="20"/>
    </row>
    <row r="8" spans="1:23" s="1" customFormat="1" ht="15" customHeight="1" x14ac:dyDescent="0.25">
      <c r="B8" s="125"/>
      <c r="C8" s="132"/>
      <c r="D8" s="46" t="s">
        <v>61</v>
      </c>
      <c r="E8" s="52"/>
      <c r="F8" s="52" t="s">
        <v>15</v>
      </c>
      <c r="G8" s="4">
        <v>2</v>
      </c>
      <c r="H8" s="4">
        <v>0.75</v>
      </c>
      <c r="I8" s="55">
        <f t="shared" si="0"/>
        <v>0</v>
      </c>
      <c r="J8" s="71">
        <v>0</v>
      </c>
      <c r="K8" s="71">
        <v>0</v>
      </c>
      <c r="L8" s="71">
        <v>0</v>
      </c>
      <c r="M8" s="71">
        <v>0</v>
      </c>
      <c r="N8" s="96">
        <v>0</v>
      </c>
      <c r="O8" s="96">
        <v>0</v>
      </c>
      <c r="P8" s="96">
        <v>0</v>
      </c>
      <c r="Q8" s="96">
        <v>0</v>
      </c>
      <c r="R8" s="19"/>
      <c r="S8" s="19"/>
      <c r="T8" s="19"/>
      <c r="U8" s="19"/>
      <c r="V8" s="19"/>
      <c r="W8" s="20"/>
    </row>
    <row r="9" spans="1:23" s="1" customFormat="1" ht="15.75" customHeight="1" thickBot="1" x14ac:dyDescent="0.3">
      <c r="B9" s="129"/>
      <c r="C9" s="133"/>
      <c r="D9" s="43" t="s">
        <v>62</v>
      </c>
      <c r="E9" s="44"/>
      <c r="F9" s="44" t="s">
        <v>16</v>
      </c>
      <c r="G9" s="11">
        <v>2</v>
      </c>
      <c r="H9" s="11">
        <v>0.2</v>
      </c>
      <c r="I9" s="59">
        <f t="shared" si="0"/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21"/>
      <c r="S9" s="21"/>
      <c r="T9" s="21"/>
      <c r="U9" s="21"/>
      <c r="V9" s="21"/>
      <c r="W9" s="22"/>
    </row>
    <row r="10" spans="1:23" ht="15" customHeight="1" x14ac:dyDescent="0.25">
      <c r="B10" s="126" t="s">
        <v>63</v>
      </c>
      <c r="C10" s="51" t="s">
        <v>64</v>
      </c>
      <c r="D10" s="51"/>
      <c r="E10" s="47"/>
      <c r="F10" s="47" t="s">
        <v>15</v>
      </c>
      <c r="G10" s="37">
        <v>2</v>
      </c>
      <c r="H10" s="36">
        <v>0.2</v>
      </c>
      <c r="I10" s="61">
        <f t="shared" si="0"/>
        <v>8.3000000000000004E-2</v>
      </c>
      <c r="J10" s="73">
        <v>0</v>
      </c>
      <c r="K10" s="73">
        <v>0</v>
      </c>
      <c r="L10" s="73">
        <v>0</v>
      </c>
      <c r="M10" s="93">
        <v>8.3000000000000004E-2</v>
      </c>
      <c r="N10" s="93">
        <v>0</v>
      </c>
      <c r="O10" s="93">
        <v>0</v>
      </c>
      <c r="P10" s="93">
        <v>0</v>
      </c>
      <c r="Q10" s="93">
        <v>0</v>
      </c>
      <c r="R10" s="35"/>
      <c r="S10" s="35"/>
      <c r="T10" s="23"/>
      <c r="U10" s="23"/>
      <c r="V10" s="23"/>
      <c r="W10" s="24"/>
    </row>
    <row r="11" spans="1:23" ht="15" customHeight="1" x14ac:dyDescent="0.25">
      <c r="B11" s="127"/>
      <c r="C11" s="46" t="s">
        <v>65</v>
      </c>
      <c r="D11" s="46"/>
      <c r="E11" s="52"/>
      <c r="F11" s="52" t="s">
        <v>15</v>
      </c>
      <c r="G11" s="4">
        <v>5</v>
      </c>
      <c r="H11" s="4">
        <v>0.15</v>
      </c>
      <c r="I11" s="55">
        <f t="shared" si="0"/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28"/>
      <c r="S11" s="28"/>
      <c r="T11" s="28"/>
      <c r="U11" s="28"/>
      <c r="V11" s="28"/>
      <c r="W11" s="58"/>
    </row>
    <row r="12" spans="1:23" ht="15" customHeight="1" x14ac:dyDescent="0.25">
      <c r="B12" s="127"/>
      <c r="C12" s="46" t="s">
        <v>66</v>
      </c>
      <c r="D12" s="46"/>
      <c r="E12" s="52"/>
      <c r="F12" s="52" t="s">
        <v>15</v>
      </c>
      <c r="G12" s="4">
        <v>5</v>
      </c>
      <c r="H12" s="4">
        <v>0.15</v>
      </c>
      <c r="I12" s="55">
        <f t="shared" si="0"/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28"/>
      <c r="S12" s="28"/>
      <c r="T12" s="28"/>
      <c r="U12" s="28"/>
      <c r="V12" s="28"/>
      <c r="W12" s="58"/>
    </row>
    <row r="13" spans="1:23" ht="15" customHeight="1" x14ac:dyDescent="0.25">
      <c r="B13" s="128"/>
      <c r="C13" s="45" t="s">
        <v>119</v>
      </c>
      <c r="D13" s="45"/>
      <c r="E13" s="53"/>
      <c r="F13" s="53" t="s">
        <v>15</v>
      </c>
      <c r="G13" s="37">
        <v>5</v>
      </c>
      <c r="H13" s="37">
        <v>0.15</v>
      </c>
      <c r="I13" s="55">
        <f t="shared" si="0"/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31"/>
      <c r="S13" s="31"/>
      <c r="T13" s="31"/>
      <c r="U13" s="31"/>
      <c r="V13" s="31"/>
      <c r="W13" s="69"/>
    </row>
    <row r="14" spans="1:23" ht="15" customHeight="1" x14ac:dyDescent="0.25">
      <c r="B14" s="128"/>
      <c r="C14" s="45" t="s">
        <v>117</v>
      </c>
      <c r="D14" s="45"/>
      <c r="E14" s="53"/>
      <c r="F14" s="53" t="s">
        <v>15</v>
      </c>
      <c r="G14" s="37">
        <v>5</v>
      </c>
      <c r="H14" s="37">
        <v>0.15</v>
      </c>
      <c r="I14" s="55">
        <f t="shared" si="0"/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31"/>
      <c r="S14" s="31"/>
      <c r="T14" s="31"/>
      <c r="U14" s="31"/>
      <c r="V14" s="31"/>
      <c r="W14" s="69"/>
    </row>
    <row r="15" spans="1:23" ht="15.75" customHeight="1" thickBot="1" x14ac:dyDescent="0.3">
      <c r="B15" s="128"/>
      <c r="C15" s="45" t="s">
        <v>67</v>
      </c>
      <c r="D15" s="45"/>
      <c r="E15" s="53"/>
      <c r="F15" s="53" t="s">
        <v>15</v>
      </c>
      <c r="G15" s="37">
        <v>5</v>
      </c>
      <c r="H15" s="37">
        <v>0.15</v>
      </c>
      <c r="I15" s="68">
        <f t="shared" si="0"/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31"/>
      <c r="S15" s="31"/>
      <c r="T15" s="31"/>
      <c r="U15" s="31"/>
      <c r="V15" s="31"/>
      <c r="W15" s="69"/>
    </row>
    <row r="16" spans="1:23" ht="14.45" customHeight="1" x14ac:dyDescent="0.25">
      <c r="B16" s="124" t="s">
        <v>32</v>
      </c>
      <c r="C16" s="65" t="s">
        <v>75</v>
      </c>
      <c r="D16" s="50"/>
      <c r="E16" s="50"/>
      <c r="F16" s="50" t="s">
        <v>17</v>
      </c>
      <c r="G16" s="12">
        <v>1</v>
      </c>
      <c r="H16" s="12">
        <v>2</v>
      </c>
      <c r="I16" s="57">
        <f t="shared" si="0"/>
        <v>8.75</v>
      </c>
      <c r="J16" s="70">
        <v>0</v>
      </c>
      <c r="K16" s="102">
        <v>2</v>
      </c>
      <c r="L16" s="102">
        <v>6.5</v>
      </c>
      <c r="M16" s="86">
        <v>0.25</v>
      </c>
      <c r="N16" s="86">
        <v>0</v>
      </c>
      <c r="O16" s="86">
        <v>0</v>
      </c>
      <c r="P16" s="86">
        <v>0</v>
      </c>
      <c r="Q16" s="86">
        <v>0</v>
      </c>
      <c r="R16" s="86">
        <v>0</v>
      </c>
      <c r="S16" s="86">
        <v>0</v>
      </c>
      <c r="T16" s="86">
        <v>0</v>
      </c>
      <c r="U16" s="86">
        <v>0</v>
      </c>
      <c r="V16" s="86">
        <v>0</v>
      </c>
      <c r="W16" s="87">
        <v>0</v>
      </c>
    </row>
    <row r="17" spans="2:23" ht="14.45" customHeight="1" x14ac:dyDescent="0.25">
      <c r="B17" s="125"/>
      <c r="C17" s="46" t="s">
        <v>36</v>
      </c>
      <c r="D17" s="46"/>
      <c r="E17" s="46"/>
      <c r="F17" s="46" t="s">
        <v>15</v>
      </c>
      <c r="G17" s="4">
        <v>2</v>
      </c>
      <c r="H17" s="4">
        <v>1</v>
      </c>
      <c r="I17" s="55">
        <f t="shared" si="0"/>
        <v>1.083</v>
      </c>
      <c r="J17" s="71">
        <v>0</v>
      </c>
      <c r="K17" s="71">
        <v>0</v>
      </c>
      <c r="L17" s="71">
        <v>0</v>
      </c>
      <c r="M17" s="48">
        <v>1.083</v>
      </c>
      <c r="N17" s="48">
        <v>0</v>
      </c>
      <c r="O17" s="48">
        <v>0</v>
      </c>
      <c r="P17" s="48">
        <v>0</v>
      </c>
      <c r="Q17" s="48">
        <v>0</v>
      </c>
      <c r="R17" s="29"/>
      <c r="S17" s="29"/>
      <c r="T17" s="29"/>
      <c r="U17" s="29"/>
      <c r="V17" s="29"/>
      <c r="W17" s="30"/>
    </row>
    <row r="18" spans="2:23" ht="14.45" customHeight="1" x14ac:dyDescent="0.25">
      <c r="B18" s="125"/>
      <c r="C18" s="98" t="s">
        <v>14</v>
      </c>
      <c r="D18" s="46" t="s">
        <v>38</v>
      </c>
      <c r="E18" s="46"/>
      <c r="F18" s="46" t="s">
        <v>15</v>
      </c>
      <c r="G18" s="4">
        <v>1</v>
      </c>
      <c r="H18" s="4">
        <v>0.5</v>
      </c>
      <c r="I18" s="55">
        <f t="shared" si="0"/>
        <v>0.15</v>
      </c>
      <c r="J18" s="71">
        <v>0</v>
      </c>
      <c r="K18" s="71">
        <v>0</v>
      </c>
      <c r="L18" s="71">
        <v>0</v>
      </c>
      <c r="M18" s="48">
        <v>0.15</v>
      </c>
      <c r="N18" s="48">
        <v>0</v>
      </c>
      <c r="O18" s="48">
        <v>0</v>
      </c>
      <c r="P18" s="48">
        <v>0</v>
      </c>
      <c r="Q18" s="48">
        <v>0</v>
      </c>
      <c r="R18" s="29"/>
      <c r="S18" s="29"/>
      <c r="T18" s="29"/>
      <c r="U18" s="29"/>
      <c r="V18" s="29"/>
      <c r="W18" s="30"/>
    </row>
    <row r="19" spans="2:23" ht="14.45" customHeight="1" x14ac:dyDescent="0.25">
      <c r="B19" s="125"/>
      <c r="C19" s="113" t="s">
        <v>37</v>
      </c>
      <c r="D19" s="46" t="s">
        <v>33</v>
      </c>
      <c r="E19" s="46"/>
      <c r="F19" s="46" t="s">
        <v>15</v>
      </c>
      <c r="G19" s="4">
        <v>3</v>
      </c>
      <c r="H19" s="4">
        <v>1</v>
      </c>
      <c r="I19" s="55">
        <f t="shared" si="0"/>
        <v>1.1499999999999999</v>
      </c>
      <c r="J19" s="71">
        <v>0</v>
      </c>
      <c r="K19" s="71">
        <v>0</v>
      </c>
      <c r="L19" s="71">
        <v>0</v>
      </c>
      <c r="M19" s="71">
        <v>0</v>
      </c>
      <c r="N19" s="48">
        <v>1.1499999999999999</v>
      </c>
      <c r="O19" s="48">
        <v>0</v>
      </c>
      <c r="P19" s="48">
        <v>0</v>
      </c>
      <c r="Q19" s="48">
        <v>0</v>
      </c>
      <c r="R19" s="29"/>
      <c r="S19" s="29"/>
      <c r="T19" s="29"/>
      <c r="U19" s="29"/>
      <c r="V19" s="29"/>
      <c r="W19" s="30"/>
    </row>
    <row r="20" spans="2:23" ht="14.45" customHeight="1" x14ac:dyDescent="0.25">
      <c r="B20" s="125"/>
      <c r="C20" s="113"/>
      <c r="D20" s="46" t="s">
        <v>133</v>
      </c>
      <c r="E20" s="46"/>
      <c r="F20" s="46" t="s">
        <v>15</v>
      </c>
      <c r="G20" s="4">
        <v>4</v>
      </c>
      <c r="H20" s="4">
        <v>1</v>
      </c>
      <c r="I20" s="55">
        <f t="shared" si="0"/>
        <v>0.83299999999999996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97">
        <v>0.83299999999999996</v>
      </c>
      <c r="S20" s="29"/>
      <c r="T20" s="29"/>
      <c r="U20" s="29"/>
      <c r="V20" s="29"/>
      <c r="W20" s="30"/>
    </row>
    <row r="21" spans="2:23" ht="14.45" customHeight="1" x14ac:dyDescent="0.25">
      <c r="B21" s="125"/>
      <c r="C21" s="113"/>
      <c r="D21" s="46" t="s">
        <v>34</v>
      </c>
      <c r="E21" s="46"/>
      <c r="F21" s="46" t="s">
        <v>15</v>
      </c>
      <c r="G21" s="4">
        <v>5</v>
      </c>
      <c r="H21" s="4">
        <v>1.5</v>
      </c>
      <c r="I21" s="55">
        <f t="shared" si="0"/>
        <v>0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29"/>
      <c r="S21" s="29"/>
      <c r="T21" s="29"/>
      <c r="U21" s="29"/>
      <c r="V21" s="29"/>
      <c r="W21" s="30"/>
    </row>
    <row r="22" spans="2:23" ht="14.45" customHeight="1" x14ac:dyDescent="0.25">
      <c r="B22" s="125"/>
      <c r="C22" s="113"/>
      <c r="D22" s="46" t="s">
        <v>35</v>
      </c>
      <c r="E22" s="46"/>
      <c r="F22" s="46" t="s">
        <v>15</v>
      </c>
      <c r="G22" s="4">
        <v>3</v>
      </c>
      <c r="H22" s="4">
        <v>1.5</v>
      </c>
      <c r="I22" s="55">
        <f t="shared" si="0"/>
        <v>1.2469999999999999</v>
      </c>
      <c r="J22" s="71">
        <v>0</v>
      </c>
      <c r="K22" s="71">
        <v>0</v>
      </c>
      <c r="L22" s="71">
        <v>0</v>
      </c>
      <c r="M22" s="71">
        <v>0</v>
      </c>
      <c r="N22" s="100">
        <v>0.35</v>
      </c>
      <c r="O22" s="100">
        <v>0</v>
      </c>
      <c r="P22" s="101">
        <v>0.03</v>
      </c>
      <c r="Q22" s="97">
        <v>0.86699999999999999</v>
      </c>
      <c r="R22" s="29"/>
      <c r="S22" s="29"/>
      <c r="T22" s="29"/>
      <c r="U22" s="29"/>
      <c r="V22" s="29"/>
      <c r="W22" s="30"/>
    </row>
    <row r="23" spans="2:23" ht="14.45" customHeight="1" x14ac:dyDescent="0.25">
      <c r="B23" s="125"/>
      <c r="C23" s="113"/>
      <c r="D23" s="46" t="s">
        <v>39</v>
      </c>
      <c r="E23" s="46"/>
      <c r="F23" s="46" t="s">
        <v>15</v>
      </c>
      <c r="G23" s="4">
        <v>4</v>
      </c>
      <c r="H23" s="4">
        <v>0.4</v>
      </c>
      <c r="I23" s="55">
        <f t="shared" si="0"/>
        <v>0.33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97">
        <v>0.33</v>
      </c>
      <c r="R23" s="29"/>
      <c r="S23" s="29"/>
      <c r="T23" s="29"/>
      <c r="U23" s="29"/>
      <c r="V23" s="29"/>
      <c r="W23" s="30"/>
    </row>
    <row r="24" spans="2:23" ht="14.45" customHeight="1" x14ac:dyDescent="0.25">
      <c r="B24" s="125"/>
      <c r="C24" s="113"/>
      <c r="D24" s="46" t="s">
        <v>40</v>
      </c>
      <c r="E24" s="46"/>
      <c r="F24" s="46" t="s">
        <v>15</v>
      </c>
      <c r="G24" s="4">
        <v>4</v>
      </c>
      <c r="H24" s="4">
        <v>0.2</v>
      </c>
      <c r="I24" s="55">
        <f t="shared" si="0"/>
        <v>0.11600000000000001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97">
        <v>0.11600000000000001</v>
      </c>
      <c r="R24" s="29"/>
      <c r="S24" s="29"/>
      <c r="T24" s="29"/>
      <c r="U24" s="29"/>
      <c r="V24" s="29"/>
      <c r="W24" s="30"/>
    </row>
    <row r="25" spans="2:23" ht="14.45" customHeight="1" x14ac:dyDescent="0.25">
      <c r="B25" s="125"/>
      <c r="C25" s="113"/>
      <c r="D25" s="46" t="s">
        <v>41</v>
      </c>
      <c r="E25" s="46"/>
      <c r="F25" s="46" t="s">
        <v>15</v>
      </c>
      <c r="G25" s="4">
        <v>4</v>
      </c>
      <c r="H25" s="4">
        <v>0.2</v>
      </c>
      <c r="I25" s="55">
        <f t="shared" si="0"/>
        <v>0.3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71">
        <v>0</v>
      </c>
      <c r="P25" s="71">
        <v>0</v>
      </c>
      <c r="Q25" s="97">
        <v>0.3</v>
      </c>
      <c r="R25" s="29"/>
      <c r="S25" s="29"/>
      <c r="T25" s="29"/>
      <c r="U25" s="29"/>
      <c r="V25" s="29"/>
      <c r="W25" s="30"/>
    </row>
    <row r="26" spans="2:23" ht="14.45" customHeight="1" x14ac:dyDescent="0.25">
      <c r="B26" s="125"/>
      <c r="C26" s="113"/>
      <c r="D26" s="46" t="s">
        <v>42</v>
      </c>
      <c r="E26" s="46"/>
      <c r="F26" s="46" t="s">
        <v>15</v>
      </c>
      <c r="G26" s="4">
        <v>4</v>
      </c>
      <c r="H26" s="4">
        <v>0.2</v>
      </c>
      <c r="I26" s="55">
        <f t="shared" si="0"/>
        <v>0.11600000000000001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1">
        <v>0</v>
      </c>
      <c r="Q26" s="97">
        <v>0.11600000000000001</v>
      </c>
      <c r="R26" s="29"/>
      <c r="S26" s="29"/>
      <c r="T26" s="29"/>
      <c r="U26" s="29"/>
      <c r="V26" s="29"/>
      <c r="W26" s="30"/>
    </row>
    <row r="27" spans="2:23" ht="14.45" customHeight="1" x14ac:dyDescent="0.25">
      <c r="B27" s="125"/>
      <c r="C27" s="113"/>
      <c r="D27" s="46" t="s">
        <v>43</v>
      </c>
      <c r="E27" s="46"/>
      <c r="F27" s="46" t="s">
        <v>15</v>
      </c>
      <c r="G27" s="4">
        <v>4</v>
      </c>
      <c r="H27" s="4">
        <v>0.2</v>
      </c>
      <c r="I27" s="55">
        <f t="shared" si="0"/>
        <v>0.05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97">
        <v>0.05</v>
      </c>
      <c r="R27" s="29"/>
      <c r="S27" s="29"/>
      <c r="T27" s="29"/>
      <c r="U27" s="29"/>
      <c r="V27" s="29"/>
      <c r="W27" s="30"/>
    </row>
    <row r="28" spans="2:23" ht="14.45" customHeight="1" x14ac:dyDescent="0.25">
      <c r="B28" s="125"/>
      <c r="C28" s="113"/>
      <c r="D28" s="46" t="s">
        <v>44</v>
      </c>
      <c r="E28" s="46"/>
      <c r="F28" s="46" t="s">
        <v>15</v>
      </c>
      <c r="G28" s="4">
        <v>4</v>
      </c>
      <c r="H28" s="4">
        <v>0.2</v>
      </c>
      <c r="I28" s="55">
        <f t="shared" si="0"/>
        <v>0.1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97">
        <v>0.1</v>
      </c>
      <c r="S28" s="29"/>
      <c r="T28" s="29"/>
      <c r="U28" s="29"/>
      <c r="V28" s="29"/>
      <c r="W28" s="30"/>
    </row>
    <row r="29" spans="2:23" ht="14.45" customHeight="1" x14ac:dyDescent="0.25">
      <c r="B29" s="125"/>
      <c r="C29" s="113"/>
      <c r="D29" s="46" t="s">
        <v>45</v>
      </c>
      <c r="E29" s="46"/>
      <c r="F29" s="46" t="s">
        <v>15</v>
      </c>
      <c r="G29" s="4">
        <v>4</v>
      </c>
      <c r="H29" s="4">
        <v>0.2</v>
      </c>
      <c r="I29" s="55">
        <f t="shared" si="0"/>
        <v>6.7000000000000004E-2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71">
        <v>0</v>
      </c>
      <c r="R29" s="97">
        <v>6.7000000000000004E-2</v>
      </c>
      <c r="S29" s="29"/>
      <c r="T29" s="29"/>
      <c r="U29" s="29"/>
      <c r="V29" s="29"/>
      <c r="W29" s="30"/>
    </row>
    <row r="30" spans="2:23" ht="14.45" customHeight="1" x14ac:dyDescent="0.25">
      <c r="B30" s="125"/>
      <c r="C30" s="113"/>
      <c r="D30" s="46" t="s">
        <v>46</v>
      </c>
      <c r="E30" s="46"/>
      <c r="F30" s="46" t="s">
        <v>15</v>
      </c>
      <c r="G30" s="4">
        <v>4</v>
      </c>
      <c r="H30" s="4">
        <v>0.2</v>
      </c>
      <c r="I30" s="55">
        <f t="shared" si="0"/>
        <v>6.7000000000000004E-2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97">
        <v>6.7000000000000004E-2</v>
      </c>
      <c r="S30" s="29"/>
      <c r="T30" s="29"/>
      <c r="U30" s="29"/>
      <c r="V30" s="29"/>
      <c r="W30" s="30"/>
    </row>
    <row r="31" spans="2:23" ht="14.45" customHeight="1" x14ac:dyDescent="0.25">
      <c r="B31" s="125"/>
      <c r="C31" s="113"/>
      <c r="D31" s="46" t="s">
        <v>47</v>
      </c>
      <c r="E31" s="46"/>
      <c r="F31" s="46" t="s">
        <v>15</v>
      </c>
      <c r="G31" s="4">
        <v>4</v>
      </c>
      <c r="H31" s="4">
        <v>0.2</v>
      </c>
      <c r="I31" s="55">
        <f t="shared" si="0"/>
        <v>3.3000000000000002E-2</v>
      </c>
      <c r="J31" s="71">
        <v>0</v>
      </c>
      <c r="K31" s="71">
        <v>0</v>
      </c>
      <c r="L31" s="71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97">
        <v>3.3000000000000002E-2</v>
      </c>
      <c r="S31" s="29"/>
      <c r="T31" s="29"/>
      <c r="U31" s="29"/>
      <c r="V31" s="29"/>
      <c r="W31" s="30"/>
    </row>
    <row r="32" spans="2:23" ht="14.45" customHeight="1" x14ac:dyDescent="0.25">
      <c r="B32" s="125"/>
      <c r="C32" s="113"/>
      <c r="D32" s="46" t="s">
        <v>48</v>
      </c>
      <c r="E32" s="46"/>
      <c r="F32" s="46" t="s">
        <v>15</v>
      </c>
      <c r="G32" s="4">
        <v>4</v>
      </c>
      <c r="H32" s="4">
        <v>0.2</v>
      </c>
      <c r="I32" s="55">
        <f t="shared" si="0"/>
        <v>1.67E-2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97">
        <v>1.67E-2</v>
      </c>
      <c r="S32" s="29"/>
      <c r="T32" s="29"/>
      <c r="U32" s="29"/>
      <c r="V32" s="29"/>
      <c r="W32" s="30"/>
    </row>
    <row r="33" spans="2:23" ht="14.45" customHeight="1" x14ac:dyDescent="0.25">
      <c r="B33" s="125"/>
      <c r="C33" s="113"/>
      <c r="D33" s="46" t="s">
        <v>49</v>
      </c>
      <c r="E33" s="46"/>
      <c r="F33" s="46" t="s">
        <v>15</v>
      </c>
      <c r="G33" s="4">
        <v>4</v>
      </c>
      <c r="H33" s="4">
        <v>0.2</v>
      </c>
      <c r="I33" s="55">
        <f t="shared" si="0"/>
        <v>0.05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97">
        <v>0.05</v>
      </c>
      <c r="S33" s="29"/>
      <c r="T33" s="29"/>
      <c r="U33" s="29"/>
      <c r="V33" s="29"/>
      <c r="W33" s="30"/>
    </row>
    <row r="34" spans="2:23" ht="14.45" customHeight="1" x14ac:dyDescent="0.25">
      <c r="B34" s="125"/>
      <c r="C34" s="113"/>
      <c r="D34" s="46" t="s">
        <v>50</v>
      </c>
      <c r="E34" s="46"/>
      <c r="F34" s="46" t="s">
        <v>15</v>
      </c>
      <c r="G34" s="4">
        <v>4</v>
      </c>
      <c r="H34" s="4">
        <v>0.2</v>
      </c>
      <c r="I34" s="55">
        <f t="shared" si="0"/>
        <v>3.3000000000000002E-2</v>
      </c>
      <c r="J34" s="71">
        <v>0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97">
        <v>3.3000000000000002E-2</v>
      </c>
      <c r="S34" s="29"/>
      <c r="T34" s="29"/>
      <c r="U34" s="29"/>
      <c r="V34" s="29"/>
      <c r="W34" s="30"/>
    </row>
    <row r="35" spans="2:23" ht="14.45" customHeight="1" x14ac:dyDescent="0.25">
      <c r="B35" s="125"/>
      <c r="C35" s="113"/>
      <c r="D35" s="46" t="s">
        <v>51</v>
      </c>
      <c r="E35" s="46"/>
      <c r="F35" s="46" t="s">
        <v>15</v>
      </c>
      <c r="G35" s="4">
        <v>4</v>
      </c>
      <c r="H35" s="4">
        <v>0.2</v>
      </c>
      <c r="I35" s="55">
        <f t="shared" ref="I35:I36" si="1">SUM(J35:W35)</f>
        <v>6.7000000000000004E-2</v>
      </c>
      <c r="J35" s="71">
        <v>0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97">
        <v>6.7000000000000004E-2</v>
      </c>
      <c r="S35" s="29"/>
      <c r="T35" s="29"/>
      <c r="U35" s="29"/>
      <c r="V35" s="29"/>
      <c r="W35" s="30"/>
    </row>
    <row r="36" spans="2:23" ht="14.45" customHeight="1" x14ac:dyDescent="0.25">
      <c r="B36" s="125"/>
      <c r="C36" s="113"/>
      <c r="D36" s="46" t="s">
        <v>134</v>
      </c>
      <c r="E36" s="46"/>
      <c r="F36" s="46" t="s">
        <v>15</v>
      </c>
      <c r="G36" s="4">
        <v>4</v>
      </c>
      <c r="H36" s="4">
        <v>0.2</v>
      </c>
      <c r="I36" s="55">
        <f t="shared" si="1"/>
        <v>0.11600000000000001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97">
        <v>0.11600000000000001</v>
      </c>
      <c r="S36" s="29"/>
      <c r="T36" s="29"/>
      <c r="U36" s="29"/>
      <c r="V36" s="29"/>
      <c r="W36" s="30"/>
    </row>
    <row r="37" spans="2:23" ht="14.45" customHeight="1" x14ac:dyDescent="0.25">
      <c r="B37" s="125"/>
      <c r="C37" s="113"/>
      <c r="D37" s="52" t="s">
        <v>110</v>
      </c>
      <c r="E37" s="52"/>
      <c r="F37" s="52" t="s">
        <v>15</v>
      </c>
      <c r="G37" s="5">
        <v>5</v>
      </c>
      <c r="H37" s="5">
        <v>1</v>
      </c>
      <c r="I37" s="55">
        <f t="shared" si="0"/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29"/>
      <c r="S37" s="29"/>
      <c r="T37" s="29"/>
      <c r="U37" s="29"/>
      <c r="V37" s="29"/>
      <c r="W37" s="30"/>
    </row>
    <row r="38" spans="2:23" ht="14.45" customHeight="1" x14ac:dyDescent="0.25">
      <c r="B38" s="125"/>
      <c r="C38" s="49" t="s">
        <v>52</v>
      </c>
      <c r="D38" s="49"/>
      <c r="E38" s="49"/>
      <c r="F38" s="49" t="s">
        <v>17</v>
      </c>
      <c r="G38" s="4">
        <v>4</v>
      </c>
      <c r="H38" s="4">
        <v>1</v>
      </c>
      <c r="I38" s="55">
        <f t="shared" si="0"/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29"/>
      <c r="S38" s="29"/>
      <c r="T38" s="29"/>
      <c r="U38" s="29"/>
      <c r="V38" s="29"/>
      <c r="W38" s="30"/>
    </row>
    <row r="39" spans="2:23" ht="14.45" customHeight="1" x14ac:dyDescent="0.25">
      <c r="B39" s="125"/>
      <c r="C39" s="49" t="s">
        <v>54</v>
      </c>
      <c r="D39" s="49"/>
      <c r="E39" s="49"/>
      <c r="F39" s="49" t="s">
        <v>17</v>
      </c>
      <c r="G39" s="4">
        <v>4</v>
      </c>
      <c r="H39" s="4">
        <v>0.75</v>
      </c>
      <c r="I39" s="55">
        <f t="shared" si="0"/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29"/>
      <c r="S39" s="29"/>
      <c r="T39" s="29"/>
      <c r="U39" s="29"/>
      <c r="V39" s="29"/>
      <c r="W39" s="30"/>
    </row>
    <row r="40" spans="2:23" ht="14.45" customHeight="1" x14ac:dyDescent="0.25">
      <c r="B40" s="125"/>
      <c r="C40" s="49" t="s">
        <v>55</v>
      </c>
      <c r="D40" s="49"/>
      <c r="E40" s="49"/>
      <c r="F40" s="49" t="s">
        <v>17</v>
      </c>
      <c r="G40" s="4">
        <v>2</v>
      </c>
      <c r="H40" s="4">
        <v>0.25</v>
      </c>
      <c r="I40" s="55">
        <f t="shared" si="0"/>
        <v>0.75</v>
      </c>
      <c r="J40" s="71">
        <v>0</v>
      </c>
      <c r="K40" s="71">
        <v>0</v>
      </c>
      <c r="L40" s="100">
        <v>0.5</v>
      </c>
      <c r="M40" s="48">
        <v>0.25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85">
        <v>0</v>
      </c>
    </row>
    <row r="41" spans="2:23" ht="14.45" customHeight="1" thickBot="1" x14ac:dyDescent="0.3">
      <c r="B41" s="125"/>
      <c r="C41" s="56" t="s">
        <v>111</v>
      </c>
      <c r="D41" s="56"/>
      <c r="E41" s="56"/>
      <c r="F41" s="56" t="s">
        <v>16</v>
      </c>
      <c r="G41" s="4">
        <v>5</v>
      </c>
      <c r="H41" s="4">
        <v>0.5</v>
      </c>
      <c r="I41" s="55">
        <f t="shared" si="0"/>
        <v>0</v>
      </c>
      <c r="J41" s="71">
        <v>0</v>
      </c>
      <c r="K41" s="71">
        <v>0</v>
      </c>
      <c r="L41" s="71">
        <v>0</v>
      </c>
      <c r="M41" s="71">
        <v>0</v>
      </c>
      <c r="N41" s="71">
        <v>0</v>
      </c>
      <c r="O41" s="71">
        <v>0</v>
      </c>
      <c r="P41" s="71">
        <v>0</v>
      </c>
      <c r="Q41" s="71">
        <v>0</v>
      </c>
      <c r="R41" s="29"/>
      <c r="S41" s="29"/>
      <c r="T41" s="29"/>
      <c r="U41" s="29"/>
      <c r="V41" s="29"/>
      <c r="W41" s="30"/>
    </row>
    <row r="42" spans="2:23" ht="15" customHeight="1" x14ac:dyDescent="0.25">
      <c r="B42" s="115" t="s">
        <v>18</v>
      </c>
      <c r="C42" s="111" t="s">
        <v>19</v>
      </c>
      <c r="D42" s="50" t="s">
        <v>20</v>
      </c>
      <c r="E42" s="50"/>
      <c r="F42" s="50" t="s">
        <v>17</v>
      </c>
      <c r="G42" s="12">
        <v>1</v>
      </c>
      <c r="H42" s="12">
        <v>0.5</v>
      </c>
      <c r="I42" s="57">
        <f t="shared" ref="I42:I103" si="2">SUM(J42:W42)</f>
        <v>0.95</v>
      </c>
      <c r="J42" s="102">
        <v>0.45</v>
      </c>
      <c r="K42" s="86">
        <v>0.5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7">
        <v>0</v>
      </c>
    </row>
    <row r="43" spans="2:23" ht="15" customHeight="1" x14ac:dyDescent="0.25">
      <c r="B43" s="116"/>
      <c r="C43" s="112"/>
      <c r="D43" s="49" t="s">
        <v>21</v>
      </c>
      <c r="E43" s="49"/>
      <c r="F43" s="49" t="s">
        <v>17</v>
      </c>
      <c r="G43" s="4">
        <v>1</v>
      </c>
      <c r="H43" s="4">
        <v>0.5</v>
      </c>
      <c r="I43" s="55">
        <f t="shared" si="2"/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29"/>
      <c r="S43" s="29"/>
      <c r="T43" s="29"/>
      <c r="U43" s="29"/>
      <c r="V43" s="29"/>
      <c r="W43" s="30"/>
    </row>
    <row r="44" spans="2:23" ht="15" customHeight="1" x14ac:dyDescent="0.25">
      <c r="B44" s="116"/>
      <c r="C44" s="112"/>
      <c r="D44" s="49" t="s">
        <v>22</v>
      </c>
      <c r="E44" s="49"/>
      <c r="F44" s="49" t="s">
        <v>17</v>
      </c>
      <c r="G44" s="4">
        <v>1</v>
      </c>
      <c r="H44" s="4">
        <v>0.5</v>
      </c>
      <c r="I44" s="55">
        <f t="shared" si="2"/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29"/>
      <c r="S44" s="29"/>
      <c r="T44" s="29"/>
      <c r="U44" s="29"/>
      <c r="V44" s="29"/>
      <c r="W44" s="30"/>
    </row>
    <row r="45" spans="2:23" ht="15" customHeight="1" x14ac:dyDescent="0.25">
      <c r="B45" s="116"/>
      <c r="C45" s="112"/>
      <c r="D45" s="49" t="s">
        <v>23</v>
      </c>
      <c r="E45" s="49"/>
      <c r="F45" s="49" t="s">
        <v>17</v>
      </c>
      <c r="G45" s="4">
        <v>1</v>
      </c>
      <c r="H45" s="4">
        <v>0.5</v>
      </c>
      <c r="I45" s="55">
        <f t="shared" si="2"/>
        <v>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71">
        <v>0</v>
      </c>
      <c r="Q45" s="71">
        <v>0</v>
      </c>
      <c r="R45" s="29"/>
      <c r="S45" s="29"/>
      <c r="T45" s="29"/>
      <c r="U45" s="29"/>
      <c r="V45" s="29"/>
      <c r="W45" s="30"/>
    </row>
    <row r="46" spans="2:23" ht="15" customHeight="1" x14ac:dyDescent="0.25">
      <c r="B46" s="116"/>
      <c r="C46" s="112"/>
      <c r="D46" s="49" t="s">
        <v>24</v>
      </c>
      <c r="E46" s="49"/>
      <c r="F46" s="49" t="s">
        <v>17</v>
      </c>
      <c r="G46" s="4">
        <v>1</v>
      </c>
      <c r="H46" s="4">
        <v>0.5</v>
      </c>
      <c r="I46" s="55">
        <f t="shared" si="2"/>
        <v>0</v>
      </c>
      <c r="J46" s="71">
        <v>0</v>
      </c>
      <c r="K46" s="71">
        <v>0</v>
      </c>
      <c r="L46" s="71">
        <v>0</v>
      </c>
      <c r="M46" s="71">
        <v>0</v>
      </c>
      <c r="N46" s="71">
        <v>0</v>
      </c>
      <c r="O46" s="71">
        <v>0</v>
      </c>
      <c r="P46" s="71">
        <v>0</v>
      </c>
      <c r="Q46" s="71">
        <v>0</v>
      </c>
      <c r="R46" s="29"/>
      <c r="S46" s="29"/>
      <c r="T46" s="29"/>
      <c r="U46" s="29"/>
      <c r="V46" s="29"/>
      <c r="W46" s="30"/>
    </row>
    <row r="47" spans="2:23" ht="15" customHeight="1" x14ac:dyDescent="0.25">
      <c r="B47" s="116"/>
      <c r="C47" s="112"/>
      <c r="D47" s="49" t="s">
        <v>25</v>
      </c>
      <c r="E47" s="49"/>
      <c r="F47" s="49" t="s">
        <v>17</v>
      </c>
      <c r="G47" s="4">
        <v>1</v>
      </c>
      <c r="H47" s="4">
        <v>0.5</v>
      </c>
      <c r="I47" s="55">
        <f t="shared" si="2"/>
        <v>0</v>
      </c>
      <c r="J47" s="71">
        <v>0</v>
      </c>
      <c r="K47" s="71">
        <v>0</v>
      </c>
      <c r="L47" s="71">
        <v>0</v>
      </c>
      <c r="M47" s="71">
        <v>0</v>
      </c>
      <c r="N47" s="71">
        <v>0</v>
      </c>
      <c r="O47" s="71">
        <v>0</v>
      </c>
      <c r="P47" s="71">
        <v>0</v>
      </c>
      <c r="Q47" s="71">
        <v>0</v>
      </c>
      <c r="R47" s="29"/>
      <c r="S47" s="29"/>
      <c r="T47" s="29"/>
      <c r="U47" s="29"/>
      <c r="V47" s="29"/>
      <c r="W47" s="30"/>
    </row>
    <row r="48" spans="2:23" ht="15" customHeight="1" x14ac:dyDescent="0.25">
      <c r="B48" s="116"/>
      <c r="C48" s="112"/>
      <c r="D48" s="49" t="s">
        <v>26</v>
      </c>
      <c r="E48" s="49"/>
      <c r="F48" s="49" t="s">
        <v>17</v>
      </c>
      <c r="G48" s="4">
        <v>1</v>
      </c>
      <c r="H48" s="4">
        <v>0.5</v>
      </c>
      <c r="I48" s="55">
        <f t="shared" si="2"/>
        <v>0</v>
      </c>
      <c r="J48" s="71">
        <v>0</v>
      </c>
      <c r="K48" s="71">
        <v>0</v>
      </c>
      <c r="L48" s="71">
        <v>0</v>
      </c>
      <c r="M48" s="71">
        <v>0</v>
      </c>
      <c r="N48" s="71">
        <v>0</v>
      </c>
      <c r="O48" s="71">
        <v>0</v>
      </c>
      <c r="P48" s="71">
        <v>0</v>
      </c>
      <c r="Q48" s="71">
        <v>0</v>
      </c>
      <c r="R48" s="29"/>
      <c r="S48" s="29"/>
      <c r="T48" s="29"/>
      <c r="U48" s="29"/>
      <c r="V48" s="29"/>
      <c r="W48" s="30"/>
    </row>
    <row r="49" spans="2:23" ht="15" customHeight="1" x14ac:dyDescent="0.25">
      <c r="B49" s="116"/>
      <c r="C49" s="112"/>
      <c r="D49" s="49" t="s">
        <v>27</v>
      </c>
      <c r="E49" s="49"/>
      <c r="F49" s="49" t="s">
        <v>17</v>
      </c>
      <c r="G49" s="4">
        <v>1</v>
      </c>
      <c r="H49" s="4">
        <v>0.5</v>
      </c>
      <c r="I49" s="55">
        <f t="shared" si="2"/>
        <v>0</v>
      </c>
      <c r="J49" s="71">
        <v>0</v>
      </c>
      <c r="K49" s="71">
        <v>0</v>
      </c>
      <c r="L49" s="71">
        <v>0</v>
      </c>
      <c r="M49" s="71">
        <v>0</v>
      </c>
      <c r="N49" s="71">
        <v>0</v>
      </c>
      <c r="O49" s="71">
        <v>0</v>
      </c>
      <c r="P49" s="71">
        <v>0</v>
      </c>
      <c r="Q49" s="71">
        <v>0</v>
      </c>
      <c r="R49" s="29"/>
      <c r="S49" s="29"/>
      <c r="T49" s="29"/>
      <c r="U49" s="29"/>
      <c r="V49" s="29"/>
      <c r="W49" s="30"/>
    </row>
    <row r="50" spans="2:23" ht="15" customHeight="1" x14ac:dyDescent="0.25">
      <c r="B50" s="116"/>
      <c r="C50" s="112"/>
      <c r="D50" s="49" t="s">
        <v>28</v>
      </c>
      <c r="E50" s="49"/>
      <c r="F50" s="49" t="s">
        <v>17</v>
      </c>
      <c r="G50" s="4">
        <v>1</v>
      </c>
      <c r="H50" s="4">
        <v>0.5</v>
      </c>
      <c r="I50" s="55">
        <f t="shared" si="2"/>
        <v>0</v>
      </c>
      <c r="J50" s="71">
        <v>0</v>
      </c>
      <c r="K50" s="71">
        <v>0</v>
      </c>
      <c r="L50" s="71">
        <v>0</v>
      </c>
      <c r="M50" s="71">
        <v>0</v>
      </c>
      <c r="N50" s="71">
        <v>0</v>
      </c>
      <c r="O50" s="71">
        <v>0</v>
      </c>
      <c r="P50" s="71">
        <v>0</v>
      </c>
      <c r="Q50" s="71">
        <v>0</v>
      </c>
      <c r="R50" s="29"/>
      <c r="S50" s="29"/>
      <c r="T50" s="29"/>
      <c r="U50" s="29"/>
      <c r="V50" s="29"/>
      <c r="W50" s="30"/>
    </row>
    <row r="51" spans="2:23" ht="15" customHeight="1" x14ac:dyDescent="0.25">
      <c r="B51" s="116"/>
      <c r="C51" s="112"/>
      <c r="D51" s="49" t="s">
        <v>29</v>
      </c>
      <c r="E51" s="49"/>
      <c r="F51" s="49" t="s">
        <v>17</v>
      </c>
      <c r="G51" s="4">
        <v>1</v>
      </c>
      <c r="H51" s="4">
        <v>0.5</v>
      </c>
      <c r="I51" s="55">
        <f t="shared" si="2"/>
        <v>0</v>
      </c>
      <c r="J51" s="71">
        <v>0</v>
      </c>
      <c r="K51" s="71">
        <v>0</v>
      </c>
      <c r="L51" s="71">
        <v>0</v>
      </c>
      <c r="M51" s="71">
        <v>0</v>
      </c>
      <c r="N51" s="71">
        <v>0</v>
      </c>
      <c r="O51" s="71">
        <v>0</v>
      </c>
      <c r="P51" s="71">
        <v>0</v>
      </c>
      <c r="Q51" s="71">
        <v>0</v>
      </c>
      <c r="R51" s="29"/>
      <c r="S51" s="29"/>
      <c r="T51" s="29"/>
      <c r="U51" s="29"/>
      <c r="V51" s="29"/>
      <c r="W51" s="30"/>
    </row>
    <row r="52" spans="2:23" ht="15" customHeight="1" x14ac:dyDescent="0.25">
      <c r="B52" s="116"/>
      <c r="C52" s="112"/>
      <c r="D52" s="49" t="s">
        <v>30</v>
      </c>
      <c r="E52" s="49"/>
      <c r="F52" s="49" t="s">
        <v>17</v>
      </c>
      <c r="G52" s="4">
        <v>1</v>
      </c>
      <c r="H52" s="4">
        <v>0.5</v>
      </c>
      <c r="I52" s="55">
        <f t="shared" si="2"/>
        <v>0</v>
      </c>
      <c r="J52" s="71">
        <v>0</v>
      </c>
      <c r="K52" s="71">
        <v>0</v>
      </c>
      <c r="L52" s="71">
        <v>0</v>
      </c>
      <c r="M52" s="71">
        <v>0</v>
      </c>
      <c r="N52" s="71">
        <v>0</v>
      </c>
      <c r="O52" s="71">
        <v>0</v>
      </c>
      <c r="P52" s="71">
        <v>0</v>
      </c>
      <c r="Q52" s="71">
        <v>0</v>
      </c>
      <c r="R52" s="29"/>
      <c r="S52" s="29"/>
      <c r="T52" s="29"/>
      <c r="U52" s="29"/>
      <c r="V52" s="29"/>
      <c r="W52" s="30"/>
    </row>
    <row r="53" spans="2:23" ht="15" customHeight="1" x14ac:dyDescent="0.25">
      <c r="B53" s="116"/>
      <c r="C53" s="112"/>
      <c r="D53" s="49" t="s">
        <v>31</v>
      </c>
      <c r="E53" s="49"/>
      <c r="F53" s="49" t="s">
        <v>17</v>
      </c>
      <c r="G53" s="4">
        <v>1</v>
      </c>
      <c r="H53" s="4">
        <v>0.5</v>
      </c>
      <c r="I53" s="55">
        <f t="shared" si="2"/>
        <v>0</v>
      </c>
      <c r="J53" s="71">
        <v>0</v>
      </c>
      <c r="K53" s="71">
        <v>0</v>
      </c>
      <c r="L53" s="71">
        <v>0</v>
      </c>
      <c r="M53" s="71">
        <v>0</v>
      </c>
      <c r="N53" s="71">
        <v>0</v>
      </c>
      <c r="O53" s="71">
        <v>0</v>
      </c>
      <c r="P53" s="71">
        <v>0</v>
      </c>
      <c r="Q53" s="71">
        <v>0</v>
      </c>
      <c r="R53" s="29"/>
      <c r="S53" s="29"/>
      <c r="T53" s="29"/>
      <c r="U53" s="29"/>
      <c r="V53" s="29"/>
      <c r="W53" s="30"/>
    </row>
    <row r="54" spans="2:23" ht="15" customHeight="1" x14ac:dyDescent="0.25">
      <c r="B54" s="116"/>
      <c r="C54" s="112"/>
      <c r="D54" s="49" t="s">
        <v>76</v>
      </c>
      <c r="E54" s="49"/>
      <c r="F54" s="49" t="s">
        <v>17</v>
      </c>
      <c r="G54" s="4">
        <v>2</v>
      </c>
      <c r="H54" s="4">
        <v>0.5</v>
      </c>
      <c r="I54" s="55">
        <f t="shared" si="2"/>
        <v>0</v>
      </c>
      <c r="J54" s="71">
        <v>0</v>
      </c>
      <c r="K54" s="71">
        <v>0</v>
      </c>
      <c r="L54" s="71">
        <v>0</v>
      </c>
      <c r="M54" s="71">
        <v>0</v>
      </c>
      <c r="N54" s="71">
        <v>0</v>
      </c>
      <c r="O54" s="71">
        <v>0</v>
      </c>
      <c r="P54" s="71">
        <v>0</v>
      </c>
      <c r="Q54" s="71">
        <v>0</v>
      </c>
      <c r="R54" s="29"/>
      <c r="S54" s="29"/>
      <c r="T54" s="29"/>
      <c r="U54" s="29"/>
      <c r="V54" s="29"/>
      <c r="W54" s="30"/>
    </row>
    <row r="55" spans="2:23" ht="15" customHeight="1" x14ac:dyDescent="0.25">
      <c r="B55" s="116"/>
      <c r="C55" s="112"/>
      <c r="D55" s="49" t="s">
        <v>77</v>
      </c>
      <c r="E55" s="49"/>
      <c r="F55" s="49" t="s">
        <v>17</v>
      </c>
      <c r="G55" s="4">
        <v>2</v>
      </c>
      <c r="H55" s="4">
        <v>0.25</v>
      </c>
      <c r="I55" s="55">
        <f t="shared" si="2"/>
        <v>0</v>
      </c>
      <c r="J55" s="71">
        <v>0</v>
      </c>
      <c r="K55" s="71">
        <v>0</v>
      </c>
      <c r="L55" s="71">
        <v>0</v>
      </c>
      <c r="M55" s="71">
        <v>0</v>
      </c>
      <c r="N55" s="71">
        <v>0</v>
      </c>
      <c r="O55" s="71">
        <v>0</v>
      </c>
      <c r="P55" s="71">
        <v>0</v>
      </c>
      <c r="Q55" s="71">
        <v>0</v>
      </c>
      <c r="R55" s="29"/>
      <c r="S55" s="29"/>
      <c r="T55" s="29"/>
      <c r="U55" s="29"/>
      <c r="V55" s="29"/>
      <c r="W55" s="30"/>
    </row>
    <row r="56" spans="2:23" ht="15" customHeight="1" x14ac:dyDescent="0.25">
      <c r="B56" s="116"/>
      <c r="C56" s="112"/>
      <c r="D56" s="49" t="s">
        <v>77</v>
      </c>
      <c r="E56" s="49"/>
      <c r="F56" s="49" t="s">
        <v>17</v>
      </c>
      <c r="G56" s="4">
        <v>2</v>
      </c>
      <c r="H56" s="4">
        <v>0.25</v>
      </c>
      <c r="I56" s="55">
        <f t="shared" si="2"/>
        <v>0</v>
      </c>
      <c r="J56" s="71">
        <v>0</v>
      </c>
      <c r="K56" s="71">
        <v>0</v>
      </c>
      <c r="L56" s="71">
        <v>0</v>
      </c>
      <c r="M56" s="71">
        <v>0</v>
      </c>
      <c r="N56" s="71">
        <v>0</v>
      </c>
      <c r="O56" s="71">
        <v>0</v>
      </c>
      <c r="P56" s="71">
        <v>0</v>
      </c>
      <c r="Q56" s="71">
        <v>0</v>
      </c>
      <c r="R56" s="29"/>
      <c r="S56" s="29"/>
      <c r="T56" s="29"/>
      <c r="U56" s="29"/>
      <c r="V56" s="29"/>
      <c r="W56" s="30"/>
    </row>
    <row r="57" spans="2:23" ht="15" customHeight="1" x14ac:dyDescent="0.25">
      <c r="B57" s="116"/>
      <c r="C57" s="112"/>
      <c r="D57" s="49" t="s">
        <v>78</v>
      </c>
      <c r="E57" s="49"/>
      <c r="F57" s="49" t="s">
        <v>17</v>
      </c>
      <c r="G57" s="4">
        <v>2</v>
      </c>
      <c r="H57" s="4">
        <v>0.25</v>
      </c>
      <c r="I57" s="55">
        <f t="shared" si="2"/>
        <v>0</v>
      </c>
      <c r="J57" s="71">
        <v>0</v>
      </c>
      <c r="K57" s="71">
        <v>0</v>
      </c>
      <c r="L57" s="71">
        <v>0</v>
      </c>
      <c r="M57" s="71">
        <v>0</v>
      </c>
      <c r="N57" s="71">
        <v>0</v>
      </c>
      <c r="O57" s="71">
        <v>0</v>
      </c>
      <c r="P57" s="71">
        <v>0</v>
      </c>
      <c r="Q57" s="71">
        <v>0</v>
      </c>
      <c r="R57" s="29"/>
      <c r="S57" s="29"/>
      <c r="T57" s="29"/>
      <c r="U57" s="29"/>
      <c r="V57" s="29"/>
      <c r="W57" s="30"/>
    </row>
    <row r="58" spans="2:23" ht="15" customHeight="1" x14ac:dyDescent="0.25">
      <c r="B58" s="116"/>
      <c r="C58" s="112"/>
      <c r="D58" s="49" t="s">
        <v>79</v>
      </c>
      <c r="E58" s="49"/>
      <c r="F58" s="49" t="s">
        <v>17</v>
      </c>
      <c r="G58" s="4">
        <v>2</v>
      </c>
      <c r="H58" s="4">
        <v>0.25</v>
      </c>
      <c r="I58" s="55">
        <f t="shared" si="2"/>
        <v>0</v>
      </c>
      <c r="J58" s="71">
        <v>0</v>
      </c>
      <c r="K58" s="71">
        <v>0</v>
      </c>
      <c r="L58" s="71">
        <v>0</v>
      </c>
      <c r="M58" s="71">
        <v>0</v>
      </c>
      <c r="N58" s="71">
        <v>0</v>
      </c>
      <c r="O58" s="71">
        <v>0</v>
      </c>
      <c r="P58" s="71">
        <v>0</v>
      </c>
      <c r="Q58" s="71">
        <v>0</v>
      </c>
      <c r="R58" s="29"/>
      <c r="S58" s="29"/>
      <c r="T58" s="29"/>
      <c r="U58" s="29"/>
      <c r="V58" s="29"/>
      <c r="W58" s="30"/>
    </row>
    <row r="59" spans="2:23" ht="15" customHeight="1" x14ac:dyDescent="0.25">
      <c r="B59" s="116"/>
      <c r="C59" s="112"/>
      <c r="D59" s="49" t="s">
        <v>80</v>
      </c>
      <c r="E59" s="49"/>
      <c r="F59" s="49" t="s">
        <v>17</v>
      </c>
      <c r="G59" s="4">
        <v>2</v>
      </c>
      <c r="H59" s="4">
        <v>0.25</v>
      </c>
      <c r="I59" s="55">
        <f t="shared" si="2"/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29"/>
      <c r="S59" s="29"/>
      <c r="T59" s="29"/>
      <c r="U59" s="29"/>
      <c r="V59" s="29"/>
      <c r="W59" s="30"/>
    </row>
    <row r="60" spans="2:23" ht="15" customHeight="1" x14ac:dyDescent="0.25">
      <c r="B60" s="116"/>
      <c r="C60" s="112"/>
      <c r="D60" s="49" t="s">
        <v>81</v>
      </c>
      <c r="E60" s="49"/>
      <c r="F60" s="49" t="s">
        <v>17</v>
      </c>
      <c r="G60" s="4">
        <v>2</v>
      </c>
      <c r="H60" s="4">
        <v>0.25</v>
      </c>
      <c r="I60" s="55">
        <f t="shared" si="2"/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71">
        <v>0</v>
      </c>
      <c r="P60" s="71">
        <v>0</v>
      </c>
      <c r="Q60" s="71">
        <v>0</v>
      </c>
      <c r="R60" s="29"/>
      <c r="S60" s="29"/>
      <c r="T60" s="29"/>
      <c r="U60" s="29"/>
      <c r="V60" s="29"/>
      <c r="W60" s="30"/>
    </row>
    <row r="61" spans="2:23" ht="15" customHeight="1" x14ac:dyDescent="0.25">
      <c r="B61" s="116"/>
      <c r="C61" s="112"/>
      <c r="D61" s="49" t="s">
        <v>82</v>
      </c>
      <c r="E61" s="49"/>
      <c r="F61" s="49" t="s">
        <v>17</v>
      </c>
      <c r="G61" s="4">
        <v>2</v>
      </c>
      <c r="H61" s="4">
        <v>0.25</v>
      </c>
      <c r="I61" s="55">
        <f t="shared" si="2"/>
        <v>0</v>
      </c>
      <c r="J61" s="71">
        <v>0</v>
      </c>
      <c r="K61" s="71">
        <v>0</v>
      </c>
      <c r="L61" s="71">
        <v>0</v>
      </c>
      <c r="M61" s="71">
        <v>0</v>
      </c>
      <c r="N61" s="71">
        <v>0</v>
      </c>
      <c r="O61" s="71">
        <v>0</v>
      </c>
      <c r="P61" s="71">
        <v>0</v>
      </c>
      <c r="Q61" s="71">
        <v>0</v>
      </c>
      <c r="R61" s="29"/>
      <c r="S61" s="29"/>
      <c r="T61" s="29"/>
      <c r="U61" s="29"/>
      <c r="V61" s="29"/>
      <c r="W61" s="30"/>
    </row>
    <row r="62" spans="2:23" ht="15" customHeight="1" x14ac:dyDescent="0.25">
      <c r="B62" s="116"/>
      <c r="C62" s="112"/>
      <c r="D62" s="49" t="s">
        <v>83</v>
      </c>
      <c r="E62" s="49"/>
      <c r="F62" s="49" t="s">
        <v>17</v>
      </c>
      <c r="G62" s="4">
        <v>2</v>
      </c>
      <c r="H62" s="4">
        <v>0.25</v>
      </c>
      <c r="I62" s="55">
        <f t="shared" si="2"/>
        <v>0</v>
      </c>
      <c r="J62" s="71">
        <v>0</v>
      </c>
      <c r="K62" s="71">
        <v>0</v>
      </c>
      <c r="L62" s="71">
        <v>0</v>
      </c>
      <c r="M62" s="71">
        <v>0</v>
      </c>
      <c r="N62" s="71">
        <v>0</v>
      </c>
      <c r="O62" s="71">
        <v>0</v>
      </c>
      <c r="P62" s="71">
        <v>0</v>
      </c>
      <c r="Q62" s="71">
        <v>0</v>
      </c>
      <c r="R62" s="29"/>
      <c r="S62" s="29"/>
      <c r="T62" s="29"/>
      <c r="U62" s="29"/>
      <c r="V62" s="29"/>
      <c r="W62" s="30"/>
    </row>
    <row r="63" spans="2:23" ht="15" customHeight="1" x14ac:dyDescent="0.25">
      <c r="B63" s="116"/>
      <c r="C63" s="112"/>
      <c r="D63" s="49" t="s">
        <v>84</v>
      </c>
      <c r="E63" s="49"/>
      <c r="F63" s="49" t="s">
        <v>17</v>
      </c>
      <c r="G63" s="4">
        <v>2</v>
      </c>
      <c r="H63" s="4">
        <v>0.25</v>
      </c>
      <c r="I63" s="55">
        <f t="shared" si="2"/>
        <v>0</v>
      </c>
      <c r="J63" s="71">
        <v>0</v>
      </c>
      <c r="K63" s="71">
        <v>0</v>
      </c>
      <c r="L63" s="71">
        <v>0</v>
      </c>
      <c r="M63" s="71">
        <v>0</v>
      </c>
      <c r="N63" s="71">
        <v>0</v>
      </c>
      <c r="O63" s="71">
        <v>0</v>
      </c>
      <c r="P63" s="71">
        <v>0</v>
      </c>
      <c r="Q63" s="71">
        <v>0</v>
      </c>
      <c r="R63" s="29"/>
      <c r="S63" s="29"/>
      <c r="T63" s="29"/>
      <c r="U63" s="29"/>
      <c r="V63" s="29"/>
      <c r="W63" s="30"/>
    </row>
    <row r="64" spans="2:23" ht="15" customHeight="1" x14ac:dyDescent="0.25">
      <c r="B64" s="116"/>
      <c r="C64" s="112"/>
      <c r="D64" s="49" t="s">
        <v>85</v>
      </c>
      <c r="E64" s="49"/>
      <c r="F64" s="49" t="s">
        <v>17</v>
      </c>
      <c r="G64" s="4">
        <v>2</v>
      </c>
      <c r="H64" s="4">
        <v>0.25</v>
      </c>
      <c r="I64" s="55">
        <f t="shared" si="2"/>
        <v>0</v>
      </c>
      <c r="J64" s="71">
        <v>0</v>
      </c>
      <c r="K64" s="71">
        <v>0</v>
      </c>
      <c r="L64" s="71">
        <v>0</v>
      </c>
      <c r="M64" s="71">
        <v>0</v>
      </c>
      <c r="N64" s="71">
        <v>0</v>
      </c>
      <c r="O64" s="71">
        <v>0</v>
      </c>
      <c r="P64" s="71">
        <v>0</v>
      </c>
      <c r="Q64" s="71">
        <v>0</v>
      </c>
      <c r="R64" s="29"/>
      <c r="S64" s="29"/>
      <c r="T64" s="29"/>
      <c r="U64" s="29"/>
      <c r="V64" s="29"/>
      <c r="W64" s="30"/>
    </row>
    <row r="65" spans="2:23" ht="15" customHeight="1" x14ac:dyDescent="0.25">
      <c r="B65" s="116"/>
      <c r="C65" s="112"/>
      <c r="D65" s="49" t="s">
        <v>86</v>
      </c>
      <c r="E65" s="49"/>
      <c r="F65" s="49" t="s">
        <v>17</v>
      </c>
      <c r="G65" s="4">
        <v>2</v>
      </c>
      <c r="H65" s="4">
        <v>0.25</v>
      </c>
      <c r="I65" s="55">
        <f t="shared" si="2"/>
        <v>0</v>
      </c>
      <c r="J65" s="71">
        <v>0</v>
      </c>
      <c r="K65" s="71">
        <v>0</v>
      </c>
      <c r="L65" s="71">
        <v>0</v>
      </c>
      <c r="M65" s="71">
        <v>0</v>
      </c>
      <c r="N65" s="71">
        <v>0</v>
      </c>
      <c r="O65" s="71">
        <v>0</v>
      </c>
      <c r="P65" s="71">
        <v>0</v>
      </c>
      <c r="Q65" s="71">
        <v>0</v>
      </c>
      <c r="R65" s="29"/>
      <c r="S65" s="29"/>
      <c r="T65" s="29"/>
      <c r="U65" s="29"/>
      <c r="V65" s="29"/>
      <c r="W65" s="30"/>
    </row>
    <row r="66" spans="2:23" ht="15" customHeight="1" x14ac:dyDescent="0.25">
      <c r="B66" s="116"/>
      <c r="C66" s="112"/>
      <c r="D66" s="49" t="s">
        <v>87</v>
      </c>
      <c r="E66" s="49"/>
      <c r="F66" s="49" t="s">
        <v>17</v>
      </c>
      <c r="G66" s="4">
        <v>2</v>
      </c>
      <c r="H66" s="4">
        <v>0.25</v>
      </c>
      <c r="I66" s="55">
        <f t="shared" si="2"/>
        <v>0</v>
      </c>
      <c r="J66" s="71">
        <v>0</v>
      </c>
      <c r="K66" s="71">
        <v>0</v>
      </c>
      <c r="L66" s="71">
        <v>0</v>
      </c>
      <c r="M66" s="71">
        <v>0</v>
      </c>
      <c r="N66" s="71">
        <v>0</v>
      </c>
      <c r="O66" s="71">
        <v>0</v>
      </c>
      <c r="P66" s="71">
        <v>0</v>
      </c>
      <c r="Q66" s="71">
        <v>0</v>
      </c>
      <c r="R66" s="29"/>
      <c r="S66" s="29"/>
      <c r="T66" s="29"/>
      <c r="U66" s="29"/>
      <c r="V66" s="29"/>
      <c r="W66" s="30"/>
    </row>
    <row r="67" spans="2:23" ht="15" customHeight="1" x14ac:dyDescent="0.25">
      <c r="B67" s="116"/>
      <c r="C67" s="112"/>
      <c r="D67" s="49" t="s">
        <v>88</v>
      </c>
      <c r="E67" s="49"/>
      <c r="F67" s="49" t="s">
        <v>17</v>
      </c>
      <c r="G67" s="4">
        <v>2</v>
      </c>
      <c r="H67" s="4">
        <v>0.25</v>
      </c>
      <c r="I67" s="55">
        <f t="shared" si="2"/>
        <v>0</v>
      </c>
      <c r="J67" s="71">
        <v>0</v>
      </c>
      <c r="K67" s="71">
        <v>0</v>
      </c>
      <c r="L67" s="71">
        <v>0</v>
      </c>
      <c r="M67" s="71">
        <v>0</v>
      </c>
      <c r="N67" s="71">
        <v>0</v>
      </c>
      <c r="O67" s="71">
        <v>0</v>
      </c>
      <c r="P67" s="71">
        <v>0</v>
      </c>
      <c r="Q67" s="71">
        <v>0</v>
      </c>
      <c r="R67" s="29"/>
      <c r="S67" s="29"/>
      <c r="T67" s="29"/>
      <c r="U67" s="29"/>
      <c r="V67" s="29"/>
      <c r="W67" s="30"/>
    </row>
    <row r="68" spans="2:23" ht="15" customHeight="1" x14ac:dyDescent="0.25">
      <c r="B68" s="116"/>
      <c r="C68" s="112"/>
      <c r="D68" s="49" t="s">
        <v>93</v>
      </c>
      <c r="E68" s="49"/>
      <c r="F68" s="49" t="s">
        <v>17</v>
      </c>
      <c r="G68" s="4">
        <v>2</v>
      </c>
      <c r="H68" s="4">
        <v>0.25</v>
      </c>
      <c r="I68" s="55">
        <f t="shared" si="2"/>
        <v>0</v>
      </c>
      <c r="J68" s="71">
        <v>0</v>
      </c>
      <c r="K68" s="71">
        <v>0</v>
      </c>
      <c r="L68" s="71">
        <v>0</v>
      </c>
      <c r="M68" s="71">
        <v>0</v>
      </c>
      <c r="N68" s="71">
        <v>0</v>
      </c>
      <c r="O68" s="71">
        <v>0</v>
      </c>
      <c r="P68" s="71">
        <v>0</v>
      </c>
      <c r="Q68" s="71">
        <v>0</v>
      </c>
      <c r="R68" s="29"/>
      <c r="S68" s="29"/>
      <c r="T68" s="29"/>
      <c r="U68" s="29"/>
      <c r="V68" s="29"/>
      <c r="W68" s="30"/>
    </row>
    <row r="69" spans="2:23" ht="15" customHeight="1" x14ac:dyDescent="0.25">
      <c r="B69" s="116"/>
      <c r="C69" s="112"/>
      <c r="D69" s="49" t="s">
        <v>94</v>
      </c>
      <c r="E69" s="49"/>
      <c r="F69" s="49" t="s">
        <v>17</v>
      </c>
      <c r="G69" s="4">
        <v>2</v>
      </c>
      <c r="H69" s="4">
        <v>0.25</v>
      </c>
      <c r="I69" s="55">
        <f t="shared" si="2"/>
        <v>0</v>
      </c>
      <c r="J69" s="71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  <c r="R69" s="29"/>
      <c r="S69" s="29"/>
      <c r="T69" s="29"/>
      <c r="U69" s="29"/>
      <c r="V69" s="29"/>
      <c r="W69" s="30"/>
    </row>
    <row r="70" spans="2:23" ht="15" customHeight="1" x14ac:dyDescent="0.25">
      <c r="B70" s="116"/>
      <c r="C70" s="112"/>
      <c r="D70" s="49" t="s">
        <v>95</v>
      </c>
      <c r="E70" s="49"/>
      <c r="F70" s="49" t="s">
        <v>17</v>
      </c>
      <c r="G70" s="4">
        <v>2</v>
      </c>
      <c r="H70" s="4">
        <v>0.25</v>
      </c>
      <c r="I70" s="55">
        <f t="shared" si="2"/>
        <v>0</v>
      </c>
      <c r="J70" s="71">
        <v>0</v>
      </c>
      <c r="K70" s="71">
        <v>0</v>
      </c>
      <c r="L70" s="71">
        <v>0</v>
      </c>
      <c r="M70" s="71">
        <v>0</v>
      </c>
      <c r="N70" s="71">
        <v>0</v>
      </c>
      <c r="O70" s="71">
        <v>0</v>
      </c>
      <c r="P70" s="71">
        <v>0</v>
      </c>
      <c r="Q70" s="71">
        <v>0</v>
      </c>
      <c r="R70" s="29"/>
      <c r="S70" s="29"/>
      <c r="T70" s="29"/>
      <c r="U70" s="29"/>
      <c r="V70" s="29"/>
      <c r="W70" s="30"/>
    </row>
    <row r="71" spans="2:23" ht="15" customHeight="1" x14ac:dyDescent="0.25">
      <c r="B71" s="116"/>
      <c r="C71" s="112"/>
      <c r="D71" s="49" t="s">
        <v>96</v>
      </c>
      <c r="E71" s="49"/>
      <c r="F71" s="49" t="s">
        <v>17</v>
      </c>
      <c r="G71" s="4">
        <v>2</v>
      </c>
      <c r="H71" s="4">
        <v>0.25</v>
      </c>
      <c r="I71" s="55">
        <f t="shared" si="2"/>
        <v>0</v>
      </c>
      <c r="J71" s="71">
        <v>0</v>
      </c>
      <c r="K71" s="71">
        <v>0</v>
      </c>
      <c r="L71" s="71">
        <v>0</v>
      </c>
      <c r="M71" s="71">
        <v>0</v>
      </c>
      <c r="N71" s="71">
        <v>0</v>
      </c>
      <c r="O71" s="71">
        <v>0</v>
      </c>
      <c r="P71" s="71">
        <v>0</v>
      </c>
      <c r="Q71" s="71">
        <v>0</v>
      </c>
      <c r="R71" s="29"/>
      <c r="S71" s="29"/>
      <c r="T71" s="29"/>
      <c r="U71" s="29"/>
      <c r="V71" s="29"/>
      <c r="W71" s="30"/>
    </row>
    <row r="72" spans="2:23" ht="15" customHeight="1" x14ac:dyDescent="0.25">
      <c r="B72" s="116"/>
      <c r="C72" s="112"/>
      <c r="D72" s="49" t="s">
        <v>97</v>
      </c>
      <c r="E72" s="49"/>
      <c r="F72" s="49" t="s">
        <v>17</v>
      </c>
      <c r="G72" s="4">
        <v>2</v>
      </c>
      <c r="H72" s="4">
        <v>0.25</v>
      </c>
      <c r="I72" s="55">
        <f t="shared" si="2"/>
        <v>0</v>
      </c>
      <c r="J72" s="71">
        <v>0</v>
      </c>
      <c r="K72" s="71">
        <v>0</v>
      </c>
      <c r="L72" s="71">
        <v>0</v>
      </c>
      <c r="M72" s="71">
        <v>0</v>
      </c>
      <c r="N72" s="71">
        <v>0</v>
      </c>
      <c r="O72" s="71">
        <v>0</v>
      </c>
      <c r="P72" s="71">
        <v>0</v>
      </c>
      <c r="Q72" s="71">
        <v>0</v>
      </c>
      <c r="R72" s="29"/>
      <c r="S72" s="29"/>
      <c r="T72" s="29"/>
      <c r="U72" s="29"/>
      <c r="V72" s="29"/>
      <c r="W72" s="30"/>
    </row>
    <row r="73" spans="2:23" ht="15" customHeight="1" x14ac:dyDescent="0.25">
      <c r="B73" s="116"/>
      <c r="C73" s="112"/>
      <c r="D73" s="49" t="s">
        <v>98</v>
      </c>
      <c r="E73" s="49"/>
      <c r="F73" s="49" t="s">
        <v>17</v>
      </c>
      <c r="G73" s="4">
        <v>2</v>
      </c>
      <c r="H73" s="4">
        <v>0.25</v>
      </c>
      <c r="I73" s="55">
        <f t="shared" si="2"/>
        <v>0</v>
      </c>
      <c r="J73" s="71">
        <v>0</v>
      </c>
      <c r="K73" s="71">
        <v>0</v>
      </c>
      <c r="L73" s="71">
        <v>0</v>
      </c>
      <c r="M73" s="71">
        <v>0</v>
      </c>
      <c r="N73" s="71">
        <v>0</v>
      </c>
      <c r="O73" s="71">
        <v>0</v>
      </c>
      <c r="P73" s="71">
        <v>0</v>
      </c>
      <c r="Q73" s="71">
        <v>0</v>
      </c>
      <c r="R73" s="29"/>
      <c r="S73" s="29"/>
      <c r="T73" s="29"/>
      <c r="U73" s="29"/>
      <c r="V73" s="29"/>
      <c r="W73" s="30"/>
    </row>
    <row r="74" spans="2:23" ht="15" customHeight="1" x14ac:dyDescent="0.25">
      <c r="B74" s="116"/>
      <c r="C74" s="112"/>
      <c r="D74" s="49" t="s">
        <v>99</v>
      </c>
      <c r="E74" s="49"/>
      <c r="F74" s="49" t="s">
        <v>17</v>
      </c>
      <c r="G74" s="4">
        <v>2</v>
      </c>
      <c r="H74" s="4">
        <v>0.25</v>
      </c>
      <c r="I74" s="55">
        <f t="shared" si="2"/>
        <v>0</v>
      </c>
      <c r="J74" s="71">
        <v>0</v>
      </c>
      <c r="K74" s="71">
        <v>0</v>
      </c>
      <c r="L74" s="71">
        <v>0</v>
      </c>
      <c r="M74" s="71">
        <v>0</v>
      </c>
      <c r="N74" s="71">
        <v>0</v>
      </c>
      <c r="O74" s="71">
        <v>0</v>
      </c>
      <c r="P74" s="71">
        <v>0</v>
      </c>
      <c r="Q74" s="71">
        <v>0</v>
      </c>
      <c r="R74" s="29"/>
      <c r="S74" s="29"/>
      <c r="T74" s="29"/>
      <c r="U74" s="29"/>
      <c r="V74" s="29"/>
      <c r="W74" s="30"/>
    </row>
    <row r="75" spans="2:23" ht="15" customHeight="1" x14ac:dyDescent="0.25">
      <c r="B75" s="116"/>
      <c r="C75" s="112"/>
      <c r="D75" s="49" t="s">
        <v>100</v>
      </c>
      <c r="E75" s="49"/>
      <c r="F75" s="49" t="s">
        <v>17</v>
      </c>
      <c r="G75" s="4">
        <v>2</v>
      </c>
      <c r="H75" s="4">
        <v>0.25</v>
      </c>
      <c r="I75" s="55">
        <f t="shared" si="2"/>
        <v>0</v>
      </c>
      <c r="J75" s="7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29"/>
      <c r="S75" s="29"/>
      <c r="T75" s="29"/>
      <c r="U75" s="29"/>
      <c r="V75" s="29"/>
      <c r="W75" s="30"/>
    </row>
    <row r="76" spans="2:23" ht="15" customHeight="1" x14ac:dyDescent="0.25">
      <c r="B76" s="116"/>
      <c r="C76" s="112"/>
      <c r="D76" s="49" t="s">
        <v>101</v>
      </c>
      <c r="E76" s="49"/>
      <c r="F76" s="49" t="s">
        <v>17</v>
      </c>
      <c r="G76" s="4">
        <v>2</v>
      </c>
      <c r="H76" s="4">
        <v>0.25</v>
      </c>
      <c r="I76" s="55">
        <f t="shared" si="2"/>
        <v>0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29"/>
      <c r="S76" s="29"/>
      <c r="T76" s="29"/>
      <c r="U76" s="29"/>
      <c r="V76" s="29"/>
      <c r="W76" s="30"/>
    </row>
    <row r="77" spans="2:23" ht="15" customHeight="1" x14ac:dyDescent="0.25">
      <c r="B77" s="116"/>
      <c r="C77" s="112"/>
      <c r="D77" s="49" t="s">
        <v>102</v>
      </c>
      <c r="E77" s="49"/>
      <c r="F77" s="49" t="s">
        <v>17</v>
      </c>
      <c r="G77" s="4">
        <v>2</v>
      </c>
      <c r="H77" s="4">
        <v>0.25</v>
      </c>
      <c r="I77" s="55">
        <f t="shared" si="2"/>
        <v>0</v>
      </c>
      <c r="J77" s="71">
        <v>0</v>
      </c>
      <c r="K77" s="71">
        <v>0</v>
      </c>
      <c r="L77" s="71">
        <v>0</v>
      </c>
      <c r="M77" s="71">
        <v>0</v>
      </c>
      <c r="N77" s="71">
        <v>0</v>
      </c>
      <c r="O77" s="71">
        <v>0</v>
      </c>
      <c r="P77" s="71">
        <v>0</v>
      </c>
      <c r="Q77" s="71">
        <v>0</v>
      </c>
      <c r="R77" s="29"/>
      <c r="S77" s="29"/>
      <c r="T77" s="29"/>
      <c r="U77" s="29"/>
      <c r="V77" s="29"/>
      <c r="W77" s="30"/>
    </row>
    <row r="78" spans="2:23" ht="15" customHeight="1" x14ac:dyDescent="0.25">
      <c r="B78" s="116"/>
      <c r="C78" s="112"/>
      <c r="D78" s="49" t="s">
        <v>103</v>
      </c>
      <c r="E78" s="49"/>
      <c r="F78" s="49" t="s">
        <v>17</v>
      </c>
      <c r="G78" s="4">
        <v>2</v>
      </c>
      <c r="H78" s="4">
        <v>0.25</v>
      </c>
      <c r="I78" s="55">
        <f t="shared" si="2"/>
        <v>0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  <c r="P78" s="71">
        <v>0</v>
      </c>
      <c r="Q78" s="71">
        <v>0</v>
      </c>
      <c r="R78" s="29"/>
      <c r="S78" s="29"/>
      <c r="T78" s="29"/>
      <c r="U78" s="29"/>
      <c r="V78" s="29"/>
      <c r="W78" s="30"/>
    </row>
    <row r="79" spans="2:23" ht="15" customHeight="1" x14ac:dyDescent="0.25">
      <c r="B79" s="116"/>
      <c r="C79" s="112"/>
      <c r="D79" s="49" t="s">
        <v>104</v>
      </c>
      <c r="E79" s="49"/>
      <c r="F79" s="49" t="s">
        <v>17</v>
      </c>
      <c r="G79" s="4">
        <v>2</v>
      </c>
      <c r="H79" s="4">
        <v>0.25</v>
      </c>
      <c r="I79" s="55">
        <f t="shared" si="2"/>
        <v>0</v>
      </c>
      <c r="J79" s="71">
        <v>0</v>
      </c>
      <c r="K79" s="71">
        <v>0</v>
      </c>
      <c r="L79" s="71">
        <v>0</v>
      </c>
      <c r="M79" s="71">
        <v>0</v>
      </c>
      <c r="N79" s="71">
        <v>0</v>
      </c>
      <c r="O79" s="71">
        <v>0</v>
      </c>
      <c r="P79" s="71">
        <v>0</v>
      </c>
      <c r="Q79" s="71">
        <v>0</v>
      </c>
      <c r="R79" s="29"/>
      <c r="S79" s="29"/>
      <c r="T79" s="29"/>
      <c r="U79" s="29"/>
      <c r="V79" s="29"/>
      <c r="W79" s="30"/>
    </row>
    <row r="80" spans="2:23" ht="15" customHeight="1" x14ac:dyDescent="0.25">
      <c r="B80" s="116"/>
      <c r="C80" s="112"/>
      <c r="D80" s="49" t="s">
        <v>105</v>
      </c>
      <c r="E80" s="49"/>
      <c r="F80" s="49" t="s">
        <v>17</v>
      </c>
      <c r="G80" s="4">
        <v>2</v>
      </c>
      <c r="H80" s="4">
        <v>0.25</v>
      </c>
      <c r="I80" s="55">
        <f t="shared" si="2"/>
        <v>0</v>
      </c>
      <c r="J80" s="71">
        <v>0</v>
      </c>
      <c r="K80" s="71">
        <v>0</v>
      </c>
      <c r="L80" s="71">
        <v>0</v>
      </c>
      <c r="M80" s="71">
        <v>0</v>
      </c>
      <c r="N80" s="71">
        <v>0</v>
      </c>
      <c r="O80" s="71">
        <v>0</v>
      </c>
      <c r="P80" s="71">
        <v>0</v>
      </c>
      <c r="Q80" s="71">
        <v>0</v>
      </c>
      <c r="R80" s="29"/>
      <c r="S80" s="29"/>
      <c r="T80" s="29"/>
      <c r="U80" s="29"/>
      <c r="V80" s="29"/>
      <c r="W80" s="30"/>
    </row>
    <row r="81" spans="2:23" ht="15" customHeight="1" x14ac:dyDescent="0.25">
      <c r="B81" s="116"/>
      <c r="C81" s="112"/>
      <c r="D81" s="49" t="s">
        <v>106</v>
      </c>
      <c r="E81" s="49"/>
      <c r="F81" s="49" t="s">
        <v>17</v>
      </c>
      <c r="G81" s="4">
        <v>2</v>
      </c>
      <c r="H81" s="4">
        <v>0.25</v>
      </c>
      <c r="I81" s="55">
        <f t="shared" ref="I81:I91" si="3">SUM(J81:W81)</f>
        <v>0</v>
      </c>
      <c r="J81" s="71">
        <v>0</v>
      </c>
      <c r="K81" s="71">
        <v>0</v>
      </c>
      <c r="L81" s="71">
        <v>0</v>
      </c>
      <c r="M81" s="71">
        <v>0</v>
      </c>
      <c r="N81" s="71">
        <v>0</v>
      </c>
      <c r="O81" s="71">
        <v>0</v>
      </c>
      <c r="P81" s="71">
        <v>0</v>
      </c>
      <c r="Q81" s="71">
        <v>0</v>
      </c>
      <c r="R81" s="29"/>
      <c r="S81" s="29"/>
      <c r="T81" s="29"/>
      <c r="U81" s="29"/>
      <c r="V81" s="29"/>
      <c r="W81" s="30"/>
    </row>
    <row r="82" spans="2:23" ht="15" customHeight="1" x14ac:dyDescent="0.25">
      <c r="B82" s="116"/>
      <c r="C82" s="112"/>
      <c r="D82" s="49" t="s">
        <v>89</v>
      </c>
      <c r="E82" s="49"/>
      <c r="F82" s="49" t="s">
        <v>17</v>
      </c>
      <c r="G82" s="4">
        <v>2</v>
      </c>
      <c r="H82" s="4">
        <v>0.25</v>
      </c>
      <c r="I82" s="55">
        <f t="shared" si="3"/>
        <v>0</v>
      </c>
      <c r="J82" s="71">
        <v>0</v>
      </c>
      <c r="K82" s="71">
        <v>0</v>
      </c>
      <c r="L82" s="71">
        <v>0</v>
      </c>
      <c r="M82" s="71">
        <v>0</v>
      </c>
      <c r="N82" s="71">
        <v>0</v>
      </c>
      <c r="O82" s="71">
        <v>0</v>
      </c>
      <c r="P82" s="71">
        <v>0</v>
      </c>
      <c r="Q82" s="71">
        <v>0</v>
      </c>
      <c r="R82" s="29"/>
      <c r="S82" s="29"/>
      <c r="T82" s="29"/>
      <c r="U82" s="29"/>
      <c r="V82" s="29"/>
      <c r="W82" s="30"/>
    </row>
    <row r="83" spans="2:23" ht="15" customHeight="1" x14ac:dyDescent="0.25">
      <c r="B83" s="116"/>
      <c r="C83" s="112"/>
      <c r="D83" s="49" t="s">
        <v>90</v>
      </c>
      <c r="E83" s="49"/>
      <c r="F83" s="49" t="s">
        <v>17</v>
      </c>
      <c r="G83" s="4">
        <v>2</v>
      </c>
      <c r="H83" s="4">
        <v>0.25</v>
      </c>
      <c r="I83" s="55">
        <f t="shared" si="3"/>
        <v>0</v>
      </c>
      <c r="J83" s="71">
        <v>0</v>
      </c>
      <c r="K83" s="71">
        <v>0</v>
      </c>
      <c r="L83" s="71">
        <v>0</v>
      </c>
      <c r="M83" s="71">
        <v>0</v>
      </c>
      <c r="N83" s="71">
        <v>0</v>
      </c>
      <c r="O83" s="71">
        <v>0</v>
      </c>
      <c r="P83" s="71">
        <v>0</v>
      </c>
      <c r="Q83" s="71">
        <v>0</v>
      </c>
      <c r="R83" s="29"/>
      <c r="S83" s="29"/>
      <c r="T83" s="29"/>
      <c r="U83" s="29"/>
      <c r="V83" s="29"/>
      <c r="W83" s="30"/>
    </row>
    <row r="84" spans="2:23" ht="15" customHeight="1" x14ac:dyDescent="0.25">
      <c r="B84" s="116"/>
      <c r="C84" s="112"/>
      <c r="D84" s="49" t="s">
        <v>113</v>
      </c>
      <c r="E84" s="49"/>
      <c r="F84" s="49" t="s">
        <v>17</v>
      </c>
      <c r="G84" s="16">
        <v>1</v>
      </c>
      <c r="H84" s="16">
        <v>1</v>
      </c>
      <c r="I84" s="55">
        <f t="shared" si="3"/>
        <v>0.8</v>
      </c>
      <c r="J84" s="71">
        <v>0</v>
      </c>
      <c r="K84" s="48">
        <v>0.8</v>
      </c>
      <c r="L84" s="48">
        <v>0</v>
      </c>
      <c r="M84" s="48">
        <v>0</v>
      </c>
      <c r="N84" s="48">
        <v>0</v>
      </c>
      <c r="O84" s="48">
        <v>0</v>
      </c>
      <c r="P84" s="48">
        <v>0</v>
      </c>
      <c r="Q84" s="48">
        <v>0</v>
      </c>
      <c r="R84" s="48">
        <v>0</v>
      </c>
      <c r="S84" s="48">
        <v>0</v>
      </c>
      <c r="T84" s="48">
        <v>0</v>
      </c>
      <c r="U84" s="48">
        <v>0</v>
      </c>
      <c r="V84" s="48">
        <v>0</v>
      </c>
      <c r="W84" s="48">
        <v>0</v>
      </c>
    </row>
    <row r="85" spans="2:23" ht="15" customHeight="1" x14ac:dyDescent="0.25">
      <c r="B85" s="116"/>
      <c r="C85" s="117" t="s">
        <v>37</v>
      </c>
      <c r="D85" s="46" t="s">
        <v>68</v>
      </c>
      <c r="E85" s="52"/>
      <c r="F85" s="52" t="s">
        <v>15</v>
      </c>
      <c r="G85" s="4">
        <v>5</v>
      </c>
      <c r="H85" s="4">
        <v>0.2</v>
      </c>
      <c r="I85" s="55">
        <f t="shared" si="3"/>
        <v>0</v>
      </c>
      <c r="J85" s="71">
        <v>0</v>
      </c>
      <c r="K85" s="71">
        <v>0</v>
      </c>
      <c r="L85" s="71">
        <v>0</v>
      </c>
      <c r="M85" s="71">
        <v>0</v>
      </c>
      <c r="N85" s="71">
        <v>0</v>
      </c>
      <c r="O85" s="71">
        <v>0</v>
      </c>
      <c r="P85" s="71">
        <v>0</v>
      </c>
      <c r="Q85" s="71">
        <v>0</v>
      </c>
      <c r="R85" s="29"/>
      <c r="S85" s="29"/>
      <c r="T85" s="29"/>
      <c r="U85" s="29"/>
      <c r="V85" s="29"/>
      <c r="W85" s="30"/>
    </row>
    <row r="86" spans="2:23" ht="15" customHeight="1" x14ac:dyDescent="0.25">
      <c r="B86" s="116"/>
      <c r="C86" s="117"/>
      <c r="D86" s="52" t="s">
        <v>69</v>
      </c>
      <c r="E86" s="52"/>
      <c r="F86" s="52" t="s">
        <v>15</v>
      </c>
      <c r="G86" s="4">
        <v>5</v>
      </c>
      <c r="H86" s="4">
        <v>0.2</v>
      </c>
      <c r="I86" s="55">
        <f t="shared" si="3"/>
        <v>0</v>
      </c>
      <c r="J86" s="71">
        <v>0</v>
      </c>
      <c r="K86" s="71">
        <v>0</v>
      </c>
      <c r="L86" s="71">
        <v>0</v>
      </c>
      <c r="M86" s="71">
        <v>0</v>
      </c>
      <c r="N86" s="71">
        <v>0</v>
      </c>
      <c r="O86" s="71">
        <v>0</v>
      </c>
      <c r="P86" s="71">
        <v>0</v>
      </c>
      <c r="Q86" s="71">
        <v>0</v>
      </c>
      <c r="R86" s="29"/>
      <c r="S86" s="29"/>
      <c r="T86" s="29"/>
      <c r="U86" s="29"/>
      <c r="V86" s="29"/>
      <c r="W86" s="30"/>
    </row>
    <row r="87" spans="2:23" ht="15" customHeight="1" x14ac:dyDescent="0.25">
      <c r="B87" s="116"/>
      <c r="C87" s="117"/>
      <c r="D87" s="52" t="s">
        <v>70</v>
      </c>
      <c r="E87" s="52"/>
      <c r="F87" s="52" t="s">
        <v>15</v>
      </c>
      <c r="G87" s="4">
        <v>5</v>
      </c>
      <c r="H87" s="4">
        <v>0.2</v>
      </c>
      <c r="I87" s="55">
        <f t="shared" si="3"/>
        <v>0</v>
      </c>
      <c r="J87" s="71">
        <v>0</v>
      </c>
      <c r="K87" s="71">
        <v>0</v>
      </c>
      <c r="L87" s="71">
        <v>0</v>
      </c>
      <c r="M87" s="71">
        <v>0</v>
      </c>
      <c r="N87" s="71">
        <v>0</v>
      </c>
      <c r="O87" s="71">
        <v>0</v>
      </c>
      <c r="P87" s="71">
        <v>0</v>
      </c>
      <c r="Q87" s="71">
        <v>0</v>
      </c>
      <c r="R87" s="29"/>
      <c r="S87" s="29"/>
      <c r="T87" s="29"/>
      <c r="U87" s="29"/>
      <c r="V87" s="29"/>
      <c r="W87" s="30"/>
    </row>
    <row r="88" spans="2:23" ht="15" customHeight="1" x14ac:dyDescent="0.25">
      <c r="B88" s="116"/>
      <c r="C88" s="117"/>
      <c r="D88" s="52" t="s">
        <v>71</v>
      </c>
      <c r="E88" s="52"/>
      <c r="F88" s="52" t="s">
        <v>15</v>
      </c>
      <c r="G88" s="4">
        <v>5</v>
      </c>
      <c r="H88" s="4">
        <v>0.2</v>
      </c>
      <c r="I88" s="55">
        <f t="shared" si="3"/>
        <v>0</v>
      </c>
      <c r="J88" s="71">
        <v>0</v>
      </c>
      <c r="K88" s="71">
        <v>0</v>
      </c>
      <c r="L88" s="71">
        <v>0</v>
      </c>
      <c r="M88" s="71">
        <v>0</v>
      </c>
      <c r="N88" s="71">
        <v>0</v>
      </c>
      <c r="O88" s="71">
        <v>0</v>
      </c>
      <c r="P88" s="71">
        <v>0</v>
      </c>
      <c r="Q88" s="71">
        <v>0</v>
      </c>
      <c r="R88" s="28"/>
      <c r="S88" s="29"/>
      <c r="T88" s="29"/>
      <c r="U88" s="29"/>
      <c r="V88" s="29"/>
      <c r="W88" s="30"/>
    </row>
    <row r="89" spans="2:23" ht="15" customHeight="1" x14ac:dyDescent="0.25">
      <c r="B89" s="116"/>
      <c r="C89" s="117"/>
      <c r="D89" s="52" t="s">
        <v>72</v>
      </c>
      <c r="E89" s="52"/>
      <c r="F89" s="52" t="s">
        <v>15</v>
      </c>
      <c r="G89" s="4">
        <v>5</v>
      </c>
      <c r="H89" s="4">
        <v>0.2</v>
      </c>
      <c r="I89" s="55">
        <f t="shared" si="3"/>
        <v>0</v>
      </c>
      <c r="J89" s="71">
        <v>0</v>
      </c>
      <c r="K89" s="71">
        <v>0</v>
      </c>
      <c r="L89" s="71">
        <v>0</v>
      </c>
      <c r="M89" s="71">
        <v>0</v>
      </c>
      <c r="N89" s="71">
        <v>0</v>
      </c>
      <c r="O89" s="71">
        <v>0</v>
      </c>
      <c r="P89" s="71">
        <v>0</v>
      </c>
      <c r="Q89" s="71">
        <v>0</v>
      </c>
      <c r="R89" s="28"/>
      <c r="S89" s="28"/>
      <c r="T89" s="28"/>
      <c r="U89" s="28"/>
      <c r="V89" s="28"/>
      <c r="W89" s="58"/>
    </row>
    <row r="90" spans="2:23" ht="15" customHeight="1" x14ac:dyDescent="0.25">
      <c r="B90" s="116"/>
      <c r="C90" s="117"/>
      <c r="D90" s="52" t="s">
        <v>73</v>
      </c>
      <c r="E90" s="52"/>
      <c r="F90" s="46" t="s">
        <v>15</v>
      </c>
      <c r="G90" s="4">
        <v>5</v>
      </c>
      <c r="H90" s="4">
        <v>0.2</v>
      </c>
      <c r="I90" s="55">
        <f t="shared" si="3"/>
        <v>0</v>
      </c>
      <c r="J90" s="71">
        <v>0</v>
      </c>
      <c r="K90" s="71">
        <v>0</v>
      </c>
      <c r="L90" s="71">
        <v>0</v>
      </c>
      <c r="M90" s="71">
        <v>0</v>
      </c>
      <c r="N90" s="71">
        <v>0</v>
      </c>
      <c r="O90" s="71">
        <v>0</v>
      </c>
      <c r="P90" s="71">
        <v>0</v>
      </c>
      <c r="Q90" s="71">
        <v>0</v>
      </c>
      <c r="R90" s="29"/>
      <c r="S90" s="29"/>
      <c r="T90" s="29"/>
      <c r="U90" s="29"/>
      <c r="V90" s="29"/>
      <c r="W90" s="30"/>
    </row>
    <row r="91" spans="2:23" ht="15" customHeight="1" x14ac:dyDescent="0.25">
      <c r="B91" s="116"/>
      <c r="C91" s="106" t="s">
        <v>132</v>
      </c>
      <c r="D91" s="52"/>
      <c r="E91" s="52"/>
      <c r="F91" s="46" t="s">
        <v>15</v>
      </c>
      <c r="G91" s="4">
        <v>3</v>
      </c>
      <c r="H91" s="4">
        <v>0.2</v>
      </c>
      <c r="I91" s="55">
        <f t="shared" si="3"/>
        <v>0.25</v>
      </c>
      <c r="J91" s="71">
        <v>0</v>
      </c>
      <c r="K91" s="71">
        <v>0</v>
      </c>
      <c r="L91" s="71">
        <v>0</v>
      </c>
      <c r="M91" s="71">
        <v>0</v>
      </c>
      <c r="N91" s="71">
        <v>0</v>
      </c>
      <c r="O91" s="71">
        <v>0</v>
      </c>
      <c r="P91" s="71">
        <v>0</v>
      </c>
      <c r="Q91" s="48">
        <v>0.25</v>
      </c>
      <c r="R91" s="29"/>
      <c r="S91" s="29"/>
      <c r="T91" s="29"/>
      <c r="U91" s="29"/>
      <c r="V91" s="29"/>
      <c r="W91" s="30"/>
    </row>
    <row r="92" spans="2:23" ht="15" customHeight="1" x14ac:dyDescent="0.25">
      <c r="B92" s="116"/>
      <c r="C92" s="83" t="s">
        <v>124</v>
      </c>
      <c r="D92" s="52"/>
      <c r="E92" s="52"/>
      <c r="F92" s="46" t="s">
        <v>15</v>
      </c>
      <c r="G92" s="4">
        <v>1</v>
      </c>
      <c r="H92" s="4">
        <v>2</v>
      </c>
      <c r="I92" s="55">
        <f t="shared" si="2"/>
        <v>1.5</v>
      </c>
      <c r="J92" s="48">
        <v>1.5</v>
      </c>
      <c r="K92" s="48">
        <v>0</v>
      </c>
      <c r="L92" s="48">
        <v>0</v>
      </c>
      <c r="M92" s="48">
        <v>0</v>
      </c>
      <c r="N92" s="48">
        <v>0</v>
      </c>
      <c r="O92" s="48">
        <v>0</v>
      </c>
      <c r="P92" s="48">
        <v>0</v>
      </c>
      <c r="Q92" s="48">
        <v>0</v>
      </c>
      <c r="R92" s="48">
        <v>0</v>
      </c>
      <c r="S92" s="48">
        <v>0</v>
      </c>
      <c r="T92" s="48">
        <v>0</v>
      </c>
      <c r="U92" s="48">
        <v>0</v>
      </c>
      <c r="V92" s="48">
        <v>0</v>
      </c>
      <c r="W92" s="85">
        <v>0</v>
      </c>
    </row>
    <row r="93" spans="2:23" ht="21.75" customHeight="1" thickBot="1" x14ac:dyDescent="0.3">
      <c r="B93" s="116"/>
      <c r="C93" s="75" t="s">
        <v>112</v>
      </c>
      <c r="D93" s="42"/>
      <c r="E93" s="54"/>
      <c r="F93" s="54" t="s">
        <v>16</v>
      </c>
      <c r="G93" s="4">
        <v>4</v>
      </c>
      <c r="H93" s="4">
        <v>1</v>
      </c>
      <c r="I93" s="55">
        <f>SUM(J93:W93)</f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29"/>
      <c r="S93" s="29"/>
      <c r="T93" s="29"/>
      <c r="U93" s="29"/>
      <c r="V93" s="29"/>
      <c r="W93" s="30"/>
    </row>
    <row r="94" spans="2:23" ht="15" customHeight="1" thickBot="1" x14ac:dyDescent="0.3">
      <c r="B94" s="134" t="s">
        <v>91</v>
      </c>
      <c r="C94" s="38" t="s">
        <v>114</v>
      </c>
      <c r="D94" s="39"/>
      <c r="E94" s="38"/>
      <c r="F94" s="38" t="s">
        <v>16</v>
      </c>
      <c r="G94" s="12">
        <v>6</v>
      </c>
      <c r="H94" s="12">
        <v>0.75</v>
      </c>
      <c r="I94" s="57">
        <f t="shared" si="2"/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25"/>
      <c r="S94" s="25"/>
      <c r="T94" s="25"/>
      <c r="U94" s="25"/>
      <c r="V94" s="25"/>
      <c r="W94" s="67"/>
    </row>
    <row r="95" spans="2:23" ht="15" customHeight="1" x14ac:dyDescent="0.25">
      <c r="B95" s="135"/>
      <c r="C95" s="41" t="s">
        <v>118</v>
      </c>
      <c r="D95" s="40"/>
      <c r="E95" s="41"/>
      <c r="F95" s="41" t="s">
        <v>16</v>
      </c>
      <c r="G95" s="36">
        <v>6</v>
      </c>
      <c r="H95" s="36">
        <v>1.5</v>
      </c>
      <c r="I95" s="57">
        <f t="shared" si="2"/>
        <v>0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35"/>
      <c r="S95" s="35"/>
      <c r="T95" s="35"/>
      <c r="U95" s="35"/>
      <c r="V95" s="35"/>
      <c r="W95" s="66"/>
    </row>
    <row r="96" spans="2:23" ht="15" customHeight="1" x14ac:dyDescent="0.25">
      <c r="B96" s="136"/>
      <c r="C96" s="114" t="s">
        <v>107</v>
      </c>
      <c r="D96" s="42" t="s">
        <v>109</v>
      </c>
      <c r="E96" s="54"/>
      <c r="F96" s="54" t="s">
        <v>16</v>
      </c>
      <c r="G96" s="4">
        <v>6</v>
      </c>
      <c r="H96" s="4">
        <v>1</v>
      </c>
      <c r="I96" s="55">
        <f t="shared" si="2"/>
        <v>0</v>
      </c>
      <c r="J96" s="71">
        <v>0</v>
      </c>
      <c r="K96" s="71">
        <v>0</v>
      </c>
      <c r="L96" s="71">
        <v>0</v>
      </c>
      <c r="M96" s="71">
        <v>0</v>
      </c>
      <c r="N96" s="71">
        <v>0</v>
      </c>
      <c r="O96" s="71">
        <v>0</v>
      </c>
      <c r="P96" s="71">
        <v>0</v>
      </c>
      <c r="Q96" s="71">
        <v>0</v>
      </c>
      <c r="R96" s="28"/>
      <c r="S96" s="28"/>
      <c r="T96" s="28"/>
      <c r="U96" s="28"/>
      <c r="V96" s="28"/>
      <c r="W96" s="58"/>
    </row>
    <row r="97" spans="2:23" x14ac:dyDescent="0.25">
      <c r="B97" s="137"/>
      <c r="C97" s="114"/>
      <c r="D97" s="42" t="s">
        <v>108</v>
      </c>
      <c r="E97" s="54"/>
      <c r="F97" s="54" t="s">
        <v>16</v>
      </c>
      <c r="G97" s="4">
        <v>6</v>
      </c>
      <c r="H97" s="4">
        <v>0.5</v>
      </c>
      <c r="I97" s="55">
        <f t="shared" si="2"/>
        <v>0</v>
      </c>
      <c r="J97" s="71">
        <v>0</v>
      </c>
      <c r="K97" s="71">
        <v>0</v>
      </c>
      <c r="L97" s="71">
        <v>0</v>
      </c>
      <c r="M97" s="71">
        <v>0</v>
      </c>
      <c r="N97" s="71">
        <v>0</v>
      </c>
      <c r="O97" s="71">
        <v>0</v>
      </c>
      <c r="P97" s="71">
        <v>0</v>
      </c>
      <c r="Q97" s="71">
        <v>0</v>
      </c>
      <c r="R97" s="28"/>
      <c r="S97" s="28"/>
      <c r="T97" s="29"/>
      <c r="U97" s="29"/>
      <c r="V97" s="29"/>
      <c r="W97" s="58"/>
    </row>
    <row r="98" spans="2:23" ht="15.75" thickBot="1" x14ac:dyDescent="0.3">
      <c r="B98" s="138"/>
      <c r="C98" s="44" t="s">
        <v>115</v>
      </c>
      <c r="D98" s="43"/>
      <c r="E98" s="44"/>
      <c r="F98" s="44" t="s">
        <v>16</v>
      </c>
      <c r="G98" s="11">
        <v>1</v>
      </c>
      <c r="H98" s="11">
        <v>1</v>
      </c>
      <c r="I98" s="59">
        <f t="shared" si="2"/>
        <v>0.75</v>
      </c>
      <c r="J98" s="72">
        <v>0</v>
      </c>
      <c r="K98" s="72">
        <v>0</v>
      </c>
      <c r="L98" s="72">
        <v>0</v>
      </c>
      <c r="M98" s="94">
        <v>0.75</v>
      </c>
      <c r="N98" s="94">
        <v>0</v>
      </c>
      <c r="O98" s="94">
        <v>0</v>
      </c>
      <c r="P98" s="94">
        <v>0</v>
      </c>
      <c r="Q98" s="94">
        <v>0</v>
      </c>
      <c r="R98" s="32"/>
      <c r="S98" s="32"/>
      <c r="T98" s="32"/>
      <c r="U98" s="32"/>
      <c r="V98" s="32"/>
      <c r="W98" s="64"/>
    </row>
    <row r="99" spans="2:23" ht="15" customHeight="1" x14ac:dyDescent="0.25">
      <c r="B99" s="115" t="s">
        <v>92</v>
      </c>
      <c r="C99" s="63" t="s">
        <v>116</v>
      </c>
      <c r="D99" s="62"/>
      <c r="E99" s="63"/>
      <c r="F99" s="63" t="s">
        <v>15</v>
      </c>
      <c r="G99" s="12">
        <v>1</v>
      </c>
      <c r="H99" s="12">
        <v>1.5</v>
      </c>
      <c r="I99" s="57">
        <f t="shared" si="2"/>
        <v>0.46700000000000003</v>
      </c>
      <c r="J99" s="70">
        <v>0</v>
      </c>
      <c r="K99" s="70">
        <v>0</v>
      </c>
      <c r="L99" s="70">
        <v>0</v>
      </c>
      <c r="M99" s="86">
        <v>0.46700000000000003</v>
      </c>
      <c r="N99" s="86">
        <v>0</v>
      </c>
      <c r="O99" s="86">
        <v>0</v>
      </c>
      <c r="P99" s="86">
        <v>0</v>
      </c>
      <c r="Q99" s="86">
        <v>0</v>
      </c>
      <c r="R99" s="26"/>
      <c r="S99" s="26"/>
      <c r="T99" s="26"/>
      <c r="U99" s="26"/>
      <c r="V99" s="26"/>
      <c r="W99" s="27"/>
    </row>
    <row r="100" spans="2:23" x14ac:dyDescent="0.25">
      <c r="B100" s="137"/>
      <c r="C100" s="54" t="s">
        <v>130</v>
      </c>
      <c r="D100" s="42"/>
      <c r="E100" s="54"/>
      <c r="F100" s="54" t="s">
        <v>16</v>
      </c>
      <c r="G100" s="4">
        <v>1</v>
      </c>
      <c r="H100" s="4">
        <v>0.33</v>
      </c>
      <c r="I100" s="55">
        <f t="shared" si="2"/>
        <v>0</v>
      </c>
      <c r="J100" s="71">
        <v>0</v>
      </c>
      <c r="K100" s="71">
        <v>0</v>
      </c>
      <c r="L100" s="71">
        <v>0</v>
      </c>
      <c r="M100" s="95">
        <v>0</v>
      </c>
      <c r="N100" s="95">
        <v>0</v>
      </c>
      <c r="O100" s="99">
        <v>0</v>
      </c>
      <c r="P100" s="99">
        <v>0</v>
      </c>
      <c r="Q100" s="99">
        <v>0</v>
      </c>
      <c r="R100" s="29"/>
      <c r="S100" s="29"/>
      <c r="T100" s="29"/>
      <c r="U100" s="29"/>
      <c r="V100" s="29"/>
      <c r="W100" s="30"/>
    </row>
    <row r="101" spans="2:23" x14ac:dyDescent="0.25">
      <c r="B101" s="137"/>
      <c r="C101" s="54" t="s">
        <v>129</v>
      </c>
      <c r="D101" s="42"/>
      <c r="E101" s="54"/>
      <c r="F101" s="54" t="s">
        <v>16</v>
      </c>
      <c r="G101" s="4">
        <v>1</v>
      </c>
      <c r="H101" s="4">
        <v>0.33</v>
      </c>
      <c r="I101" s="55">
        <f t="shared" si="2"/>
        <v>1</v>
      </c>
      <c r="J101" s="71">
        <v>0</v>
      </c>
      <c r="K101" s="71">
        <v>0</v>
      </c>
      <c r="L101" s="71">
        <v>0</v>
      </c>
      <c r="M101" s="95">
        <v>0</v>
      </c>
      <c r="N101" s="95">
        <v>0</v>
      </c>
      <c r="O101" s="97">
        <v>1</v>
      </c>
      <c r="P101" s="103">
        <v>0</v>
      </c>
      <c r="Q101" s="103">
        <v>0</v>
      </c>
      <c r="R101" s="29"/>
      <c r="S101" s="29"/>
      <c r="T101" s="29"/>
      <c r="U101" s="29"/>
      <c r="V101" s="29"/>
      <c r="W101" s="30"/>
    </row>
    <row r="102" spans="2:23" x14ac:dyDescent="0.25">
      <c r="B102" s="137"/>
      <c r="C102" s="54" t="s">
        <v>128</v>
      </c>
      <c r="D102" s="42"/>
      <c r="E102" s="54"/>
      <c r="F102" s="54" t="s">
        <v>16</v>
      </c>
      <c r="G102" s="4">
        <v>1</v>
      </c>
      <c r="H102" s="4">
        <v>0.33</v>
      </c>
      <c r="I102" s="55">
        <f t="shared" si="2"/>
        <v>0.1</v>
      </c>
      <c r="J102" s="71">
        <v>0</v>
      </c>
      <c r="K102" s="71">
        <v>0</v>
      </c>
      <c r="L102" s="71">
        <v>0</v>
      </c>
      <c r="M102" s="95">
        <v>0</v>
      </c>
      <c r="N102" s="95">
        <v>0</v>
      </c>
      <c r="O102" s="97">
        <v>0.1</v>
      </c>
      <c r="P102" s="97">
        <v>0</v>
      </c>
      <c r="Q102" s="97">
        <v>0</v>
      </c>
      <c r="R102" s="29"/>
      <c r="S102" s="29"/>
      <c r="T102" s="29"/>
      <c r="U102" s="29"/>
      <c r="V102" s="29"/>
      <c r="W102" s="30"/>
    </row>
    <row r="103" spans="2:23" x14ac:dyDescent="0.25">
      <c r="B103" s="137"/>
      <c r="C103" s="54" t="s">
        <v>127</v>
      </c>
      <c r="D103" s="42"/>
      <c r="E103" s="54"/>
      <c r="F103" s="54" t="s">
        <v>16</v>
      </c>
      <c r="G103" s="4">
        <v>3</v>
      </c>
      <c r="H103" s="4">
        <v>0.33</v>
      </c>
      <c r="I103" s="55">
        <f t="shared" si="2"/>
        <v>0</v>
      </c>
      <c r="J103" s="71">
        <v>0</v>
      </c>
      <c r="K103" s="71">
        <v>0</v>
      </c>
      <c r="L103" s="71">
        <v>0</v>
      </c>
      <c r="M103" s="71">
        <v>0</v>
      </c>
      <c r="N103" s="71">
        <v>0</v>
      </c>
      <c r="O103" s="71">
        <v>0</v>
      </c>
      <c r="P103" s="71">
        <v>0</v>
      </c>
      <c r="Q103" s="71">
        <v>0</v>
      </c>
      <c r="R103" s="29"/>
      <c r="S103" s="29"/>
      <c r="T103" s="29"/>
      <c r="U103" s="29"/>
      <c r="V103" s="29"/>
      <c r="W103" s="30"/>
    </row>
    <row r="104" spans="2:23" ht="15.75" thickBot="1" x14ac:dyDescent="0.3">
      <c r="B104" s="138"/>
      <c r="C104" s="44" t="s">
        <v>126</v>
      </c>
      <c r="D104" s="43"/>
      <c r="E104" s="44"/>
      <c r="F104" s="44" t="s">
        <v>16</v>
      </c>
      <c r="G104" s="11">
        <v>1</v>
      </c>
      <c r="H104" s="11">
        <v>3</v>
      </c>
      <c r="I104" s="59">
        <f t="shared" ref="I104" si="4">SUM(J104:W104)</f>
        <v>0</v>
      </c>
      <c r="J104" s="72">
        <v>0</v>
      </c>
      <c r="K104" s="72">
        <v>0</v>
      </c>
      <c r="L104" s="72">
        <v>0</v>
      </c>
      <c r="M104" s="72">
        <v>0</v>
      </c>
      <c r="N104" s="104" t="s">
        <v>131</v>
      </c>
      <c r="O104" s="104">
        <v>0</v>
      </c>
      <c r="P104" s="105">
        <v>0</v>
      </c>
      <c r="Q104" s="105">
        <v>0</v>
      </c>
      <c r="R104" s="33"/>
      <c r="S104" s="33"/>
      <c r="T104" s="33"/>
      <c r="U104" s="33"/>
      <c r="V104" s="33"/>
      <c r="W104" s="34"/>
    </row>
    <row r="105" spans="2:23" s="1" customFormat="1" ht="15.75" thickBot="1" x14ac:dyDescent="0.3">
      <c r="B105" s="130" t="s">
        <v>8</v>
      </c>
      <c r="C105" s="131"/>
      <c r="D105" s="131"/>
      <c r="E105" s="131"/>
      <c r="F105" s="131"/>
      <c r="G105" s="131"/>
      <c r="H105" s="17">
        <f>SUM(H4:H104)</f>
        <v>48.320000000000007</v>
      </c>
      <c r="I105" s="17">
        <f>SUM(I4:I104)</f>
        <v>22.434699999999999</v>
      </c>
      <c r="J105" s="17">
        <f>SUM(J4:J104)</f>
        <v>1.95</v>
      </c>
      <c r="K105" s="17">
        <f>SUM(K4:K104)</f>
        <v>3.3</v>
      </c>
      <c r="L105" s="17">
        <f>SUM(L4:L104)</f>
        <v>7.15</v>
      </c>
      <c r="M105" s="17">
        <f>SUM(M4:M104)</f>
        <v>3.9929999999999999</v>
      </c>
      <c r="N105" s="17">
        <f>SUM(N4:N104)</f>
        <v>1.5</v>
      </c>
      <c r="O105" s="17">
        <f>SUM(O4:O104)</f>
        <v>1.1000000000000001</v>
      </c>
      <c r="P105" s="17">
        <f>SUM(P4:P104)</f>
        <v>0.03</v>
      </c>
      <c r="Q105" s="17">
        <f>SUM(Q4:Q104)</f>
        <v>2.0290000000000004</v>
      </c>
      <c r="R105" s="17">
        <f>SUM(R4:R104)</f>
        <v>1.3826999999999998</v>
      </c>
      <c r="S105" s="17">
        <f>SUM(S4:S104)</f>
        <v>0</v>
      </c>
      <c r="T105" s="17">
        <f>SUM(T4:T104)</f>
        <v>0</v>
      </c>
      <c r="U105" s="17">
        <f>SUM(U4:U104)</f>
        <v>0</v>
      </c>
      <c r="V105" s="17">
        <f>SUM(V4:V104)</f>
        <v>0</v>
      </c>
      <c r="W105" s="18">
        <f>SUM(W4:W104)</f>
        <v>0</v>
      </c>
    </row>
    <row r="106" spans="2:23" ht="15.75" thickBot="1" x14ac:dyDescent="0.3">
      <c r="B106" s="2"/>
      <c r="C106" s="2"/>
      <c r="D106" s="2"/>
      <c r="E106" s="2"/>
      <c r="F106" s="2"/>
      <c r="G106" s="2"/>
      <c r="H106" s="2"/>
      <c r="I106" s="2"/>
      <c r="J106" s="121" t="s">
        <v>11</v>
      </c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3"/>
    </row>
    <row r="107" spans="2:23" ht="15.75" thickBot="1" x14ac:dyDescent="0.3">
      <c r="B107" s="76" t="s">
        <v>123</v>
      </c>
      <c r="C107" s="77" t="s">
        <v>120</v>
      </c>
      <c r="D107" s="77" t="s">
        <v>121</v>
      </c>
      <c r="E107" s="78" t="s">
        <v>122</v>
      </c>
      <c r="F107" s="2"/>
      <c r="G107" s="2"/>
      <c r="H107" s="2"/>
      <c r="I107" s="2"/>
      <c r="J107" s="3"/>
      <c r="K107" s="3"/>
      <c r="L107" s="3"/>
      <c r="M107" s="3"/>
      <c r="O107" s="9"/>
      <c r="P107" s="9"/>
    </row>
    <row r="108" spans="2:23" ht="15.75" thickBot="1" x14ac:dyDescent="0.3">
      <c r="B108" s="82" t="s">
        <v>16</v>
      </c>
      <c r="C108" s="81">
        <f>SUM(H7,H9,H41,H93,H94,H95,H96,H97,H98,H100:H104,H41)</f>
        <v>12.27</v>
      </c>
      <c r="D108" s="36">
        <f>SUM(I100:I104,I93:I98,I9,I7,I41)</f>
        <v>1.85</v>
      </c>
      <c r="E108" s="36">
        <f>SUM(C108,-D108)</f>
        <v>10.42</v>
      </c>
      <c r="F108" s="2"/>
      <c r="G108" s="2"/>
      <c r="H108" s="107" t="s">
        <v>9</v>
      </c>
      <c r="I108" s="110"/>
      <c r="J108" s="10">
        <f>H105-J105</f>
        <v>46.370000000000005</v>
      </c>
      <c r="K108" s="10">
        <f>J108-K105</f>
        <v>43.070000000000007</v>
      </c>
      <c r="L108" s="10">
        <f>K108-L105</f>
        <v>35.920000000000009</v>
      </c>
      <c r="M108" s="10">
        <f>L108-M105</f>
        <v>31.92700000000001</v>
      </c>
      <c r="N108" s="10">
        <f t="shared" ref="N108:W108" si="5">M108-N105</f>
        <v>30.42700000000001</v>
      </c>
      <c r="O108" s="10">
        <f t="shared" si="5"/>
        <v>29.327000000000009</v>
      </c>
      <c r="P108" s="10">
        <f t="shared" si="5"/>
        <v>29.297000000000008</v>
      </c>
      <c r="Q108" s="10">
        <f t="shared" si="5"/>
        <v>27.268000000000008</v>
      </c>
      <c r="R108" s="10">
        <f t="shared" si="5"/>
        <v>25.885300000000008</v>
      </c>
      <c r="S108" s="10">
        <f t="shared" si="5"/>
        <v>25.885300000000008</v>
      </c>
      <c r="T108" s="10">
        <f t="shared" si="5"/>
        <v>25.885300000000008</v>
      </c>
      <c r="U108" s="10">
        <f t="shared" si="5"/>
        <v>25.885300000000008</v>
      </c>
      <c r="V108" s="10">
        <f t="shared" si="5"/>
        <v>25.885300000000008</v>
      </c>
      <c r="W108" s="10">
        <f t="shared" si="5"/>
        <v>25.885300000000008</v>
      </c>
    </row>
    <row r="109" spans="2:23" ht="15.75" thickBot="1" x14ac:dyDescent="0.3">
      <c r="B109" s="80" t="s">
        <v>15</v>
      </c>
      <c r="C109" s="79">
        <f>SUM(H4,H85:H90,H99,H17:H37,H10:H15,H8,H6,H5,H92)</f>
        <v>17.599999999999994</v>
      </c>
      <c r="D109" s="5">
        <f>SUM(I99,I85:I90,I17:I37,I10:I15,I8,I5:I6,I92,I4)</f>
        <v>9.0846999999999998</v>
      </c>
      <c r="E109" s="5">
        <f>SUM(C109,-D109)</f>
        <v>8.5152999999999945</v>
      </c>
      <c r="F109" s="3"/>
      <c r="G109" s="3"/>
      <c r="H109" s="3"/>
      <c r="I109" s="3"/>
      <c r="J109" s="3"/>
      <c r="K109" s="3"/>
      <c r="L109" s="3"/>
      <c r="M109" s="3"/>
    </row>
    <row r="110" spans="2:23" ht="15.75" thickBot="1" x14ac:dyDescent="0.3">
      <c r="B110" s="80" t="s">
        <v>17</v>
      </c>
      <c r="C110" s="79">
        <f>SUM(H42:H84,H38:H40)</f>
        <v>16.75</v>
      </c>
      <c r="D110" s="5">
        <f>SUM(I42:I84,I38:I40,I16)</f>
        <v>11.25</v>
      </c>
      <c r="E110" s="5">
        <f>SUM(C110,-D110)</f>
        <v>5.5</v>
      </c>
      <c r="F110" s="3"/>
      <c r="H110" s="107" t="s">
        <v>10</v>
      </c>
      <c r="I110" s="108"/>
      <c r="J110" s="107">
        <f>H105-I105</f>
        <v>25.885300000000008</v>
      </c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9"/>
    </row>
    <row r="111" spans="2:23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s="6" customFormat="1" x14ac:dyDescent="0.25"/>
    <row r="115" spans="2:13" s="6" customFormat="1" x14ac:dyDescent="0.25"/>
    <row r="116" spans="2:13" s="6" customFormat="1" x14ac:dyDescent="0.25"/>
    <row r="117" spans="2:13" s="6" customFormat="1" x14ac:dyDescent="0.25"/>
    <row r="118" spans="2:13" s="6" customFormat="1" x14ac:dyDescent="0.25"/>
    <row r="119" spans="2:13" s="6" customFormat="1" x14ac:dyDescent="0.25">
      <c r="B119" s="7"/>
    </row>
    <row r="120" spans="2:13" s="6" customFormat="1" x14ac:dyDescent="0.25">
      <c r="B120" s="7"/>
    </row>
    <row r="121" spans="2:13" s="6" customFormat="1" x14ac:dyDescent="0.25">
      <c r="B121" s="7"/>
    </row>
    <row r="122" spans="2:13" s="6" customFormat="1" x14ac:dyDescent="0.25"/>
    <row r="123" spans="2:13" s="6" customFormat="1" x14ac:dyDescent="0.25"/>
    <row r="124" spans="2:13" s="6" customFormat="1" x14ac:dyDescent="0.25"/>
    <row r="125" spans="2:13" s="6" customFormat="1" x14ac:dyDescent="0.25"/>
    <row r="126" spans="2:13" s="6" customFormat="1" x14ac:dyDescent="0.25">
      <c r="B126" s="7"/>
    </row>
    <row r="127" spans="2:13" s="6" customFormat="1" x14ac:dyDescent="0.25">
      <c r="B127" s="7"/>
    </row>
    <row r="128" spans="2:13" s="6" customFormat="1" x14ac:dyDescent="0.25">
      <c r="B128" s="7"/>
    </row>
    <row r="129" spans="2:3" s="6" customFormat="1" x14ac:dyDescent="0.25">
      <c r="B129" s="7"/>
    </row>
    <row r="130" spans="2:3" x14ac:dyDescent="0.25">
      <c r="B130" s="6"/>
      <c r="C130" s="6"/>
    </row>
  </sheetData>
  <mergeCells count="17">
    <mergeCell ref="B42:B93"/>
    <mergeCell ref="C85:C90"/>
    <mergeCell ref="J2:W2"/>
    <mergeCell ref="J106:W106"/>
    <mergeCell ref="B16:B41"/>
    <mergeCell ref="B10:B15"/>
    <mergeCell ref="B4:B9"/>
    <mergeCell ref="B105:G105"/>
    <mergeCell ref="C7:C9"/>
    <mergeCell ref="B94:B98"/>
    <mergeCell ref="B99:B104"/>
    <mergeCell ref="J110:W110"/>
    <mergeCell ref="H108:I108"/>
    <mergeCell ref="H110:I110"/>
    <mergeCell ref="C42:C84"/>
    <mergeCell ref="C19:C37"/>
    <mergeCell ref="C96:C9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Carlos</cp:lastModifiedBy>
  <dcterms:created xsi:type="dcterms:W3CDTF">2016-11-01T20:38:14Z</dcterms:created>
  <dcterms:modified xsi:type="dcterms:W3CDTF">2017-12-07T11:41:19Z</dcterms:modified>
</cp:coreProperties>
</file>