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<sst xmlns="http://schemas.openxmlformats.org/spreadsheetml/2006/main" count="674" uniqueCount="166">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</sst>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8960896"/>
        <c:axId val="-1328960352"/>
      </c:lineChart>
      <c:catAx>
        <c:axId val="-13289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8960352"/>
        <c:crosses val="autoZero"/>
        <c:auto val="1"/>
        <c:lblAlgn val="ctr"/>
        <c:lblOffset val="100"/>
        <c:noMultiLvlLbl val="0"/>
      </c:catAx>
      <c:valAx>
        <c:axId val="-13289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89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D175" zoomScaleNormal="100" workbookViewId="0">
      <selection activeCell="P205" sqref="P205"/>
    </sheetView>
  </sheetViews>
  <sheetFormatPr defaultColWidth="11.42578125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111" t="s">
        <v>5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20"/>
    </row>
    <row r="3" spans="1:23" s="1" customFormat="1" ht="15.75" thickBot="1" x14ac:dyDescent="0.3">
      <c r="B3" s="49" t="s">
        <v>7</v>
      </c>
      <c r="C3" s="50" t="s">
        <v>0</v>
      </c>
      <c r="D3" s="50" t="s">
        <v>25</v>
      </c>
      <c r="E3" s="50" t="s">
        <v>1</v>
      </c>
      <c r="F3" s="50" t="s">
        <v>6</v>
      </c>
      <c r="G3" s="50" t="s">
        <v>2</v>
      </c>
      <c r="H3" s="50" t="s">
        <v>3</v>
      </c>
      <c r="I3" s="50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" customHeight="1" x14ac:dyDescent="0.25">
      <c r="B4" s="131" t="s">
        <v>14</v>
      </c>
      <c r="C4" s="32" t="s">
        <v>82</v>
      </c>
      <c r="D4" s="33"/>
      <c r="E4" s="34" t="s">
        <v>8</v>
      </c>
      <c r="F4" s="68" t="s">
        <v>109</v>
      </c>
      <c r="G4" s="34">
        <v>1</v>
      </c>
      <c r="H4" s="34">
        <v>4</v>
      </c>
      <c r="I4" s="35">
        <f t="shared" ref="I4:I35" si="0">SUM(J4:W4)</f>
        <v>0.5</v>
      </c>
      <c r="J4" s="72">
        <v>0</v>
      </c>
      <c r="K4" s="62">
        <v>0</v>
      </c>
      <c r="L4" s="62">
        <v>0</v>
      </c>
      <c r="M4" s="62">
        <v>0</v>
      </c>
      <c r="N4" s="62">
        <v>0</v>
      </c>
      <c r="O4" s="62">
        <v>0.5</v>
      </c>
      <c r="P4" s="103"/>
      <c r="Q4" s="37"/>
      <c r="R4" s="36"/>
      <c r="S4" s="36"/>
      <c r="T4" s="36"/>
      <c r="U4" s="36"/>
      <c r="V4" s="36"/>
      <c r="W4" s="38"/>
    </row>
    <row r="5" spans="1:23" ht="14.45" customHeight="1" x14ac:dyDescent="0.25">
      <c r="B5" s="132"/>
      <c r="C5" s="30" t="s">
        <v>100</v>
      </c>
      <c r="D5" s="5"/>
      <c r="E5" s="7" t="s">
        <v>8</v>
      </c>
      <c r="F5" s="66" t="s">
        <v>109</v>
      </c>
      <c r="G5" s="4">
        <v>2</v>
      </c>
      <c r="H5" s="4">
        <v>0.5</v>
      </c>
      <c r="I5" s="48">
        <f t="shared" si="0"/>
        <v>3.5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94">
        <v>3.5</v>
      </c>
      <c r="Q5" s="15"/>
      <c r="R5" s="15"/>
      <c r="S5" s="15"/>
      <c r="T5" s="15"/>
      <c r="U5" s="15"/>
      <c r="V5" s="15"/>
      <c r="W5" s="16"/>
    </row>
    <row r="6" spans="1:23" ht="14.45" customHeight="1" x14ac:dyDescent="0.25">
      <c r="B6" s="132"/>
      <c r="C6" s="30" t="s">
        <v>101</v>
      </c>
      <c r="D6" s="5"/>
      <c r="E6" s="7" t="s">
        <v>8</v>
      </c>
      <c r="F6" s="66" t="s">
        <v>109</v>
      </c>
      <c r="G6" s="4">
        <v>2</v>
      </c>
      <c r="H6" s="4">
        <v>2</v>
      </c>
      <c r="I6" s="48">
        <f t="shared" si="0"/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94"/>
      <c r="Q6" s="15"/>
      <c r="R6" s="15"/>
      <c r="S6" s="15"/>
      <c r="T6" s="15"/>
      <c r="U6" s="15"/>
      <c r="V6" s="15"/>
      <c r="W6" s="16"/>
    </row>
    <row r="7" spans="1:23" ht="14.45" customHeight="1" x14ac:dyDescent="0.25">
      <c r="B7" s="132"/>
      <c r="C7" s="30" t="s">
        <v>102</v>
      </c>
      <c r="D7" s="5"/>
      <c r="E7" s="7" t="s">
        <v>8</v>
      </c>
      <c r="F7" s="66" t="s">
        <v>109</v>
      </c>
      <c r="G7" s="4">
        <v>3</v>
      </c>
      <c r="H7" s="4">
        <v>1</v>
      </c>
      <c r="I7" s="48">
        <f t="shared" si="0"/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94"/>
      <c r="Q7" s="15"/>
      <c r="R7" s="15"/>
      <c r="S7" s="15"/>
      <c r="T7" s="15"/>
      <c r="U7" s="15"/>
      <c r="V7" s="15"/>
      <c r="W7" s="16"/>
    </row>
    <row r="8" spans="1:23" ht="20.45" customHeight="1" thickBot="1" x14ac:dyDescent="0.3">
      <c r="B8" s="133"/>
      <c r="C8" s="39" t="s">
        <v>110</v>
      </c>
      <c r="D8" s="40"/>
      <c r="E8" s="41" t="s">
        <v>8</v>
      </c>
      <c r="F8" s="69" t="s">
        <v>109</v>
      </c>
      <c r="G8" s="20">
        <v>2</v>
      </c>
      <c r="H8" s="20">
        <v>1</v>
      </c>
      <c r="I8" s="19">
        <f t="shared" si="0"/>
        <v>1.5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0.5</v>
      </c>
      <c r="P8" s="95">
        <v>1</v>
      </c>
      <c r="Q8" s="18"/>
      <c r="R8" s="18"/>
      <c r="S8" s="18"/>
      <c r="T8" s="18"/>
      <c r="U8" s="18"/>
      <c r="V8" s="18"/>
      <c r="W8" s="21"/>
    </row>
    <row r="9" spans="1:23" ht="16.899999999999999" customHeight="1" x14ac:dyDescent="0.25">
      <c r="B9" s="131" t="s">
        <v>105</v>
      </c>
      <c r="C9" s="42" t="s">
        <v>96</v>
      </c>
      <c r="D9" s="43"/>
      <c r="E9" s="34" t="s">
        <v>8</v>
      </c>
      <c r="F9" s="56" t="s">
        <v>114</v>
      </c>
      <c r="G9" s="34">
        <v>3</v>
      </c>
      <c r="H9" s="34">
        <v>0.5</v>
      </c>
      <c r="I9" s="35">
        <f t="shared" si="0"/>
        <v>0.1</v>
      </c>
      <c r="J9" s="62">
        <v>0</v>
      </c>
      <c r="K9" s="75">
        <v>0.1</v>
      </c>
      <c r="L9" s="75">
        <v>0</v>
      </c>
      <c r="M9" s="75"/>
      <c r="N9" s="75"/>
      <c r="O9" s="77"/>
      <c r="P9" s="99"/>
      <c r="Q9" s="77"/>
      <c r="R9" s="77"/>
      <c r="S9" s="77"/>
      <c r="T9" s="77"/>
      <c r="U9" s="77"/>
      <c r="V9" s="77"/>
      <c r="W9" s="78"/>
    </row>
    <row r="10" spans="1:23" ht="16.899999999999999" customHeight="1" x14ac:dyDescent="0.25">
      <c r="B10" s="132"/>
      <c r="C10" s="29" t="s">
        <v>106</v>
      </c>
      <c r="D10" s="5"/>
      <c r="E10" s="4" t="s">
        <v>107</v>
      </c>
      <c r="F10" s="60" t="s">
        <v>113</v>
      </c>
      <c r="G10" s="4">
        <v>4</v>
      </c>
      <c r="H10" s="4">
        <v>2</v>
      </c>
      <c r="I10" s="48">
        <f t="shared" si="0"/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94"/>
      <c r="Q10" s="15"/>
      <c r="R10" s="15"/>
      <c r="S10" s="15"/>
      <c r="T10" s="15"/>
      <c r="U10" s="15"/>
      <c r="V10" s="15"/>
      <c r="W10" s="16"/>
    </row>
    <row r="11" spans="1:23" ht="16.899999999999999" customHeight="1" x14ac:dyDescent="0.25">
      <c r="B11" s="132"/>
      <c r="C11" s="76" t="s">
        <v>111</v>
      </c>
      <c r="D11" s="5"/>
      <c r="E11" s="4" t="s">
        <v>8</v>
      </c>
      <c r="F11" s="57" t="s">
        <v>114</v>
      </c>
      <c r="G11" s="4">
        <v>2</v>
      </c>
      <c r="H11" s="4">
        <v>1</v>
      </c>
      <c r="I11" s="48">
        <f t="shared" si="0"/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94"/>
      <c r="Q11" s="15"/>
      <c r="R11" s="15"/>
      <c r="S11" s="15"/>
      <c r="T11" s="15"/>
      <c r="U11" s="15"/>
      <c r="V11" s="15"/>
      <c r="W11" s="16"/>
    </row>
    <row r="12" spans="1:23" ht="16.899999999999999" customHeight="1" x14ac:dyDescent="0.25">
      <c r="B12" s="132"/>
      <c r="C12" s="76" t="s">
        <v>112</v>
      </c>
      <c r="D12" s="5"/>
      <c r="E12" s="4" t="s">
        <v>8</v>
      </c>
      <c r="F12" s="60" t="s">
        <v>113</v>
      </c>
      <c r="G12" s="4">
        <v>1</v>
      </c>
      <c r="H12" s="4">
        <v>0.2</v>
      </c>
      <c r="I12" s="48">
        <f t="shared" si="0"/>
        <v>0.05</v>
      </c>
      <c r="J12" s="63">
        <v>0</v>
      </c>
      <c r="K12" s="73">
        <v>0.05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4">
        <v>0</v>
      </c>
    </row>
    <row r="13" spans="1:23" ht="16.899999999999999" customHeight="1" thickBot="1" x14ac:dyDescent="0.3">
      <c r="B13" s="133"/>
      <c r="C13" s="46" t="s">
        <v>97</v>
      </c>
      <c r="D13" s="40"/>
      <c r="E13" s="20" t="s">
        <v>8</v>
      </c>
      <c r="F13" s="61" t="s">
        <v>113</v>
      </c>
      <c r="G13" s="20">
        <v>2</v>
      </c>
      <c r="H13" s="20">
        <v>2</v>
      </c>
      <c r="I13" s="19">
        <f t="shared" si="0"/>
        <v>2.0030000000000001</v>
      </c>
      <c r="J13" s="64">
        <v>0</v>
      </c>
      <c r="K13" s="64">
        <v>0.5</v>
      </c>
      <c r="L13" s="79">
        <v>1.5029999999999999</v>
      </c>
      <c r="M13" s="79">
        <v>0</v>
      </c>
      <c r="N13" s="79">
        <v>0</v>
      </c>
      <c r="O13" s="79">
        <v>0</v>
      </c>
      <c r="P13" s="95"/>
      <c r="Q13" s="18"/>
      <c r="R13" s="18"/>
      <c r="S13" s="18"/>
      <c r="T13" s="18"/>
      <c r="U13" s="18"/>
      <c r="V13" s="18"/>
      <c r="W13" s="21"/>
    </row>
    <row r="14" spans="1:23" ht="18.75" x14ac:dyDescent="0.25">
      <c r="B14" s="106" t="s">
        <v>15</v>
      </c>
      <c r="C14" s="47" t="s">
        <v>17</v>
      </c>
      <c r="D14" s="43" t="s">
        <v>35</v>
      </c>
      <c r="E14" s="34" t="s">
        <v>8</v>
      </c>
      <c r="F14" s="59" t="s">
        <v>113</v>
      </c>
      <c r="G14" s="34">
        <v>1</v>
      </c>
      <c r="H14" s="34">
        <v>3</v>
      </c>
      <c r="I14" s="35">
        <f t="shared" si="0"/>
        <v>0.88329999999999997</v>
      </c>
      <c r="J14" s="62">
        <v>0</v>
      </c>
      <c r="K14" s="75">
        <v>0.88329999999999997</v>
      </c>
      <c r="L14" s="75">
        <v>0</v>
      </c>
      <c r="M14" s="75">
        <v>0</v>
      </c>
      <c r="N14" s="75">
        <v>0</v>
      </c>
      <c r="O14" s="75">
        <v>0</v>
      </c>
      <c r="P14" s="96"/>
      <c r="Q14" s="44"/>
      <c r="R14" s="44"/>
      <c r="S14" s="44"/>
      <c r="T14" s="44"/>
      <c r="U14" s="44"/>
      <c r="V14" s="44"/>
      <c r="W14" s="45"/>
    </row>
    <row r="15" spans="1:23" x14ac:dyDescent="0.25">
      <c r="B15" s="107"/>
      <c r="C15" s="125" t="s">
        <v>27</v>
      </c>
      <c r="D15" s="4" t="s">
        <v>19</v>
      </c>
      <c r="E15" s="4" t="s">
        <v>8</v>
      </c>
      <c r="F15" s="60" t="s">
        <v>113</v>
      </c>
      <c r="G15" s="4">
        <v>2</v>
      </c>
      <c r="H15" s="4">
        <v>4</v>
      </c>
      <c r="I15" s="48">
        <f t="shared" si="0"/>
        <v>4.0670000000000002</v>
      </c>
      <c r="J15" s="63">
        <v>0</v>
      </c>
      <c r="K15" s="63">
        <v>0</v>
      </c>
      <c r="L15" s="63">
        <v>0.5</v>
      </c>
      <c r="M15" s="73">
        <v>3.5670000000000002</v>
      </c>
      <c r="N15" s="73">
        <v>0</v>
      </c>
      <c r="O15" s="73">
        <v>0</v>
      </c>
      <c r="P15" s="94"/>
      <c r="Q15" s="15"/>
      <c r="R15" s="15"/>
      <c r="S15" s="15"/>
      <c r="T15" s="15"/>
      <c r="U15" s="15"/>
      <c r="V15" s="15"/>
      <c r="W15" s="16"/>
    </row>
    <row r="16" spans="1:23" x14ac:dyDescent="0.25">
      <c r="B16" s="107"/>
      <c r="C16" s="126"/>
      <c r="D16" s="4" t="s">
        <v>20</v>
      </c>
      <c r="E16" s="4" t="s">
        <v>8</v>
      </c>
      <c r="F16" s="60" t="s">
        <v>113</v>
      </c>
      <c r="G16" s="4">
        <v>2</v>
      </c>
      <c r="H16" s="4">
        <v>2</v>
      </c>
      <c r="I16" s="48">
        <f t="shared" si="0"/>
        <v>1.913</v>
      </c>
      <c r="J16" s="63">
        <v>0</v>
      </c>
      <c r="K16" s="63">
        <v>0</v>
      </c>
      <c r="L16" s="63">
        <v>0</v>
      </c>
      <c r="M16" s="63">
        <v>1.23</v>
      </c>
      <c r="N16" s="73">
        <v>0.68300000000000005</v>
      </c>
      <c r="O16" s="73">
        <v>0</v>
      </c>
      <c r="P16" s="94"/>
      <c r="Q16" s="15"/>
      <c r="R16" s="15"/>
      <c r="S16" s="15"/>
      <c r="T16" s="15"/>
      <c r="U16" s="15"/>
      <c r="V16" s="15"/>
      <c r="W16" s="16"/>
    </row>
    <row r="17" spans="2:23" x14ac:dyDescent="0.25">
      <c r="B17" s="107"/>
      <c r="C17" s="126"/>
      <c r="D17" s="4" t="s">
        <v>21</v>
      </c>
      <c r="E17" s="4" t="s">
        <v>8</v>
      </c>
      <c r="F17" s="60" t="s">
        <v>113</v>
      </c>
      <c r="G17" s="4">
        <v>3</v>
      </c>
      <c r="H17" s="4">
        <v>2</v>
      </c>
      <c r="I17" s="48">
        <f t="shared" si="0"/>
        <v>1.016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73">
        <v>1.016</v>
      </c>
      <c r="Q17" s="15"/>
      <c r="R17" s="15"/>
      <c r="S17" s="15"/>
      <c r="T17" s="15"/>
      <c r="U17" s="15"/>
      <c r="V17" s="15"/>
      <c r="W17" s="16"/>
    </row>
    <row r="18" spans="2:23" x14ac:dyDescent="0.25">
      <c r="B18" s="107"/>
      <c r="C18" s="126"/>
      <c r="D18" s="4" t="s">
        <v>22</v>
      </c>
      <c r="E18" s="4" t="s">
        <v>8</v>
      </c>
      <c r="F18" s="60" t="s">
        <v>113</v>
      </c>
      <c r="G18" s="4">
        <v>3</v>
      </c>
      <c r="H18" s="4">
        <v>2</v>
      </c>
      <c r="I18" s="48">
        <f t="shared" si="0"/>
        <v>2.3170000000000002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73">
        <v>2.3170000000000002</v>
      </c>
      <c r="Q18" s="15"/>
      <c r="R18" s="15"/>
      <c r="S18" s="15"/>
      <c r="T18" s="15"/>
      <c r="U18" s="15"/>
      <c r="V18" s="15"/>
      <c r="W18" s="16"/>
    </row>
    <row r="19" spans="2:23" x14ac:dyDescent="0.25">
      <c r="B19" s="107"/>
      <c r="C19" s="126"/>
      <c r="D19" s="4" t="s">
        <v>23</v>
      </c>
      <c r="E19" s="4" t="s">
        <v>8</v>
      </c>
      <c r="F19" s="60" t="s">
        <v>113</v>
      </c>
      <c r="G19" s="4">
        <v>3</v>
      </c>
      <c r="H19" s="4">
        <v>2</v>
      </c>
      <c r="I19" s="48">
        <f t="shared" si="0"/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94"/>
      <c r="Q19" s="15"/>
      <c r="R19" s="15"/>
      <c r="S19" s="15"/>
      <c r="T19" s="15"/>
      <c r="U19" s="15"/>
      <c r="V19" s="15"/>
      <c r="W19" s="16"/>
    </row>
    <row r="20" spans="2:23" x14ac:dyDescent="0.25">
      <c r="B20" s="107"/>
      <c r="C20" s="126"/>
      <c r="D20" s="4" t="s">
        <v>162</v>
      </c>
      <c r="E20" s="4" t="s">
        <v>8</v>
      </c>
      <c r="F20" s="60" t="s">
        <v>113</v>
      </c>
      <c r="G20" s="4">
        <v>6</v>
      </c>
      <c r="H20" s="4">
        <v>1</v>
      </c>
      <c r="I20" s="48">
        <f t="shared" si="0"/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94"/>
      <c r="Q20" s="15"/>
      <c r="R20" s="15"/>
      <c r="S20" s="15"/>
      <c r="T20" s="15"/>
      <c r="U20" s="15"/>
      <c r="V20" s="15"/>
      <c r="W20" s="16"/>
    </row>
    <row r="21" spans="2:23" x14ac:dyDescent="0.25">
      <c r="B21" s="107"/>
      <c r="C21" s="126"/>
      <c r="D21" s="4" t="s">
        <v>24</v>
      </c>
      <c r="E21" s="4" t="s">
        <v>8</v>
      </c>
      <c r="F21" s="60" t="s">
        <v>113</v>
      </c>
      <c r="G21" s="4">
        <v>3</v>
      </c>
      <c r="H21" s="4">
        <v>2</v>
      </c>
      <c r="I21" s="48">
        <f t="shared" si="0"/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94"/>
      <c r="Q21" s="15"/>
      <c r="R21" s="15"/>
      <c r="S21" s="15"/>
      <c r="T21" s="15"/>
      <c r="U21" s="15"/>
      <c r="V21" s="15"/>
      <c r="W21" s="16"/>
    </row>
    <row r="22" spans="2:23" x14ac:dyDescent="0.25">
      <c r="B22" s="107"/>
      <c r="C22" s="126"/>
      <c r="D22" s="27" t="s">
        <v>36</v>
      </c>
      <c r="E22" s="4" t="s">
        <v>8</v>
      </c>
      <c r="F22" s="60" t="s">
        <v>113</v>
      </c>
      <c r="G22" s="4">
        <v>4</v>
      </c>
      <c r="H22" s="4">
        <v>0.3</v>
      </c>
      <c r="I22" s="48">
        <f t="shared" si="0"/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94"/>
      <c r="Q22" s="15"/>
      <c r="R22" s="15"/>
      <c r="S22" s="15"/>
      <c r="T22" s="15"/>
      <c r="U22" s="15"/>
      <c r="V22" s="15"/>
      <c r="W22" s="16"/>
    </row>
    <row r="23" spans="2:23" x14ac:dyDescent="0.25">
      <c r="B23" s="107"/>
      <c r="C23" s="126"/>
      <c r="D23" s="27" t="s">
        <v>37</v>
      </c>
      <c r="E23" s="4" t="s">
        <v>8</v>
      </c>
      <c r="F23" s="60" t="s">
        <v>113</v>
      </c>
      <c r="G23" s="4">
        <v>4</v>
      </c>
      <c r="H23" s="4">
        <v>0.3</v>
      </c>
      <c r="I23" s="48">
        <f t="shared" si="0"/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94"/>
      <c r="Q23" s="15"/>
      <c r="R23" s="15"/>
      <c r="S23" s="15"/>
      <c r="T23" s="15"/>
      <c r="U23" s="15"/>
      <c r="V23" s="15"/>
      <c r="W23" s="16"/>
    </row>
    <row r="24" spans="2:23" x14ac:dyDescent="0.25">
      <c r="B24" s="107"/>
      <c r="C24" s="126"/>
      <c r="D24" s="27" t="s">
        <v>38</v>
      </c>
      <c r="E24" s="4" t="s">
        <v>8</v>
      </c>
      <c r="F24" s="60" t="s">
        <v>113</v>
      </c>
      <c r="G24" s="4">
        <v>4</v>
      </c>
      <c r="H24" s="4">
        <v>0.3</v>
      </c>
      <c r="I24" s="48">
        <f t="shared" si="0"/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94"/>
      <c r="Q24" s="15"/>
      <c r="R24" s="15"/>
      <c r="S24" s="15"/>
      <c r="T24" s="15"/>
      <c r="U24" s="15"/>
      <c r="V24" s="15"/>
      <c r="W24" s="16"/>
    </row>
    <row r="25" spans="2:23" x14ac:dyDescent="0.25">
      <c r="B25" s="107"/>
      <c r="C25" s="126"/>
      <c r="D25" s="27" t="s">
        <v>39</v>
      </c>
      <c r="E25" s="4" t="s">
        <v>8</v>
      </c>
      <c r="F25" s="60" t="s">
        <v>113</v>
      </c>
      <c r="G25" s="4">
        <v>4</v>
      </c>
      <c r="H25" s="4">
        <v>0.3</v>
      </c>
      <c r="I25" s="6">
        <f t="shared" si="0"/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94"/>
      <c r="Q25" s="15"/>
      <c r="R25" s="15"/>
      <c r="S25" s="15"/>
      <c r="T25" s="15"/>
      <c r="U25" s="15"/>
      <c r="V25" s="15"/>
      <c r="W25" s="16"/>
    </row>
    <row r="26" spans="2:23" x14ac:dyDescent="0.25">
      <c r="B26" s="107"/>
      <c r="C26" s="126"/>
      <c r="D26" s="27" t="s">
        <v>40</v>
      </c>
      <c r="E26" s="4" t="s">
        <v>8</v>
      </c>
      <c r="F26" s="60" t="s">
        <v>113</v>
      </c>
      <c r="G26" s="4">
        <v>4</v>
      </c>
      <c r="H26" s="4">
        <v>0.3</v>
      </c>
      <c r="I26" s="6">
        <f t="shared" si="0"/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94"/>
      <c r="Q26" s="15"/>
      <c r="R26" s="15"/>
      <c r="S26" s="15"/>
      <c r="T26" s="15"/>
      <c r="U26" s="15"/>
      <c r="V26" s="15"/>
      <c r="W26" s="16"/>
    </row>
    <row r="27" spans="2:23" x14ac:dyDescent="0.25">
      <c r="B27" s="107"/>
      <c r="C27" s="126"/>
      <c r="D27" s="27" t="s">
        <v>41</v>
      </c>
      <c r="E27" s="4" t="s">
        <v>8</v>
      </c>
      <c r="F27" s="60" t="s">
        <v>113</v>
      </c>
      <c r="G27" s="4">
        <v>4</v>
      </c>
      <c r="H27" s="4">
        <v>0.3</v>
      </c>
      <c r="I27" s="6">
        <f t="shared" si="0"/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94"/>
      <c r="Q27" s="15"/>
      <c r="R27" s="15"/>
      <c r="S27" s="15"/>
      <c r="T27" s="15"/>
      <c r="U27" s="15"/>
      <c r="V27" s="15"/>
      <c r="W27" s="16"/>
    </row>
    <row r="28" spans="2:23" x14ac:dyDescent="0.25">
      <c r="B28" s="107"/>
      <c r="C28" s="126"/>
      <c r="D28" s="27" t="s">
        <v>42</v>
      </c>
      <c r="E28" s="4" t="s">
        <v>8</v>
      </c>
      <c r="F28" s="60" t="s">
        <v>113</v>
      </c>
      <c r="G28" s="4">
        <v>4</v>
      </c>
      <c r="H28" s="4">
        <v>0.3</v>
      </c>
      <c r="I28" s="6">
        <f t="shared" si="0"/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94"/>
      <c r="Q28" s="15"/>
      <c r="R28" s="15"/>
      <c r="S28" s="15"/>
      <c r="T28" s="15"/>
      <c r="U28" s="15"/>
      <c r="V28" s="15"/>
      <c r="W28" s="16"/>
    </row>
    <row r="29" spans="2:23" x14ac:dyDescent="0.25">
      <c r="B29" s="107"/>
      <c r="C29" s="126"/>
      <c r="D29" s="27" t="s">
        <v>43</v>
      </c>
      <c r="E29" s="4" t="s">
        <v>8</v>
      </c>
      <c r="F29" s="60" t="s">
        <v>113</v>
      </c>
      <c r="G29" s="4">
        <v>4</v>
      </c>
      <c r="H29" s="4">
        <v>0.3</v>
      </c>
      <c r="I29" s="6">
        <f t="shared" si="0"/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94"/>
      <c r="Q29" s="15"/>
      <c r="R29" s="15"/>
      <c r="S29" s="15"/>
      <c r="T29" s="15"/>
      <c r="U29" s="15"/>
      <c r="V29" s="15"/>
      <c r="W29" s="16"/>
    </row>
    <row r="30" spans="2:23" x14ac:dyDescent="0.25">
      <c r="B30" s="107"/>
      <c r="C30" s="126"/>
      <c r="D30" s="27" t="s">
        <v>44</v>
      </c>
      <c r="E30" s="4" t="s">
        <v>8</v>
      </c>
      <c r="F30" s="60" t="s">
        <v>113</v>
      </c>
      <c r="G30" s="4">
        <v>4</v>
      </c>
      <c r="H30" s="4">
        <v>0.3</v>
      </c>
      <c r="I30" s="6">
        <f t="shared" si="0"/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94"/>
      <c r="Q30" s="15"/>
      <c r="R30" s="15"/>
      <c r="S30" s="15"/>
      <c r="T30" s="15"/>
      <c r="U30" s="15"/>
      <c r="V30" s="15"/>
      <c r="W30" s="16"/>
    </row>
    <row r="31" spans="2:23" x14ac:dyDescent="0.25">
      <c r="B31" s="107"/>
      <c r="C31" s="126"/>
      <c r="D31" s="27" t="s">
        <v>45</v>
      </c>
      <c r="E31" s="4" t="s">
        <v>8</v>
      </c>
      <c r="F31" s="60" t="s">
        <v>113</v>
      </c>
      <c r="G31" s="4">
        <v>4</v>
      </c>
      <c r="H31" s="4">
        <v>0.3</v>
      </c>
      <c r="I31" s="6">
        <f t="shared" si="0"/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94"/>
      <c r="Q31" s="15"/>
      <c r="R31" s="15"/>
      <c r="S31" s="15"/>
      <c r="T31" s="15"/>
      <c r="U31" s="15"/>
      <c r="V31" s="15"/>
      <c r="W31" s="16"/>
    </row>
    <row r="32" spans="2:23" x14ac:dyDescent="0.25">
      <c r="B32" s="107"/>
      <c r="C32" s="126"/>
      <c r="D32" s="27" t="s">
        <v>46</v>
      </c>
      <c r="E32" s="4" t="s">
        <v>8</v>
      </c>
      <c r="F32" s="60" t="s">
        <v>113</v>
      </c>
      <c r="G32" s="4">
        <v>4</v>
      </c>
      <c r="H32" s="4">
        <v>0.3</v>
      </c>
      <c r="I32" s="6">
        <f t="shared" si="0"/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94"/>
      <c r="Q32" s="15"/>
      <c r="R32" s="15"/>
      <c r="S32" s="15"/>
      <c r="T32" s="15"/>
      <c r="U32" s="15"/>
      <c r="V32" s="15"/>
      <c r="W32" s="16"/>
    </row>
    <row r="33" spans="2:23" x14ac:dyDescent="0.25">
      <c r="B33" s="107"/>
      <c r="C33" s="126"/>
      <c r="D33" s="27" t="s">
        <v>47</v>
      </c>
      <c r="E33" s="4" t="s">
        <v>8</v>
      </c>
      <c r="F33" s="60" t="s">
        <v>113</v>
      </c>
      <c r="G33" s="4">
        <v>4</v>
      </c>
      <c r="H33" s="4">
        <v>0.3</v>
      </c>
      <c r="I33" s="6">
        <f t="shared" si="0"/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94"/>
      <c r="Q33" s="15"/>
      <c r="R33" s="15"/>
      <c r="S33" s="15"/>
      <c r="T33" s="15"/>
      <c r="U33" s="15"/>
      <c r="V33" s="15"/>
      <c r="W33" s="16"/>
    </row>
    <row r="34" spans="2:23" x14ac:dyDescent="0.25">
      <c r="B34" s="107"/>
      <c r="C34" s="126"/>
      <c r="D34" s="27" t="s">
        <v>48</v>
      </c>
      <c r="E34" s="4" t="s">
        <v>8</v>
      </c>
      <c r="F34" s="60" t="s">
        <v>113</v>
      </c>
      <c r="G34" s="4">
        <v>4</v>
      </c>
      <c r="H34" s="4">
        <v>0.3</v>
      </c>
      <c r="I34" s="6">
        <f t="shared" si="0"/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94"/>
      <c r="Q34" s="15"/>
      <c r="R34" s="15"/>
      <c r="S34" s="15"/>
      <c r="T34" s="15"/>
      <c r="U34" s="15"/>
      <c r="V34" s="15"/>
      <c r="W34" s="16"/>
    </row>
    <row r="35" spans="2:23" x14ac:dyDescent="0.25">
      <c r="B35" s="107"/>
      <c r="C35" s="126"/>
      <c r="D35" s="27" t="s">
        <v>49</v>
      </c>
      <c r="E35" s="4" t="s">
        <v>8</v>
      </c>
      <c r="F35" s="60" t="s">
        <v>113</v>
      </c>
      <c r="G35" s="4">
        <v>4</v>
      </c>
      <c r="H35" s="4">
        <v>0.3</v>
      </c>
      <c r="I35" s="6">
        <f t="shared" si="0"/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94"/>
      <c r="Q35" s="15"/>
      <c r="R35" s="15"/>
      <c r="S35" s="15"/>
      <c r="T35" s="15"/>
      <c r="U35" s="15"/>
      <c r="V35" s="15"/>
      <c r="W35" s="16"/>
    </row>
    <row r="36" spans="2:23" x14ac:dyDescent="0.25">
      <c r="B36" s="107"/>
      <c r="C36" s="126"/>
      <c r="D36" s="27" t="s">
        <v>50</v>
      </c>
      <c r="E36" s="4" t="s">
        <v>8</v>
      </c>
      <c r="F36" s="60" t="s">
        <v>113</v>
      </c>
      <c r="G36" s="4">
        <v>4</v>
      </c>
      <c r="H36" s="4">
        <v>0.3</v>
      </c>
      <c r="I36" s="6">
        <f t="shared" ref="I36:I67" si="1">SUM(J36:W36)</f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94"/>
      <c r="Q36" s="15"/>
      <c r="R36" s="15"/>
      <c r="S36" s="15"/>
      <c r="T36" s="15"/>
      <c r="U36" s="15"/>
      <c r="V36" s="15"/>
      <c r="W36" s="16"/>
    </row>
    <row r="37" spans="2:23" x14ac:dyDescent="0.25">
      <c r="B37" s="107"/>
      <c r="C37" s="126"/>
      <c r="D37" s="27" t="s">
        <v>51</v>
      </c>
      <c r="E37" s="4" t="s">
        <v>8</v>
      </c>
      <c r="F37" s="60" t="s">
        <v>113</v>
      </c>
      <c r="G37" s="4">
        <v>4</v>
      </c>
      <c r="H37" s="4">
        <v>0.3</v>
      </c>
      <c r="I37" s="6">
        <f t="shared" si="1"/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94"/>
      <c r="Q37" s="15"/>
      <c r="R37" s="15"/>
      <c r="S37" s="15"/>
      <c r="T37" s="15"/>
      <c r="U37" s="15"/>
      <c r="V37" s="15"/>
      <c r="W37" s="16"/>
    </row>
    <row r="38" spans="2:23" x14ac:dyDescent="0.25">
      <c r="B38" s="107"/>
      <c r="C38" s="126"/>
      <c r="D38" s="27" t="s">
        <v>52</v>
      </c>
      <c r="E38" s="4" t="s">
        <v>8</v>
      </c>
      <c r="F38" s="60" t="s">
        <v>113</v>
      </c>
      <c r="G38" s="4">
        <v>4</v>
      </c>
      <c r="H38" s="4">
        <v>0.3</v>
      </c>
      <c r="I38" s="6">
        <f t="shared" si="1"/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94"/>
      <c r="Q38" s="15"/>
      <c r="R38" s="15"/>
      <c r="S38" s="15"/>
      <c r="T38" s="15"/>
      <c r="U38" s="15"/>
      <c r="V38" s="15"/>
      <c r="W38" s="16"/>
    </row>
    <row r="39" spans="2:23" x14ac:dyDescent="0.25">
      <c r="B39" s="107"/>
      <c r="C39" s="126"/>
      <c r="D39" s="27" t="s">
        <v>53</v>
      </c>
      <c r="E39" s="4" t="s">
        <v>8</v>
      </c>
      <c r="F39" s="60" t="s">
        <v>113</v>
      </c>
      <c r="G39" s="4">
        <v>4</v>
      </c>
      <c r="H39" s="4">
        <v>0.3</v>
      </c>
      <c r="I39" s="6">
        <f t="shared" si="1"/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94"/>
      <c r="Q39" s="15"/>
      <c r="R39" s="15"/>
      <c r="S39" s="15"/>
      <c r="T39" s="15"/>
      <c r="U39" s="15"/>
      <c r="V39" s="15"/>
      <c r="W39" s="16"/>
    </row>
    <row r="40" spans="2:23" x14ac:dyDescent="0.25">
      <c r="B40" s="107"/>
      <c r="C40" s="126"/>
      <c r="D40" s="27" t="s">
        <v>54</v>
      </c>
      <c r="E40" s="4" t="s">
        <v>8</v>
      </c>
      <c r="F40" s="60" t="s">
        <v>113</v>
      </c>
      <c r="G40" s="4">
        <v>4</v>
      </c>
      <c r="H40" s="4">
        <v>0.3</v>
      </c>
      <c r="I40" s="6">
        <f t="shared" si="1"/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94"/>
      <c r="Q40" s="15"/>
      <c r="R40" s="15"/>
      <c r="S40" s="15"/>
      <c r="T40" s="15"/>
      <c r="U40" s="15"/>
      <c r="V40" s="15"/>
      <c r="W40" s="16"/>
    </row>
    <row r="41" spans="2:23" x14ac:dyDescent="0.25">
      <c r="B41" s="107"/>
      <c r="C41" s="126"/>
      <c r="D41" s="27" t="s">
        <v>55</v>
      </c>
      <c r="E41" s="4" t="s">
        <v>8</v>
      </c>
      <c r="F41" s="60" t="s">
        <v>113</v>
      </c>
      <c r="G41" s="4">
        <v>4</v>
      </c>
      <c r="H41" s="4">
        <v>0.3</v>
      </c>
      <c r="I41" s="6">
        <f t="shared" si="1"/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94"/>
      <c r="Q41" s="15"/>
      <c r="R41" s="15"/>
      <c r="S41" s="15"/>
      <c r="T41" s="15"/>
      <c r="U41" s="15"/>
      <c r="V41" s="15"/>
      <c r="W41" s="16"/>
    </row>
    <row r="42" spans="2:23" x14ac:dyDescent="0.25">
      <c r="B42" s="107"/>
      <c r="C42" s="126"/>
      <c r="D42" s="27" t="s">
        <v>56</v>
      </c>
      <c r="E42" s="4" t="s">
        <v>8</v>
      </c>
      <c r="F42" s="60" t="s">
        <v>113</v>
      </c>
      <c r="G42" s="4">
        <v>4</v>
      </c>
      <c r="H42" s="4">
        <v>0.3</v>
      </c>
      <c r="I42" s="6">
        <f t="shared" si="1"/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94"/>
      <c r="Q42" s="15"/>
      <c r="R42" s="15"/>
      <c r="S42" s="15"/>
      <c r="T42" s="15"/>
      <c r="U42" s="15"/>
      <c r="V42" s="15"/>
      <c r="W42" s="16"/>
    </row>
    <row r="43" spans="2:23" x14ac:dyDescent="0.25">
      <c r="B43" s="107"/>
      <c r="C43" s="126"/>
      <c r="D43" s="27" t="s">
        <v>57</v>
      </c>
      <c r="E43" s="4" t="s">
        <v>8</v>
      </c>
      <c r="F43" s="60" t="s">
        <v>113</v>
      </c>
      <c r="G43" s="4">
        <v>4</v>
      </c>
      <c r="H43" s="4">
        <v>0.3</v>
      </c>
      <c r="I43" s="6">
        <f t="shared" si="1"/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94"/>
      <c r="Q43" s="15"/>
      <c r="R43" s="15"/>
      <c r="S43" s="15"/>
      <c r="T43" s="15"/>
      <c r="U43" s="15"/>
      <c r="V43" s="15"/>
      <c r="W43" s="16"/>
    </row>
    <row r="44" spans="2:23" x14ac:dyDescent="0.25">
      <c r="B44" s="107"/>
      <c r="C44" s="126"/>
      <c r="D44" s="27" t="s">
        <v>58</v>
      </c>
      <c r="E44" s="4" t="s">
        <v>8</v>
      </c>
      <c r="F44" s="60" t="s">
        <v>113</v>
      </c>
      <c r="G44" s="4">
        <v>4</v>
      </c>
      <c r="H44" s="4">
        <v>0.3</v>
      </c>
      <c r="I44" s="6">
        <f t="shared" si="1"/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94"/>
      <c r="Q44" s="15"/>
      <c r="R44" s="15"/>
      <c r="S44" s="15"/>
      <c r="T44" s="15"/>
      <c r="U44" s="15"/>
      <c r="V44" s="15"/>
      <c r="W44" s="16"/>
    </row>
    <row r="45" spans="2:23" x14ac:dyDescent="0.25">
      <c r="B45" s="107"/>
      <c r="C45" s="126"/>
      <c r="D45" s="27" t="s">
        <v>59</v>
      </c>
      <c r="E45" s="4" t="s">
        <v>8</v>
      </c>
      <c r="F45" s="60" t="s">
        <v>113</v>
      </c>
      <c r="G45" s="4">
        <v>4</v>
      </c>
      <c r="H45" s="4">
        <v>0.3</v>
      </c>
      <c r="I45" s="6">
        <f t="shared" si="1"/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94"/>
      <c r="Q45" s="15"/>
      <c r="R45" s="15"/>
      <c r="S45" s="15"/>
      <c r="T45" s="15"/>
      <c r="U45" s="15"/>
      <c r="V45" s="15"/>
      <c r="W45" s="16"/>
    </row>
    <row r="46" spans="2:23" x14ac:dyDescent="0.25">
      <c r="B46" s="107"/>
      <c r="C46" s="126"/>
      <c r="D46" s="27" t="s">
        <v>60</v>
      </c>
      <c r="E46" s="4" t="s">
        <v>8</v>
      </c>
      <c r="F46" s="60" t="s">
        <v>113</v>
      </c>
      <c r="G46" s="4">
        <v>4</v>
      </c>
      <c r="H46" s="4">
        <v>0.3</v>
      </c>
      <c r="I46" s="6">
        <f t="shared" si="1"/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94"/>
      <c r="Q46" s="15"/>
      <c r="R46" s="15"/>
      <c r="S46" s="15"/>
      <c r="T46" s="15"/>
      <c r="U46" s="15"/>
      <c r="V46" s="15"/>
      <c r="W46" s="16"/>
    </row>
    <row r="47" spans="2:23" x14ac:dyDescent="0.25">
      <c r="B47" s="107"/>
      <c r="C47" s="126"/>
      <c r="D47" s="27" t="s">
        <v>61</v>
      </c>
      <c r="E47" s="4" t="s">
        <v>8</v>
      </c>
      <c r="F47" s="60" t="s">
        <v>113</v>
      </c>
      <c r="G47" s="4">
        <v>4</v>
      </c>
      <c r="H47" s="4">
        <v>0.3</v>
      </c>
      <c r="I47" s="6">
        <f t="shared" si="1"/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94"/>
      <c r="Q47" s="15"/>
      <c r="R47" s="15"/>
      <c r="S47" s="15"/>
      <c r="T47" s="15"/>
      <c r="U47" s="15"/>
      <c r="V47" s="15"/>
      <c r="W47" s="16"/>
    </row>
    <row r="48" spans="2:23" x14ac:dyDescent="0.25">
      <c r="B48" s="107"/>
      <c r="C48" s="126"/>
      <c r="D48" s="27" t="s">
        <v>62</v>
      </c>
      <c r="E48" s="4" t="s">
        <v>8</v>
      </c>
      <c r="F48" s="60" t="s">
        <v>113</v>
      </c>
      <c r="G48" s="4">
        <v>4</v>
      </c>
      <c r="H48" s="4">
        <v>0.3</v>
      </c>
      <c r="I48" s="6">
        <f t="shared" si="1"/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94"/>
      <c r="Q48" s="15"/>
      <c r="R48" s="15"/>
      <c r="S48" s="15"/>
      <c r="T48" s="15"/>
      <c r="U48" s="15"/>
      <c r="V48" s="15"/>
      <c r="W48" s="16"/>
    </row>
    <row r="49" spans="2:23" x14ac:dyDescent="0.25">
      <c r="B49" s="107"/>
      <c r="C49" s="126"/>
      <c r="D49" s="27" t="s">
        <v>63</v>
      </c>
      <c r="E49" s="4" t="s">
        <v>8</v>
      </c>
      <c r="F49" s="60" t="s">
        <v>113</v>
      </c>
      <c r="G49" s="4">
        <v>4</v>
      </c>
      <c r="H49" s="4">
        <v>0.3</v>
      </c>
      <c r="I49" s="6">
        <f t="shared" si="1"/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94"/>
      <c r="Q49" s="15"/>
      <c r="R49" s="15"/>
      <c r="S49" s="15"/>
      <c r="T49" s="15"/>
      <c r="U49" s="15"/>
      <c r="V49" s="15"/>
      <c r="W49" s="16"/>
    </row>
    <row r="50" spans="2:23" x14ac:dyDescent="0.25">
      <c r="B50" s="107"/>
      <c r="C50" s="126"/>
      <c r="D50" s="27" t="s">
        <v>64</v>
      </c>
      <c r="E50" s="4" t="s">
        <v>8</v>
      </c>
      <c r="F50" s="60" t="s">
        <v>113</v>
      </c>
      <c r="G50" s="4">
        <v>4</v>
      </c>
      <c r="H50" s="4">
        <v>0.3</v>
      </c>
      <c r="I50" s="6">
        <f t="shared" si="1"/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94"/>
      <c r="Q50" s="15"/>
      <c r="R50" s="15"/>
      <c r="S50" s="15"/>
      <c r="T50" s="15"/>
      <c r="U50" s="15"/>
      <c r="V50" s="15"/>
      <c r="W50" s="16"/>
    </row>
    <row r="51" spans="2:23" x14ac:dyDescent="0.25">
      <c r="B51" s="107"/>
      <c r="C51" s="126"/>
      <c r="D51" s="27" t="s">
        <v>65</v>
      </c>
      <c r="E51" s="4" t="s">
        <v>8</v>
      </c>
      <c r="F51" s="60" t="s">
        <v>113</v>
      </c>
      <c r="G51" s="4">
        <v>4</v>
      </c>
      <c r="H51" s="4">
        <v>0.3</v>
      </c>
      <c r="I51" s="6">
        <f t="shared" si="1"/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94"/>
      <c r="Q51" s="15"/>
      <c r="R51" s="15"/>
      <c r="S51" s="15"/>
      <c r="T51" s="15"/>
      <c r="U51" s="15"/>
      <c r="V51" s="15"/>
      <c r="W51" s="16"/>
    </row>
    <row r="52" spans="2:23" x14ac:dyDescent="0.25">
      <c r="B52" s="107"/>
      <c r="C52" s="126"/>
      <c r="D52" s="27" t="s">
        <v>66</v>
      </c>
      <c r="E52" s="4" t="s">
        <v>8</v>
      </c>
      <c r="F52" s="60" t="s">
        <v>113</v>
      </c>
      <c r="G52" s="4">
        <v>4</v>
      </c>
      <c r="H52" s="4">
        <v>0.3</v>
      </c>
      <c r="I52" s="6">
        <f t="shared" si="1"/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94"/>
      <c r="Q52" s="15"/>
      <c r="R52" s="15"/>
      <c r="S52" s="15"/>
      <c r="T52" s="15"/>
      <c r="U52" s="15"/>
      <c r="V52" s="15"/>
      <c r="W52" s="16"/>
    </row>
    <row r="53" spans="2:23" x14ac:dyDescent="0.25">
      <c r="B53" s="107"/>
      <c r="C53" s="126"/>
      <c r="D53" s="27" t="s">
        <v>67</v>
      </c>
      <c r="E53" s="4" t="s">
        <v>8</v>
      </c>
      <c r="F53" s="60" t="s">
        <v>113</v>
      </c>
      <c r="G53" s="4">
        <v>4</v>
      </c>
      <c r="H53" s="4">
        <v>0.3</v>
      </c>
      <c r="I53" s="6">
        <f t="shared" si="1"/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94"/>
      <c r="Q53" s="15"/>
      <c r="R53" s="15"/>
      <c r="S53" s="15"/>
      <c r="T53" s="15"/>
      <c r="U53" s="15"/>
      <c r="V53" s="15"/>
      <c r="W53" s="16"/>
    </row>
    <row r="54" spans="2:23" x14ac:dyDescent="0.25">
      <c r="B54" s="107"/>
      <c r="C54" s="126"/>
      <c r="D54" s="27" t="s">
        <v>68</v>
      </c>
      <c r="E54" s="4" t="s">
        <v>8</v>
      </c>
      <c r="F54" s="60" t="s">
        <v>113</v>
      </c>
      <c r="G54" s="4">
        <v>4</v>
      </c>
      <c r="H54" s="4">
        <v>0.3</v>
      </c>
      <c r="I54" s="6">
        <f t="shared" si="1"/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94"/>
      <c r="Q54" s="15"/>
      <c r="R54" s="15"/>
      <c r="S54" s="15"/>
      <c r="T54" s="15"/>
      <c r="U54" s="15"/>
      <c r="V54" s="15"/>
      <c r="W54" s="16"/>
    </row>
    <row r="55" spans="2:23" x14ac:dyDescent="0.25">
      <c r="B55" s="107"/>
      <c r="C55" s="127"/>
      <c r="D55" s="27" t="s">
        <v>69</v>
      </c>
      <c r="E55" s="4" t="s">
        <v>8</v>
      </c>
      <c r="F55" s="60" t="s">
        <v>113</v>
      </c>
      <c r="G55" s="4">
        <v>4</v>
      </c>
      <c r="H55" s="4">
        <v>0.3</v>
      </c>
      <c r="I55" s="6">
        <f t="shared" si="1"/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94"/>
      <c r="Q55" s="15"/>
      <c r="R55" s="15"/>
      <c r="S55" s="15"/>
      <c r="T55" s="15"/>
      <c r="U55" s="15"/>
      <c r="V55" s="15"/>
      <c r="W55" s="16"/>
    </row>
    <row r="56" spans="2:23" x14ac:dyDescent="0.25">
      <c r="B56" s="107"/>
      <c r="C56" s="123" t="s">
        <v>26</v>
      </c>
      <c r="D56" s="24" t="s">
        <v>28</v>
      </c>
      <c r="E56" s="4" t="s">
        <v>8</v>
      </c>
      <c r="F56" s="60" t="s">
        <v>113</v>
      </c>
      <c r="G56" s="4">
        <v>8</v>
      </c>
      <c r="H56" s="4">
        <v>1.2</v>
      </c>
      <c r="I56" s="6">
        <f t="shared" si="1"/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94"/>
      <c r="Q56" s="15"/>
      <c r="R56" s="15"/>
      <c r="S56" s="15"/>
      <c r="T56" s="15"/>
      <c r="U56" s="15"/>
      <c r="V56" s="15"/>
      <c r="W56" s="16"/>
    </row>
    <row r="57" spans="2:23" x14ac:dyDescent="0.25">
      <c r="B57" s="107"/>
      <c r="C57" s="124"/>
      <c r="D57" s="24" t="s">
        <v>29</v>
      </c>
      <c r="E57" s="4" t="s">
        <v>8</v>
      </c>
      <c r="F57" s="60" t="s">
        <v>113</v>
      </c>
      <c r="G57" s="4">
        <v>8</v>
      </c>
      <c r="H57" s="4">
        <v>1.2</v>
      </c>
      <c r="I57" s="6">
        <f t="shared" si="1"/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94"/>
      <c r="Q57" s="15"/>
      <c r="R57" s="15"/>
      <c r="S57" s="15"/>
      <c r="T57" s="15"/>
      <c r="U57" s="15"/>
      <c r="V57" s="15"/>
      <c r="W57" s="16"/>
    </row>
    <row r="58" spans="2:23" x14ac:dyDescent="0.25">
      <c r="B58" s="107"/>
      <c r="C58" s="124"/>
      <c r="D58" s="24" t="s">
        <v>30</v>
      </c>
      <c r="E58" s="4" t="s">
        <v>8</v>
      </c>
      <c r="F58" s="60" t="s">
        <v>113</v>
      </c>
      <c r="G58" s="4">
        <v>8</v>
      </c>
      <c r="H58" s="4">
        <v>1.2</v>
      </c>
      <c r="I58" s="6">
        <f t="shared" si="1"/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94"/>
      <c r="Q58" s="15"/>
      <c r="R58" s="15"/>
      <c r="S58" s="15"/>
      <c r="T58" s="15"/>
      <c r="U58" s="15"/>
      <c r="V58" s="15"/>
      <c r="W58" s="16"/>
    </row>
    <row r="59" spans="2:23" x14ac:dyDescent="0.25">
      <c r="B59" s="107"/>
      <c r="C59" s="124"/>
      <c r="D59" s="24" t="s">
        <v>31</v>
      </c>
      <c r="E59" s="4" t="s">
        <v>8</v>
      </c>
      <c r="F59" s="60" t="s">
        <v>113</v>
      </c>
      <c r="G59" s="4">
        <v>8</v>
      </c>
      <c r="H59" s="4">
        <v>1.2</v>
      </c>
      <c r="I59" s="6">
        <f t="shared" si="1"/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94"/>
      <c r="Q59" s="15"/>
      <c r="R59" s="15"/>
      <c r="S59" s="15"/>
      <c r="T59" s="15"/>
      <c r="U59" s="15"/>
      <c r="V59" s="15"/>
      <c r="W59" s="16"/>
    </row>
    <row r="60" spans="2:23" x14ac:dyDescent="0.25">
      <c r="B60" s="107"/>
      <c r="C60" s="124"/>
      <c r="D60" s="24" t="s">
        <v>34</v>
      </c>
      <c r="E60" s="4" t="s">
        <v>8</v>
      </c>
      <c r="F60" s="60" t="s">
        <v>113</v>
      </c>
      <c r="G60" s="4">
        <v>8</v>
      </c>
      <c r="H60" s="4">
        <v>1.2</v>
      </c>
      <c r="I60" s="6">
        <f t="shared" si="1"/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97"/>
      <c r="Q60" s="15"/>
      <c r="R60" s="15"/>
      <c r="S60" s="15"/>
      <c r="T60" s="15"/>
      <c r="U60" s="15"/>
      <c r="V60" s="15"/>
      <c r="W60" s="16"/>
    </row>
    <row r="61" spans="2:23" x14ac:dyDescent="0.25">
      <c r="B61" s="107"/>
      <c r="C61" s="124"/>
      <c r="D61" s="24" t="s">
        <v>32</v>
      </c>
      <c r="E61" s="4" t="s">
        <v>8</v>
      </c>
      <c r="F61" s="60" t="s">
        <v>113</v>
      </c>
      <c r="G61" s="4">
        <v>8</v>
      </c>
      <c r="H61" s="4">
        <v>1.2</v>
      </c>
      <c r="I61" s="6">
        <f t="shared" si="1"/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94"/>
      <c r="Q61" s="15"/>
      <c r="R61" s="15"/>
      <c r="S61" s="15"/>
      <c r="T61" s="15"/>
      <c r="U61" s="15"/>
      <c r="V61" s="15"/>
      <c r="W61" s="16"/>
    </row>
    <row r="62" spans="2:23" ht="15.75" thickBot="1" x14ac:dyDescent="0.3">
      <c r="B62" s="114"/>
      <c r="C62" s="124"/>
      <c r="D62" s="55" t="s">
        <v>33</v>
      </c>
      <c r="E62" s="8" t="s">
        <v>8</v>
      </c>
      <c r="F62" s="70" t="s">
        <v>113</v>
      </c>
      <c r="G62" s="8">
        <v>8</v>
      </c>
      <c r="H62" s="8">
        <v>1.2</v>
      </c>
      <c r="I62" s="51">
        <f t="shared" si="1"/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98"/>
      <c r="Q62" s="22"/>
      <c r="R62" s="22"/>
      <c r="S62" s="22"/>
      <c r="T62" s="22"/>
      <c r="U62" s="22"/>
      <c r="V62" s="22"/>
      <c r="W62" s="23"/>
    </row>
    <row r="63" spans="2:23" x14ac:dyDescent="0.25">
      <c r="B63" s="106" t="s">
        <v>16</v>
      </c>
      <c r="C63" s="128" t="s">
        <v>79</v>
      </c>
      <c r="D63" s="34" t="s">
        <v>70</v>
      </c>
      <c r="E63" s="34" t="s">
        <v>8</v>
      </c>
      <c r="F63" s="68" t="s">
        <v>109</v>
      </c>
      <c r="G63" s="34">
        <v>2</v>
      </c>
      <c r="H63" s="34">
        <v>0.1</v>
      </c>
      <c r="I63" s="35">
        <f t="shared" si="1"/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96"/>
      <c r="Q63" s="44"/>
      <c r="R63" s="44"/>
      <c r="S63" s="44"/>
      <c r="T63" s="44"/>
      <c r="U63" s="44"/>
      <c r="V63" s="44"/>
      <c r="W63" s="45"/>
    </row>
    <row r="64" spans="2:23" x14ac:dyDescent="0.25">
      <c r="B64" s="107"/>
      <c r="C64" s="129"/>
      <c r="D64" s="4" t="s">
        <v>71</v>
      </c>
      <c r="E64" s="4" t="s">
        <v>8</v>
      </c>
      <c r="F64" s="67" t="s">
        <v>109</v>
      </c>
      <c r="G64" s="4">
        <v>3</v>
      </c>
      <c r="H64" s="4">
        <v>2</v>
      </c>
      <c r="I64" s="6">
        <f t="shared" si="1"/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94"/>
      <c r="Q64" s="15"/>
      <c r="R64" s="15"/>
      <c r="S64" s="15"/>
      <c r="T64" s="15"/>
      <c r="U64" s="15"/>
      <c r="V64" s="15"/>
      <c r="W64" s="16"/>
    </row>
    <row r="65" spans="2:23" x14ac:dyDescent="0.25">
      <c r="B65" s="107"/>
      <c r="C65" s="129"/>
      <c r="D65" s="4" t="s">
        <v>72</v>
      </c>
      <c r="E65" s="4" t="s">
        <v>108</v>
      </c>
      <c r="F65" s="67" t="s">
        <v>109</v>
      </c>
      <c r="G65" s="4">
        <v>3</v>
      </c>
      <c r="H65" s="4">
        <v>0.2</v>
      </c>
      <c r="I65" s="6">
        <f t="shared" si="1"/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94"/>
      <c r="Q65" s="15"/>
      <c r="R65" s="15"/>
      <c r="S65" s="15"/>
      <c r="T65" s="15"/>
      <c r="U65" s="15"/>
      <c r="V65" s="15"/>
      <c r="W65" s="16"/>
    </row>
    <row r="66" spans="2:23" x14ac:dyDescent="0.25">
      <c r="B66" s="107"/>
      <c r="C66" s="129"/>
      <c r="D66" s="24" t="s">
        <v>76</v>
      </c>
      <c r="E66" s="4" t="s">
        <v>8</v>
      </c>
      <c r="F66" s="67" t="s">
        <v>109</v>
      </c>
      <c r="G66" s="4">
        <v>3</v>
      </c>
      <c r="H66" s="4">
        <v>0.5</v>
      </c>
      <c r="I66" s="6">
        <f t="shared" si="1"/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94"/>
      <c r="Q66" s="15"/>
      <c r="R66" s="15"/>
      <c r="S66" s="15"/>
      <c r="T66" s="15"/>
      <c r="U66" s="15"/>
      <c r="V66" s="15"/>
      <c r="W66" s="16"/>
    </row>
    <row r="67" spans="2:23" ht="18.75" x14ac:dyDescent="0.25">
      <c r="B67" s="107"/>
      <c r="C67" s="28" t="s">
        <v>73</v>
      </c>
      <c r="D67" s="24"/>
      <c r="E67" s="4" t="s">
        <v>8</v>
      </c>
      <c r="F67" s="67" t="s">
        <v>109</v>
      </c>
      <c r="G67" s="4">
        <v>2</v>
      </c>
      <c r="H67" s="4">
        <v>2</v>
      </c>
      <c r="I67" s="6">
        <f t="shared" si="1"/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94"/>
      <c r="Q67" s="15"/>
      <c r="R67" s="15"/>
      <c r="S67" s="15"/>
      <c r="T67" s="15"/>
      <c r="U67" s="15"/>
      <c r="V67" s="15"/>
      <c r="W67" s="16"/>
    </row>
    <row r="68" spans="2:23" ht="18.75" x14ac:dyDescent="0.25">
      <c r="B68" s="107"/>
      <c r="C68" s="28" t="s">
        <v>81</v>
      </c>
      <c r="D68" s="5"/>
      <c r="E68" s="4" t="s">
        <v>8</v>
      </c>
      <c r="F68" s="67" t="s">
        <v>109</v>
      </c>
      <c r="G68" s="4">
        <v>4</v>
      </c>
      <c r="H68" s="4">
        <v>0.5</v>
      </c>
      <c r="I68" s="6">
        <f t="shared" ref="I68:I153" si="2">SUM(J68:W68)</f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94"/>
      <c r="Q68" s="15"/>
      <c r="R68" s="15"/>
      <c r="S68" s="15"/>
      <c r="T68" s="15"/>
      <c r="U68" s="15"/>
      <c r="V68" s="15"/>
      <c r="W68" s="16"/>
    </row>
    <row r="69" spans="2:23" ht="14.45" customHeight="1" x14ac:dyDescent="0.25">
      <c r="B69" s="107"/>
      <c r="C69" s="129" t="s">
        <v>80</v>
      </c>
      <c r="D69" s="4" t="s">
        <v>74</v>
      </c>
      <c r="E69" s="4" t="s">
        <v>8</v>
      </c>
      <c r="F69" s="67" t="s">
        <v>109</v>
      </c>
      <c r="G69" s="4">
        <v>4</v>
      </c>
      <c r="H69" s="4">
        <v>0.3</v>
      </c>
      <c r="I69" s="6">
        <f t="shared" si="2"/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94"/>
      <c r="Q69" s="15"/>
      <c r="R69" s="15"/>
      <c r="S69" s="15"/>
      <c r="T69" s="15"/>
      <c r="U69" s="15"/>
      <c r="V69" s="15"/>
      <c r="W69" s="16"/>
    </row>
    <row r="70" spans="2:23" ht="14.45" customHeight="1" x14ac:dyDescent="0.25">
      <c r="B70" s="107"/>
      <c r="C70" s="129"/>
      <c r="D70" s="4" t="s">
        <v>75</v>
      </c>
      <c r="E70" s="4" t="s">
        <v>8</v>
      </c>
      <c r="F70" s="67" t="s">
        <v>109</v>
      </c>
      <c r="G70" s="4">
        <v>4</v>
      </c>
      <c r="H70" s="4">
        <v>2</v>
      </c>
      <c r="I70" s="6">
        <f t="shared" si="2"/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94"/>
      <c r="Q70" s="15"/>
      <c r="R70" s="15"/>
      <c r="S70" s="15"/>
      <c r="T70" s="15"/>
      <c r="U70" s="15"/>
      <c r="V70" s="15"/>
      <c r="W70" s="16"/>
    </row>
    <row r="71" spans="2:23" ht="14.45" customHeight="1" x14ac:dyDescent="0.25">
      <c r="B71" s="107"/>
      <c r="C71" s="129"/>
      <c r="D71" s="4" t="s">
        <v>77</v>
      </c>
      <c r="E71" s="4" t="s">
        <v>8</v>
      </c>
      <c r="F71" s="67" t="s">
        <v>109</v>
      </c>
      <c r="G71" s="4">
        <v>4</v>
      </c>
      <c r="H71" s="4">
        <v>1</v>
      </c>
      <c r="I71" s="6">
        <f t="shared" si="2"/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94"/>
      <c r="Q71" s="15"/>
      <c r="R71" s="15"/>
      <c r="S71" s="15"/>
      <c r="T71" s="15"/>
      <c r="U71" s="15"/>
      <c r="V71" s="15"/>
      <c r="W71" s="16"/>
    </row>
    <row r="72" spans="2:23" ht="14.45" customHeight="1" thickBot="1" x14ac:dyDescent="0.3">
      <c r="B72" s="108"/>
      <c r="C72" s="130"/>
      <c r="D72" s="20" t="s">
        <v>78</v>
      </c>
      <c r="E72" s="20" t="s">
        <v>8</v>
      </c>
      <c r="F72" s="69" t="s">
        <v>109</v>
      </c>
      <c r="G72" s="20">
        <v>4</v>
      </c>
      <c r="H72" s="20">
        <v>0.3</v>
      </c>
      <c r="I72" s="17">
        <f t="shared" si="2"/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95"/>
      <c r="Q72" s="18"/>
      <c r="R72" s="18"/>
      <c r="S72" s="18"/>
      <c r="T72" s="18"/>
      <c r="U72" s="18"/>
      <c r="V72" s="18"/>
      <c r="W72" s="21"/>
    </row>
    <row r="73" spans="2:23" ht="14.45" customHeight="1" thickBot="1" x14ac:dyDescent="0.3">
      <c r="B73" s="106" t="s">
        <v>115</v>
      </c>
      <c r="C73" s="134" t="s">
        <v>116</v>
      </c>
      <c r="D73" s="34" t="s">
        <v>131</v>
      </c>
      <c r="E73" s="34" t="s">
        <v>8</v>
      </c>
      <c r="F73" s="56" t="s">
        <v>114</v>
      </c>
      <c r="G73" s="34">
        <v>3</v>
      </c>
      <c r="H73" s="34">
        <v>1</v>
      </c>
      <c r="I73" s="35">
        <f t="shared" si="2"/>
        <v>1.01</v>
      </c>
      <c r="J73" s="62">
        <v>0</v>
      </c>
      <c r="K73" s="62">
        <v>0</v>
      </c>
      <c r="L73" s="62">
        <v>0</v>
      </c>
      <c r="M73" s="62">
        <v>0</v>
      </c>
      <c r="N73" s="75">
        <v>1.01</v>
      </c>
      <c r="O73" s="77"/>
      <c r="P73" s="99"/>
      <c r="Q73" s="77"/>
      <c r="R73" s="77"/>
      <c r="S73" s="77"/>
      <c r="T73" s="77"/>
      <c r="U73" s="77"/>
      <c r="V73" s="77"/>
      <c r="W73" s="78"/>
    </row>
    <row r="74" spans="2:23" ht="14.45" customHeight="1" thickBot="1" x14ac:dyDescent="0.3">
      <c r="B74" s="107"/>
      <c r="C74" s="118"/>
      <c r="D74" s="4" t="s">
        <v>132</v>
      </c>
      <c r="E74" s="4" t="s">
        <v>8</v>
      </c>
      <c r="F74" s="57" t="s">
        <v>114</v>
      </c>
      <c r="G74" s="4">
        <v>3</v>
      </c>
      <c r="H74" s="4">
        <v>1.5</v>
      </c>
      <c r="I74" s="35">
        <f t="shared" si="2"/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94"/>
      <c r="Q74" s="15"/>
      <c r="R74" s="15"/>
      <c r="S74" s="15"/>
      <c r="T74" s="15"/>
      <c r="U74" s="15"/>
      <c r="V74" s="15"/>
      <c r="W74" s="16"/>
    </row>
    <row r="75" spans="2:23" ht="14.45" customHeight="1" thickBot="1" x14ac:dyDescent="0.3">
      <c r="B75" s="107"/>
      <c r="C75" s="118"/>
      <c r="D75" s="4" t="s">
        <v>161</v>
      </c>
      <c r="E75" s="4" t="s">
        <v>8</v>
      </c>
      <c r="F75" s="57" t="s">
        <v>114</v>
      </c>
      <c r="G75" s="4">
        <v>3</v>
      </c>
      <c r="H75" s="4">
        <v>2.5</v>
      </c>
      <c r="I75" s="35">
        <f t="shared" si="2"/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94"/>
      <c r="Q75" s="15"/>
      <c r="R75" s="15"/>
      <c r="S75" s="15"/>
      <c r="T75" s="15"/>
      <c r="U75" s="15"/>
      <c r="V75" s="15"/>
      <c r="W75" s="16"/>
    </row>
    <row r="76" spans="2:23" ht="14.45" customHeight="1" thickBot="1" x14ac:dyDescent="0.3">
      <c r="B76" s="107"/>
      <c r="C76" s="118"/>
      <c r="D76" s="4" t="s">
        <v>133</v>
      </c>
      <c r="E76" s="4" t="s">
        <v>8</v>
      </c>
      <c r="F76" s="57" t="s">
        <v>114</v>
      </c>
      <c r="G76" s="4">
        <v>1</v>
      </c>
      <c r="H76" s="4">
        <v>0.25</v>
      </c>
      <c r="I76" s="35">
        <f t="shared" si="2"/>
        <v>0.67</v>
      </c>
      <c r="J76" s="63">
        <v>0</v>
      </c>
      <c r="K76" s="80">
        <v>0.67</v>
      </c>
      <c r="L76" s="73">
        <v>0</v>
      </c>
      <c r="M76" s="73">
        <v>0</v>
      </c>
      <c r="N76" s="73"/>
      <c r="O76" s="84"/>
      <c r="P76" s="100"/>
      <c r="Q76" s="84"/>
      <c r="R76" s="84"/>
      <c r="S76" s="84"/>
      <c r="T76" s="84"/>
      <c r="U76" s="84"/>
      <c r="V76" s="84"/>
      <c r="W76" s="85"/>
    </row>
    <row r="77" spans="2:23" ht="14.45" customHeight="1" thickBot="1" x14ac:dyDescent="0.3">
      <c r="B77" s="107"/>
      <c r="C77" s="118"/>
      <c r="D77" s="4" t="s">
        <v>164</v>
      </c>
      <c r="E77" s="4" t="s">
        <v>8</v>
      </c>
      <c r="F77" s="57" t="s">
        <v>114</v>
      </c>
      <c r="G77" s="4">
        <v>3</v>
      </c>
      <c r="H77" s="4">
        <v>0.5</v>
      </c>
      <c r="I77" s="35">
        <f t="shared" si="2"/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101"/>
      <c r="Q77" s="91"/>
      <c r="R77" s="91"/>
      <c r="S77" s="91"/>
      <c r="T77" s="91"/>
      <c r="U77" s="91"/>
      <c r="V77" s="91"/>
      <c r="W77" s="92"/>
    </row>
    <row r="78" spans="2:23" ht="14.45" customHeight="1" thickBot="1" x14ac:dyDescent="0.3">
      <c r="B78" s="107"/>
      <c r="C78" s="118"/>
      <c r="D78" s="4" t="s">
        <v>163</v>
      </c>
      <c r="E78" s="4" t="s">
        <v>8</v>
      </c>
      <c r="F78" s="57" t="s">
        <v>114</v>
      </c>
      <c r="G78" s="4">
        <v>3</v>
      </c>
      <c r="H78" s="4">
        <v>0.45</v>
      </c>
      <c r="I78" s="35">
        <f t="shared" si="2"/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101"/>
      <c r="Q78" s="91"/>
      <c r="R78" s="91"/>
      <c r="S78" s="91"/>
      <c r="T78" s="91"/>
      <c r="U78" s="91"/>
      <c r="V78" s="91"/>
      <c r="W78" s="92"/>
    </row>
    <row r="79" spans="2:23" ht="14.45" customHeight="1" thickBot="1" x14ac:dyDescent="0.3">
      <c r="B79" s="107"/>
      <c r="C79" s="118"/>
      <c r="D79" s="4" t="s">
        <v>134</v>
      </c>
      <c r="E79" s="4" t="s">
        <v>8</v>
      </c>
      <c r="F79" s="57" t="s">
        <v>114</v>
      </c>
      <c r="G79" s="4">
        <v>2</v>
      </c>
      <c r="H79" s="4">
        <v>1</v>
      </c>
      <c r="I79" s="35">
        <f t="shared" si="2"/>
        <v>0.5</v>
      </c>
      <c r="J79" s="63">
        <v>0</v>
      </c>
      <c r="K79" s="63">
        <v>0</v>
      </c>
      <c r="L79" s="63">
        <v>0</v>
      </c>
      <c r="M79" s="63">
        <v>0</v>
      </c>
      <c r="N79" s="63">
        <v>0.5</v>
      </c>
      <c r="O79" s="63">
        <v>0</v>
      </c>
      <c r="P79" s="94"/>
      <c r="Q79" s="15"/>
      <c r="R79" s="15"/>
      <c r="S79" s="15"/>
      <c r="T79" s="15"/>
      <c r="U79" s="15"/>
      <c r="V79" s="15"/>
      <c r="W79" s="16"/>
    </row>
    <row r="80" spans="2:23" ht="14.45" customHeight="1" thickBot="1" x14ac:dyDescent="0.3">
      <c r="B80" s="107"/>
      <c r="C80" s="118" t="s">
        <v>117</v>
      </c>
      <c r="D80" s="4" t="s">
        <v>131</v>
      </c>
      <c r="E80" s="4" t="s">
        <v>8</v>
      </c>
      <c r="F80" s="57" t="s">
        <v>114</v>
      </c>
      <c r="G80" s="4">
        <v>3</v>
      </c>
      <c r="H80" s="4">
        <v>0.25</v>
      </c>
      <c r="I80" s="35">
        <f t="shared" si="2"/>
        <v>0.25</v>
      </c>
      <c r="J80" s="63">
        <v>0</v>
      </c>
      <c r="K80" s="63">
        <v>0</v>
      </c>
      <c r="L80" s="63">
        <v>0</v>
      </c>
      <c r="M80" s="63">
        <v>0</v>
      </c>
      <c r="N80" s="73">
        <v>0.25</v>
      </c>
      <c r="O80" s="84"/>
      <c r="P80" s="100"/>
      <c r="Q80" s="84"/>
      <c r="R80" s="84"/>
      <c r="S80" s="84"/>
      <c r="T80" s="84"/>
      <c r="U80" s="84"/>
      <c r="V80" s="84"/>
      <c r="W80" s="85"/>
    </row>
    <row r="81" spans="2:23" ht="14.45" customHeight="1" thickBot="1" x14ac:dyDescent="0.3">
      <c r="B81" s="107"/>
      <c r="C81" s="118"/>
      <c r="D81" s="4" t="s">
        <v>132</v>
      </c>
      <c r="E81" s="4" t="s">
        <v>8</v>
      </c>
      <c r="F81" s="57" t="s">
        <v>114</v>
      </c>
      <c r="G81" s="4">
        <v>3</v>
      </c>
      <c r="H81" s="4">
        <v>0.5</v>
      </c>
      <c r="I81" s="35">
        <f t="shared" si="2"/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93">
        <v>0</v>
      </c>
      <c r="P81" s="94"/>
      <c r="Q81" s="15"/>
      <c r="R81" s="15"/>
      <c r="S81" s="15"/>
      <c r="T81" s="15"/>
      <c r="U81" s="15"/>
      <c r="V81" s="15"/>
      <c r="W81" s="16"/>
    </row>
    <row r="82" spans="2:23" ht="14.45" customHeight="1" thickBot="1" x14ac:dyDescent="0.3">
      <c r="B82" s="107"/>
      <c r="C82" s="118"/>
      <c r="D82" s="4" t="s">
        <v>161</v>
      </c>
      <c r="E82" s="4" t="s">
        <v>8</v>
      </c>
      <c r="F82" s="57" t="s">
        <v>114</v>
      </c>
      <c r="G82" s="4">
        <v>3</v>
      </c>
      <c r="H82" s="4">
        <v>0.75</v>
      </c>
      <c r="I82" s="35">
        <f t="shared" si="2"/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94"/>
      <c r="Q82" s="15"/>
      <c r="R82" s="15"/>
      <c r="S82" s="15"/>
      <c r="T82" s="15"/>
      <c r="U82" s="15"/>
      <c r="V82" s="15"/>
      <c r="W82" s="16"/>
    </row>
    <row r="83" spans="2:23" ht="14.45" customHeight="1" thickBot="1" x14ac:dyDescent="0.3">
      <c r="B83" s="107"/>
      <c r="C83" s="118"/>
      <c r="D83" s="4" t="s">
        <v>164</v>
      </c>
      <c r="E83" s="4" t="s">
        <v>8</v>
      </c>
      <c r="F83" s="57" t="s">
        <v>114</v>
      </c>
      <c r="G83" s="4">
        <v>3</v>
      </c>
      <c r="H83" s="4">
        <v>0.15</v>
      </c>
      <c r="I83" s="35">
        <f t="shared" si="2"/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94"/>
      <c r="Q83" s="15"/>
      <c r="R83" s="15"/>
      <c r="S83" s="15"/>
      <c r="T83" s="15"/>
      <c r="U83" s="15"/>
      <c r="V83" s="15"/>
      <c r="W83" s="16"/>
    </row>
    <row r="84" spans="2:23" ht="14.45" customHeight="1" thickBot="1" x14ac:dyDescent="0.3">
      <c r="B84" s="107"/>
      <c r="C84" s="118"/>
      <c r="D84" s="4" t="s">
        <v>163</v>
      </c>
      <c r="E84" s="4" t="s">
        <v>8</v>
      </c>
      <c r="F84" s="57" t="s">
        <v>114</v>
      </c>
      <c r="G84" s="4">
        <v>3</v>
      </c>
      <c r="H84" s="4">
        <v>0.2</v>
      </c>
      <c r="I84" s="35">
        <f t="shared" si="2"/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94"/>
      <c r="Q84" s="15"/>
      <c r="R84" s="15"/>
      <c r="S84" s="15"/>
      <c r="T84" s="15"/>
      <c r="U84" s="15"/>
      <c r="V84" s="15"/>
      <c r="W84" s="16"/>
    </row>
    <row r="85" spans="2:23" ht="14.25" customHeight="1" thickBot="1" x14ac:dyDescent="0.3">
      <c r="B85" s="107"/>
      <c r="C85" s="118"/>
      <c r="D85" s="4" t="s">
        <v>133</v>
      </c>
      <c r="E85" s="4" t="s">
        <v>8</v>
      </c>
      <c r="F85" s="57" t="s">
        <v>114</v>
      </c>
      <c r="G85" s="4">
        <v>1</v>
      </c>
      <c r="H85" s="4">
        <v>0.1</v>
      </c>
      <c r="I85" s="35">
        <f t="shared" si="2"/>
        <v>0.4</v>
      </c>
      <c r="J85" s="63">
        <v>0</v>
      </c>
      <c r="K85" s="63">
        <v>0</v>
      </c>
      <c r="L85" s="63">
        <v>0</v>
      </c>
      <c r="M85" s="73">
        <v>0.4</v>
      </c>
      <c r="N85" s="73"/>
      <c r="O85" s="84"/>
      <c r="P85" s="100"/>
      <c r="Q85" s="84"/>
      <c r="R85" s="84"/>
      <c r="S85" s="84"/>
      <c r="T85" s="84"/>
      <c r="U85" s="84"/>
      <c r="V85" s="84"/>
      <c r="W85" s="85"/>
    </row>
    <row r="86" spans="2:23" ht="14.45" customHeight="1" thickBot="1" x14ac:dyDescent="0.3">
      <c r="B86" s="107"/>
      <c r="C86" s="118"/>
      <c r="D86" s="4" t="s">
        <v>134</v>
      </c>
      <c r="E86" s="4" t="s">
        <v>8</v>
      </c>
      <c r="F86" s="57" t="s">
        <v>114</v>
      </c>
      <c r="G86" s="4">
        <v>2</v>
      </c>
      <c r="H86" s="4">
        <v>0.25</v>
      </c>
      <c r="I86" s="35">
        <f t="shared" si="2"/>
        <v>0.45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93">
        <v>0.45</v>
      </c>
      <c r="P86" s="94"/>
      <c r="Q86" s="15"/>
      <c r="R86" s="15"/>
      <c r="S86" s="15"/>
      <c r="T86" s="15"/>
      <c r="U86" s="15"/>
      <c r="V86" s="15"/>
      <c r="W86" s="16"/>
    </row>
    <row r="87" spans="2:23" ht="14.45" customHeight="1" thickBot="1" x14ac:dyDescent="0.3">
      <c r="B87" s="107"/>
      <c r="C87" s="118" t="s">
        <v>118</v>
      </c>
      <c r="D87" s="4" t="s">
        <v>131</v>
      </c>
      <c r="E87" s="4" t="s">
        <v>8</v>
      </c>
      <c r="F87" s="57" t="s">
        <v>114</v>
      </c>
      <c r="G87" s="4">
        <v>3</v>
      </c>
      <c r="H87" s="4">
        <v>0.25</v>
      </c>
      <c r="I87" s="35">
        <f t="shared" si="2"/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94"/>
      <c r="Q87" s="15"/>
      <c r="R87" s="15"/>
      <c r="S87" s="15"/>
      <c r="T87" s="15"/>
      <c r="U87" s="15"/>
      <c r="V87" s="15"/>
      <c r="W87" s="16"/>
    </row>
    <row r="88" spans="2:23" ht="14.45" customHeight="1" thickBot="1" x14ac:dyDescent="0.3">
      <c r="B88" s="107"/>
      <c r="C88" s="118"/>
      <c r="D88" s="4" t="s">
        <v>132</v>
      </c>
      <c r="E88" s="4" t="s">
        <v>8</v>
      </c>
      <c r="F88" s="57" t="s">
        <v>114</v>
      </c>
      <c r="G88" s="4">
        <v>3</v>
      </c>
      <c r="H88" s="4">
        <v>0.5</v>
      </c>
      <c r="I88" s="35">
        <f t="shared" si="2"/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94"/>
      <c r="Q88" s="15"/>
      <c r="R88" s="15"/>
      <c r="S88" s="15"/>
      <c r="T88" s="15"/>
      <c r="U88" s="15"/>
      <c r="V88" s="15"/>
      <c r="W88" s="16"/>
    </row>
    <row r="89" spans="2:23" ht="14.45" customHeight="1" thickBot="1" x14ac:dyDescent="0.3">
      <c r="B89" s="107"/>
      <c r="C89" s="118"/>
      <c r="D89" s="4" t="s">
        <v>161</v>
      </c>
      <c r="E89" s="4" t="s">
        <v>8</v>
      </c>
      <c r="F89" s="57" t="s">
        <v>114</v>
      </c>
      <c r="G89" s="4">
        <v>3</v>
      </c>
      <c r="H89" s="4">
        <v>0.75</v>
      </c>
      <c r="I89" s="35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94"/>
      <c r="Q89" s="15"/>
      <c r="R89" s="15"/>
      <c r="S89" s="15"/>
      <c r="T89" s="15"/>
      <c r="U89" s="15"/>
      <c r="V89" s="15"/>
      <c r="W89" s="16"/>
    </row>
    <row r="90" spans="2:23" ht="14.45" customHeight="1" thickBot="1" x14ac:dyDescent="0.3">
      <c r="B90" s="107"/>
      <c r="C90" s="118"/>
      <c r="D90" s="4" t="s">
        <v>133</v>
      </c>
      <c r="E90" s="4" t="s">
        <v>8</v>
      </c>
      <c r="F90" s="57" t="s">
        <v>114</v>
      </c>
      <c r="G90" s="4">
        <v>1</v>
      </c>
      <c r="H90" s="4">
        <v>0.1</v>
      </c>
      <c r="I90" s="35">
        <f t="shared" si="2"/>
        <v>0.02</v>
      </c>
      <c r="J90" s="63">
        <v>0</v>
      </c>
      <c r="K90" s="63">
        <v>0</v>
      </c>
      <c r="L90" s="63">
        <v>0</v>
      </c>
      <c r="M90" s="73">
        <v>0.02</v>
      </c>
      <c r="N90" s="73"/>
      <c r="O90" s="84"/>
      <c r="P90" s="100"/>
      <c r="Q90" s="84"/>
      <c r="R90" s="84"/>
      <c r="S90" s="84"/>
      <c r="T90" s="84"/>
      <c r="U90" s="84"/>
      <c r="V90" s="84"/>
      <c r="W90" s="85"/>
    </row>
    <row r="91" spans="2:23" ht="14.45" customHeight="1" thickBot="1" x14ac:dyDescent="0.3">
      <c r="B91" s="107"/>
      <c r="C91" s="118"/>
      <c r="D91" s="4" t="s">
        <v>164</v>
      </c>
      <c r="E91" s="4" t="s">
        <v>8</v>
      </c>
      <c r="F91" s="57" t="s">
        <v>114</v>
      </c>
      <c r="G91" s="4">
        <v>3</v>
      </c>
      <c r="H91" s="4">
        <v>0.15</v>
      </c>
      <c r="I91" s="35">
        <f t="shared" si="2"/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101"/>
      <c r="Q91" s="91"/>
      <c r="R91" s="91"/>
      <c r="S91" s="91"/>
      <c r="T91" s="91"/>
      <c r="U91" s="91"/>
      <c r="V91" s="91"/>
      <c r="W91" s="92"/>
    </row>
    <row r="92" spans="2:23" ht="14.45" customHeight="1" thickBot="1" x14ac:dyDescent="0.3">
      <c r="B92" s="107"/>
      <c r="C92" s="118"/>
      <c r="D92" s="4" t="s">
        <v>163</v>
      </c>
      <c r="E92" s="4" t="s">
        <v>8</v>
      </c>
      <c r="F92" s="57" t="s">
        <v>114</v>
      </c>
      <c r="G92" s="4">
        <v>3</v>
      </c>
      <c r="H92" s="4">
        <v>0.2</v>
      </c>
      <c r="I92" s="35">
        <f t="shared" si="2"/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101"/>
      <c r="Q92" s="91"/>
      <c r="R92" s="91"/>
      <c r="S92" s="91"/>
      <c r="T92" s="91"/>
      <c r="U92" s="91"/>
      <c r="V92" s="91"/>
      <c r="W92" s="92"/>
    </row>
    <row r="93" spans="2:23" ht="14.45" customHeight="1" thickBot="1" x14ac:dyDescent="0.3">
      <c r="B93" s="107"/>
      <c r="C93" s="118"/>
      <c r="D93" s="4" t="s">
        <v>134</v>
      </c>
      <c r="E93" s="4" t="s">
        <v>8</v>
      </c>
      <c r="F93" s="57" t="s">
        <v>114</v>
      </c>
      <c r="G93" s="4">
        <v>2</v>
      </c>
      <c r="H93" s="4">
        <v>0.25</v>
      </c>
      <c r="I93" s="35">
        <f t="shared" si="2"/>
        <v>0.1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93">
        <v>0.1</v>
      </c>
      <c r="P93" s="94"/>
      <c r="Q93" s="15"/>
      <c r="R93" s="15"/>
      <c r="S93" s="15"/>
      <c r="T93" s="15"/>
      <c r="U93" s="15"/>
      <c r="V93" s="15"/>
      <c r="W93" s="16"/>
    </row>
    <row r="94" spans="2:23" ht="14.45" customHeight="1" thickBot="1" x14ac:dyDescent="0.3">
      <c r="B94" s="107"/>
      <c r="C94" s="118" t="s">
        <v>119</v>
      </c>
      <c r="D94" s="4" t="s">
        <v>131</v>
      </c>
      <c r="E94" s="4" t="s">
        <v>8</v>
      </c>
      <c r="F94" s="57" t="s">
        <v>114</v>
      </c>
      <c r="G94" s="4">
        <v>3</v>
      </c>
      <c r="H94" s="4">
        <v>0.25</v>
      </c>
      <c r="I94" s="35">
        <f t="shared" si="2"/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94"/>
      <c r="Q94" s="15"/>
      <c r="R94" s="15"/>
      <c r="S94" s="15"/>
      <c r="T94" s="15"/>
      <c r="U94" s="15"/>
      <c r="V94" s="15"/>
      <c r="W94" s="16"/>
    </row>
    <row r="95" spans="2:23" ht="14.45" customHeight="1" thickBot="1" x14ac:dyDescent="0.3">
      <c r="B95" s="107"/>
      <c r="C95" s="118"/>
      <c r="D95" s="4" t="s">
        <v>132</v>
      </c>
      <c r="E95" s="4" t="s">
        <v>8</v>
      </c>
      <c r="F95" s="57" t="s">
        <v>114</v>
      </c>
      <c r="G95" s="4">
        <v>3</v>
      </c>
      <c r="H95" s="4">
        <v>0.5</v>
      </c>
      <c r="I95" s="35">
        <f t="shared" si="2"/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94"/>
      <c r="Q95" s="15"/>
      <c r="R95" s="15"/>
      <c r="S95" s="15"/>
      <c r="T95" s="15"/>
      <c r="U95" s="15"/>
      <c r="V95" s="15"/>
      <c r="W95" s="16"/>
    </row>
    <row r="96" spans="2:23" ht="14.45" customHeight="1" thickBot="1" x14ac:dyDescent="0.3">
      <c r="B96" s="107"/>
      <c r="C96" s="118"/>
      <c r="D96" s="4" t="s">
        <v>161</v>
      </c>
      <c r="E96" s="4" t="s">
        <v>8</v>
      </c>
      <c r="F96" s="57" t="s">
        <v>114</v>
      </c>
      <c r="G96" s="4">
        <v>3</v>
      </c>
      <c r="H96" s="4">
        <v>0.75</v>
      </c>
      <c r="I96" s="35">
        <f t="shared" si="2"/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94"/>
      <c r="Q96" s="15"/>
      <c r="R96" s="15"/>
      <c r="S96" s="15"/>
      <c r="T96" s="15"/>
      <c r="U96" s="15"/>
      <c r="V96" s="15"/>
      <c r="W96" s="16"/>
    </row>
    <row r="97" spans="2:23" ht="14.45" customHeight="1" thickBot="1" x14ac:dyDescent="0.3">
      <c r="B97" s="107"/>
      <c r="C97" s="118"/>
      <c r="D97" s="4" t="s">
        <v>133</v>
      </c>
      <c r="E97" s="4" t="s">
        <v>8</v>
      </c>
      <c r="F97" s="57" t="s">
        <v>114</v>
      </c>
      <c r="G97" s="4">
        <v>1</v>
      </c>
      <c r="H97" s="4">
        <v>0.1</v>
      </c>
      <c r="I97" s="35">
        <f t="shared" si="2"/>
        <v>0.02</v>
      </c>
      <c r="J97" s="63">
        <v>0</v>
      </c>
      <c r="K97" s="63">
        <v>0</v>
      </c>
      <c r="L97" s="63">
        <v>0</v>
      </c>
      <c r="M97" s="73">
        <v>0.02</v>
      </c>
      <c r="N97" s="73"/>
      <c r="O97" s="84"/>
      <c r="P97" s="100"/>
      <c r="Q97" s="84"/>
      <c r="R97" s="84"/>
      <c r="S97" s="84"/>
      <c r="T97" s="84"/>
      <c r="U97" s="84"/>
      <c r="V97" s="84"/>
      <c r="W97" s="85"/>
    </row>
    <row r="98" spans="2:23" ht="14.45" customHeight="1" thickBot="1" x14ac:dyDescent="0.3">
      <c r="B98" s="107"/>
      <c r="C98" s="118"/>
      <c r="D98" s="4" t="s">
        <v>164</v>
      </c>
      <c r="E98" s="4" t="s">
        <v>8</v>
      </c>
      <c r="F98" s="57" t="s">
        <v>114</v>
      </c>
      <c r="G98" s="4">
        <v>3</v>
      </c>
      <c r="H98" s="4">
        <v>0.15</v>
      </c>
      <c r="I98" s="35">
        <f t="shared" si="2"/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101"/>
      <c r="Q98" s="91"/>
      <c r="R98" s="91"/>
      <c r="S98" s="91"/>
      <c r="T98" s="91"/>
      <c r="U98" s="91"/>
      <c r="V98" s="91"/>
      <c r="W98" s="92"/>
    </row>
    <row r="99" spans="2:23" ht="14.45" customHeight="1" thickBot="1" x14ac:dyDescent="0.3">
      <c r="B99" s="107"/>
      <c r="C99" s="118"/>
      <c r="D99" s="4" t="s">
        <v>163</v>
      </c>
      <c r="E99" s="4" t="s">
        <v>8</v>
      </c>
      <c r="F99" s="57" t="s">
        <v>114</v>
      </c>
      <c r="G99" s="4">
        <v>3</v>
      </c>
      <c r="H99" s="4">
        <v>0.2</v>
      </c>
      <c r="I99" s="35">
        <f t="shared" si="2"/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101"/>
      <c r="Q99" s="91"/>
      <c r="R99" s="91"/>
      <c r="S99" s="91"/>
      <c r="T99" s="91"/>
      <c r="U99" s="91"/>
      <c r="V99" s="91"/>
      <c r="W99" s="92"/>
    </row>
    <row r="100" spans="2:23" ht="14.45" customHeight="1" thickBot="1" x14ac:dyDescent="0.3">
      <c r="B100" s="107"/>
      <c r="C100" s="118"/>
      <c r="D100" s="4" t="s">
        <v>134</v>
      </c>
      <c r="E100" s="4" t="s">
        <v>8</v>
      </c>
      <c r="F100" s="57" t="s">
        <v>114</v>
      </c>
      <c r="G100" s="4">
        <v>2</v>
      </c>
      <c r="H100" s="4">
        <v>0.25</v>
      </c>
      <c r="I100" s="35">
        <f t="shared" si="2"/>
        <v>0.32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93">
        <v>0.32</v>
      </c>
      <c r="P100" s="94"/>
      <c r="Q100" s="15"/>
      <c r="R100" s="15"/>
      <c r="S100" s="15"/>
      <c r="T100" s="15"/>
      <c r="U100" s="15"/>
      <c r="V100" s="15"/>
      <c r="W100" s="16"/>
    </row>
    <row r="101" spans="2:23" ht="14.45" customHeight="1" thickBot="1" x14ac:dyDescent="0.3">
      <c r="B101" s="107"/>
      <c r="C101" s="118" t="s">
        <v>120</v>
      </c>
      <c r="D101" s="4" t="s">
        <v>131</v>
      </c>
      <c r="E101" s="4" t="s">
        <v>8</v>
      </c>
      <c r="F101" s="57" t="s">
        <v>114</v>
      </c>
      <c r="G101" s="4">
        <v>3</v>
      </c>
      <c r="H101" s="4">
        <v>0.25</v>
      </c>
      <c r="I101" s="35">
        <f t="shared" si="2"/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94"/>
      <c r="Q101" s="15"/>
      <c r="R101" s="15"/>
      <c r="S101" s="15"/>
      <c r="T101" s="15"/>
      <c r="U101" s="15"/>
      <c r="V101" s="15"/>
      <c r="W101" s="16"/>
    </row>
    <row r="102" spans="2:23" ht="14.45" customHeight="1" thickBot="1" x14ac:dyDescent="0.3">
      <c r="B102" s="107"/>
      <c r="C102" s="118"/>
      <c r="D102" s="4" t="s">
        <v>132</v>
      </c>
      <c r="E102" s="4" t="s">
        <v>8</v>
      </c>
      <c r="F102" s="57" t="s">
        <v>114</v>
      </c>
      <c r="G102" s="4">
        <v>3</v>
      </c>
      <c r="H102" s="4">
        <v>0.5</v>
      </c>
      <c r="I102" s="35">
        <f t="shared" si="2"/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94"/>
      <c r="Q102" s="15"/>
      <c r="R102" s="15"/>
      <c r="S102" s="15"/>
      <c r="T102" s="15"/>
      <c r="U102" s="15"/>
      <c r="V102" s="15"/>
      <c r="W102" s="16"/>
    </row>
    <row r="103" spans="2:23" ht="14.45" customHeight="1" thickBot="1" x14ac:dyDescent="0.3">
      <c r="B103" s="107"/>
      <c r="C103" s="118"/>
      <c r="D103" s="4" t="s">
        <v>161</v>
      </c>
      <c r="E103" s="4" t="s">
        <v>8</v>
      </c>
      <c r="F103" s="57" t="s">
        <v>114</v>
      </c>
      <c r="G103" s="4">
        <v>3</v>
      </c>
      <c r="H103" s="4">
        <v>0.75</v>
      </c>
      <c r="I103" s="35">
        <f t="shared" si="2"/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94"/>
      <c r="Q103" s="15"/>
      <c r="R103" s="15"/>
      <c r="S103" s="15"/>
      <c r="T103" s="15"/>
      <c r="U103" s="15"/>
      <c r="V103" s="15"/>
      <c r="W103" s="16"/>
    </row>
    <row r="104" spans="2:23" ht="14.45" customHeight="1" thickBot="1" x14ac:dyDescent="0.3">
      <c r="B104" s="107"/>
      <c r="C104" s="118"/>
      <c r="D104" s="4" t="s">
        <v>133</v>
      </c>
      <c r="E104" s="4" t="s">
        <v>8</v>
      </c>
      <c r="F104" s="57" t="s">
        <v>114</v>
      </c>
      <c r="G104" s="4">
        <v>1</v>
      </c>
      <c r="H104" s="4">
        <v>0.1</v>
      </c>
      <c r="I104" s="35">
        <f t="shared" si="2"/>
        <v>7.0000000000000007E-2</v>
      </c>
      <c r="J104" s="63">
        <v>0</v>
      </c>
      <c r="K104" s="63">
        <v>0</v>
      </c>
      <c r="L104" s="63">
        <v>0</v>
      </c>
      <c r="M104" s="73">
        <v>7.0000000000000007E-2</v>
      </c>
      <c r="N104" s="73"/>
      <c r="O104" s="84"/>
      <c r="P104" s="100"/>
      <c r="Q104" s="84"/>
      <c r="R104" s="84"/>
      <c r="S104" s="84"/>
      <c r="T104" s="84"/>
      <c r="U104" s="84"/>
      <c r="V104" s="84"/>
      <c r="W104" s="85"/>
    </row>
    <row r="105" spans="2:23" ht="14.45" customHeight="1" thickBot="1" x14ac:dyDescent="0.3">
      <c r="B105" s="107"/>
      <c r="C105" s="118"/>
      <c r="D105" s="4" t="s">
        <v>164</v>
      </c>
      <c r="E105" s="4" t="s">
        <v>8</v>
      </c>
      <c r="F105" s="57" t="s">
        <v>114</v>
      </c>
      <c r="G105" s="4">
        <v>3</v>
      </c>
      <c r="H105" s="4">
        <v>0.15</v>
      </c>
      <c r="I105" s="35">
        <f t="shared" si="2"/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101"/>
      <c r="Q105" s="91"/>
      <c r="R105" s="91"/>
      <c r="S105" s="91"/>
      <c r="T105" s="91"/>
      <c r="U105" s="91"/>
      <c r="V105" s="91"/>
      <c r="W105" s="92"/>
    </row>
    <row r="106" spans="2:23" ht="14.45" customHeight="1" thickBot="1" x14ac:dyDescent="0.3">
      <c r="B106" s="107"/>
      <c r="C106" s="118"/>
      <c r="D106" s="4" t="s">
        <v>163</v>
      </c>
      <c r="E106" s="4" t="s">
        <v>8</v>
      </c>
      <c r="F106" s="57" t="s">
        <v>114</v>
      </c>
      <c r="G106" s="4">
        <v>3</v>
      </c>
      <c r="H106" s="4">
        <v>0.2</v>
      </c>
      <c r="I106" s="35">
        <f t="shared" si="2"/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101"/>
      <c r="Q106" s="91"/>
      <c r="R106" s="91"/>
      <c r="S106" s="91"/>
      <c r="T106" s="91"/>
      <c r="U106" s="91"/>
      <c r="V106" s="91"/>
      <c r="W106" s="92"/>
    </row>
    <row r="107" spans="2:23" ht="14.45" customHeight="1" thickBot="1" x14ac:dyDescent="0.3">
      <c r="B107" s="107"/>
      <c r="C107" s="118"/>
      <c r="D107" s="4" t="s">
        <v>134</v>
      </c>
      <c r="E107" s="4" t="s">
        <v>8</v>
      </c>
      <c r="F107" s="57" t="s">
        <v>114</v>
      </c>
      <c r="G107" s="4">
        <v>2</v>
      </c>
      <c r="H107" s="4">
        <v>0.25</v>
      </c>
      <c r="I107" s="35">
        <f t="shared" si="2"/>
        <v>0.03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104">
        <v>0.03</v>
      </c>
      <c r="Q107" s="15"/>
      <c r="R107" s="15"/>
      <c r="S107" s="15"/>
      <c r="T107" s="15"/>
      <c r="U107" s="15"/>
      <c r="V107" s="15"/>
      <c r="W107" s="16"/>
    </row>
    <row r="108" spans="2:23" ht="14.45" customHeight="1" thickBot="1" x14ac:dyDescent="0.3">
      <c r="B108" s="107"/>
      <c r="C108" s="118" t="s">
        <v>121</v>
      </c>
      <c r="D108" s="4" t="s">
        <v>131</v>
      </c>
      <c r="E108" s="4" t="s">
        <v>8</v>
      </c>
      <c r="F108" s="57" t="s">
        <v>114</v>
      </c>
      <c r="G108" s="4">
        <v>3</v>
      </c>
      <c r="H108" s="4">
        <v>0.25</v>
      </c>
      <c r="I108" s="35">
        <f t="shared" si="2"/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94"/>
      <c r="Q108" s="15"/>
      <c r="R108" s="15"/>
      <c r="S108" s="15"/>
      <c r="T108" s="15"/>
      <c r="U108" s="15"/>
      <c r="V108" s="15"/>
      <c r="W108" s="16"/>
    </row>
    <row r="109" spans="2:23" ht="14.45" customHeight="1" thickBot="1" x14ac:dyDescent="0.3">
      <c r="B109" s="107"/>
      <c r="C109" s="118"/>
      <c r="D109" s="4" t="s">
        <v>132</v>
      </c>
      <c r="E109" s="4" t="s">
        <v>8</v>
      </c>
      <c r="F109" s="57" t="s">
        <v>114</v>
      </c>
      <c r="G109" s="4">
        <v>3</v>
      </c>
      <c r="H109" s="4">
        <v>0.5</v>
      </c>
      <c r="I109" s="35">
        <f t="shared" si="2"/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94"/>
      <c r="Q109" s="15"/>
      <c r="R109" s="15"/>
      <c r="S109" s="15"/>
      <c r="T109" s="15"/>
      <c r="U109" s="15"/>
      <c r="V109" s="15"/>
      <c r="W109" s="16"/>
    </row>
    <row r="110" spans="2:23" ht="14.45" customHeight="1" thickBot="1" x14ac:dyDescent="0.3">
      <c r="B110" s="107"/>
      <c r="C110" s="118"/>
      <c r="D110" s="4" t="s">
        <v>161</v>
      </c>
      <c r="E110" s="4" t="s">
        <v>8</v>
      </c>
      <c r="F110" s="57" t="s">
        <v>114</v>
      </c>
      <c r="G110" s="4">
        <v>3</v>
      </c>
      <c r="H110" s="4">
        <v>0.75</v>
      </c>
      <c r="I110" s="35">
        <f t="shared" si="2"/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94"/>
      <c r="Q110" s="15"/>
      <c r="R110" s="15"/>
      <c r="S110" s="15"/>
      <c r="T110" s="15"/>
      <c r="U110" s="15"/>
      <c r="V110" s="15"/>
      <c r="W110" s="16"/>
    </row>
    <row r="111" spans="2:23" ht="14.45" customHeight="1" thickBot="1" x14ac:dyDescent="0.3">
      <c r="B111" s="107"/>
      <c r="C111" s="118"/>
      <c r="D111" s="4" t="s">
        <v>133</v>
      </c>
      <c r="E111" s="4" t="s">
        <v>8</v>
      </c>
      <c r="F111" s="57" t="s">
        <v>114</v>
      </c>
      <c r="G111" s="4">
        <v>1</v>
      </c>
      <c r="H111" s="4">
        <v>0.1</v>
      </c>
      <c r="I111" s="35">
        <f t="shared" si="2"/>
        <v>7.0000000000000007E-2</v>
      </c>
      <c r="J111" s="63">
        <v>0</v>
      </c>
      <c r="K111" s="63">
        <v>0</v>
      </c>
      <c r="L111" s="63">
        <v>0</v>
      </c>
      <c r="M111" s="73">
        <v>7.0000000000000007E-2</v>
      </c>
      <c r="N111" s="73"/>
      <c r="O111" s="84"/>
      <c r="P111" s="100"/>
      <c r="Q111" s="84"/>
      <c r="R111" s="84"/>
      <c r="S111" s="84"/>
      <c r="T111" s="84"/>
      <c r="U111" s="84"/>
      <c r="V111" s="84"/>
      <c r="W111" s="85"/>
    </row>
    <row r="112" spans="2:23" ht="14.45" customHeight="1" thickBot="1" x14ac:dyDescent="0.3">
      <c r="B112" s="107"/>
      <c r="C112" s="118"/>
      <c r="D112" s="4" t="s">
        <v>164</v>
      </c>
      <c r="E112" s="4" t="s">
        <v>8</v>
      </c>
      <c r="F112" s="57" t="s">
        <v>114</v>
      </c>
      <c r="G112" s="4">
        <v>3</v>
      </c>
      <c r="H112" s="4">
        <v>0.15</v>
      </c>
      <c r="I112" s="35">
        <f t="shared" si="2"/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101"/>
      <c r="Q112" s="91"/>
      <c r="R112" s="91"/>
      <c r="S112" s="91"/>
      <c r="T112" s="91"/>
      <c r="U112" s="91"/>
      <c r="V112" s="91"/>
      <c r="W112" s="92"/>
    </row>
    <row r="113" spans="2:23" ht="14.45" customHeight="1" thickBot="1" x14ac:dyDescent="0.3">
      <c r="B113" s="107"/>
      <c r="C113" s="118"/>
      <c r="D113" s="4" t="s">
        <v>163</v>
      </c>
      <c r="E113" s="4" t="s">
        <v>8</v>
      </c>
      <c r="F113" s="57" t="s">
        <v>114</v>
      </c>
      <c r="G113" s="4">
        <v>3</v>
      </c>
      <c r="H113" s="4">
        <v>0.2</v>
      </c>
      <c r="I113" s="35">
        <f t="shared" si="2"/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101"/>
      <c r="Q113" s="91"/>
      <c r="R113" s="91"/>
      <c r="S113" s="91"/>
      <c r="T113" s="91"/>
      <c r="U113" s="91"/>
      <c r="V113" s="91"/>
      <c r="W113" s="92"/>
    </row>
    <row r="114" spans="2:23" ht="14.45" customHeight="1" thickBot="1" x14ac:dyDescent="0.3">
      <c r="B114" s="107"/>
      <c r="C114" s="118"/>
      <c r="D114" s="4" t="s">
        <v>134</v>
      </c>
      <c r="E114" s="4" t="s">
        <v>8</v>
      </c>
      <c r="F114" s="57" t="s">
        <v>114</v>
      </c>
      <c r="G114" s="4">
        <v>2</v>
      </c>
      <c r="H114" s="4">
        <v>0.25</v>
      </c>
      <c r="I114" s="35">
        <f t="shared" si="2"/>
        <v>0.05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104">
        <v>0.05</v>
      </c>
      <c r="Q114" s="15"/>
      <c r="R114" s="15"/>
      <c r="S114" s="15"/>
      <c r="T114" s="15"/>
      <c r="U114" s="15"/>
      <c r="V114" s="15"/>
      <c r="W114" s="16"/>
    </row>
    <row r="115" spans="2:23" ht="14.45" customHeight="1" thickBot="1" x14ac:dyDescent="0.3">
      <c r="B115" s="107"/>
      <c r="C115" s="118" t="s">
        <v>122</v>
      </c>
      <c r="D115" s="4" t="s">
        <v>131</v>
      </c>
      <c r="E115" s="4" t="s">
        <v>8</v>
      </c>
      <c r="F115" s="57" t="s">
        <v>114</v>
      </c>
      <c r="G115" s="4">
        <v>3</v>
      </c>
      <c r="H115" s="4">
        <v>0.25</v>
      </c>
      <c r="I115" s="35">
        <f t="shared" si="2"/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94"/>
      <c r="Q115" s="15"/>
      <c r="R115" s="15"/>
      <c r="S115" s="15"/>
      <c r="T115" s="15"/>
      <c r="U115" s="15"/>
      <c r="V115" s="15"/>
      <c r="W115" s="16"/>
    </row>
    <row r="116" spans="2:23" ht="14.45" customHeight="1" thickBot="1" x14ac:dyDescent="0.3">
      <c r="B116" s="107"/>
      <c r="C116" s="118"/>
      <c r="D116" s="4" t="s">
        <v>132</v>
      </c>
      <c r="E116" s="4" t="s">
        <v>8</v>
      </c>
      <c r="F116" s="57" t="s">
        <v>114</v>
      </c>
      <c r="G116" s="4">
        <v>3</v>
      </c>
      <c r="H116" s="4">
        <v>0.5</v>
      </c>
      <c r="I116" s="35">
        <f t="shared" si="2"/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94"/>
      <c r="Q116" s="15"/>
      <c r="R116" s="15"/>
      <c r="S116" s="15"/>
      <c r="T116" s="15"/>
      <c r="U116" s="15"/>
      <c r="V116" s="15"/>
      <c r="W116" s="16"/>
    </row>
    <row r="117" spans="2:23" ht="14.45" customHeight="1" thickBot="1" x14ac:dyDescent="0.3">
      <c r="B117" s="107"/>
      <c r="C117" s="118"/>
      <c r="D117" s="4" t="s">
        <v>161</v>
      </c>
      <c r="E117" s="4" t="s">
        <v>8</v>
      </c>
      <c r="F117" s="57" t="s">
        <v>114</v>
      </c>
      <c r="G117" s="4">
        <v>3</v>
      </c>
      <c r="H117" s="4">
        <v>0.75</v>
      </c>
      <c r="I117" s="35">
        <f t="shared" si="2"/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94"/>
      <c r="Q117" s="15"/>
      <c r="R117" s="15"/>
      <c r="S117" s="15"/>
      <c r="T117" s="15"/>
      <c r="U117" s="15"/>
      <c r="V117" s="15"/>
      <c r="W117" s="16"/>
    </row>
    <row r="118" spans="2:23" ht="14.45" customHeight="1" thickBot="1" x14ac:dyDescent="0.3">
      <c r="B118" s="107"/>
      <c r="C118" s="118"/>
      <c r="D118" s="4" t="s">
        <v>133</v>
      </c>
      <c r="E118" s="4" t="s">
        <v>8</v>
      </c>
      <c r="F118" s="57" t="s">
        <v>114</v>
      </c>
      <c r="G118" s="4">
        <v>1</v>
      </c>
      <c r="H118" s="4">
        <v>0.1</v>
      </c>
      <c r="I118" s="35">
        <f t="shared" si="2"/>
        <v>7.0000000000000007E-2</v>
      </c>
      <c r="J118" s="63">
        <v>0</v>
      </c>
      <c r="K118" s="63">
        <v>0</v>
      </c>
      <c r="L118" s="63">
        <v>0</v>
      </c>
      <c r="M118" s="73">
        <v>7.0000000000000007E-2</v>
      </c>
      <c r="N118" s="73"/>
      <c r="O118" s="84"/>
      <c r="P118" s="100"/>
      <c r="Q118" s="84"/>
      <c r="R118" s="84"/>
      <c r="S118" s="84"/>
      <c r="T118" s="84"/>
      <c r="U118" s="84"/>
      <c r="V118" s="84"/>
      <c r="W118" s="85"/>
    </row>
    <row r="119" spans="2:23" ht="14.45" customHeight="1" thickBot="1" x14ac:dyDescent="0.3">
      <c r="B119" s="107"/>
      <c r="C119" s="118"/>
      <c r="D119" s="4" t="s">
        <v>164</v>
      </c>
      <c r="E119" s="4" t="s">
        <v>8</v>
      </c>
      <c r="F119" s="57" t="s">
        <v>114</v>
      </c>
      <c r="G119" s="4">
        <v>3</v>
      </c>
      <c r="H119" s="4">
        <v>0.15</v>
      </c>
      <c r="I119" s="35">
        <f t="shared" si="2"/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101"/>
      <c r="Q119" s="91"/>
      <c r="R119" s="91"/>
      <c r="S119" s="91"/>
      <c r="T119" s="91"/>
      <c r="U119" s="91"/>
      <c r="V119" s="91"/>
      <c r="W119" s="92"/>
    </row>
    <row r="120" spans="2:23" ht="14.45" customHeight="1" thickBot="1" x14ac:dyDescent="0.3">
      <c r="B120" s="107"/>
      <c r="C120" s="118"/>
      <c r="D120" s="4" t="s">
        <v>163</v>
      </c>
      <c r="E120" s="4" t="s">
        <v>8</v>
      </c>
      <c r="F120" s="57" t="s">
        <v>114</v>
      </c>
      <c r="G120" s="4">
        <v>3</v>
      </c>
      <c r="H120" s="4">
        <v>0.2</v>
      </c>
      <c r="I120" s="35">
        <f t="shared" si="2"/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101"/>
      <c r="Q120" s="91"/>
      <c r="R120" s="91"/>
      <c r="S120" s="91"/>
      <c r="T120" s="91"/>
      <c r="U120" s="91"/>
      <c r="V120" s="91"/>
      <c r="W120" s="92"/>
    </row>
    <row r="121" spans="2:23" ht="14.45" customHeight="1" thickBot="1" x14ac:dyDescent="0.3">
      <c r="B121" s="107"/>
      <c r="C121" s="118"/>
      <c r="D121" s="4" t="s">
        <v>134</v>
      </c>
      <c r="E121" s="4" t="s">
        <v>8</v>
      </c>
      <c r="F121" s="57" t="s">
        <v>114</v>
      </c>
      <c r="G121" s="4">
        <v>2</v>
      </c>
      <c r="H121" s="4">
        <v>0.25</v>
      </c>
      <c r="I121" s="35">
        <f t="shared" si="2"/>
        <v>0.05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104">
        <v>0.05</v>
      </c>
      <c r="Q121" s="15"/>
      <c r="R121" s="15"/>
      <c r="S121" s="15"/>
      <c r="T121" s="15"/>
      <c r="U121" s="15"/>
      <c r="V121" s="15"/>
      <c r="W121" s="16"/>
    </row>
    <row r="122" spans="2:23" ht="14.45" customHeight="1" thickBot="1" x14ac:dyDescent="0.3">
      <c r="B122" s="107"/>
      <c r="C122" s="118" t="s">
        <v>123</v>
      </c>
      <c r="D122" s="4" t="s">
        <v>131</v>
      </c>
      <c r="E122" s="4" t="s">
        <v>8</v>
      </c>
      <c r="F122" s="57" t="s">
        <v>114</v>
      </c>
      <c r="G122" s="4">
        <v>3</v>
      </c>
      <c r="H122" s="4">
        <v>0.25</v>
      </c>
      <c r="I122" s="35">
        <f t="shared" si="2"/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94"/>
      <c r="Q122" s="15"/>
      <c r="R122" s="15"/>
      <c r="S122" s="15"/>
      <c r="T122" s="15"/>
      <c r="U122" s="15"/>
      <c r="V122" s="15"/>
      <c r="W122" s="16"/>
    </row>
    <row r="123" spans="2:23" ht="14.45" customHeight="1" thickBot="1" x14ac:dyDescent="0.3">
      <c r="B123" s="107"/>
      <c r="C123" s="118"/>
      <c r="D123" s="4" t="s">
        <v>132</v>
      </c>
      <c r="E123" s="4" t="s">
        <v>8</v>
      </c>
      <c r="F123" s="57" t="s">
        <v>114</v>
      </c>
      <c r="G123" s="4">
        <v>3</v>
      </c>
      <c r="H123" s="4">
        <v>0.5</v>
      </c>
      <c r="I123" s="35">
        <f t="shared" si="2"/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94"/>
      <c r="Q123" s="15"/>
      <c r="R123" s="15"/>
      <c r="S123" s="15"/>
      <c r="T123" s="15"/>
      <c r="U123" s="15"/>
      <c r="V123" s="15"/>
      <c r="W123" s="16"/>
    </row>
    <row r="124" spans="2:23" ht="14.45" customHeight="1" thickBot="1" x14ac:dyDescent="0.3">
      <c r="B124" s="107"/>
      <c r="C124" s="118"/>
      <c r="D124" s="4" t="s">
        <v>161</v>
      </c>
      <c r="E124" s="4" t="s">
        <v>8</v>
      </c>
      <c r="F124" s="57" t="s">
        <v>114</v>
      </c>
      <c r="G124" s="4">
        <v>3</v>
      </c>
      <c r="H124" s="4">
        <v>0.75</v>
      </c>
      <c r="I124" s="35">
        <f t="shared" si="2"/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94"/>
      <c r="Q124" s="15"/>
      <c r="R124" s="15"/>
      <c r="S124" s="15"/>
      <c r="T124" s="15"/>
      <c r="U124" s="15"/>
      <c r="V124" s="15"/>
      <c r="W124" s="16"/>
    </row>
    <row r="125" spans="2:23" ht="14.45" customHeight="1" thickBot="1" x14ac:dyDescent="0.3">
      <c r="B125" s="107"/>
      <c r="C125" s="118"/>
      <c r="D125" s="4" t="s">
        <v>133</v>
      </c>
      <c r="E125" s="4" t="s">
        <v>8</v>
      </c>
      <c r="F125" s="57" t="s">
        <v>114</v>
      </c>
      <c r="G125" s="4">
        <v>1</v>
      </c>
      <c r="H125" s="4">
        <v>0.1</v>
      </c>
      <c r="I125" s="35">
        <f t="shared" si="2"/>
        <v>0.02</v>
      </c>
      <c r="J125" s="63">
        <v>0</v>
      </c>
      <c r="K125" s="63">
        <v>0</v>
      </c>
      <c r="L125" s="63">
        <v>0</v>
      </c>
      <c r="M125" s="73">
        <v>0.02</v>
      </c>
      <c r="N125" s="73"/>
      <c r="O125" s="84"/>
      <c r="P125" s="100"/>
      <c r="Q125" s="84"/>
      <c r="R125" s="84"/>
      <c r="S125" s="84"/>
      <c r="T125" s="84"/>
      <c r="U125" s="84"/>
      <c r="V125" s="84"/>
      <c r="W125" s="85"/>
    </row>
    <row r="126" spans="2:23" ht="14.45" customHeight="1" thickBot="1" x14ac:dyDescent="0.3">
      <c r="B126" s="107"/>
      <c r="C126" s="118"/>
      <c r="D126" s="4" t="s">
        <v>164</v>
      </c>
      <c r="E126" s="4" t="s">
        <v>8</v>
      </c>
      <c r="F126" s="57" t="s">
        <v>114</v>
      </c>
      <c r="G126" s="4">
        <v>3</v>
      </c>
      <c r="H126" s="4">
        <v>0.15</v>
      </c>
      <c r="I126" s="35">
        <f t="shared" si="2"/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101"/>
      <c r="Q126" s="91"/>
      <c r="R126" s="91"/>
      <c r="S126" s="91"/>
      <c r="T126" s="91"/>
      <c r="U126" s="91"/>
      <c r="V126" s="91"/>
      <c r="W126" s="92"/>
    </row>
    <row r="127" spans="2:23" ht="14.45" customHeight="1" thickBot="1" x14ac:dyDescent="0.3">
      <c r="B127" s="107"/>
      <c r="C127" s="118"/>
      <c r="D127" s="4" t="s">
        <v>163</v>
      </c>
      <c r="E127" s="4" t="s">
        <v>8</v>
      </c>
      <c r="F127" s="57" t="s">
        <v>114</v>
      </c>
      <c r="G127" s="4">
        <v>3</v>
      </c>
      <c r="H127" s="4">
        <v>0.2</v>
      </c>
      <c r="I127" s="35">
        <f t="shared" si="2"/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101"/>
      <c r="Q127" s="91"/>
      <c r="R127" s="91"/>
      <c r="S127" s="91"/>
      <c r="T127" s="91"/>
      <c r="U127" s="91"/>
      <c r="V127" s="91"/>
      <c r="W127" s="92"/>
    </row>
    <row r="128" spans="2:23" ht="14.45" customHeight="1" thickBot="1" x14ac:dyDescent="0.3">
      <c r="B128" s="107"/>
      <c r="C128" s="118"/>
      <c r="D128" s="4" t="s">
        <v>134</v>
      </c>
      <c r="E128" s="4" t="s">
        <v>8</v>
      </c>
      <c r="F128" s="57" t="s">
        <v>114</v>
      </c>
      <c r="G128" s="4">
        <v>2</v>
      </c>
      <c r="H128" s="4">
        <v>0.25</v>
      </c>
      <c r="I128" s="35">
        <f t="shared" si="2"/>
        <v>0.1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104">
        <v>0.1</v>
      </c>
      <c r="Q128" s="15"/>
      <c r="R128" s="15"/>
      <c r="S128" s="15"/>
      <c r="T128" s="15"/>
      <c r="U128" s="15"/>
      <c r="V128" s="15"/>
      <c r="W128" s="16"/>
    </row>
    <row r="129" spans="2:23" ht="14.45" customHeight="1" thickBot="1" x14ac:dyDescent="0.3">
      <c r="B129" s="107"/>
      <c r="C129" s="118" t="s">
        <v>124</v>
      </c>
      <c r="D129" s="4" t="s">
        <v>131</v>
      </c>
      <c r="E129" s="4" t="s">
        <v>8</v>
      </c>
      <c r="F129" s="57" t="s">
        <v>114</v>
      </c>
      <c r="G129" s="4">
        <v>3</v>
      </c>
      <c r="H129" s="4">
        <v>0.25</v>
      </c>
      <c r="I129" s="35">
        <f t="shared" si="2"/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94"/>
      <c r="Q129" s="15"/>
      <c r="R129" s="15"/>
      <c r="S129" s="15"/>
      <c r="T129" s="15"/>
      <c r="U129" s="15"/>
      <c r="V129" s="15"/>
      <c r="W129" s="16"/>
    </row>
    <row r="130" spans="2:23" ht="14.45" customHeight="1" thickBot="1" x14ac:dyDescent="0.3">
      <c r="B130" s="107"/>
      <c r="C130" s="118"/>
      <c r="D130" s="4" t="s">
        <v>132</v>
      </c>
      <c r="E130" s="4" t="s">
        <v>8</v>
      </c>
      <c r="F130" s="57" t="s">
        <v>114</v>
      </c>
      <c r="G130" s="4">
        <v>3</v>
      </c>
      <c r="H130" s="4">
        <v>0.5</v>
      </c>
      <c r="I130" s="35">
        <f t="shared" si="2"/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94"/>
      <c r="Q130" s="15"/>
      <c r="R130" s="15"/>
      <c r="S130" s="15"/>
      <c r="T130" s="15"/>
      <c r="U130" s="15"/>
      <c r="V130" s="15"/>
      <c r="W130" s="16"/>
    </row>
    <row r="131" spans="2:23" ht="14.45" customHeight="1" thickBot="1" x14ac:dyDescent="0.3">
      <c r="B131" s="107"/>
      <c r="C131" s="118"/>
      <c r="D131" s="4" t="s">
        <v>161</v>
      </c>
      <c r="E131" s="4" t="s">
        <v>8</v>
      </c>
      <c r="F131" s="57" t="s">
        <v>114</v>
      </c>
      <c r="G131" s="4">
        <v>3</v>
      </c>
      <c r="H131" s="4">
        <v>0.75</v>
      </c>
      <c r="I131" s="35">
        <f t="shared" si="2"/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94"/>
      <c r="Q131" s="15"/>
      <c r="R131" s="15"/>
      <c r="S131" s="15"/>
      <c r="T131" s="15"/>
      <c r="U131" s="15"/>
      <c r="V131" s="15"/>
      <c r="W131" s="16"/>
    </row>
    <row r="132" spans="2:23" ht="14.45" customHeight="1" thickBot="1" x14ac:dyDescent="0.3">
      <c r="B132" s="107"/>
      <c r="C132" s="118"/>
      <c r="D132" s="4" t="s">
        <v>133</v>
      </c>
      <c r="E132" s="4" t="s">
        <v>8</v>
      </c>
      <c r="F132" s="57" t="s">
        <v>114</v>
      </c>
      <c r="G132" s="4">
        <v>1</v>
      </c>
      <c r="H132" s="4">
        <v>0.1</v>
      </c>
      <c r="I132" s="35">
        <f t="shared" si="2"/>
        <v>0.02</v>
      </c>
      <c r="J132" s="63">
        <v>0</v>
      </c>
      <c r="K132" s="63">
        <v>0</v>
      </c>
      <c r="L132" s="63">
        <v>0</v>
      </c>
      <c r="M132" s="73">
        <v>0.02</v>
      </c>
      <c r="N132" s="73"/>
      <c r="O132" s="84"/>
      <c r="P132" s="100"/>
      <c r="Q132" s="84"/>
      <c r="R132" s="84"/>
      <c r="S132" s="84"/>
      <c r="T132" s="84"/>
      <c r="U132" s="84"/>
      <c r="V132" s="84"/>
      <c r="W132" s="85"/>
    </row>
    <row r="133" spans="2:23" ht="14.45" customHeight="1" thickBot="1" x14ac:dyDescent="0.3">
      <c r="B133" s="107"/>
      <c r="C133" s="118"/>
      <c r="D133" s="4" t="s">
        <v>164</v>
      </c>
      <c r="E133" s="4" t="s">
        <v>8</v>
      </c>
      <c r="F133" s="57" t="s">
        <v>114</v>
      </c>
      <c r="G133" s="4">
        <v>3</v>
      </c>
      <c r="H133" s="4">
        <v>0.15</v>
      </c>
      <c r="I133" s="35">
        <f t="shared" si="2"/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101"/>
      <c r="Q133" s="91"/>
      <c r="R133" s="91"/>
      <c r="S133" s="91"/>
      <c r="T133" s="91"/>
      <c r="U133" s="91"/>
      <c r="V133" s="91"/>
      <c r="W133" s="92"/>
    </row>
    <row r="134" spans="2:23" ht="14.45" customHeight="1" thickBot="1" x14ac:dyDescent="0.3">
      <c r="B134" s="107"/>
      <c r="C134" s="118"/>
      <c r="D134" s="4" t="s">
        <v>163</v>
      </c>
      <c r="E134" s="4" t="s">
        <v>8</v>
      </c>
      <c r="F134" s="57" t="s">
        <v>114</v>
      </c>
      <c r="G134" s="4">
        <v>3</v>
      </c>
      <c r="H134" s="4">
        <v>0.2</v>
      </c>
      <c r="I134" s="35">
        <f t="shared" si="2"/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101"/>
      <c r="Q134" s="91"/>
      <c r="R134" s="91"/>
      <c r="S134" s="91"/>
      <c r="T134" s="91"/>
      <c r="U134" s="91"/>
      <c r="V134" s="91"/>
      <c r="W134" s="92"/>
    </row>
    <row r="135" spans="2:23" ht="14.45" customHeight="1" thickBot="1" x14ac:dyDescent="0.3">
      <c r="B135" s="107"/>
      <c r="C135" s="118"/>
      <c r="D135" s="4" t="s">
        <v>134</v>
      </c>
      <c r="E135" s="4" t="s">
        <v>8</v>
      </c>
      <c r="F135" s="57" t="s">
        <v>114</v>
      </c>
      <c r="G135" s="4">
        <v>2</v>
      </c>
      <c r="H135" s="4">
        <v>0.25</v>
      </c>
      <c r="I135" s="35">
        <f t="shared" si="2"/>
        <v>0.12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104">
        <v>0.12</v>
      </c>
      <c r="Q135" s="15"/>
      <c r="R135" s="15"/>
      <c r="S135" s="15"/>
      <c r="T135" s="15"/>
      <c r="U135" s="15"/>
      <c r="V135" s="15"/>
      <c r="W135" s="16"/>
    </row>
    <row r="136" spans="2:23" ht="14.45" customHeight="1" thickBot="1" x14ac:dyDescent="0.3">
      <c r="B136" s="107"/>
      <c r="C136" s="118" t="s">
        <v>125</v>
      </c>
      <c r="D136" s="4" t="s">
        <v>131</v>
      </c>
      <c r="E136" s="4" t="s">
        <v>8</v>
      </c>
      <c r="F136" s="57" t="s">
        <v>114</v>
      </c>
      <c r="G136" s="4">
        <v>3</v>
      </c>
      <c r="H136" s="4">
        <v>0.25</v>
      </c>
      <c r="I136" s="35">
        <f t="shared" si="2"/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94"/>
      <c r="Q136" s="15"/>
      <c r="R136" s="15"/>
      <c r="S136" s="15"/>
      <c r="T136" s="15"/>
      <c r="U136" s="15"/>
      <c r="V136" s="15"/>
      <c r="W136" s="16"/>
    </row>
    <row r="137" spans="2:23" ht="14.45" customHeight="1" thickBot="1" x14ac:dyDescent="0.3">
      <c r="B137" s="107"/>
      <c r="C137" s="118"/>
      <c r="D137" s="4" t="s">
        <v>132</v>
      </c>
      <c r="E137" s="4" t="s">
        <v>8</v>
      </c>
      <c r="F137" s="57" t="s">
        <v>114</v>
      </c>
      <c r="G137" s="4">
        <v>3</v>
      </c>
      <c r="H137" s="4">
        <v>0.5</v>
      </c>
      <c r="I137" s="35">
        <f t="shared" si="2"/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94"/>
      <c r="Q137" s="15"/>
      <c r="R137" s="15"/>
      <c r="S137" s="15"/>
      <c r="T137" s="15"/>
      <c r="U137" s="15"/>
      <c r="V137" s="15"/>
      <c r="W137" s="16"/>
    </row>
    <row r="138" spans="2:23" ht="14.45" customHeight="1" thickBot="1" x14ac:dyDescent="0.3">
      <c r="B138" s="107"/>
      <c r="C138" s="118"/>
      <c r="D138" s="4" t="s">
        <v>161</v>
      </c>
      <c r="E138" s="4" t="s">
        <v>8</v>
      </c>
      <c r="F138" s="57" t="s">
        <v>114</v>
      </c>
      <c r="G138" s="4">
        <v>3</v>
      </c>
      <c r="H138" s="4">
        <v>0.75</v>
      </c>
      <c r="I138" s="35">
        <f t="shared" si="2"/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94"/>
      <c r="Q138" s="15"/>
      <c r="R138" s="15"/>
      <c r="S138" s="15"/>
      <c r="T138" s="15"/>
      <c r="U138" s="15"/>
      <c r="V138" s="15"/>
      <c r="W138" s="16"/>
    </row>
    <row r="139" spans="2:23" ht="14.45" customHeight="1" thickBot="1" x14ac:dyDescent="0.3">
      <c r="B139" s="107"/>
      <c r="C139" s="118"/>
      <c r="D139" s="4" t="s">
        <v>133</v>
      </c>
      <c r="E139" s="4" t="s">
        <v>8</v>
      </c>
      <c r="F139" s="57" t="s">
        <v>114</v>
      </c>
      <c r="G139" s="4">
        <v>1</v>
      </c>
      <c r="H139" s="4">
        <v>0.1</v>
      </c>
      <c r="I139" s="35">
        <f t="shared" si="2"/>
        <v>0.02</v>
      </c>
      <c r="J139" s="63">
        <v>0</v>
      </c>
      <c r="K139" s="63">
        <v>0</v>
      </c>
      <c r="L139" s="63">
        <v>0</v>
      </c>
      <c r="M139" s="73">
        <v>0.02</v>
      </c>
      <c r="N139" s="73"/>
      <c r="O139" s="84"/>
      <c r="P139" s="100"/>
      <c r="Q139" s="84"/>
      <c r="R139" s="84"/>
      <c r="S139" s="84"/>
      <c r="T139" s="84"/>
      <c r="U139" s="84"/>
      <c r="V139" s="84"/>
      <c r="W139" s="85"/>
    </row>
    <row r="140" spans="2:23" ht="14.45" customHeight="1" thickBot="1" x14ac:dyDescent="0.3">
      <c r="B140" s="107"/>
      <c r="C140" s="118"/>
      <c r="D140" s="4" t="s">
        <v>164</v>
      </c>
      <c r="E140" s="4" t="s">
        <v>8</v>
      </c>
      <c r="F140" s="57" t="s">
        <v>114</v>
      </c>
      <c r="G140" s="4">
        <v>3</v>
      </c>
      <c r="H140" s="4">
        <v>0.15</v>
      </c>
      <c r="I140" s="35">
        <f t="shared" si="2"/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101"/>
      <c r="Q140" s="91"/>
      <c r="R140" s="91"/>
      <c r="S140" s="91"/>
      <c r="T140" s="91"/>
      <c r="U140" s="91"/>
      <c r="V140" s="91"/>
      <c r="W140" s="92"/>
    </row>
    <row r="141" spans="2:23" ht="14.45" customHeight="1" thickBot="1" x14ac:dyDescent="0.3">
      <c r="B141" s="107"/>
      <c r="C141" s="118"/>
      <c r="D141" s="4" t="s">
        <v>163</v>
      </c>
      <c r="E141" s="4" t="s">
        <v>8</v>
      </c>
      <c r="F141" s="57" t="s">
        <v>114</v>
      </c>
      <c r="G141" s="4">
        <v>3</v>
      </c>
      <c r="H141" s="4">
        <v>0.2</v>
      </c>
      <c r="I141" s="35">
        <f t="shared" si="2"/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101"/>
      <c r="Q141" s="91"/>
      <c r="R141" s="91"/>
      <c r="S141" s="91"/>
      <c r="T141" s="91"/>
      <c r="U141" s="91"/>
      <c r="V141" s="91"/>
      <c r="W141" s="92"/>
    </row>
    <row r="142" spans="2:23" ht="14.45" customHeight="1" thickBot="1" x14ac:dyDescent="0.3">
      <c r="B142" s="107"/>
      <c r="C142" s="118"/>
      <c r="D142" s="4" t="s">
        <v>134</v>
      </c>
      <c r="E142" s="4" t="s">
        <v>8</v>
      </c>
      <c r="F142" s="57" t="s">
        <v>114</v>
      </c>
      <c r="G142" s="4">
        <v>2</v>
      </c>
      <c r="H142" s="4">
        <v>0.25</v>
      </c>
      <c r="I142" s="35">
        <f t="shared" si="2"/>
        <v>0.05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104">
        <v>0.05</v>
      </c>
      <c r="Q142" s="15"/>
      <c r="R142" s="15"/>
      <c r="S142" s="15"/>
      <c r="T142" s="15"/>
      <c r="U142" s="15"/>
      <c r="V142" s="15"/>
      <c r="W142" s="16"/>
    </row>
    <row r="143" spans="2:23" ht="14.45" customHeight="1" thickBot="1" x14ac:dyDescent="0.3">
      <c r="B143" s="107"/>
      <c r="C143" s="118" t="s">
        <v>126</v>
      </c>
      <c r="D143" s="4" t="s">
        <v>131</v>
      </c>
      <c r="E143" s="4" t="s">
        <v>8</v>
      </c>
      <c r="F143" s="57" t="s">
        <v>114</v>
      </c>
      <c r="G143" s="4">
        <v>3</v>
      </c>
      <c r="H143" s="4">
        <v>0.25</v>
      </c>
      <c r="I143" s="35">
        <f t="shared" si="2"/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94"/>
      <c r="Q143" s="15"/>
      <c r="R143" s="15"/>
      <c r="S143" s="15"/>
      <c r="T143" s="15"/>
      <c r="U143" s="15"/>
      <c r="V143" s="15"/>
      <c r="W143" s="16"/>
    </row>
    <row r="144" spans="2:23" ht="14.45" customHeight="1" thickBot="1" x14ac:dyDescent="0.3">
      <c r="B144" s="107"/>
      <c r="C144" s="118"/>
      <c r="D144" s="4" t="s">
        <v>132</v>
      </c>
      <c r="E144" s="4" t="s">
        <v>8</v>
      </c>
      <c r="F144" s="57" t="s">
        <v>114</v>
      </c>
      <c r="G144" s="4">
        <v>3</v>
      </c>
      <c r="H144" s="4">
        <v>0.5</v>
      </c>
      <c r="I144" s="35">
        <f t="shared" si="2"/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94"/>
      <c r="Q144" s="15"/>
      <c r="R144" s="15"/>
      <c r="S144" s="15"/>
      <c r="T144" s="15"/>
      <c r="U144" s="15"/>
      <c r="V144" s="15"/>
      <c r="W144" s="16"/>
    </row>
    <row r="145" spans="2:23" ht="14.45" customHeight="1" thickBot="1" x14ac:dyDescent="0.3">
      <c r="B145" s="107"/>
      <c r="C145" s="118"/>
      <c r="D145" s="4" t="s">
        <v>161</v>
      </c>
      <c r="E145" s="4" t="s">
        <v>8</v>
      </c>
      <c r="F145" s="57" t="s">
        <v>114</v>
      </c>
      <c r="G145" s="4">
        <v>3</v>
      </c>
      <c r="H145" s="4">
        <v>0.75</v>
      </c>
      <c r="I145" s="35">
        <f t="shared" si="2"/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94"/>
      <c r="Q145" s="15"/>
      <c r="R145" s="15"/>
      <c r="S145" s="15"/>
      <c r="T145" s="15"/>
      <c r="U145" s="15"/>
      <c r="V145" s="15"/>
      <c r="W145" s="16"/>
    </row>
    <row r="146" spans="2:23" ht="14.45" customHeight="1" thickBot="1" x14ac:dyDescent="0.3">
      <c r="B146" s="107"/>
      <c r="C146" s="118"/>
      <c r="D146" s="4" t="s">
        <v>133</v>
      </c>
      <c r="E146" s="4" t="s">
        <v>8</v>
      </c>
      <c r="F146" s="57" t="s">
        <v>114</v>
      </c>
      <c r="G146" s="4">
        <v>1</v>
      </c>
      <c r="H146" s="4">
        <v>0.1</v>
      </c>
      <c r="I146" s="35">
        <f t="shared" si="2"/>
        <v>0.02</v>
      </c>
      <c r="J146" s="63">
        <v>0</v>
      </c>
      <c r="K146" s="63">
        <v>0</v>
      </c>
      <c r="L146" s="63">
        <v>0</v>
      </c>
      <c r="M146" s="73">
        <v>0.02</v>
      </c>
      <c r="N146" s="73"/>
      <c r="O146" s="84"/>
      <c r="P146" s="100"/>
      <c r="Q146" s="84"/>
      <c r="R146" s="84"/>
      <c r="S146" s="84"/>
      <c r="T146" s="84"/>
      <c r="U146" s="84"/>
      <c r="V146" s="84"/>
      <c r="W146" s="85"/>
    </row>
    <row r="147" spans="2:23" ht="14.45" customHeight="1" thickBot="1" x14ac:dyDescent="0.3">
      <c r="B147" s="107"/>
      <c r="C147" s="118"/>
      <c r="D147" s="4" t="s">
        <v>164</v>
      </c>
      <c r="E147" s="4" t="s">
        <v>8</v>
      </c>
      <c r="F147" s="57" t="s">
        <v>114</v>
      </c>
      <c r="G147" s="4">
        <v>3</v>
      </c>
      <c r="H147" s="4">
        <v>0.15</v>
      </c>
      <c r="I147" s="35">
        <f t="shared" si="2"/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101"/>
      <c r="Q147" s="91"/>
      <c r="R147" s="91"/>
      <c r="S147" s="91"/>
      <c r="T147" s="91"/>
      <c r="U147" s="91"/>
      <c r="V147" s="91"/>
      <c r="W147" s="92"/>
    </row>
    <row r="148" spans="2:23" ht="14.45" customHeight="1" thickBot="1" x14ac:dyDescent="0.3">
      <c r="B148" s="107"/>
      <c r="C148" s="118"/>
      <c r="D148" s="4" t="s">
        <v>163</v>
      </c>
      <c r="E148" s="4" t="s">
        <v>8</v>
      </c>
      <c r="F148" s="57" t="s">
        <v>114</v>
      </c>
      <c r="G148" s="4">
        <v>3</v>
      </c>
      <c r="H148" s="4">
        <v>0.2</v>
      </c>
      <c r="I148" s="35">
        <f t="shared" si="2"/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101"/>
      <c r="Q148" s="91"/>
      <c r="R148" s="91"/>
      <c r="S148" s="91"/>
      <c r="T148" s="91"/>
      <c r="U148" s="91"/>
      <c r="V148" s="91"/>
      <c r="W148" s="92"/>
    </row>
    <row r="149" spans="2:23" ht="14.45" customHeight="1" thickBot="1" x14ac:dyDescent="0.3">
      <c r="B149" s="107"/>
      <c r="C149" s="118"/>
      <c r="D149" s="4" t="s">
        <v>134</v>
      </c>
      <c r="E149" s="4" t="s">
        <v>8</v>
      </c>
      <c r="F149" s="57" t="s">
        <v>114</v>
      </c>
      <c r="G149" s="4">
        <v>2</v>
      </c>
      <c r="H149" s="4">
        <v>0.25</v>
      </c>
      <c r="I149" s="35">
        <f t="shared" si="2"/>
        <v>0.1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104">
        <v>0.1</v>
      </c>
      <c r="Q149" s="15"/>
      <c r="R149" s="15"/>
      <c r="S149" s="15"/>
      <c r="T149" s="15"/>
      <c r="U149" s="15"/>
      <c r="V149" s="15"/>
      <c r="W149" s="16"/>
    </row>
    <row r="150" spans="2:23" ht="14.45" customHeight="1" thickBot="1" x14ac:dyDescent="0.3">
      <c r="B150" s="107"/>
      <c r="C150" s="118" t="s">
        <v>127</v>
      </c>
      <c r="D150" s="4" t="s">
        <v>131</v>
      </c>
      <c r="E150" s="4" t="s">
        <v>8</v>
      </c>
      <c r="F150" s="57" t="s">
        <v>114</v>
      </c>
      <c r="G150" s="4">
        <v>3</v>
      </c>
      <c r="H150" s="4">
        <v>0.25</v>
      </c>
      <c r="I150" s="35">
        <f t="shared" si="2"/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94"/>
      <c r="Q150" s="15"/>
      <c r="R150" s="15"/>
      <c r="S150" s="15"/>
      <c r="T150" s="15"/>
      <c r="U150" s="15"/>
      <c r="V150" s="15"/>
      <c r="W150" s="16"/>
    </row>
    <row r="151" spans="2:23" ht="14.45" customHeight="1" thickBot="1" x14ac:dyDescent="0.3">
      <c r="B151" s="107"/>
      <c r="C151" s="118"/>
      <c r="D151" s="4" t="s">
        <v>132</v>
      </c>
      <c r="E151" s="4" t="s">
        <v>8</v>
      </c>
      <c r="F151" s="57" t="s">
        <v>114</v>
      </c>
      <c r="G151" s="4">
        <v>3</v>
      </c>
      <c r="H151" s="4">
        <v>0.5</v>
      </c>
      <c r="I151" s="35">
        <f t="shared" si="2"/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94"/>
      <c r="Q151" s="15"/>
      <c r="R151" s="15"/>
      <c r="S151" s="15"/>
      <c r="T151" s="15"/>
      <c r="U151" s="15"/>
      <c r="V151" s="15"/>
      <c r="W151" s="16"/>
    </row>
    <row r="152" spans="2:23" ht="14.45" customHeight="1" thickBot="1" x14ac:dyDescent="0.3">
      <c r="B152" s="107"/>
      <c r="C152" s="118"/>
      <c r="D152" s="4" t="s">
        <v>161</v>
      </c>
      <c r="E152" s="4" t="s">
        <v>8</v>
      </c>
      <c r="F152" s="57" t="s">
        <v>114</v>
      </c>
      <c r="G152" s="4">
        <v>3</v>
      </c>
      <c r="H152" s="4">
        <v>0.75</v>
      </c>
      <c r="I152" s="35">
        <f t="shared" si="2"/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94"/>
      <c r="Q152" s="15"/>
      <c r="R152" s="15"/>
      <c r="S152" s="15"/>
      <c r="T152" s="15"/>
      <c r="U152" s="15"/>
      <c r="V152" s="15"/>
      <c r="W152" s="16"/>
    </row>
    <row r="153" spans="2:23" ht="14.45" customHeight="1" thickBot="1" x14ac:dyDescent="0.3">
      <c r="B153" s="107"/>
      <c r="C153" s="118"/>
      <c r="D153" s="4" t="s">
        <v>133</v>
      </c>
      <c r="E153" s="4" t="s">
        <v>8</v>
      </c>
      <c r="F153" s="57" t="s">
        <v>114</v>
      </c>
      <c r="G153" s="4">
        <v>1</v>
      </c>
      <c r="H153" s="4">
        <v>0.1</v>
      </c>
      <c r="I153" s="35">
        <f t="shared" si="2"/>
        <v>0.02</v>
      </c>
      <c r="J153" s="63">
        <v>0</v>
      </c>
      <c r="K153" s="63">
        <v>0</v>
      </c>
      <c r="L153" s="63">
        <v>0</v>
      </c>
      <c r="M153" s="73">
        <v>0.02</v>
      </c>
      <c r="N153" s="73"/>
      <c r="O153" s="84"/>
      <c r="P153" s="100"/>
      <c r="Q153" s="84"/>
      <c r="R153" s="84"/>
      <c r="S153" s="84"/>
      <c r="T153" s="84"/>
      <c r="U153" s="84"/>
      <c r="V153" s="84"/>
      <c r="W153" s="85"/>
    </row>
    <row r="154" spans="2:23" ht="14.45" customHeight="1" thickBot="1" x14ac:dyDescent="0.3">
      <c r="B154" s="107"/>
      <c r="C154" s="118"/>
      <c r="D154" s="4" t="s">
        <v>164</v>
      </c>
      <c r="E154" s="4" t="s">
        <v>8</v>
      </c>
      <c r="F154" s="57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101"/>
      <c r="Q154" s="91"/>
      <c r="R154" s="91"/>
      <c r="S154" s="91"/>
      <c r="T154" s="91"/>
      <c r="U154" s="91"/>
      <c r="V154" s="91"/>
      <c r="W154" s="92"/>
    </row>
    <row r="155" spans="2:23" ht="14.45" customHeight="1" thickBot="1" x14ac:dyDescent="0.3">
      <c r="B155" s="107"/>
      <c r="C155" s="118"/>
      <c r="D155" s="4" t="s">
        <v>163</v>
      </c>
      <c r="E155" s="4" t="s">
        <v>8</v>
      </c>
      <c r="F155" s="57" t="s">
        <v>114</v>
      </c>
      <c r="G155" s="4">
        <v>3</v>
      </c>
      <c r="H155" s="4">
        <v>0.2</v>
      </c>
      <c r="I155" s="35">
        <f t="shared" si="3"/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101"/>
      <c r="Q155" s="91"/>
      <c r="R155" s="91"/>
      <c r="S155" s="91"/>
      <c r="T155" s="91"/>
      <c r="U155" s="91"/>
      <c r="V155" s="91"/>
      <c r="W155" s="92"/>
    </row>
    <row r="156" spans="2:23" ht="14.45" customHeight="1" thickBot="1" x14ac:dyDescent="0.3">
      <c r="B156" s="107"/>
      <c r="C156" s="118"/>
      <c r="D156" s="4" t="s">
        <v>134</v>
      </c>
      <c r="E156" s="4" t="s">
        <v>8</v>
      </c>
      <c r="F156" s="57" t="s">
        <v>114</v>
      </c>
      <c r="G156" s="4">
        <v>2</v>
      </c>
      <c r="H156" s="4">
        <v>0.25</v>
      </c>
      <c r="I156" s="35">
        <f t="shared" si="3"/>
        <v>0.06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104">
        <v>0.06</v>
      </c>
      <c r="Q156" s="15"/>
      <c r="R156" s="15"/>
      <c r="S156" s="15"/>
      <c r="T156" s="15"/>
      <c r="U156" s="15"/>
      <c r="V156" s="15"/>
      <c r="W156" s="16"/>
    </row>
    <row r="157" spans="2:23" ht="14.45" customHeight="1" thickBot="1" x14ac:dyDescent="0.3">
      <c r="B157" s="107"/>
      <c r="C157" s="118" t="s">
        <v>128</v>
      </c>
      <c r="D157" s="4" t="s">
        <v>131</v>
      </c>
      <c r="E157" s="4" t="s">
        <v>8</v>
      </c>
      <c r="F157" s="57" t="s">
        <v>114</v>
      </c>
      <c r="G157" s="4">
        <v>3</v>
      </c>
      <c r="H157" s="4">
        <v>0.25</v>
      </c>
      <c r="I157" s="35">
        <f t="shared" si="3"/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94"/>
      <c r="Q157" s="15"/>
      <c r="R157" s="15"/>
      <c r="S157" s="15"/>
      <c r="T157" s="15"/>
      <c r="U157" s="15"/>
      <c r="V157" s="15"/>
      <c r="W157" s="16"/>
    </row>
    <row r="158" spans="2:23" ht="14.45" customHeight="1" thickBot="1" x14ac:dyDescent="0.3">
      <c r="B158" s="107"/>
      <c r="C158" s="118"/>
      <c r="D158" s="4" t="s">
        <v>132</v>
      </c>
      <c r="E158" s="4" t="s">
        <v>8</v>
      </c>
      <c r="F158" s="57" t="s">
        <v>114</v>
      </c>
      <c r="G158" s="4">
        <v>3</v>
      </c>
      <c r="H158" s="4">
        <v>0.5</v>
      </c>
      <c r="I158" s="35">
        <f t="shared" si="3"/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94"/>
      <c r="Q158" s="15"/>
      <c r="R158" s="15"/>
      <c r="S158" s="15"/>
      <c r="T158" s="15"/>
      <c r="U158" s="15"/>
      <c r="V158" s="15"/>
      <c r="W158" s="16"/>
    </row>
    <row r="159" spans="2:23" ht="14.45" customHeight="1" thickBot="1" x14ac:dyDescent="0.3">
      <c r="B159" s="107"/>
      <c r="C159" s="118"/>
      <c r="D159" s="4" t="s">
        <v>161</v>
      </c>
      <c r="E159" s="4" t="s">
        <v>8</v>
      </c>
      <c r="F159" s="57" t="s">
        <v>114</v>
      </c>
      <c r="G159" s="4">
        <v>3</v>
      </c>
      <c r="H159" s="4">
        <v>0.75</v>
      </c>
      <c r="I159" s="35">
        <f t="shared" si="3"/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94"/>
      <c r="Q159" s="15"/>
      <c r="R159" s="15"/>
      <c r="S159" s="15"/>
      <c r="T159" s="15"/>
      <c r="U159" s="15"/>
      <c r="V159" s="15"/>
      <c r="W159" s="16"/>
    </row>
    <row r="160" spans="2:23" ht="14.45" customHeight="1" thickBot="1" x14ac:dyDescent="0.3">
      <c r="B160" s="107"/>
      <c r="C160" s="118"/>
      <c r="D160" s="4" t="s">
        <v>133</v>
      </c>
      <c r="E160" s="4" t="s">
        <v>8</v>
      </c>
      <c r="F160" s="57" t="s">
        <v>114</v>
      </c>
      <c r="G160" s="4">
        <v>1</v>
      </c>
      <c r="H160" s="4">
        <v>0.1</v>
      </c>
      <c r="I160" s="35">
        <f t="shared" si="3"/>
        <v>0.02</v>
      </c>
      <c r="J160" s="63">
        <v>0</v>
      </c>
      <c r="K160" s="63">
        <v>0</v>
      </c>
      <c r="L160" s="63">
        <v>0</v>
      </c>
      <c r="M160" s="73">
        <v>0.02</v>
      </c>
      <c r="N160" s="73"/>
      <c r="O160" s="84"/>
      <c r="P160" s="100"/>
      <c r="Q160" s="84"/>
      <c r="R160" s="84"/>
      <c r="S160" s="84"/>
      <c r="T160" s="84"/>
      <c r="U160" s="84"/>
      <c r="V160" s="84"/>
      <c r="W160" s="85"/>
    </row>
    <row r="161" spans="2:23" ht="14.45" customHeight="1" thickBot="1" x14ac:dyDescent="0.3">
      <c r="B161" s="107"/>
      <c r="C161" s="118"/>
      <c r="D161" s="4" t="s">
        <v>164</v>
      </c>
      <c r="E161" s="4" t="s">
        <v>8</v>
      </c>
      <c r="F161" s="57" t="s">
        <v>114</v>
      </c>
      <c r="G161" s="4">
        <v>3</v>
      </c>
      <c r="H161" s="4">
        <v>0.15</v>
      </c>
      <c r="I161" s="35">
        <f t="shared" si="3"/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101"/>
      <c r="Q161" s="91"/>
      <c r="R161" s="91"/>
      <c r="S161" s="91"/>
      <c r="T161" s="91"/>
      <c r="U161" s="91"/>
      <c r="V161" s="91"/>
      <c r="W161" s="92"/>
    </row>
    <row r="162" spans="2:23" ht="14.45" customHeight="1" thickBot="1" x14ac:dyDescent="0.3">
      <c r="B162" s="107"/>
      <c r="C162" s="118"/>
      <c r="D162" s="4" t="s">
        <v>163</v>
      </c>
      <c r="E162" s="4" t="s">
        <v>8</v>
      </c>
      <c r="F162" s="57" t="s">
        <v>114</v>
      </c>
      <c r="G162" s="4">
        <v>3</v>
      </c>
      <c r="H162" s="4">
        <v>0.2</v>
      </c>
      <c r="I162" s="35">
        <f t="shared" si="3"/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101"/>
      <c r="Q162" s="91"/>
      <c r="R162" s="91"/>
      <c r="S162" s="91"/>
      <c r="T162" s="91"/>
      <c r="U162" s="91"/>
      <c r="V162" s="91"/>
      <c r="W162" s="92"/>
    </row>
    <row r="163" spans="2:23" ht="14.45" customHeight="1" thickBot="1" x14ac:dyDescent="0.3">
      <c r="B163" s="107"/>
      <c r="C163" s="118"/>
      <c r="D163" s="4" t="s">
        <v>134</v>
      </c>
      <c r="E163" s="4" t="s">
        <v>8</v>
      </c>
      <c r="F163" s="57" t="s">
        <v>114</v>
      </c>
      <c r="G163" s="4">
        <v>2</v>
      </c>
      <c r="H163" s="4">
        <v>0.25</v>
      </c>
      <c r="I163" s="35">
        <f t="shared" si="3"/>
        <v>0.05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104">
        <v>0.05</v>
      </c>
      <c r="Q163" s="15"/>
      <c r="R163" s="15"/>
      <c r="S163" s="15"/>
      <c r="T163" s="15"/>
      <c r="U163" s="15"/>
      <c r="V163" s="15"/>
      <c r="W163" s="16"/>
    </row>
    <row r="164" spans="2:23" ht="14.45" customHeight="1" thickBot="1" x14ac:dyDescent="0.3">
      <c r="B164" s="107"/>
      <c r="C164" s="118" t="s">
        <v>129</v>
      </c>
      <c r="D164" s="4" t="s">
        <v>131</v>
      </c>
      <c r="E164" s="4" t="s">
        <v>8</v>
      </c>
      <c r="F164" s="57" t="s">
        <v>114</v>
      </c>
      <c r="G164" s="4">
        <v>3</v>
      </c>
      <c r="H164" s="4">
        <v>0.25</v>
      </c>
      <c r="I164" s="35">
        <f t="shared" si="3"/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94"/>
      <c r="Q164" s="15"/>
      <c r="R164" s="15"/>
      <c r="S164" s="15"/>
      <c r="T164" s="15"/>
      <c r="U164" s="15"/>
      <c r="V164" s="15"/>
      <c r="W164" s="16"/>
    </row>
    <row r="165" spans="2:23" ht="14.45" customHeight="1" thickBot="1" x14ac:dyDescent="0.3">
      <c r="B165" s="107"/>
      <c r="C165" s="118"/>
      <c r="D165" s="4" t="s">
        <v>132</v>
      </c>
      <c r="E165" s="4" t="s">
        <v>8</v>
      </c>
      <c r="F165" s="57" t="s">
        <v>114</v>
      </c>
      <c r="G165" s="4">
        <v>3</v>
      </c>
      <c r="H165" s="4">
        <v>0.5</v>
      </c>
      <c r="I165" s="35">
        <f t="shared" si="3"/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94"/>
      <c r="Q165" s="15"/>
      <c r="R165" s="15"/>
      <c r="S165" s="15"/>
      <c r="T165" s="15"/>
      <c r="U165" s="15"/>
      <c r="V165" s="15"/>
      <c r="W165" s="16"/>
    </row>
    <row r="166" spans="2:23" ht="14.45" customHeight="1" thickBot="1" x14ac:dyDescent="0.3">
      <c r="B166" s="107"/>
      <c r="C166" s="118"/>
      <c r="D166" s="4" t="s">
        <v>161</v>
      </c>
      <c r="E166" s="4" t="s">
        <v>8</v>
      </c>
      <c r="F166" s="57" t="s">
        <v>114</v>
      </c>
      <c r="G166" s="4">
        <v>3</v>
      </c>
      <c r="H166" s="4">
        <v>0.75</v>
      </c>
      <c r="I166" s="35">
        <f t="shared" si="3"/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94"/>
      <c r="Q166" s="15"/>
      <c r="R166" s="15"/>
      <c r="S166" s="15"/>
      <c r="T166" s="15"/>
      <c r="U166" s="15"/>
      <c r="V166" s="15"/>
      <c r="W166" s="16"/>
    </row>
    <row r="167" spans="2:23" ht="14.45" customHeight="1" thickBot="1" x14ac:dyDescent="0.3">
      <c r="B167" s="107"/>
      <c r="C167" s="118"/>
      <c r="D167" s="4" t="s">
        <v>133</v>
      </c>
      <c r="E167" s="4" t="s">
        <v>8</v>
      </c>
      <c r="F167" s="57" t="s">
        <v>114</v>
      </c>
      <c r="G167" s="4">
        <v>1</v>
      </c>
      <c r="H167" s="4">
        <v>0.1</v>
      </c>
      <c r="I167" s="35">
        <f t="shared" si="3"/>
        <v>0.02</v>
      </c>
      <c r="J167" s="63">
        <v>0</v>
      </c>
      <c r="K167" s="63">
        <v>0</v>
      </c>
      <c r="L167" s="63">
        <v>0</v>
      </c>
      <c r="M167" s="73">
        <v>0.02</v>
      </c>
      <c r="N167" s="73"/>
      <c r="O167" s="84"/>
      <c r="P167" s="100"/>
      <c r="Q167" s="84"/>
      <c r="R167" s="84"/>
      <c r="S167" s="84"/>
      <c r="T167" s="84"/>
      <c r="U167" s="84"/>
      <c r="V167" s="84"/>
      <c r="W167" s="85"/>
    </row>
    <row r="168" spans="2:23" ht="14.45" customHeight="1" thickBot="1" x14ac:dyDescent="0.3">
      <c r="B168" s="107"/>
      <c r="C168" s="118"/>
      <c r="D168" s="4" t="s">
        <v>164</v>
      </c>
      <c r="E168" s="4" t="s">
        <v>8</v>
      </c>
      <c r="F168" s="57" t="s">
        <v>114</v>
      </c>
      <c r="G168" s="4">
        <v>3</v>
      </c>
      <c r="H168" s="4">
        <v>0.15</v>
      </c>
      <c r="I168" s="35">
        <f t="shared" si="3"/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101"/>
      <c r="Q168" s="91"/>
      <c r="R168" s="91"/>
      <c r="S168" s="91"/>
      <c r="T168" s="91"/>
      <c r="U168" s="91"/>
      <c r="V168" s="91"/>
      <c r="W168" s="92"/>
    </row>
    <row r="169" spans="2:23" ht="14.45" customHeight="1" thickBot="1" x14ac:dyDescent="0.3">
      <c r="B169" s="107"/>
      <c r="C169" s="118"/>
      <c r="D169" s="4" t="s">
        <v>163</v>
      </c>
      <c r="E169" s="4" t="s">
        <v>8</v>
      </c>
      <c r="F169" s="57" t="s">
        <v>114</v>
      </c>
      <c r="G169" s="4">
        <v>3</v>
      </c>
      <c r="H169" s="4">
        <v>0.2</v>
      </c>
      <c r="I169" s="35">
        <f t="shared" si="3"/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101"/>
      <c r="Q169" s="91"/>
      <c r="R169" s="91"/>
      <c r="S169" s="91"/>
      <c r="T169" s="91"/>
      <c r="U169" s="91"/>
      <c r="V169" s="91"/>
      <c r="W169" s="92"/>
    </row>
    <row r="170" spans="2:23" ht="14.45" customHeight="1" thickBot="1" x14ac:dyDescent="0.3">
      <c r="B170" s="107"/>
      <c r="C170" s="118"/>
      <c r="D170" s="4" t="s">
        <v>134</v>
      </c>
      <c r="E170" s="4" t="s">
        <v>8</v>
      </c>
      <c r="F170" s="57" t="s">
        <v>114</v>
      </c>
      <c r="G170" s="4">
        <v>2</v>
      </c>
      <c r="H170" s="4">
        <v>0.25</v>
      </c>
      <c r="I170" s="35">
        <f t="shared" si="3"/>
        <v>0.05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104">
        <v>0.05</v>
      </c>
      <c r="Q170" s="15"/>
      <c r="R170" s="15"/>
      <c r="S170" s="15"/>
      <c r="T170" s="15"/>
      <c r="U170" s="15"/>
      <c r="V170" s="15"/>
      <c r="W170" s="16"/>
    </row>
    <row r="171" spans="2:23" ht="14.45" customHeight="1" thickBot="1" x14ac:dyDescent="0.3">
      <c r="B171" s="107"/>
      <c r="C171" s="118" t="s">
        <v>130</v>
      </c>
      <c r="D171" s="4" t="s">
        <v>131</v>
      </c>
      <c r="E171" s="4" t="s">
        <v>8</v>
      </c>
      <c r="F171" s="57" t="s">
        <v>114</v>
      </c>
      <c r="G171" s="4">
        <v>3</v>
      </c>
      <c r="H171" s="4">
        <v>0.25</v>
      </c>
      <c r="I171" s="35">
        <f t="shared" si="3"/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94"/>
      <c r="Q171" s="15"/>
      <c r="R171" s="15"/>
      <c r="S171" s="15"/>
      <c r="T171" s="15"/>
      <c r="U171" s="15"/>
      <c r="V171" s="15"/>
      <c r="W171" s="16"/>
    </row>
    <row r="172" spans="2:23" ht="14.45" customHeight="1" thickBot="1" x14ac:dyDescent="0.3">
      <c r="B172" s="107"/>
      <c r="C172" s="118"/>
      <c r="D172" s="4" t="s">
        <v>132</v>
      </c>
      <c r="E172" s="4" t="s">
        <v>8</v>
      </c>
      <c r="F172" s="57" t="s">
        <v>114</v>
      </c>
      <c r="G172" s="4">
        <v>3</v>
      </c>
      <c r="H172" s="4">
        <v>0.5</v>
      </c>
      <c r="I172" s="35">
        <f t="shared" si="3"/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94"/>
      <c r="Q172" s="15"/>
      <c r="R172" s="15"/>
      <c r="S172" s="15"/>
      <c r="T172" s="15"/>
      <c r="U172" s="15"/>
      <c r="V172" s="15"/>
      <c r="W172" s="16"/>
    </row>
    <row r="173" spans="2:23" ht="14.45" customHeight="1" thickBot="1" x14ac:dyDescent="0.3">
      <c r="B173" s="107"/>
      <c r="C173" s="118"/>
      <c r="D173" s="4" t="s">
        <v>161</v>
      </c>
      <c r="E173" s="4" t="s">
        <v>8</v>
      </c>
      <c r="F173" s="57" t="s">
        <v>114</v>
      </c>
      <c r="G173" s="4">
        <v>3</v>
      </c>
      <c r="H173" s="88">
        <v>0.75</v>
      </c>
      <c r="I173" s="35">
        <f t="shared" si="3"/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94"/>
      <c r="Q173" s="15"/>
      <c r="R173" s="15"/>
      <c r="S173" s="15"/>
      <c r="T173" s="15"/>
      <c r="U173" s="15"/>
      <c r="V173" s="15"/>
      <c r="W173" s="16"/>
    </row>
    <row r="174" spans="2:23" ht="14.45" customHeight="1" thickBot="1" x14ac:dyDescent="0.3">
      <c r="B174" s="107"/>
      <c r="C174" s="118"/>
      <c r="D174" s="4" t="s">
        <v>133</v>
      </c>
      <c r="E174" s="4" t="s">
        <v>8</v>
      </c>
      <c r="F174" s="57" t="s">
        <v>114</v>
      </c>
      <c r="G174" s="4">
        <v>1</v>
      </c>
      <c r="H174" s="4">
        <v>0.1</v>
      </c>
      <c r="I174" s="35">
        <f t="shared" si="3"/>
        <v>0.02</v>
      </c>
      <c r="J174" s="63">
        <v>0</v>
      </c>
      <c r="K174" s="63">
        <v>0</v>
      </c>
      <c r="L174" s="63">
        <v>0</v>
      </c>
      <c r="M174" s="73">
        <v>0.02</v>
      </c>
      <c r="N174" s="73"/>
      <c r="O174" s="84"/>
      <c r="P174" s="100"/>
      <c r="Q174" s="84"/>
      <c r="R174" s="84"/>
      <c r="S174" s="84"/>
      <c r="T174" s="84"/>
      <c r="U174" s="84"/>
      <c r="V174" s="84"/>
      <c r="W174" s="85"/>
    </row>
    <row r="175" spans="2:23" ht="14.45" customHeight="1" thickBot="1" x14ac:dyDescent="0.3">
      <c r="B175" s="114"/>
      <c r="C175" s="121"/>
      <c r="D175" s="4" t="s">
        <v>164</v>
      </c>
      <c r="E175" s="4" t="s">
        <v>8</v>
      </c>
      <c r="F175" s="57" t="s">
        <v>114</v>
      </c>
      <c r="G175" s="8">
        <v>3</v>
      </c>
      <c r="H175" s="4">
        <v>0.15</v>
      </c>
      <c r="I175" s="35">
        <f t="shared" si="3"/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102"/>
      <c r="Q175" s="89"/>
      <c r="R175" s="89"/>
      <c r="S175" s="89"/>
      <c r="T175" s="89"/>
      <c r="U175" s="89"/>
      <c r="V175" s="89"/>
      <c r="W175" s="90"/>
    </row>
    <row r="176" spans="2:23" ht="14.45" customHeight="1" thickBot="1" x14ac:dyDescent="0.3">
      <c r="B176" s="114"/>
      <c r="C176" s="121"/>
      <c r="D176" s="4" t="s">
        <v>163</v>
      </c>
      <c r="E176" s="4" t="s">
        <v>8</v>
      </c>
      <c r="F176" s="57" t="s">
        <v>114</v>
      </c>
      <c r="G176" s="8">
        <v>3</v>
      </c>
      <c r="H176" s="4">
        <v>0.2</v>
      </c>
      <c r="I176" s="35">
        <f t="shared" si="3"/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102"/>
      <c r="Q176" s="89"/>
      <c r="R176" s="89"/>
      <c r="S176" s="89"/>
      <c r="T176" s="89"/>
      <c r="U176" s="89"/>
      <c r="V176" s="89"/>
      <c r="W176" s="90"/>
    </row>
    <row r="177" spans="2:23" ht="18.600000000000001" customHeight="1" thickBot="1" x14ac:dyDescent="0.3">
      <c r="B177" s="108"/>
      <c r="C177" s="122"/>
      <c r="D177" s="20" t="s">
        <v>134</v>
      </c>
      <c r="E177" s="4" t="s">
        <v>8</v>
      </c>
      <c r="F177" s="57" t="s">
        <v>114</v>
      </c>
      <c r="G177" s="20">
        <v>2</v>
      </c>
      <c r="H177" s="20">
        <v>0.25</v>
      </c>
      <c r="I177" s="35">
        <f t="shared" si="3"/>
        <v>0.05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0</v>
      </c>
      <c r="P177" s="105">
        <v>0.05</v>
      </c>
      <c r="Q177" s="18"/>
      <c r="R177" s="18"/>
      <c r="S177" s="18"/>
      <c r="T177" s="18"/>
      <c r="U177" s="18"/>
      <c r="V177" s="18"/>
      <c r="W177" s="21"/>
    </row>
    <row r="178" spans="2:23" ht="14.45" customHeight="1" x14ac:dyDescent="0.3">
      <c r="B178" s="106" t="s">
        <v>83</v>
      </c>
      <c r="C178" s="71" t="s">
        <v>95</v>
      </c>
      <c r="D178" s="34"/>
      <c r="E178" s="34" t="s">
        <v>8</v>
      </c>
      <c r="F178" s="56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96"/>
      <c r="Q178" s="44"/>
      <c r="R178" s="44"/>
      <c r="S178" s="44"/>
      <c r="T178" s="44"/>
      <c r="U178" s="44"/>
      <c r="V178" s="44"/>
      <c r="W178" s="45"/>
    </row>
    <row r="179" spans="2:23" ht="14.45" customHeight="1" x14ac:dyDescent="0.25">
      <c r="B179" s="107"/>
      <c r="C179" s="28" t="s">
        <v>89</v>
      </c>
      <c r="D179" s="4"/>
      <c r="E179" s="4" t="s">
        <v>8</v>
      </c>
      <c r="F179" s="67" t="s">
        <v>109</v>
      </c>
      <c r="G179" s="4">
        <v>3</v>
      </c>
      <c r="H179" s="4">
        <v>0.3</v>
      </c>
      <c r="I179" s="6">
        <f t="shared" si="4"/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94"/>
      <c r="Q179" s="15"/>
      <c r="R179" s="15"/>
      <c r="S179" s="15"/>
      <c r="T179" s="15"/>
      <c r="U179" s="15"/>
      <c r="V179" s="15"/>
      <c r="W179" s="16"/>
    </row>
    <row r="180" spans="2:23" ht="14.45" customHeight="1" x14ac:dyDescent="0.25">
      <c r="B180" s="107"/>
      <c r="C180" s="28" t="s">
        <v>90</v>
      </c>
      <c r="D180" s="4"/>
      <c r="E180" s="4" t="s">
        <v>8</v>
      </c>
      <c r="F180" s="67" t="s">
        <v>109</v>
      </c>
      <c r="G180" s="4">
        <v>3</v>
      </c>
      <c r="H180" s="4">
        <v>0.3</v>
      </c>
      <c r="I180" s="6">
        <f t="shared" si="4"/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94"/>
      <c r="Q180" s="15"/>
      <c r="R180" s="15"/>
      <c r="S180" s="15"/>
      <c r="T180" s="15"/>
      <c r="U180" s="15"/>
      <c r="V180" s="15"/>
      <c r="W180" s="16"/>
    </row>
    <row r="181" spans="2:23" ht="14.45" customHeight="1" x14ac:dyDescent="0.25">
      <c r="B181" s="107"/>
      <c r="C181" s="28" t="s">
        <v>91</v>
      </c>
      <c r="D181" s="4"/>
      <c r="E181" s="4" t="s">
        <v>8</v>
      </c>
      <c r="F181" s="67" t="s">
        <v>109</v>
      </c>
      <c r="G181" s="4">
        <v>3</v>
      </c>
      <c r="H181" s="4">
        <v>0.3</v>
      </c>
      <c r="I181" s="6">
        <f t="shared" si="4"/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94"/>
      <c r="Q181" s="15"/>
      <c r="R181" s="15"/>
      <c r="S181" s="15"/>
      <c r="T181" s="15"/>
      <c r="U181" s="15"/>
      <c r="V181" s="15"/>
      <c r="W181" s="16"/>
    </row>
    <row r="182" spans="2:23" ht="14.45" customHeight="1" x14ac:dyDescent="0.25">
      <c r="B182" s="107"/>
      <c r="C182" s="28" t="s">
        <v>141</v>
      </c>
      <c r="D182" s="4"/>
      <c r="E182" s="4" t="s">
        <v>8</v>
      </c>
      <c r="F182" s="67" t="s">
        <v>109</v>
      </c>
      <c r="G182" s="4">
        <v>3</v>
      </c>
      <c r="H182" s="4">
        <v>0.3</v>
      </c>
      <c r="I182" s="6">
        <f t="shared" si="4"/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94"/>
      <c r="Q182" s="15"/>
      <c r="R182" s="15"/>
      <c r="S182" s="15"/>
      <c r="T182" s="15"/>
      <c r="U182" s="15"/>
      <c r="V182" s="15"/>
      <c r="W182" s="16"/>
    </row>
    <row r="183" spans="2:23" ht="14.45" customHeight="1" x14ac:dyDescent="0.25">
      <c r="B183" s="107"/>
      <c r="C183" s="28" t="s">
        <v>138</v>
      </c>
      <c r="D183" s="4"/>
      <c r="E183" s="4" t="s">
        <v>8</v>
      </c>
      <c r="F183" s="67" t="s">
        <v>109</v>
      </c>
      <c r="G183" s="4">
        <v>3</v>
      </c>
      <c r="H183" s="4">
        <v>0.3</v>
      </c>
      <c r="I183" s="6">
        <f t="shared" si="4"/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94"/>
      <c r="Q183" s="15"/>
      <c r="R183" s="15"/>
      <c r="S183" s="15"/>
      <c r="T183" s="15"/>
      <c r="U183" s="15"/>
      <c r="V183" s="15"/>
      <c r="W183" s="16"/>
    </row>
    <row r="184" spans="2:23" ht="14.45" customHeight="1" x14ac:dyDescent="0.25">
      <c r="B184" s="107"/>
      <c r="C184" s="28" t="s">
        <v>140</v>
      </c>
      <c r="D184" s="4"/>
      <c r="E184" s="4" t="s">
        <v>8</v>
      </c>
      <c r="F184" s="67" t="s">
        <v>109</v>
      </c>
      <c r="G184" s="4">
        <v>3</v>
      </c>
      <c r="H184" s="4">
        <v>0.3</v>
      </c>
      <c r="I184" s="6">
        <f t="shared" si="4"/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94"/>
      <c r="Q184" s="15"/>
      <c r="R184" s="15"/>
      <c r="S184" s="15"/>
      <c r="T184" s="15"/>
      <c r="U184" s="15"/>
      <c r="V184" s="15"/>
      <c r="W184" s="16"/>
    </row>
    <row r="185" spans="2:23" ht="14.45" customHeight="1" x14ac:dyDescent="0.25">
      <c r="B185" s="107"/>
      <c r="C185" s="28" t="s">
        <v>139</v>
      </c>
      <c r="D185" s="4"/>
      <c r="E185" s="4" t="s">
        <v>8</v>
      </c>
      <c r="F185" s="67" t="s">
        <v>109</v>
      </c>
      <c r="G185" s="4">
        <v>3</v>
      </c>
      <c r="H185" s="4">
        <v>0.3</v>
      </c>
      <c r="I185" s="6">
        <f t="shared" si="4"/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94"/>
      <c r="Q185" s="15"/>
      <c r="R185" s="15"/>
      <c r="S185" s="15"/>
      <c r="T185" s="15"/>
      <c r="U185" s="15"/>
      <c r="V185" s="15"/>
      <c r="W185" s="16"/>
    </row>
    <row r="186" spans="2:23" ht="14.45" customHeight="1" x14ac:dyDescent="0.25">
      <c r="B186" s="107"/>
      <c r="C186" s="28" t="s">
        <v>92</v>
      </c>
      <c r="D186" s="4"/>
      <c r="E186" s="4" t="s">
        <v>8</v>
      </c>
      <c r="F186" s="60" t="s">
        <v>113</v>
      </c>
      <c r="G186" s="4">
        <v>2</v>
      </c>
      <c r="H186" s="4">
        <v>0.3</v>
      </c>
      <c r="I186" s="6">
        <f t="shared" si="4"/>
        <v>0.11700000000000001</v>
      </c>
      <c r="J186" s="63">
        <v>0</v>
      </c>
      <c r="K186" s="63">
        <v>0</v>
      </c>
      <c r="L186" s="63">
        <v>0</v>
      </c>
      <c r="M186" s="73">
        <v>0.11700000000000001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</row>
    <row r="187" spans="2:23" ht="14.45" customHeight="1" x14ac:dyDescent="0.25">
      <c r="B187" s="107"/>
      <c r="C187" s="28" t="s">
        <v>93</v>
      </c>
      <c r="D187" s="4"/>
      <c r="E187" s="4" t="s">
        <v>8</v>
      </c>
      <c r="F187" s="60" t="s">
        <v>113</v>
      </c>
      <c r="G187" s="4">
        <v>2</v>
      </c>
      <c r="H187" s="4">
        <v>0.3</v>
      </c>
      <c r="I187" s="6">
        <f t="shared" si="4"/>
        <v>0.3</v>
      </c>
      <c r="J187" s="63">
        <v>0</v>
      </c>
      <c r="K187" s="63">
        <v>0</v>
      </c>
      <c r="L187" s="63">
        <v>0</v>
      </c>
      <c r="M187" s="73">
        <v>0.3</v>
      </c>
      <c r="N187" s="73">
        <v>0</v>
      </c>
      <c r="O187" s="73">
        <v>0</v>
      </c>
      <c r="P187" s="73">
        <v>0</v>
      </c>
      <c r="Q187" s="73">
        <v>0</v>
      </c>
      <c r="R187" s="73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</row>
    <row r="188" spans="2:23" ht="14.45" customHeight="1" x14ac:dyDescent="0.25">
      <c r="B188" s="107"/>
      <c r="C188" s="28" t="s">
        <v>94</v>
      </c>
      <c r="D188" s="4"/>
      <c r="E188" s="4" t="s">
        <v>8</v>
      </c>
      <c r="F188" s="60" t="s">
        <v>113</v>
      </c>
      <c r="G188" s="4">
        <v>3</v>
      </c>
      <c r="H188" s="4">
        <v>0.3</v>
      </c>
      <c r="I188" s="6">
        <f t="shared" si="4"/>
        <v>0.11700000000000001</v>
      </c>
      <c r="J188" s="63">
        <v>0</v>
      </c>
      <c r="K188" s="63">
        <v>0</v>
      </c>
      <c r="L188" s="63">
        <v>0</v>
      </c>
      <c r="M188" s="73">
        <v>0.11700000000000001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</row>
    <row r="189" spans="2:23" ht="14.45" customHeight="1" x14ac:dyDescent="0.25">
      <c r="B189" s="107"/>
      <c r="C189" s="28" t="s">
        <v>98</v>
      </c>
      <c r="D189" s="4"/>
      <c r="E189" s="4" t="s">
        <v>8</v>
      </c>
      <c r="F189" s="57" t="s">
        <v>114</v>
      </c>
      <c r="G189" s="4">
        <v>2</v>
      </c>
      <c r="H189" s="4">
        <v>0.2</v>
      </c>
      <c r="I189" s="6">
        <f t="shared" si="4"/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94"/>
      <c r="Q189" s="15"/>
      <c r="R189" s="15"/>
      <c r="S189" s="15"/>
      <c r="T189" s="15"/>
      <c r="U189" s="15"/>
      <c r="V189" s="15"/>
      <c r="W189" s="16"/>
    </row>
    <row r="190" spans="2:23" ht="14.45" customHeight="1" thickBot="1" x14ac:dyDescent="0.3">
      <c r="B190" s="108"/>
      <c r="C190" s="54" t="s">
        <v>99</v>
      </c>
      <c r="D190" s="20"/>
      <c r="E190" s="20" t="s">
        <v>8</v>
      </c>
      <c r="F190" s="61" t="s">
        <v>113</v>
      </c>
      <c r="G190" s="20">
        <v>4</v>
      </c>
      <c r="H190" s="20">
        <v>0.2</v>
      </c>
      <c r="I190" s="17">
        <f t="shared" si="4"/>
        <v>0</v>
      </c>
      <c r="J190" s="64">
        <v>0</v>
      </c>
      <c r="K190" s="64">
        <v>0</v>
      </c>
      <c r="L190" s="64">
        <v>0</v>
      </c>
      <c r="M190" s="64">
        <v>0</v>
      </c>
      <c r="N190" s="64">
        <v>0</v>
      </c>
      <c r="O190" s="64">
        <v>0</v>
      </c>
      <c r="P190" s="95"/>
      <c r="Q190" s="18"/>
      <c r="R190" s="18"/>
      <c r="S190" s="18"/>
      <c r="T190" s="18"/>
      <c r="U190" s="18"/>
      <c r="V190" s="18"/>
      <c r="W190" s="21"/>
    </row>
    <row r="191" spans="2:23" ht="14.45" customHeight="1" x14ac:dyDescent="0.25">
      <c r="B191" s="106" t="s">
        <v>142</v>
      </c>
      <c r="C191" s="53" t="s">
        <v>133</v>
      </c>
      <c r="D191" s="34"/>
      <c r="E191" s="34" t="s">
        <v>8</v>
      </c>
      <c r="F191" s="56" t="s">
        <v>114</v>
      </c>
      <c r="G191" s="34">
        <v>7</v>
      </c>
      <c r="H191" s="34">
        <v>0.1</v>
      </c>
      <c r="I191" s="35">
        <f t="shared" si="4"/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96"/>
      <c r="Q191" s="44"/>
      <c r="R191" s="44"/>
      <c r="S191" s="44"/>
      <c r="T191" s="44"/>
      <c r="U191" s="44"/>
      <c r="V191" s="44"/>
      <c r="W191" s="45"/>
    </row>
    <row r="192" spans="2:23" ht="14.45" customHeight="1" x14ac:dyDescent="0.25">
      <c r="B192" s="107"/>
      <c r="C192" s="52" t="s">
        <v>143</v>
      </c>
      <c r="D192" s="4"/>
      <c r="E192" s="4" t="s">
        <v>8</v>
      </c>
      <c r="F192" s="57" t="s">
        <v>114</v>
      </c>
      <c r="G192" s="4">
        <v>7</v>
      </c>
      <c r="H192" s="4">
        <v>0.75</v>
      </c>
      <c r="I192" s="6">
        <f t="shared" si="4"/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94"/>
      <c r="Q192" s="15"/>
      <c r="R192" s="15"/>
      <c r="S192" s="15"/>
      <c r="T192" s="15"/>
      <c r="U192" s="15"/>
      <c r="V192" s="15"/>
      <c r="W192" s="16"/>
    </row>
    <row r="193" spans="2:23" ht="14.45" customHeight="1" thickBot="1" x14ac:dyDescent="0.3">
      <c r="B193" s="108"/>
      <c r="C193" s="54" t="s">
        <v>144</v>
      </c>
      <c r="D193" s="20"/>
      <c r="E193" s="20" t="s">
        <v>8</v>
      </c>
      <c r="F193" s="58" t="s">
        <v>114</v>
      </c>
      <c r="G193" s="20">
        <v>7</v>
      </c>
      <c r="H193" s="20">
        <v>0.5</v>
      </c>
      <c r="I193" s="17">
        <f t="shared" si="4"/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95"/>
      <c r="Q193" s="18"/>
      <c r="R193" s="18"/>
      <c r="S193" s="18"/>
      <c r="T193" s="18"/>
      <c r="U193" s="18"/>
      <c r="V193" s="18"/>
      <c r="W193" s="21"/>
    </row>
    <row r="194" spans="2:23" ht="14.45" customHeight="1" x14ac:dyDescent="0.25">
      <c r="B194" s="106" t="s">
        <v>147</v>
      </c>
      <c r="C194" s="53" t="s">
        <v>148</v>
      </c>
      <c r="D194" s="34"/>
      <c r="E194" s="34" t="s">
        <v>146</v>
      </c>
      <c r="F194" s="59" t="s">
        <v>113</v>
      </c>
      <c r="G194" s="34">
        <v>5</v>
      </c>
      <c r="H194" s="34">
        <v>0.1</v>
      </c>
      <c r="I194" s="51">
        <f t="shared" si="4"/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96"/>
      <c r="Q194" s="44"/>
      <c r="R194" s="44"/>
      <c r="S194" s="44"/>
      <c r="T194" s="44"/>
      <c r="U194" s="44"/>
      <c r="V194" s="44"/>
      <c r="W194" s="45"/>
    </row>
    <row r="195" spans="2:23" ht="14.45" customHeight="1" x14ac:dyDescent="0.25">
      <c r="B195" s="107"/>
      <c r="C195" s="52" t="s">
        <v>149</v>
      </c>
      <c r="D195" s="4"/>
      <c r="E195" s="4" t="s">
        <v>146</v>
      </c>
      <c r="F195" s="60" t="s">
        <v>113</v>
      </c>
      <c r="G195" s="4">
        <v>7</v>
      </c>
      <c r="H195" s="4">
        <v>0.1</v>
      </c>
      <c r="I195" s="51">
        <f t="shared" si="4"/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 s="94"/>
      <c r="Q195" s="15"/>
      <c r="R195" s="15"/>
      <c r="S195" s="15"/>
      <c r="T195" s="15"/>
      <c r="U195" s="15"/>
      <c r="V195" s="15"/>
      <c r="W195" s="16"/>
    </row>
    <row r="196" spans="2:23" ht="14.45" customHeight="1" x14ac:dyDescent="0.25">
      <c r="B196" s="107"/>
      <c r="C196" s="52" t="s">
        <v>150</v>
      </c>
      <c r="D196" s="4"/>
      <c r="E196" s="4" t="s">
        <v>146</v>
      </c>
      <c r="F196" s="60" t="s">
        <v>113</v>
      </c>
      <c r="G196" s="4">
        <v>7</v>
      </c>
      <c r="H196" s="4">
        <v>0.1</v>
      </c>
      <c r="I196" s="51">
        <f t="shared" si="4"/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94"/>
      <c r="Q196" s="15"/>
      <c r="R196" s="15"/>
      <c r="S196" s="15"/>
      <c r="T196" s="15"/>
      <c r="U196" s="15"/>
      <c r="V196" s="15"/>
      <c r="W196" s="16"/>
    </row>
    <row r="197" spans="2:23" ht="14.45" customHeight="1" x14ac:dyDescent="0.25">
      <c r="B197" s="107"/>
      <c r="C197" s="52" t="s">
        <v>151</v>
      </c>
      <c r="D197" s="4"/>
      <c r="E197" s="4" t="s">
        <v>146</v>
      </c>
      <c r="F197" s="60" t="s">
        <v>113</v>
      </c>
      <c r="G197" s="4">
        <v>7</v>
      </c>
      <c r="H197" s="4">
        <v>0.1</v>
      </c>
      <c r="I197" s="51">
        <f t="shared" si="4"/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94"/>
      <c r="Q197" s="15"/>
      <c r="R197" s="15"/>
      <c r="S197" s="15"/>
      <c r="T197" s="15"/>
      <c r="U197" s="15"/>
      <c r="V197" s="15"/>
      <c r="W197" s="16"/>
    </row>
    <row r="198" spans="2:23" ht="14.45" customHeight="1" x14ac:dyDescent="0.25">
      <c r="B198" s="107"/>
      <c r="C198" s="52" t="s">
        <v>152</v>
      </c>
      <c r="D198" s="4"/>
      <c r="E198" s="4" t="s">
        <v>146</v>
      </c>
      <c r="F198" s="60" t="s">
        <v>113</v>
      </c>
      <c r="G198" s="4">
        <v>7</v>
      </c>
      <c r="H198" s="4">
        <v>0.1</v>
      </c>
      <c r="I198" s="51">
        <f t="shared" si="4"/>
        <v>0.16700000000000001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84">
        <v>0.16700000000000001</v>
      </c>
      <c r="P198" s="94"/>
      <c r="Q198" s="15"/>
      <c r="R198" s="15"/>
      <c r="S198" s="15"/>
      <c r="T198" s="15"/>
      <c r="U198" s="15"/>
      <c r="V198" s="15"/>
      <c r="W198" s="16"/>
    </row>
    <row r="199" spans="2:23" ht="14.45" customHeight="1" x14ac:dyDescent="0.25">
      <c r="B199" s="107"/>
      <c r="C199" s="52" t="s">
        <v>153</v>
      </c>
      <c r="D199" s="4"/>
      <c r="E199" s="4" t="s">
        <v>146</v>
      </c>
      <c r="F199" s="60" t="s">
        <v>113</v>
      </c>
      <c r="G199" s="4">
        <v>7</v>
      </c>
      <c r="H199" s="4">
        <v>0.1</v>
      </c>
      <c r="I199" s="51">
        <f t="shared" si="4"/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94"/>
      <c r="Q199" s="15"/>
      <c r="R199" s="15"/>
      <c r="S199" s="15"/>
      <c r="T199" s="15"/>
      <c r="U199" s="15"/>
      <c r="V199" s="15"/>
      <c r="W199" s="16"/>
    </row>
    <row r="200" spans="2:23" ht="14.45" customHeight="1" thickBot="1" x14ac:dyDescent="0.3">
      <c r="B200" s="108"/>
      <c r="C200" s="54" t="s">
        <v>154</v>
      </c>
      <c r="D200" s="20"/>
      <c r="E200" s="20" t="s">
        <v>146</v>
      </c>
      <c r="F200" s="61" t="s">
        <v>113</v>
      </c>
      <c r="G200" s="20">
        <v>7</v>
      </c>
      <c r="H200" s="20">
        <v>0.1</v>
      </c>
      <c r="I200" s="51">
        <f t="shared" si="4"/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95"/>
      <c r="Q200" s="18"/>
      <c r="R200" s="18"/>
      <c r="S200" s="18"/>
      <c r="T200" s="18"/>
      <c r="U200" s="18"/>
      <c r="V200" s="18"/>
      <c r="W200" s="21"/>
    </row>
    <row r="201" spans="2:23" ht="14.45" customHeight="1" x14ac:dyDescent="0.25">
      <c r="B201" s="106" t="s">
        <v>18</v>
      </c>
      <c r="C201" s="47" t="s">
        <v>88</v>
      </c>
      <c r="D201" s="34"/>
      <c r="E201" s="34" t="s">
        <v>8</v>
      </c>
      <c r="F201" s="68" t="s">
        <v>109</v>
      </c>
      <c r="G201" s="34">
        <v>3</v>
      </c>
      <c r="H201" s="34">
        <v>0.4</v>
      </c>
      <c r="I201" s="35">
        <f t="shared" si="4"/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96"/>
      <c r="Q201" s="44"/>
      <c r="R201" s="44"/>
      <c r="S201" s="44"/>
      <c r="T201" s="44"/>
      <c r="U201" s="44"/>
      <c r="V201" s="44"/>
      <c r="W201" s="45"/>
    </row>
    <row r="202" spans="2:23" ht="14.45" customHeight="1" x14ac:dyDescent="0.25">
      <c r="B202" s="107"/>
      <c r="C202" s="28" t="s">
        <v>136</v>
      </c>
      <c r="D202" s="4"/>
      <c r="E202" s="4" t="s">
        <v>8</v>
      </c>
      <c r="F202" s="67" t="s">
        <v>109</v>
      </c>
      <c r="G202" s="4">
        <v>3</v>
      </c>
      <c r="H202" s="4">
        <v>0.4</v>
      </c>
      <c r="I202" s="6">
        <f t="shared" si="4"/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94"/>
      <c r="Q202" s="15"/>
      <c r="R202" s="15"/>
      <c r="S202" s="15"/>
      <c r="T202" s="15"/>
      <c r="U202" s="15"/>
      <c r="V202" s="15"/>
      <c r="W202" s="16"/>
    </row>
    <row r="203" spans="2:23" ht="14.45" customHeight="1" x14ac:dyDescent="0.25">
      <c r="B203" s="107"/>
      <c r="C203" s="28" t="s">
        <v>137</v>
      </c>
      <c r="D203" s="4"/>
      <c r="E203" s="4" t="s">
        <v>8</v>
      </c>
      <c r="F203" s="67" t="s">
        <v>109</v>
      </c>
      <c r="G203" s="4">
        <v>3</v>
      </c>
      <c r="H203" s="4">
        <v>0.4</v>
      </c>
      <c r="I203" s="6">
        <f t="shared" si="4"/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 s="94"/>
      <c r="Q203" s="15"/>
      <c r="R203" s="15"/>
      <c r="S203" s="15"/>
      <c r="T203" s="15"/>
      <c r="U203" s="15"/>
      <c r="V203" s="15"/>
      <c r="W203" s="16"/>
    </row>
    <row r="204" spans="2:23" ht="14.45" customHeight="1" x14ac:dyDescent="0.25">
      <c r="B204" s="107"/>
      <c r="C204" s="28" t="s">
        <v>145</v>
      </c>
      <c r="D204" s="4"/>
      <c r="E204" s="4" t="s">
        <v>8</v>
      </c>
      <c r="F204" s="67" t="s">
        <v>109</v>
      </c>
      <c r="G204" s="4">
        <v>3</v>
      </c>
      <c r="H204" s="4">
        <v>0.4</v>
      </c>
      <c r="I204" s="6">
        <f t="shared" si="4"/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94"/>
      <c r="Q204" s="15"/>
      <c r="R204" s="15"/>
      <c r="S204" s="15"/>
      <c r="T204" s="15"/>
      <c r="U204" s="15"/>
      <c r="V204" s="15"/>
      <c r="W204" s="16"/>
    </row>
    <row r="205" spans="2:23" ht="14.45" customHeight="1" x14ac:dyDescent="0.25">
      <c r="B205" s="107"/>
      <c r="C205" s="28" t="s">
        <v>84</v>
      </c>
      <c r="D205" s="5"/>
      <c r="E205" s="4" t="s">
        <v>8</v>
      </c>
      <c r="F205" s="67" t="s">
        <v>109</v>
      </c>
      <c r="G205" s="4">
        <v>3</v>
      </c>
      <c r="H205" s="4">
        <v>0.4</v>
      </c>
      <c r="I205" s="6">
        <f t="shared" si="4"/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94"/>
      <c r="Q205" s="15"/>
      <c r="R205" s="15"/>
      <c r="S205" s="15"/>
      <c r="T205" s="15"/>
      <c r="U205" s="15"/>
      <c r="V205" s="15"/>
      <c r="W205" s="16"/>
    </row>
    <row r="206" spans="2:23" ht="14.45" customHeight="1" x14ac:dyDescent="0.25">
      <c r="B206" s="107"/>
      <c r="C206" s="28" t="s">
        <v>85</v>
      </c>
      <c r="D206" s="5"/>
      <c r="E206" s="4" t="s">
        <v>8</v>
      </c>
      <c r="F206" s="60" t="s">
        <v>113</v>
      </c>
      <c r="G206" s="4">
        <v>3</v>
      </c>
      <c r="H206" s="4">
        <v>0.4</v>
      </c>
      <c r="I206" s="6">
        <f t="shared" si="4"/>
        <v>0.48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84">
        <v>0.48</v>
      </c>
      <c r="P206" s="94"/>
      <c r="Q206" s="15"/>
      <c r="R206" s="15"/>
      <c r="S206" s="15"/>
      <c r="T206" s="15"/>
      <c r="U206" s="15"/>
      <c r="V206" s="15"/>
      <c r="W206" s="16"/>
    </row>
    <row r="207" spans="2:23" ht="14.45" customHeight="1" x14ac:dyDescent="0.25">
      <c r="B207" s="107"/>
      <c r="C207" s="28" t="s">
        <v>87</v>
      </c>
      <c r="D207" s="5"/>
      <c r="E207" s="4" t="s">
        <v>8</v>
      </c>
      <c r="F207" s="60" t="s">
        <v>113</v>
      </c>
      <c r="G207" s="4">
        <v>5</v>
      </c>
      <c r="H207" s="4">
        <v>0.4</v>
      </c>
      <c r="I207" s="6">
        <f t="shared" si="4"/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94"/>
      <c r="Q207" s="15"/>
      <c r="R207" s="15"/>
      <c r="S207" s="15"/>
      <c r="T207" s="15"/>
      <c r="U207" s="15"/>
      <c r="V207" s="15"/>
      <c r="W207" s="16"/>
    </row>
    <row r="208" spans="2:23" ht="14.45" customHeight="1" x14ac:dyDescent="0.25">
      <c r="B208" s="107"/>
      <c r="C208" s="28" t="s">
        <v>86</v>
      </c>
      <c r="D208" s="5"/>
      <c r="E208" s="4" t="s">
        <v>8</v>
      </c>
      <c r="F208" s="67" t="s">
        <v>109</v>
      </c>
      <c r="G208" s="4">
        <v>5</v>
      </c>
      <c r="H208" s="4">
        <v>0.2</v>
      </c>
      <c r="I208" s="6">
        <f t="shared" si="4"/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94"/>
      <c r="Q208" s="15"/>
      <c r="R208" s="15"/>
      <c r="S208" s="15"/>
      <c r="T208" s="15"/>
      <c r="U208" s="15"/>
      <c r="V208" s="15"/>
      <c r="W208" s="16"/>
    </row>
    <row r="209" spans="2:23" ht="14.45" customHeight="1" x14ac:dyDescent="0.25">
      <c r="B209" s="107"/>
      <c r="C209" s="28" t="s">
        <v>103</v>
      </c>
      <c r="D209" s="5"/>
      <c r="E209" s="4" t="s">
        <v>8</v>
      </c>
      <c r="F209" s="67" t="s">
        <v>109</v>
      </c>
      <c r="G209" s="4">
        <v>3</v>
      </c>
      <c r="H209" s="4">
        <v>0.7</v>
      </c>
      <c r="I209" s="6">
        <f t="shared" si="4"/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94"/>
      <c r="Q209" s="15"/>
      <c r="R209" s="15"/>
      <c r="S209" s="15"/>
      <c r="T209" s="15"/>
      <c r="U209" s="15"/>
      <c r="V209" s="15"/>
      <c r="W209" s="16"/>
    </row>
    <row r="210" spans="2:23" ht="14.45" customHeight="1" x14ac:dyDescent="0.25">
      <c r="B210" s="107"/>
      <c r="C210" s="28" t="s">
        <v>135</v>
      </c>
      <c r="D210" s="5"/>
      <c r="E210" s="4" t="s">
        <v>8</v>
      </c>
      <c r="F210" s="60" t="s">
        <v>113</v>
      </c>
      <c r="G210" s="4">
        <v>1</v>
      </c>
      <c r="H210" s="4">
        <v>3</v>
      </c>
      <c r="I210" s="6">
        <f t="shared" si="4"/>
        <v>1.85</v>
      </c>
      <c r="J210" s="63">
        <v>0</v>
      </c>
      <c r="K210" s="73">
        <v>1.85</v>
      </c>
      <c r="L210" s="73">
        <v>0</v>
      </c>
      <c r="M210" s="73">
        <v>0</v>
      </c>
      <c r="N210" s="73">
        <v>0</v>
      </c>
      <c r="O210" s="73">
        <v>0</v>
      </c>
      <c r="P210" s="94"/>
      <c r="Q210" s="15"/>
      <c r="R210" s="15"/>
      <c r="S210" s="15"/>
      <c r="T210" s="15"/>
      <c r="U210" s="15"/>
      <c r="V210" s="15"/>
      <c r="W210" s="16"/>
    </row>
    <row r="211" spans="2:23" ht="14.45" customHeight="1" x14ac:dyDescent="0.25">
      <c r="B211" s="107"/>
      <c r="C211" s="28" t="s">
        <v>104</v>
      </c>
      <c r="D211" s="5"/>
      <c r="E211" s="4" t="s">
        <v>8</v>
      </c>
      <c r="F211" s="67" t="s">
        <v>109</v>
      </c>
      <c r="G211" s="4">
        <v>2</v>
      </c>
      <c r="H211" s="4">
        <v>2</v>
      </c>
      <c r="I211" s="6">
        <f t="shared" si="4"/>
        <v>0</v>
      </c>
      <c r="J211" s="63">
        <v>0</v>
      </c>
      <c r="K211" s="63">
        <v>0</v>
      </c>
      <c r="L211" s="63">
        <v>0</v>
      </c>
      <c r="M211" s="63">
        <v>0</v>
      </c>
      <c r="N211" s="63">
        <v>0</v>
      </c>
      <c r="O211" s="63">
        <v>0</v>
      </c>
      <c r="P211" s="135" t="s">
        <v>165</v>
      </c>
      <c r="Q211" s="15"/>
      <c r="R211" s="15"/>
      <c r="S211" s="15"/>
      <c r="T211" s="15"/>
      <c r="U211" s="15"/>
      <c r="V211" s="15"/>
      <c r="W211" s="16"/>
    </row>
    <row r="212" spans="2:23" s="1" customFormat="1" ht="15.75" thickBot="1" x14ac:dyDescent="0.3">
      <c r="B212" s="115" t="s">
        <v>9</v>
      </c>
      <c r="C212" s="116"/>
      <c r="D212" s="116"/>
      <c r="E212" s="116"/>
      <c r="F212" s="116"/>
      <c r="G212" s="117"/>
      <c r="H212" s="31">
        <f t="shared" ref="H212:W212" si="5">SUM(H4:H211)</f>
        <v>114.84999999999995</v>
      </c>
      <c r="I212" s="19">
        <f t="shared" si="5"/>
        <v>25.700300000000013</v>
      </c>
      <c r="J212" s="19">
        <f t="shared" si="5"/>
        <v>0</v>
      </c>
      <c r="K212" s="19">
        <f t="shared" si="5"/>
        <v>4.0533000000000001</v>
      </c>
      <c r="L212" s="83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2.5169999999999999</v>
      </c>
      <c r="P212" s="19">
        <f t="shared" si="5"/>
        <v>8.5430000000000028</v>
      </c>
      <c r="Q212" s="19">
        <f t="shared" si="5"/>
        <v>0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.75" thickBot="1" x14ac:dyDescent="0.3">
      <c r="B213" s="2"/>
      <c r="C213" s="2"/>
      <c r="D213" s="2"/>
      <c r="E213" s="2"/>
      <c r="F213" s="2"/>
      <c r="G213" s="2"/>
      <c r="H213" s="2"/>
      <c r="I213" s="2"/>
      <c r="J213" s="111" t="s">
        <v>10</v>
      </c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0"/>
    </row>
    <row r="214" spans="2:23" ht="19.5" thickBot="1" x14ac:dyDescent="0.3">
      <c r="C214" s="52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.75" thickBot="1" x14ac:dyDescent="0.3">
      <c r="B215" s="81" t="s">
        <v>155</v>
      </c>
      <c r="C215" s="87">
        <f>SUM(H210,H206:H207,H194:H200,H190,H186:H188,H12:H62,H10)</f>
        <v>46.399999999999991</v>
      </c>
      <c r="D215" s="4">
        <f>SUM(I10,I12,I13,I14,I15:I62,I186:I188,I190,I194:I200,I206:I207,I210)</f>
        <v>15.280300000000002</v>
      </c>
      <c r="E215" s="4">
        <f>SUM(C215,-D215)</f>
        <v>31.119699999999987</v>
      </c>
      <c r="F215" s="2"/>
      <c r="G215" s="2"/>
      <c r="H215" s="109" t="s">
        <v>12</v>
      </c>
      <c r="I215" s="110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6">
        <f t="shared" ref="O215:W215" si="6">N215-O212</f>
        <v>97.692699999999974</v>
      </c>
      <c r="P215" s="86">
        <f t="shared" si="6"/>
        <v>89.149699999999967</v>
      </c>
      <c r="Q215" s="86">
        <f t="shared" si="6"/>
        <v>89.149699999999967</v>
      </c>
      <c r="R215" s="86">
        <f t="shared" si="6"/>
        <v>89.149699999999967</v>
      </c>
      <c r="S215" s="86">
        <f t="shared" si="6"/>
        <v>89.149699999999967</v>
      </c>
      <c r="T215" s="86">
        <f t="shared" si="6"/>
        <v>89.149699999999967</v>
      </c>
      <c r="U215" s="86">
        <f t="shared" si="6"/>
        <v>89.149699999999967</v>
      </c>
      <c r="V215" s="86">
        <f t="shared" si="6"/>
        <v>89.149699999999967</v>
      </c>
      <c r="W215" s="86">
        <f t="shared" si="6"/>
        <v>89.149699999999967</v>
      </c>
    </row>
    <row r="216" spans="2:23" ht="15.75" thickBot="1" x14ac:dyDescent="0.3">
      <c r="B216" s="82" t="s">
        <v>156</v>
      </c>
      <c r="C216" s="5">
        <f>SUM(H191:H193,H189,H73:H178,H11,H9)</f>
        <v>44.050000000000004</v>
      </c>
      <c r="D216" s="5">
        <f>SUM(I9,I11,I73:I178,I189,I191:I193)</f>
        <v>4.9199999999999946</v>
      </c>
      <c r="E216" s="5">
        <f>SUM(C216,-D216)</f>
        <v>39.13000000000001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.75" thickBot="1" x14ac:dyDescent="0.3">
      <c r="B217" s="82" t="s">
        <v>157</v>
      </c>
      <c r="C217" s="4">
        <f>SUM(H211,H209,H208,H201:H205,H179:H185,H63:H72,H4:H8)</f>
        <v>24.4</v>
      </c>
      <c r="D217" s="5">
        <f>SUM(I211,I208:I209,I201:I205,I179:I185,I63:I72,I4:I8)</f>
        <v>5.5</v>
      </c>
      <c r="E217" s="5">
        <f>SUM(C217,-D217)</f>
        <v>18.899999999999999</v>
      </c>
      <c r="F217" s="3"/>
      <c r="H217" s="111" t="s">
        <v>13</v>
      </c>
      <c r="I217" s="112"/>
      <c r="J217" s="110">
        <f>H212-I212</f>
        <v>89.149699999999939</v>
      </c>
      <c r="K217" s="110"/>
      <c r="L217" s="110"/>
      <c r="M217" s="110"/>
      <c r="N217" s="113"/>
    </row>
    <row r="218" spans="2:23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25"/>
    <row r="222" spans="2:23" s="11" customFormat="1" x14ac:dyDescent="0.25"/>
    <row r="223" spans="2:23" s="11" customFormat="1" x14ac:dyDescent="0.25">
      <c r="B223" s="12"/>
      <c r="C223" s="12"/>
    </row>
    <row r="224" spans="2:23" s="11" customFormat="1" x14ac:dyDescent="0.25">
      <c r="B224" s="12"/>
      <c r="C224" s="12"/>
    </row>
    <row r="225" spans="2:3" s="11" customFormat="1" x14ac:dyDescent="0.25">
      <c r="B225" s="12"/>
      <c r="C225" s="12"/>
    </row>
    <row r="226" spans="2:3" s="11" customFormat="1" x14ac:dyDescent="0.25">
      <c r="B226" s="12"/>
      <c r="C226" s="12"/>
    </row>
    <row r="227" spans="2:3" s="11" customFormat="1" x14ac:dyDescent="0.25">
      <c r="B227" s="12"/>
      <c r="C227" s="12"/>
    </row>
    <row r="228" spans="2:3" s="11" customFormat="1" x14ac:dyDescent="0.25">
      <c r="B228" s="12"/>
      <c r="C228" s="12"/>
    </row>
    <row r="229" spans="2:3" s="11" customFormat="1" x14ac:dyDescent="0.25">
      <c r="B229" s="12"/>
      <c r="C229" s="12"/>
    </row>
    <row r="230" spans="2:3" s="11" customFormat="1" x14ac:dyDescent="0.25">
      <c r="B230" s="12"/>
      <c r="C230" s="12"/>
    </row>
    <row r="231" spans="2:3" s="11" customFormat="1" x14ac:dyDescent="0.25">
      <c r="B231" s="12"/>
      <c r="C231" s="12"/>
    </row>
    <row r="232" spans="2:3" s="11" customFormat="1" x14ac:dyDescent="0.25">
      <c r="B232" s="12"/>
      <c r="C232" s="12"/>
    </row>
    <row r="233" spans="2:3" s="11" customFormat="1" x14ac:dyDescent="0.25">
      <c r="B233" s="12"/>
      <c r="C233" s="12"/>
    </row>
    <row r="234" spans="2:3" s="11" customFormat="1" x14ac:dyDescent="0.25">
      <c r="B234" s="12"/>
      <c r="C234" s="12"/>
    </row>
    <row r="235" spans="2:3" s="11" customFormat="1" x14ac:dyDescent="0.25">
      <c r="B235" s="12"/>
      <c r="C235" s="12"/>
    </row>
    <row r="236" spans="2:3" s="11" customFormat="1" x14ac:dyDescent="0.25"/>
  </sheetData>
  <mergeCells count="34">
    <mergeCell ref="C157:C163"/>
    <mergeCell ref="C143:C149"/>
    <mergeCell ref="C129:C135"/>
    <mergeCell ref="C122:C128"/>
    <mergeCell ref="C108:C114"/>
    <mergeCell ref="C136:C142"/>
    <mergeCell ref="C150:C156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2017-11-21T12:35:25Z</dcterms:modified>
</cp:coreProperties>
</file>