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ag\Desktop\Alex\MAP_LegendOfRadev\"/>
    </mc:Choice>
  </mc:AlternateContent>
  <bookViews>
    <workbookView xWindow="0" yWindow="0" windowWidth="23040" windowHeight="937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D57" i="1" l="1"/>
  <c r="C58" i="1" l="1"/>
  <c r="C57" i="1"/>
  <c r="C56" i="1"/>
  <c r="I10" i="1"/>
  <c r="I11" i="1"/>
  <c r="I5" i="1" l="1"/>
  <c r="X53" i="1" l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E58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E56" i="1" l="1"/>
  <c r="D58" i="1"/>
  <c r="E57" i="1" s="1"/>
  <c r="I6" i="1"/>
  <c r="I7" i="1"/>
  <c r="I4" i="1" l="1"/>
  <c r="D56" i="1" s="1"/>
  <c r="O53" i="1" l="1"/>
  <c r="P53" i="1"/>
  <c r="Q53" i="1"/>
  <c r="R53" i="1"/>
  <c r="S53" i="1"/>
  <c r="T53" i="1"/>
  <c r="U53" i="1"/>
  <c r="V53" i="1"/>
  <c r="W53" i="1"/>
  <c r="N53" i="1"/>
  <c r="J53" i="1" l="1"/>
  <c r="K53" i="1"/>
  <c r="L53" i="1"/>
  <c r="M53" i="1"/>
  <c r="H53" i="1"/>
  <c r="J56" i="1" l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I53" i="1"/>
  <c r="J58" i="1" s="1"/>
</calcChain>
</file>

<file path=xl/sharedStrings.xml><?xml version="1.0" encoding="utf-8"?>
<sst xmlns="http://schemas.openxmlformats.org/spreadsheetml/2006/main" count="149" uniqueCount="91">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</sst>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Hoja1!$J$56:$AK$56</c:f>
              <c:numCache>
                <c:formatCode>General</c:formatCode>
                <c:ptCount val="28"/>
                <c:pt idx="0">
                  <c:v>30.199999999999996</c:v>
                </c:pt>
                <c:pt idx="1">
                  <c:v>30.099999999999994</c:v>
                </c:pt>
                <c:pt idx="2">
                  <c:v>29.983999999999995</c:v>
                </c:pt>
                <c:pt idx="3">
                  <c:v>29.734999999999996</c:v>
                </c:pt>
                <c:pt idx="4">
                  <c:v>29.734999999999996</c:v>
                </c:pt>
                <c:pt idx="5">
                  <c:v>29.434999999999995</c:v>
                </c:pt>
                <c:pt idx="6">
                  <c:v>28.934999999999995</c:v>
                </c:pt>
                <c:pt idx="7">
                  <c:v>28.434999999999995</c:v>
                </c:pt>
                <c:pt idx="8">
                  <c:v>28.434999999999995</c:v>
                </c:pt>
                <c:pt idx="9">
                  <c:v>28.384999999999994</c:v>
                </c:pt>
                <c:pt idx="10">
                  <c:v>21.378999999999994</c:v>
                </c:pt>
                <c:pt idx="11">
                  <c:v>21.378999999999994</c:v>
                </c:pt>
                <c:pt idx="12">
                  <c:v>19.578999999999994</c:v>
                </c:pt>
                <c:pt idx="13">
                  <c:v>18.378999999999994</c:v>
                </c:pt>
                <c:pt idx="14">
                  <c:v>18.378999999999994</c:v>
                </c:pt>
                <c:pt idx="15">
                  <c:v>18.378999999999994</c:v>
                </c:pt>
                <c:pt idx="16">
                  <c:v>18.378999999999994</c:v>
                </c:pt>
                <c:pt idx="17">
                  <c:v>18.378999999999994</c:v>
                </c:pt>
                <c:pt idx="18">
                  <c:v>18.378999999999994</c:v>
                </c:pt>
                <c:pt idx="19">
                  <c:v>18.378999999999994</c:v>
                </c:pt>
                <c:pt idx="20">
                  <c:v>18.378999999999994</c:v>
                </c:pt>
                <c:pt idx="21">
                  <c:v>18.378999999999994</c:v>
                </c:pt>
                <c:pt idx="22">
                  <c:v>18.378999999999994</c:v>
                </c:pt>
                <c:pt idx="23">
                  <c:v>18.378999999999994</c:v>
                </c:pt>
                <c:pt idx="24">
                  <c:v>18.378999999999994</c:v>
                </c:pt>
                <c:pt idx="25">
                  <c:v>18.378999999999994</c:v>
                </c:pt>
                <c:pt idx="26">
                  <c:v>18.378999999999994</c:v>
                </c:pt>
                <c:pt idx="27">
                  <c:v>18.378999999999994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42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tabSelected="1" zoomScale="55" zoomScaleNormal="55" workbookViewId="0">
      <selection activeCell="AK16" sqref="AK16"/>
    </sheetView>
  </sheetViews>
  <sheetFormatPr defaultColWidth="11.42578125" defaultRowHeight="15" x14ac:dyDescent="0.25"/>
  <cols>
    <col min="2" max="2" width="43.7109375" customWidth="1"/>
    <col min="3" max="3" width="41.14062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32</v>
      </c>
      <c r="B1" s="26" t="s">
        <v>12</v>
      </c>
    </row>
    <row r="2" spans="1:37" ht="15.75" thickBot="1" x14ac:dyDescent="0.3">
      <c r="J2" s="123" t="s">
        <v>5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32"/>
    </row>
    <row r="3" spans="1:37" s="1" customFormat="1" ht="15.75" thickBot="1" x14ac:dyDescent="0.3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">
      <c r="B4" s="126" t="s">
        <v>36</v>
      </c>
      <c r="C4" s="33" t="s">
        <v>65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7">
        <v>0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19">
        <v>0.4</v>
      </c>
      <c r="U4" s="119">
        <v>0</v>
      </c>
      <c r="V4" s="119">
        <v>0</v>
      </c>
      <c r="W4" s="119">
        <v>0</v>
      </c>
      <c r="X4" s="119">
        <v>0</v>
      </c>
      <c r="Y4" s="119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  <c r="AH4" s="119">
        <v>0</v>
      </c>
      <c r="AI4" s="119">
        <v>0</v>
      </c>
      <c r="AJ4" s="119">
        <v>0</v>
      </c>
      <c r="AK4" s="119">
        <v>0</v>
      </c>
    </row>
    <row r="5" spans="1:37" s="1" customFormat="1" ht="15" customHeight="1" thickBot="1" x14ac:dyDescent="0.3">
      <c r="B5" s="127"/>
      <c r="C5" s="102" t="s">
        <v>85</v>
      </c>
      <c r="D5" s="102"/>
      <c r="E5" s="102" t="s">
        <v>38</v>
      </c>
      <c r="F5" s="102" t="s">
        <v>16</v>
      </c>
      <c r="G5" s="44">
        <v>1</v>
      </c>
      <c r="H5" s="45">
        <v>0.5</v>
      </c>
      <c r="I5" s="16">
        <f>SUM(J5:W5)</f>
        <v>0.5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  <c r="P5" s="90">
        <v>0</v>
      </c>
      <c r="Q5" s="92">
        <v>0.5</v>
      </c>
      <c r="R5" s="94">
        <v>0</v>
      </c>
      <c r="S5" s="94">
        <v>0</v>
      </c>
      <c r="T5" s="92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0</v>
      </c>
      <c r="AI5" s="119">
        <v>0</v>
      </c>
      <c r="AJ5" s="119">
        <v>0</v>
      </c>
      <c r="AK5" s="119">
        <v>0</v>
      </c>
    </row>
    <row r="6" spans="1:37" s="1" customFormat="1" ht="15" customHeight="1" thickBot="1" x14ac:dyDescent="0.3">
      <c r="B6" s="128"/>
      <c r="C6" s="27" t="s">
        <v>73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2" si="0">SUM(J6:W6)</f>
        <v>0.75</v>
      </c>
      <c r="J6" s="91">
        <v>0</v>
      </c>
      <c r="K6" s="91">
        <v>0</v>
      </c>
      <c r="L6" s="91">
        <v>0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4">
        <v>0.75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  <c r="AH6" s="119">
        <v>0</v>
      </c>
      <c r="AI6" s="119">
        <v>0</v>
      </c>
      <c r="AJ6" s="119">
        <v>0</v>
      </c>
      <c r="AK6" s="119">
        <v>0</v>
      </c>
    </row>
    <row r="7" spans="1:37" s="1" customFormat="1" ht="15" customHeight="1" thickBot="1" x14ac:dyDescent="0.3">
      <c r="B7" s="128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>
        <v>0</v>
      </c>
      <c r="R7" s="91">
        <v>0</v>
      </c>
      <c r="S7" s="94">
        <v>0.05</v>
      </c>
      <c r="T7" s="94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  <c r="AH7" s="119">
        <v>0</v>
      </c>
      <c r="AI7" s="119">
        <v>0</v>
      </c>
      <c r="AJ7" s="119">
        <v>0</v>
      </c>
      <c r="AK7" s="119">
        <v>0</v>
      </c>
    </row>
    <row r="8" spans="1:37" s="1" customFormat="1" ht="15" customHeight="1" thickBot="1" x14ac:dyDescent="0.3">
      <c r="B8" s="128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103"/>
      <c r="T8" s="94">
        <v>1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  <c r="AI8" s="119">
        <v>0</v>
      </c>
      <c r="AJ8" s="119">
        <v>0</v>
      </c>
      <c r="AK8" s="119">
        <v>0</v>
      </c>
    </row>
    <row r="9" spans="1:37" s="1" customFormat="1" ht="15" customHeight="1" thickBot="1" x14ac:dyDescent="0.3">
      <c r="B9" s="129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20">
        <v>0.25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  <c r="AH9" s="119">
        <v>0</v>
      </c>
      <c r="AI9" s="119">
        <v>0</v>
      </c>
      <c r="AJ9" s="119">
        <v>0</v>
      </c>
      <c r="AK9" s="119">
        <v>0</v>
      </c>
    </row>
    <row r="10" spans="1:37" s="1" customFormat="1" ht="15" customHeight="1" thickBot="1" x14ac:dyDescent="0.3">
      <c r="B10" s="153" t="s">
        <v>86</v>
      </c>
      <c r="C10" s="107" t="s">
        <v>88</v>
      </c>
      <c r="D10" s="107"/>
      <c r="E10" s="108" t="s">
        <v>38</v>
      </c>
      <c r="F10" s="108" t="s">
        <v>16</v>
      </c>
      <c r="G10" s="109">
        <v>1</v>
      </c>
      <c r="H10" s="110">
        <v>0.5</v>
      </c>
      <c r="I10" s="51">
        <f t="shared" si="0"/>
        <v>0.15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21">
        <v>0.15</v>
      </c>
      <c r="U10" s="119">
        <v>0</v>
      </c>
      <c r="V10" s="119">
        <v>0</v>
      </c>
      <c r="W10" s="119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9">
        <v>0</v>
      </c>
      <c r="AH10" s="119">
        <v>0</v>
      </c>
      <c r="AI10" s="119">
        <v>0</v>
      </c>
      <c r="AJ10" s="119">
        <v>0</v>
      </c>
      <c r="AK10" s="119">
        <v>0</v>
      </c>
    </row>
    <row r="11" spans="1:37" s="1" customFormat="1" ht="15" customHeight="1" thickBot="1" x14ac:dyDescent="0.3">
      <c r="B11" s="154"/>
      <c r="C11" s="114" t="s">
        <v>87</v>
      </c>
      <c r="D11" s="114"/>
      <c r="E11" s="115" t="s">
        <v>72</v>
      </c>
      <c r="F11" s="115" t="s">
        <v>15</v>
      </c>
      <c r="G11" s="109">
        <v>2</v>
      </c>
      <c r="H11" s="110">
        <v>0.2</v>
      </c>
      <c r="I11" s="51">
        <f t="shared" si="0"/>
        <v>0.183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3">
        <v>0.183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>
        <v>0</v>
      </c>
      <c r="AJ11" s="121">
        <v>0</v>
      </c>
      <c r="AK11" s="121">
        <v>0</v>
      </c>
    </row>
    <row r="12" spans="1:37" ht="20.45" customHeight="1" thickBot="1" x14ac:dyDescent="0.3">
      <c r="B12" s="112" t="s">
        <v>41</v>
      </c>
      <c r="C12" s="53" t="s">
        <v>42</v>
      </c>
      <c r="D12" s="53"/>
      <c r="E12" s="54" t="s">
        <v>71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101">
        <v>0.1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01">
        <v>0</v>
      </c>
      <c r="AJ12" s="101">
        <v>0</v>
      </c>
      <c r="AK12" s="101">
        <v>0</v>
      </c>
    </row>
    <row r="13" spans="1:37" ht="14.45" customHeight="1" x14ac:dyDescent="0.25">
      <c r="B13" s="127" t="s">
        <v>18</v>
      </c>
      <c r="C13" s="140" t="s">
        <v>19</v>
      </c>
      <c r="D13" s="52" t="s">
        <v>59</v>
      </c>
      <c r="E13" s="52" t="s">
        <v>72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2">
        <v>0.15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3">
        <v>0</v>
      </c>
    </row>
    <row r="14" spans="1:37" ht="14.45" customHeight="1" x14ac:dyDescent="0.25">
      <c r="B14" s="128"/>
      <c r="C14" s="141"/>
      <c r="D14" s="35" t="s">
        <v>60</v>
      </c>
      <c r="E14" s="35" t="s">
        <v>72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4">
        <v>0.1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5">
        <v>0</v>
      </c>
    </row>
    <row r="15" spans="1:37" ht="14.45" customHeight="1" thickBot="1" x14ac:dyDescent="0.3">
      <c r="B15" s="149"/>
      <c r="C15" s="142"/>
      <c r="D15" s="58" t="s">
        <v>61</v>
      </c>
      <c r="E15" s="58" t="s">
        <v>72</v>
      </c>
      <c r="F15" s="58" t="s">
        <v>17</v>
      </c>
      <c r="G15" s="59">
        <v>2</v>
      </c>
      <c r="H15" s="60">
        <v>0.5</v>
      </c>
      <c r="I15" s="61">
        <f t="shared" si="0"/>
        <v>0.83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156">
        <v>0.83</v>
      </c>
      <c r="U15" s="156">
        <v>0</v>
      </c>
      <c r="V15" s="156">
        <v>0</v>
      </c>
      <c r="W15" s="156">
        <v>0</v>
      </c>
      <c r="X15" s="156">
        <v>0</v>
      </c>
      <c r="Y15" s="156">
        <v>0</v>
      </c>
      <c r="Z15" s="156">
        <v>0</v>
      </c>
      <c r="AA15" s="156">
        <v>0</v>
      </c>
      <c r="AB15" s="156">
        <v>0</v>
      </c>
      <c r="AC15" s="156">
        <v>0</v>
      </c>
      <c r="AD15" s="156">
        <v>0</v>
      </c>
      <c r="AE15" s="156">
        <v>0</v>
      </c>
      <c r="AF15" s="156">
        <v>0</v>
      </c>
      <c r="AG15" s="156">
        <v>0</v>
      </c>
      <c r="AH15" s="156">
        <v>0</v>
      </c>
      <c r="AI15" s="156">
        <v>0</v>
      </c>
      <c r="AJ15" s="156">
        <v>0</v>
      </c>
      <c r="AK15" s="157">
        <v>0</v>
      </c>
    </row>
    <row r="16" spans="1:37" ht="22.15" customHeight="1" thickBot="1" x14ac:dyDescent="0.3">
      <c r="B16" s="62" t="s">
        <v>22</v>
      </c>
      <c r="C16" s="63" t="s">
        <v>69</v>
      </c>
      <c r="D16" s="64"/>
      <c r="E16" s="64"/>
      <c r="F16" s="64" t="s">
        <v>15</v>
      </c>
      <c r="G16" s="55">
        <v>1</v>
      </c>
      <c r="H16" s="56">
        <v>0.1</v>
      </c>
      <c r="I16" s="9">
        <f t="shared" si="0"/>
        <v>8.3299999999999999E-2</v>
      </c>
      <c r="J16" s="99">
        <v>0</v>
      </c>
      <c r="K16" s="101">
        <v>8.3299999999999999E-2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65"/>
      <c r="AF16" s="56"/>
      <c r="AG16" s="56"/>
      <c r="AH16" s="56"/>
      <c r="AI16" s="56"/>
      <c r="AJ16" s="56"/>
      <c r="AK16" s="57"/>
    </row>
    <row r="17" spans="2:37" ht="15" customHeight="1" x14ac:dyDescent="0.25">
      <c r="B17" s="137" t="s">
        <v>20</v>
      </c>
      <c r="C17" s="133" t="s">
        <v>35</v>
      </c>
      <c r="D17" s="66" t="s">
        <v>74</v>
      </c>
      <c r="E17" s="66"/>
      <c r="F17" s="66" t="s">
        <v>16</v>
      </c>
      <c r="G17" s="41">
        <v>3</v>
      </c>
      <c r="H17" s="29">
        <v>0.5</v>
      </c>
      <c r="I17" s="17">
        <f t="shared" si="0"/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119" t="s">
        <v>90</v>
      </c>
      <c r="U17" s="119">
        <v>0</v>
      </c>
      <c r="V17" s="119">
        <v>0</v>
      </c>
      <c r="W17" s="119">
        <v>0</v>
      </c>
      <c r="X17" s="119">
        <v>0</v>
      </c>
      <c r="Y17" s="119">
        <v>0</v>
      </c>
      <c r="Z17" s="119">
        <v>0</v>
      </c>
      <c r="AA17" s="119">
        <v>0</v>
      </c>
      <c r="AB17" s="119">
        <v>0</v>
      </c>
      <c r="AC17" s="119">
        <v>0</v>
      </c>
      <c r="AD17" s="119">
        <v>0</v>
      </c>
      <c r="AE17" s="119">
        <v>0</v>
      </c>
      <c r="AF17" s="119">
        <v>0</v>
      </c>
      <c r="AG17" s="119">
        <v>0</v>
      </c>
      <c r="AH17" s="119">
        <v>0</v>
      </c>
      <c r="AI17" s="119">
        <v>0</v>
      </c>
      <c r="AJ17" s="119">
        <v>0</v>
      </c>
      <c r="AK17" s="119">
        <v>0</v>
      </c>
    </row>
    <row r="18" spans="2:37" ht="15" customHeight="1" x14ac:dyDescent="0.25">
      <c r="B18" s="138"/>
      <c r="C18" s="134"/>
      <c r="D18" s="27" t="s">
        <v>75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4" t="s">
        <v>89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</row>
    <row r="19" spans="2:37" ht="15" customHeight="1" x14ac:dyDescent="0.25">
      <c r="B19" s="138"/>
      <c r="C19" s="134"/>
      <c r="D19" s="36" t="s">
        <v>50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116">
        <v>0.83</v>
      </c>
      <c r="U19" s="31"/>
      <c r="V19" s="31"/>
      <c r="W19" s="31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  <c r="AI19" s="31"/>
      <c r="AJ19" s="31"/>
      <c r="AK19" s="32"/>
    </row>
    <row r="20" spans="2:37" ht="15" customHeight="1" x14ac:dyDescent="0.25">
      <c r="B20" s="138"/>
      <c r="C20" s="134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  <c r="T20" s="116">
        <v>3.3000000000000002E-2</v>
      </c>
      <c r="U20" s="31"/>
      <c r="V20" s="31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1"/>
      <c r="AI20" s="31"/>
      <c r="AJ20" s="31"/>
      <c r="AK20" s="32"/>
    </row>
    <row r="21" spans="2:37" ht="15" customHeight="1" x14ac:dyDescent="0.25">
      <c r="B21" s="138"/>
      <c r="C21" s="134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31"/>
      <c r="U21" s="31"/>
      <c r="V21" s="31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32"/>
    </row>
    <row r="22" spans="2:37" ht="15" customHeight="1" x14ac:dyDescent="0.25">
      <c r="B22" s="138"/>
      <c r="C22" s="135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116">
        <v>1.6E-2</v>
      </c>
      <c r="U22" s="31"/>
      <c r="V22" s="31"/>
      <c r="W22" s="31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1"/>
      <c r="AI22" s="31"/>
      <c r="AJ22" s="31"/>
      <c r="AK22" s="32"/>
    </row>
    <row r="23" spans="2:37" ht="15" customHeight="1" x14ac:dyDescent="0.25">
      <c r="B23" s="138"/>
      <c r="C23" s="135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116">
        <v>3.3000000000000002E-2</v>
      </c>
      <c r="U23" s="31"/>
      <c r="V23" s="31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1"/>
      <c r="AI23" s="31"/>
      <c r="AJ23" s="31"/>
      <c r="AK23" s="32"/>
    </row>
    <row r="24" spans="2:37" ht="15" customHeight="1" x14ac:dyDescent="0.25">
      <c r="B24" s="138"/>
      <c r="C24" s="135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116">
        <v>0.11600000000000001</v>
      </c>
      <c r="U24" s="31"/>
      <c r="V24" s="31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1"/>
      <c r="AI24" s="31"/>
      <c r="AJ24" s="31"/>
      <c r="AK24" s="32"/>
    </row>
    <row r="25" spans="2:37" ht="15" customHeight="1" x14ac:dyDescent="0.25">
      <c r="B25" s="138"/>
      <c r="C25" s="135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117">
        <v>6.6000000000000003E-2</v>
      </c>
      <c r="U25" s="31"/>
      <c r="V25" s="31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  <c r="AI25" s="31"/>
      <c r="AJ25" s="31"/>
      <c r="AK25" s="32"/>
    </row>
    <row r="26" spans="2:37" ht="15" customHeight="1" x14ac:dyDescent="0.25">
      <c r="B26" s="138"/>
      <c r="C26" s="135"/>
      <c r="D26" s="35" t="s">
        <v>48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31"/>
      <c r="U26" s="31"/>
      <c r="V26" s="31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25">
      <c r="B27" s="138"/>
      <c r="C27" s="135"/>
      <c r="D27" s="36" t="s">
        <v>51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117">
        <v>3.3000000000000002E-2</v>
      </c>
      <c r="U27" s="31"/>
      <c r="V27" s="31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1"/>
      <c r="AI27" s="31"/>
      <c r="AJ27" s="31"/>
      <c r="AK27" s="32"/>
    </row>
    <row r="28" spans="2:37" ht="15" customHeight="1" x14ac:dyDescent="0.25">
      <c r="B28" s="138"/>
      <c r="C28" s="135"/>
      <c r="D28" s="36" t="s">
        <v>52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116">
        <v>0.1</v>
      </c>
      <c r="U28" s="31"/>
      <c r="V28" s="31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1"/>
      <c r="AI28" s="31"/>
      <c r="AJ28" s="31"/>
      <c r="AK28" s="32"/>
    </row>
    <row r="29" spans="2:37" ht="15" customHeight="1" x14ac:dyDescent="0.25">
      <c r="B29" s="138"/>
      <c r="C29" s="135"/>
      <c r="D29" s="36" t="s">
        <v>53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116">
        <v>0.35</v>
      </c>
      <c r="U29" s="31"/>
      <c r="V29" s="31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1"/>
      <c r="AI29" s="31"/>
      <c r="AJ29" s="31"/>
      <c r="AK29" s="32"/>
    </row>
    <row r="30" spans="2:37" ht="15" customHeight="1" x14ac:dyDescent="0.25">
      <c r="B30" s="138"/>
      <c r="C30" s="135"/>
      <c r="D30" s="36" t="s">
        <v>57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4">
        <v>1.6E-2</v>
      </c>
      <c r="U30" s="31"/>
      <c r="V30" s="31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1"/>
      <c r="AI30" s="31"/>
      <c r="AJ30" s="31"/>
      <c r="AK30" s="32"/>
    </row>
    <row r="31" spans="2:37" ht="15" customHeight="1" x14ac:dyDescent="0.25">
      <c r="B31" s="138"/>
      <c r="C31" s="135"/>
      <c r="D31" s="36" t="s">
        <v>55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116">
        <v>0.28299999999999997</v>
      </c>
      <c r="U31" s="31"/>
      <c r="V31" s="31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1"/>
      <c r="AI31" s="31"/>
      <c r="AJ31" s="31"/>
      <c r="AK31" s="32"/>
    </row>
    <row r="32" spans="2:37" ht="15" customHeight="1" x14ac:dyDescent="0.25">
      <c r="B32" s="138"/>
      <c r="C32" s="135"/>
      <c r="D32" s="36" t="s">
        <v>56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116">
        <v>0.05</v>
      </c>
      <c r="U32" s="31"/>
      <c r="V32" s="31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  <c r="AI32" s="31"/>
      <c r="AJ32" s="31"/>
      <c r="AK32" s="32"/>
    </row>
    <row r="33" spans="2:37" ht="21" customHeight="1" x14ac:dyDescent="0.25">
      <c r="B33" s="138"/>
      <c r="C33" s="136" t="s">
        <v>83</v>
      </c>
      <c r="D33" s="35" t="s">
        <v>49</v>
      </c>
      <c r="E33" s="35"/>
      <c r="F33" s="35" t="s">
        <v>17</v>
      </c>
      <c r="G33" s="42">
        <v>2</v>
      </c>
      <c r="H33" s="30">
        <v>0.5</v>
      </c>
      <c r="I33" s="16">
        <f t="shared" si="0"/>
        <v>1.2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116">
        <v>1.2</v>
      </c>
      <c r="X33" s="94">
        <v>0</v>
      </c>
      <c r="Y33" s="94">
        <v>0</v>
      </c>
      <c r="Z33" s="94">
        <v>0</v>
      </c>
      <c r="AA33" s="94">
        <v>0</v>
      </c>
      <c r="AB33" s="94">
        <v>0</v>
      </c>
      <c r="AC33" s="94">
        <v>0</v>
      </c>
      <c r="AD33" s="94">
        <v>0</v>
      </c>
      <c r="AE33" s="94">
        <v>0</v>
      </c>
      <c r="AF33" s="94">
        <v>0</v>
      </c>
      <c r="AG33" s="94">
        <v>0</v>
      </c>
      <c r="AH33" s="94">
        <v>0</v>
      </c>
      <c r="AI33" s="94">
        <v>0</v>
      </c>
      <c r="AJ33" s="94">
        <v>0</v>
      </c>
      <c r="AK33" s="155">
        <v>0</v>
      </c>
    </row>
    <row r="34" spans="2:37" ht="16.899999999999999" customHeight="1" x14ac:dyDescent="0.25">
      <c r="B34" s="138"/>
      <c r="C34" s="136"/>
      <c r="D34" s="35" t="s">
        <v>54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31"/>
      <c r="U34" s="31"/>
      <c r="V34" s="31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24" customHeight="1" x14ac:dyDescent="0.25">
      <c r="B35" s="138"/>
      <c r="C35" s="40" t="s">
        <v>58</v>
      </c>
      <c r="D35" s="36"/>
      <c r="E35" s="36"/>
      <c r="F35" s="36" t="s">
        <v>15</v>
      </c>
      <c r="G35" s="42">
        <v>4</v>
      </c>
      <c r="H35" s="30">
        <v>0.3</v>
      </c>
      <c r="I35" s="16">
        <f t="shared" si="0"/>
        <v>0.15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116">
        <v>0.15</v>
      </c>
      <c r="U35" s="31"/>
      <c r="V35" s="31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1"/>
      <c r="AI35" s="31"/>
      <c r="AJ35" s="31"/>
      <c r="AK35" s="32"/>
    </row>
    <row r="36" spans="2:37" ht="24" customHeight="1" x14ac:dyDescent="0.25">
      <c r="B36" s="138"/>
      <c r="C36" s="150" t="s">
        <v>76</v>
      </c>
      <c r="D36" s="36" t="s">
        <v>77</v>
      </c>
      <c r="E36" s="36"/>
      <c r="F36" s="36" t="s">
        <v>15</v>
      </c>
      <c r="G36" s="42">
        <v>5</v>
      </c>
      <c r="H36" s="30">
        <v>0.5</v>
      </c>
      <c r="I36" s="16">
        <f t="shared" si="0"/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118">
        <v>0</v>
      </c>
      <c r="U36" s="31"/>
      <c r="V36" s="31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15" customHeight="1" x14ac:dyDescent="0.25">
      <c r="B37" s="138"/>
      <c r="C37" s="151"/>
      <c r="D37" s="35" t="s">
        <v>78</v>
      </c>
      <c r="E37" s="35"/>
      <c r="F37" s="35" t="s">
        <v>17</v>
      </c>
      <c r="G37" s="42">
        <v>3</v>
      </c>
      <c r="H37" s="30">
        <v>1.5</v>
      </c>
      <c r="I37" s="16">
        <f t="shared" si="0"/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31"/>
      <c r="U37" s="31"/>
      <c r="V37" s="31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1"/>
      <c r="AI37" s="31"/>
      <c r="AJ37" s="31"/>
      <c r="AK37" s="32"/>
    </row>
    <row r="38" spans="2:37" ht="14.45" customHeight="1" x14ac:dyDescent="0.25">
      <c r="B38" s="138"/>
      <c r="C38" s="151"/>
      <c r="D38" s="35" t="s">
        <v>81</v>
      </c>
      <c r="E38" s="35"/>
      <c r="F38" s="35" t="s">
        <v>17</v>
      </c>
      <c r="G38" s="42">
        <v>5</v>
      </c>
      <c r="H38" s="30">
        <v>0.25</v>
      </c>
      <c r="I38" s="16">
        <f t="shared" si="0"/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31"/>
      <c r="U38" s="31"/>
      <c r="V38" s="31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6.149999999999999" customHeight="1" x14ac:dyDescent="0.25">
      <c r="B39" s="138"/>
      <c r="C39" s="151"/>
      <c r="D39" s="35" t="s">
        <v>80</v>
      </c>
      <c r="E39" s="35"/>
      <c r="F39" s="35" t="s">
        <v>17</v>
      </c>
      <c r="G39" s="42">
        <v>4</v>
      </c>
      <c r="H39" s="30">
        <v>1.5</v>
      </c>
      <c r="I39" s="16">
        <f t="shared" si="0"/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31"/>
      <c r="U39" s="31"/>
      <c r="V39" s="31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1"/>
      <c r="AI39" s="31"/>
      <c r="AJ39" s="31"/>
      <c r="AK39" s="32"/>
    </row>
    <row r="40" spans="2:37" ht="15" customHeight="1" x14ac:dyDescent="0.25">
      <c r="B40" s="138"/>
      <c r="C40" s="152"/>
      <c r="D40" s="35" t="s">
        <v>79</v>
      </c>
      <c r="E40" s="35"/>
      <c r="F40" s="35" t="s">
        <v>17</v>
      </c>
      <c r="G40" s="42">
        <v>2</v>
      </c>
      <c r="H40" s="30">
        <v>0.5</v>
      </c>
      <c r="I40" s="16">
        <f t="shared" si="0"/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31"/>
      <c r="U40" s="31"/>
      <c r="V40" s="31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1"/>
      <c r="AI40" s="31"/>
      <c r="AJ40" s="31"/>
      <c r="AK40" s="32"/>
    </row>
    <row r="41" spans="2:37" ht="15" customHeight="1" x14ac:dyDescent="0.25">
      <c r="B41" s="138"/>
      <c r="C41" s="143" t="s">
        <v>62</v>
      </c>
      <c r="D41" s="35" t="s">
        <v>63</v>
      </c>
      <c r="E41" s="35"/>
      <c r="F41" s="35" t="s">
        <v>17</v>
      </c>
      <c r="G41" s="42">
        <v>4</v>
      </c>
      <c r="H41" s="30">
        <v>0.75</v>
      </c>
      <c r="I41" s="16">
        <f t="shared" si="0"/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31"/>
      <c r="U41" s="31"/>
      <c r="V41" s="31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1"/>
      <c r="AI41" s="31"/>
      <c r="AJ41" s="31"/>
      <c r="AK41" s="32"/>
    </row>
    <row r="42" spans="2:37" ht="15" customHeight="1" x14ac:dyDescent="0.25">
      <c r="B42" s="138"/>
      <c r="C42" s="143"/>
      <c r="D42" s="35" t="s">
        <v>64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31"/>
      <c r="U42" s="31"/>
      <c r="V42" s="31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35">
      <c r="B43" s="138"/>
      <c r="C43" s="39" t="s">
        <v>68</v>
      </c>
      <c r="D43" s="36"/>
      <c r="E43" s="36"/>
      <c r="F43" s="36" t="s">
        <v>15</v>
      </c>
      <c r="G43" s="42">
        <v>1</v>
      </c>
      <c r="H43" s="30">
        <v>0.1</v>
      </c>
      <c r="I43" s="16">
        <f t="shared" si="0"/>
        <v>1.67E-2</v>
      </c>
      <c r="J43" s="91">
        <v>0</v>
      </c>
      <c r="K43" s="94">
        <v>1.67E-2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31"/>
      <c r="V43" s="31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1"/>
      <c r="AI43" s="31"/>
      <c r="AJ43" s="31"/>
      <c r="AK43" s="32"/>
    </row>
    <row r="44" spans="2:37" ht="20.45" customHeight="1" thickBot="1" x14ac:dyDescent="0.3">
      <c r="B44" s="139"/>
      <c r="C44" s="67" t="s">
        <v>70</v>
      </c>
      <c r="D44" s="68"/>
      <c r="E44" s="68"/>
      <c r="F44" s="68" t="s">
        <v>17</v>
      </c>
      <c r="G44" s="49">
        <v>6</v>
      </c>
      <c r="H44" s="50">
        <v>3</v>
      </c>
      <c r="I44" s="51">
        <f t="shared" si="0"/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69"/>
      <c r="U44" s="69"/>
      <c r="V44" s="69"/>
      <c r="W44" s="69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69"/>
      <c r="AI44" s="69"/>
      <c r="AJ44" s="69"/>
      <c r="AK44" s="70"/>
    </row>
    <row r="45" spans="2:37" ht="15" customHeight="1" x14ac:dyDescent="0.25">
      <c r="B45" s="144" t="s">
        <v>21</v>
      </c>
      <c r="C45" s="71" t="s">
        <v>26</v>
      </c>
      <c r="D45" s="66"/>
      <c r="E45" s="71"/>
      <c r="F45" s="71" t="s">
        <v>16</v>
      </c>
      <c r="G45" s="72">
        <v>3</v>
      </c>
      <c r="H45" s="73">
        <v>0.75</v>
      </c>
      <c r="I45" s="17">
        <f t="shared" si="0"/>
        <v>0.8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119">
        <v>0.8</v>
      </c>
      <c r="W45" s="119">
        <v>0</v>
      </c>
      <c r="X45" s="119">
        <v>0</v>
      </c>
      <c r="Y45" s="119">
        <v>0</v>
      </c>
      <c r="Z45" s="119">
        <v>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</row>
    <row r="46" spans="2:37" ht="15" customHeight="1" x14ac:dyDescent="0.25">
      <c r="B46" s="145"/>
      <c r="C46" s="28" t="s">
        <v>27</v>
      </c>
      <c r="D46" s="27"/>
      <c r="E46" s="28"/>
      <c r="F46" s="28" t="s">
        <v>16</v>
      </c>
      <c r="G46" s="43">
        <v>3</v>
      </c>
      <c r="H46" s="4">
        <v>1.5</v>
      </c>
      <c r="I46" s="16">
        <f t="shared" si="0"/>
        <v>0.3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  <c r="T46" s="94">
        <v>0.3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</row>
    <row r="47" spans="2:37" ht="15" customHeight="1" x14ac:dyDescent="0.25">
      <c r="B47" s="145"/>
      <c r="C47" s="147" t="s">
        <v>23</v>
      </c>
      <c r="D47" s="27" t="s">
        <v>25</v>
      </c>
      <c r="E47" s="28"/>
      <c r="F47" s="28" t="s">
        <v>16</v>
      </c>
      <c r="G47" s="43">
        <v>3</v>
      </c>
      <c r="H47" s="4">
        <v>1</v>
      </c>
      <c r="I47" s="16">
        <f t="shared" si="0"/>
        <v>0.6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4">
        <v>0.6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</row>
    <row r="48" spans="2:37" ht="21.75" thickBot="1" x14ac:dyDescent="0.3">
      <c r="B48" s="146"/>
      <c r="C48" s="148"/>
      <c r="D48" s="47" t="s">
        <v>24</v>
      </c>
      <c r="E48" s="75"/>
      <c r="F48" s="75" t="s">
        <v>16</v>
      </c>
      <c r="G48" s="76">
        <v>3</v>
      </c>
      <c r="H48" s="77">
        <v>0.5</v>
      </c>
      <c r="I48" s="51">
        <f t="shared" si="0"/>
        <v>0.4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122">
        <v>0.4</v>
      </c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8"/>
    </row>
    <row r="49" spans="2:37" ht="15" customHeight="1" x14ac:dyDescent="0.25">
      <c r="B49" s="137" t="s">
        <v>14</v>
      </c>
      <c r="C49" s="79" t="s">
        <v>84</v>
      </c>
      <c r="D49" s="80"/>
      <c r="E49" s="81"/>
      <c r="F49" s="81" t="s">
        <v>15</v>
      </c>
      <c r="G49" s="41">
        <v>2</v>
      </c>
      <c r="H49" s="29">
        <v>2</v>
      </c>
      <c r="I49" s="17">
        <f t="shared" si="0"/>
        <v>1.284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104">
        <v>0.317</v>
      </c>
      <c r="Q49" s="104">
        <v>0</v>
      </c>
      <c r="R49" s="105">
        <v>0</v>
      </c>
      <c r="S49" s="105">
        <v>0</v>
      </c>
      <c r="T49" s="119">
        <v>0.96699999999999997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74"/>
    </row>
    <row r="50" spans="2:37" ht="15" customHeight="1" x14ac:dyDescent="0.25">
      <c r="B50" s="138"/>
      <c r="C50" s="37" t="s">
        <v>82</v>
      </c>
      <c r="D50" s="36"/>
      <c r="E50" s="38"/>
      <c r="F50" s="38" t="s">
        <v>15</v>
      </c>
      <c r="G50" s="42">
        <v>1</v>
      </c>
      <c r="H50" s="30">
        <v>0.5</v>
      </c>
      <c r="I50" s="16">
        <f t="shared" si="0"/>
        <v>8.3000000000000004E-2</v>
      </c>
      <c r="J50" s="91">
        <v>0</v>
      </c>
      <c r="K50" s="91">
        <v>0</v>
      </c>
      <c r="L50" s="91">
        <v>0</v>
      </c>
      <c r="M50" s="100">
        <v>3.3000000000000002E-2</v>
      </c>
      <c r="N50" s="100">
        <v>0</v>
      </c>
      <c r="O50" s="94">
        <v>0.05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</row>
    <row r="51" spans="2:37" ht="21" x14ac:dyDescent="0.25">
      <c r="B51" s="138"/>
      <c r="C51" s="38" t="s">
        <v>66</v>
      </c>
      <c r="D51" s="36"/>
      <c r="E51" s="38"/>
      <c r="F51" s="38" t="s">
        <v>15</v>
      </c>
      <c r="G51" s="42">
        <v>1</v>
      </c>
      <c r="H51" s="30">
        <v>1</v>
      </c>
      <c r="I51" s="16">
        <f t="shared" si="0"/>
        <v>0.33200000000000002</v>
      </c>
      <c r="J51" s="91">
        <v>0</v>
      </c>
      <c r="K51" s="91">
        <v>0</v>
      </c>
      <c r="L51" s="100">
        <v>0.11600000000000001</v>
      </c>
      <c r="M51" s="94">
        <v>0.216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</row>
    <row r="52" spans="2:37" ht="21.75" thickBot="1" x14ac:dyDescent="0.3">
      <c r="B52" s="139"/>
      <c r="C52" s="82" t="s">
        <v>67</v>
      </c>
      <c r="D52" s="83"/>
      <c r="E52" s="82"/>
      <c r="F52" s="82" t="s">
        <v>15</v>
      </c>
      <c r="G52" s="49">
        <v>1</v>
      </c>
      <c r="H52" s="50">
        <v>0.5</v>
      </c>
      <c r="I52" s="51">
        <f t="shared" si="0"/>
        <v>0.183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106">
        <v>0.183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6">
        <v>0</v>
      </c>
    </row>
    <row r="53" spans="2:37" s="1" customFormat="1" ht="15.75" thickBot="1" x14ac:dyDescent="0.3">
      <c r="B53" s="130" t="s">
        <v>8</v>
      </c>
      <c r="C53" s="131"/>
      <c r="D53" s="131"/>
      <c r="E53" s="131"/>
      <c r="F53" s="131"/>
      <c r="G53" s="131"/>
      <c r="H53" s="13">
        <f>SUM(H4:H52)</f>
        <v>30.199999999999996</v>
      </c>
      <c r="I53" s="13">
        <f>SUM(I4:I52)</f>
        <v>11.821000000000003</v>
      </c>
      <c r="J53" s="13">
        <f>SUM(J4:J52)</f>
        <v>0</v>
      </c>
      <c r="K53" s="13">
        <f>SUM(K4:K52)</f>
        <v>0.1</v>
      </c>
      <c r="L53" s="13">
        <f>SUM(L4:L52)</f>
        <v>0.11600000000000001</v>
      </c>
      <c r="M53" s="13">
        <f>SUM(M4:M52)</f>
        <v>0.249</v>
      </c>
      <c r="N53" s="13">
        <f>SUM(N4:N52)</f>
        <v>0</v>
      </c>
      <c r="O53" s="13">
        <f>SUM(O4:O52)</f>
        <v>0.3</v>
      </c>
      <c r="P53" s="13">
        <f>SUM(P4:P52)</f>
        <v>0.5</v>
      </c>
      <c r="Q53" s="13">
        <f>SUM(Q4:Q52)</f>
        <v>0.5</v>
      </c>
      <c r="R53" s="13">
        <f>SUM(R4:R52)</f>
        <v>0</v>
      </c>
      <c r="S53" s="13">
        <f>SUM(S4:S52)</f>
        <v>0.05</v>
      </c>
      <c r="T53" s="13">
        <f>SUM(T4:T52)</f>
        <v>7.0059999999999993</v>
      </c>
      <c r="U53" s="13">
        <f>SUM(U4:U52)</f>
        <v>0</v>
      </c>
      <c r="V53" s="13">
        <f>SUM(V4:V52)</f>
        <v>1.7999999999999998</v>
      </c>
      <c r="W53" s="14">
        <f>SUM(W4:W52)</f>
        <v>1.2</v>
      </c>
      <c r="X53" s="14">
        <f>SUM(X4:X52)</f>
        <v>0</v>
      </c>
      <c r="Y53" s="14">
        <f>SUM(Y4:Y52)</f>
        <v>0</v>
      </c>
      <c r="Z53" s="14">
        <f>SUM(Z4:Z52)</f>
        <v>0</v>
      </c>
      <c r="AA53" s="14">
        <f>SUM(AA4:AA52)</f>
        <v>0</v>
      </c>
      <c r="AB53" s="14">
        <f>SUM(AB4:AB52)</f>
        <v>0</v>
      </c>
      <c r="AC53" s="14">
        <f>SUM(AC4:AC52)</f>
        <v>0</v>
      </c>
      <c r="AD53" s="14">
        <f>SUM(AD4:AD52)</f>
        <v>0</v>
      </c>
      <c r="AE53" s="14">
        <f>SUM(AE4:AE52)</f>
        <v>0</v>
      </c>
      <c r="AF53" s="14">
        <f>SUM(AF4:AF52)</f>
        <v>0</v>
      </c>
      <c r="AG53" s="14">
        <f>SUM(AG4:AG52)</f>
        <v>0</v>
      </c>
      <c r="AH53" s="14">
        <f>SUM(AH4:AH52)</f>
        <v>0</v>
      </c>
      <c r="AI53" s="14">
        <f>SUM(AI4:AI52)</f>
        <v>0</v>
      </c>
      <c r="AJ53" s="14">
        <f>SUM(AJ4:AJ52)</f>
        <v>0</v>
      </c>
      <c r="AK53" s="14">
        <f>SUM(AK4:AK52)</f>
        <v>0</v>
      </c>
    </row>
    <row r="54" spans="2:37" ht="15.75" thickBot="1" x14ac:dyDescent="0.3">
      <c r="B54" s="2"/>
      <c r="C54" s="2"/>
      <c r="D54" s="2"/>
      <c r="E54" s="2"/>
      <c r="F54" s="2"/>
      <c r="G54" s="2"/>
      <c r="H54" s="2"/>
      <c r="I54" s="2"/>
      <c r="J54" s="123" t="s">
        <v>11</v>
      </c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32"/>
    </row>
    <row r="55" spans="2:37" ht="15.75" thickBot="1" x14ac:dyDescent="0.3">
      <c r="B55" s="19" t="s">
        <v>31</v>
      </c>
      <c r="C55" s="20" t="s">
        <v>28</v>
      </c>
      <c r="D55" s="20" t="s">
        <v>29</v>
      </c>
      <c r="E55" s="21" t="s">
        <v>30</v>
      </c>
      <c r="F55" s="2"/>
      <c r="G55" s="2"/>
      <c r="H55" s="2"/>
      <c r="I55" s="2"/>
      <c r="J55" s="3"/>
      <c r="K55" s="3"/>
      <c r="L55" s="3"/>
      <c r="M55" s="3"/>
      <c r="O55" s="8"/>
      <c r="P55" s="8"/>
    </row>
    <row r="56" spans="2:37" ht="15.75" thickBot="1" x14ac:dyDescent="0.3">
      <c r="B56" s="25" t="s">
        <v>16</v>
      </c>
      <c r="C56" s="24">
        <f>SUM(H4:H10,H12,H17:H18,H21,H45:H48)</f>
        <v>11.65</v>
      </c>
      <c r="D56" s="15">
        <f>SUM(I4:I10,I12,I17:I18,I21,I45:I48)</f>
        <v>5.3</v>
      </c>
      <c r="E56" s="86">
        <f>SUM(C56,-D57)</f>
        <v>7.4090000000000007</v>
      </c>
      <c r="F56" s="2"/>
      <c r="G56" s="2"/>
      <c r="H56" s="123" t="s">
        <v>9</v>
      </c>
      <c r="I56" s="124"/>
      <c r="J56" s="9">
        <f>H53-J53</f>
        <v>30.199999999999996</v>
      </c>
      <c r="K56" s="9">
        <f>J56-K53</f>
        <v>30.099999999999994</v>
      </c>
      <c r="L56" s="9">
        <f>K56-L53</f>
        <v>29.983999999999995</v>
      </c>
      <c r="M56" s="9">
        <f>L56-M53</f>
        <v>29.734999999999996</v>
      </c>
      <c r="N56" s="9">
        <f t="shared" ref="N56:W56" si="1">M56-N53</f>
        <v>29.734999999999996</v>
      </c>
      <c r="O56" s="9">
        <f t="shared" si="1"/>
        <v>29.434999999999995</v>
      </c>
      <c r="P56" s="9">
        <f t="shared" si="1"/>
        <v>28.934999999999995</v>
      </c>
      <c r="Q56" s="9">
        <f t="shared" si="1"/>
        <v>28.434999999999995</v>
      </c>
      <c r="R56" s="9">
        <f t="shared" si="1"/>
        <v>28.434999999999995</v>
      </c>
      <c r="S56" s="9">
        <f t="shared" si="1"/>
        <v>28.384999999999994</v>
      </c>
      <c r="T56" s="9">
        <f t="shared" si="1"/>
        <v>21.378999999999994</v>
      </c>
      <c r="U56" s="9">
        <f t="shared" si="1"/>
        <v>21.378999999999994</v>
      </c>
      <c r="V56" s="9">
        <f t="shared" si="1"/>
        <v>19.578999999999994</v>
      </c>
      <c r="W56" s="9">
        <f t="shared" si="1"/>
        <v>18.378999999999994</v>
      </c>
      <c r="X56" s="9">
        <f t="shared" ref="X56" si="2">W56-X53</f>
        <v>18.378999999999994</v>
      </c>
      <c r="Y56" s="9">
        <f t="shared" ref="Y56" si="3">X56-Y53</f>
        <v>18.378999999999994</v>
      </c>
      <c r="Z56" s="9">
        <f t="shared" ref="Z56" si="4">Y56-Z53</f>
        <v>18.378999999999994</v>
      </c>
      <c r="AA56" s="9">
        <f t="shared" ref="AA56" si="5">Z56-AA53</f>
        <v>18.378999999999994</v>
      </c>
      <c r="AB56" s="9">
        <f t="shared" ref="AB56" si="6">AA56-AB53</f>
        <v>18.378999999999994</v>
      </c>
      <c r="AC56" s="9">
        <f t="shared" ref="AC56" si="7">AB56-AC53</f>
        <v>18.378999999999994</v>
      </c>
      <c r="AD56" s="9">
        <f t="shared" ref="AD56" si="8">AC56-AD53</f>
        <v>18.378999999999994</v>
      </c>
      <c r="AE56" s="9">
        <f t="shared" ref="AE56" si="9">AD56-AE53</f>
        <v>18.378999999999994</v>
      </c>
      <c r="AF56" s="9">
        <f t="shared" ref="AF56" si="10">AE56-AF53</f>
        <v>18.378999999999994</v>
      </c>
      <c r="AG56" s="9">
        <f t="shared" ref="AG56" si="11">AF56-AG53</f>
        <v>18.378999999999994</v>
      </c>
      <c r="AH56" s="9">
        <f t="shared" ref="AH56" si="12">AG56-AH53</f>
        <v>18.378999999999994</v>
      </c>
      <c r="AI56" s="9">
        <f t="shared" ref="AI56" si="13">AH56-AI53</f>
        <v>18.378999999999994</v>
      </c>
      <c r="AJ56" s="9">
        <f t="shared" ref="AJ56" si="14">AI56-AJ53</f>
        <v>18.378999999999994</v>
      </c>
      <c r="AK56" s="85">
        <f t="shared" ref="AK56" si="15">AJ56-AK53</f>
        <v>18.378999999999994</v>
      </c>
    </row>
    <row r="57" spans="2:37" ht="15.75" thickBot="1" x14ac:dyDescent="0.3">
      <c r="B57" s="23" t="s">
        <v>15</v>
      </c>
      <c r="C57" s="22">
        <f>SUM(H11,H16,H19:H20,H22:H25,H27:H32,H35:H36,H43,H49:H52)</f>
        <v>7.7000000000000011</v>
      </c>
      <c r="D57" s="84">
        <f>SUM(I11,I16,I19:I20,I22:I25,I27:I32,I35:I36,I49:I52,I43)</f>
        <v>4.2409999999999997</v>
      </c>
      <c r="E57" s="86">
        <f t="shared" ref="E57:E58" si="16">SUM(C57,-D58)</f>
        <v>5.4200000000000008</v>
      </c>
      <c r="F57" s="3"/>
      <c r="G57" s="3"/>
      <c r="H57" s="3"/>
      <c r="I57" s="3"/>
      <c r="J57" s="3"/>
      <c r="K57" s="3"/>
      <c r="L57" s="3"/>
      <c r="M57" s="3"/>
    </row>
    <row r="58" spans="2:37" ht="15.75" thickBot="1" x14ac:dyDescent="0.3">
      <c r="B58" s="23" t="s">
        <v>17</v>
      </c>
      <c r="C58" s="87">
        <f>SUM(H13:H15,H26,H33:H34,H37:H42,H44)</f>
        <v>10.85</v>
      </c>
      <c r="D58" s="88">
        <f>SUM(I13:I15,I33:I34,I37:I42,I44)</f>
        <v>2.2800000000000002</v>
      </c>
      <c r="E58" s="89">
        <f t="shared" si="16"/>
        <v>10.85</v>
      </c>
      <c r="F58" s="3"/>
      <c r="H58" s="123" t="s">
        <v>10</v>
      </c>
      <c r="I58" s="125"/>
      <c r="J58" s="123">
        <f>H53-I53</f>
        <v>18.378999999999991</v>
      </c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32"/>
    </row>
    <row r="59" spans="2:37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s="5" customFormat="1" x14ac:dyDescent="0.25"/>
    <row r="63" spans="2:37" s="5" customFormat="1" x14ac:dyDescent="0.25"/>
    <row r="64" spans="2:37" s="5" customFormat="1" x14ac:dyDescent="0.25"/>
    <row r="65" spans="2:3" s="5" customFormat="1" x14ac:dyDescent="0.25"/>
    <row r="66" spans="2:3" s="5" customFormat="1" x14ac:dyDescent="0.25"/>
    <row r="67" spans="2:3" s="5" customFormat="1" x14ac:dyDescent="0.25">
      <c r="B67" s="6"/>
    </row>
    <row r="68" spans="2:3" s="5" customFormat="1" x14ac:dyDescent="0.25">
      <c r="B68" s="6"/>
    </row>
    <row r="69" spans="2:3" s="5" customFormat="1" x14ac:dyDescent="0.25">
      <c r="B69" s="6"/>
    </row>
    <row r="70" spans="2:3" s="5" customFormat="1" x14ac:dyDescent="0.25"/>
    <row r="71" spans="2:3" s="5" customFormat="1" x14ac:dyDescent="0.25"/>
    <row r="72" spans="2:3" s="5" customFormat="1" x14ac:dyDescent="0.25"/>
    <row r="73" spans="2:3" s="5" customFormat="1" x14ac:dyDescent="0.25"/>
    <row r="74" spans="2:3" s="5" customFormat="1" x14ac:dyDescent="0.25">
      <c r="B74" s="6"/>
    </row>
    <row r="75" spans="2:3" s="5" customFormat="1" x14ac:dyDescent="0.25">
      <c r="B75" s="6"/>
    </row>
    <row r="76" spans="2:3" s="5" customFormat="1" x14ac:dyDescent="0.25">
      <c r="B76" s="6"/>
    </row>
    <row r="77" spans="2:3" s="5" customFormat="1" x14ac:dyDescent="0.25">
      <c r="B77" s="6"/>
    </row>
    <row r="78" spans="2:3" x14ac:dyDescent="0.25">
      <c r="B78" s="5"/>
      <c r="C78" s="5"/>
    </row>
  </sheetData>
  <mergeCells count="19">
    <mergeCell ref="J2:AK2"/>
    <mergeCell ref="C17:C21"/>
    <mergeCell ref="C22:C32"/>
    <mergeCell ref="C33:C34"/>
    <mergeCell ref="B49:B52"/>
    <mergeCell ref="C13:C15"/>
    <mergeCell ref="C41:C42"/>
    <mergeCell ref="B45:B48"/>
    <mergeCell ref="C47:C48"/>
    <mergeCell ref="B13:B15"/>
    <mergeCell ref="C36:C40"/>
    <mergeCell ref="B17:B44"/>
    <mergeCell ref="B10:B11"/>
    <mergeCell ref="H56:I56"/>
    <mergeCell ref="H58:I58"/>
    <mergeCell ref="B4:B9"/>
    <mergeCell ref="B53:G53"/>
    <mergeCell ref="J58:AK58"/>
    <mergeCell ref="J54:AK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Iria González</cp:lastModifiedBy>
  <dcterms:created xsi:type="dcterms:W3CDTF">2016-11-01T20:38:14Z</dcterms:created>
  <dcterms:modified xsi:type="dcterms:W3CDTF">2017-12-27T20:18:52Z</dcterms:modified>
</cp:coreProperties>
</file>