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SI-D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E55" i="1" l="1"/>
  <c r="E56" i="1"/>
  <c r="D56" i="1"/>
  <c r="D55" i="1"/>
  <c r="E54" i="1" s="1"/>
  <c r="C56" i="1"/>
  <c r="C55" i="1"/>
  <c r="D54" i="1"/>
  <c r="C54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" i="1" l="1"/>
  <c r="I6" i="1"/>
  <c r="I4" i="1" l="1"/>
  <c r="O51" i="1" l="1"/>
  <c r="P51" i="1"/>
  <c r="Q51" i="1"/>
  <c r="R51" i="1"/>
  <c r="S51" i="1"/>
  <c r="T51" i="1"/>
  <c r="U51" i="1"/>
  <c r="V51" i="1"/>
  <c r="W51" i="1"/>
  <c r="N51" i="1"/>
  <c r="J51" i="1" l="1"/>
  <c r="K51" i="1"/>
  <c r="L51" i="1"/>
  <c r="M51" i="1"/>
  <c r="H51" i="1"/>
  <c r="J54" i="1" l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I51" i="1"/>
  <c r="J56" i="1" s="1"/>
</calcChain>
</file>

<file path=xl/sharedStrings.xml><?xml version="1.0" encoding="utf-8"?>
<sst xmlns="http://schemas.openxmlformats.org/spreadsheetml/2006/main" count="139" uniqueCount="86">
  <si>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</si>
  <si>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</si>
  <si>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</si>
  <si>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</si>
  <si>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</si>
  <si>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</si>
  <si>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</si>
  <si>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</si>
  <si>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</si>
  <si>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</si>
  <si>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</si>
  <si>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</si>
  <si>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</si>
  <si>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</si>
  <si>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</si>
  <si>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</si>
  <si>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</si>
  <si>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</si>
  <si>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</si>
  <si>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</si>
  <si>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Dungeon</t>
  </si>
  <si>
    <t>Complete game</t>
  </si>
  <si>
    <t>Game Over</t>
  </si>
  <si>
    <t>Ranking</t>
  </si>
  <si>
    <t>Sistema de puntos</t>
  </si>
  <si>
    <t>Visualización</t>
  </si>
  <si>
    <t>Congratulations scene</t>
  </si>
  <si>
    <t>Arreglar aparición de objetos en inv</t>
  </si>
  <si>
    <t>Estimadas</t>
  </si>
  <si>
    <t>Reales</t>
  </si>
  <si>
    <t>Restantes</t>
  </si>
  <si>
    <t>Horas Individuales</t>
  </si>
  <si>
    <t>Sprint 4</t>
  </si>
  <si>
    <t>Prefab Brujula</t>
  </si>
  <si>
    <t>Ajustar posicion puntero Minimapa</t>
  </si>
  <si>
    <t>Minimapa</t>
  </si>
  <si>
    <t>Inventario</t>
  </si>
  <si>
    <t>Quitar posibilidad usar objeto con inventario</t>
  </si>
  <si>
    <t>Interfaz</t>
  </si>
  <si>
    <t>Poner corazones vacíos</t>
  </si>
  <si>
    <t>Espada blanca</t>
  </si>
  <si>
    <t>Guardar partida</t>
  </si>
  <si>
    <t>Guardar mapa dungeon</t>
  </si>
  <si>
    <t>Eventos</t>
  </si>
  <si>
    <t>Sala 37 llave al clearear sala</t>
  </si>
  <si>
    <t>Sala 39 llave al clearear sala</t>
  </si>
  <si>
    <t>Sala 26 llave al clearear sala</t>
  </si>
  <si>
    <t>Poner brujula sala 27</t>
  </si>
  <si>
    <t>Implementar bloque especial empujable</t>
  </si>
  <si>
    <t>Crear prefab bloque especial</t>
  </si>
  <si>
    <t>Poner bruja y espada blanca si tienes pergamino sala 18</t>
  </si>
  <si>
    <t>Abrir puerta 14/15 al mover bloque especial sala 19</t>
  </si>
  <si>
    <t>Prefab mapa</t>
  </si>
  <si>
    <t>Poner mapa sala 20</t>
  </si>
  <si>
    <t>Sala 14 al matar al stalfos de la derecha sale llave</t>
  </si>
  <si>
    <t>Sala 8 llave al clearear sala</t>
  </si>
  <si>
    <t>Colocar bloque especial sala 7</t>
  </si>
  <si>
    <t>Sala 21 poner boomerang al clearear sala</t>
  </si>
  <si>
    <t>boomerang</t>
  </si>
  <si>
    <t>sala 22 poner llave</t>
  </si>
  <si>
    <t>Aquamentus drop heart container</t>
  </si>
  <si>
    <t>Aquamentus sounds</t>
  </si>
  <si>
    <t>Variable global de tiempo de textos</t>
  </si>
  <si>
    <t>Arreglar bug sala espada (bloqueo mov)</t>
  </si>
  <si>
    <t>Costes en las tiendas</t>
  </si>
  <si>
    <t>Puertas</t>
  </si>
  <si>
    <t>Comprovar si estan cerradas o abiertas</t>
  </si>
  <si>
    <t>Guardar puertas ya abiertas</t>
  </si>
  <si>
    <t>Objeto B al salir y entrar de salas y dungeon</t>
  </si>
  <si>
    <t>Reducir daño de fuego</t>
  </si>
  <si>
    <t>Mayor invulnerabilidad Link</t>
  </si>
  <si>
    <t>opción mutear musica dungeon</t>
  </si>
  <si>
    <t>Dejar de sonar musica</t>
  </si>
  <si>
    <t>Tratar de arreglar layers</t>
  </si>
  <si>
    <t>Datos</t>
  </si>
  <si>
    <t>Programacion</t>
  </si>
  <si>
    <t>Espada HUD al salir y entrar de salas</t>
  </si>
  <si>
    <t>Desbloquear todo el minamapa con mapa</t>
  </si>
  <si>
    <t>Marcar boss con brujulas</t>
  </si>
  <si>
    <t>Sala secreta</t>
  </si>
  <si>
    <t>Introducir spawn Keeser</t>
  </si>
  <si>
    <t>Crear layout</t>
  </si>
  <si>
    <t>Implementar entrada</t>
  </si>
  <si>
    <t>Introducir fisicas</t>
  </si>
  <si>
    <t>Introducir heart container</t>
  </si>
  <si>
    <t>Iniciar Link sin objetos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</si>
</sst>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21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" fontId="1" fillId="2" borderId="19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3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0" fillId="4" borderId="33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29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vertical="center"/>
    </xf>
    <xf numFmtId="0" fontId="7" fillId="4" borderId="8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4" borderId="3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9" fillId="5" borderId="33" xfId="0" applyFont="1" applyFill="1" applyBorder="1" applyAlignment="1">
      <alignment vertical="center" wrapText="1"/>
    </xf>
    <xf numFmtId="0" fontId="0" fillId="5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4" borderId="34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Hoja1!$J$3:$W$3</c:f>
              <c:numCache>
                <c:formatCode>d\-mmm</c:formatCode>
                <c:ptCount val="14"/>
                <c:pt idx="0">
                  <c:v>43082</c:v>
                </c:pt>
                <c:pt idx="1">
                  <c:v>43083</c:v>
                </c:pt>
                <c:pt idx="2">
                  <c:v>43084</c:v>
                </c:pt>
                <c:pt idx="3">
                  <c:v>43085</c:v>
                </c:pt>
                <c:pt idx="4">
                  <c:v>43086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43092</c:v>
                </c:pt>
                <c:pt idx="11">
                  <c:v>43093</c:v>
                </c:pt>
                <c:pt idx="12">
                  <c:v>43094</c:v>
                </c:pt>
                <c:pt idx="13">
                  <c:v>43095</c:v>
                </c:pt>
              </c:numCache>
            </c:numRef>
          </c:cat>
          <c:val>
            <c:numRef>
              <c:f>Hoja1!$J$54:$W$54</c:f>
              <c:numCache>
                <c:formatCode>General</c:formatCode>
                <c:ptCount val="14"/>
                <c:pt idx="0">
                  <c:v>32.299999999999997</c:v>
                </c:pt>
                <c:pt idx="1">
                  <c:v>32.299999999999997</c:v>
                </c:pt>
                <c:pt idx="2">
                  <c:v>32.299999999999997</c:v>
                </c:pt>
                <c:pt idx="3">
                  <c:v>32.299999999999997</c:v>
                </c:pt>
                <c:pt idx="4">
                  <c:v>32.299999999999997</c:v>
                </c:pt>
                <c:pt idx="5">
                  <c:v>32.299999999999997</c:v>
                </c:pt>
                <c:pt idx="6">
                  <c:v>32.299999999999997</c:v>
                </c:pt>
                <c:pt idx="7">
                  <c:v>32.299999999999997</c:v>
                </c:pt>
                <c:pt idx="8">
                  <c:v>32.299999999999997</c:v>
                </c:pt>
                <c:pt idx="9">
                  <c:v>32.299999999999997</c:v>
                </c:pt>
                <c:pt idx="10">
                  <c:v>32.299999999999997</c:v>
                </c:pt>
                <c:pt idx="11">
                  <c:v>32.299999999999997</c:v>
                </c:pt>
                <c:pt idx="12">
                  <c:v>32.299999999999997</c:v>
                </c:pt>
                <c:pt idx="13">
                  <c:v>32.299999999999997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1808"/>
        <c:axId val="185912200"/>
      </c:lineChart>
      <c:dateAx>
        <c:axId val="1859118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5912200"/>
        <c:crosses val="autoZero"/>
        <c:auto val="1"/>
        <c:lblOffset val="100"/>
        <c:baseTimeUnit val="days"/>
      </c:dateAx>
      <c:valAx>
        <c:axId val="18591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319578</xdr:colOff>
      <xdr:row>8</xdr:row>
      <xdr:rowOff>104602</xdr:rowOff>
    </xdr:from>
    <xdr:to>
      <xdr:col>53</xdr:col>
      <xdr:colOff>520583</xdr:colOff>
      <xdr:row>29</xdr:row>
      <xdr:rowOff>83820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6"/>
  <sheetViews>
    <sheetView tabSelected="1" topLeftCell="A22" zoomScale="55" zoomScaleNormal="55" workbookViewId="0">
      <selection activeCell="H34" sqref="H34"/>
    </sheetView>
  </sheetViews>
  <sheetFormatPr baseColWidth="10" defaultColWidth="11.44140625" defaultRowHeight="14.4" x14ac:dyDescent="0.3"/>
  <cols>
    <col min="2" max="2" width="43.6640625" customWidth="1"/>
    <col min="3" max="3" width="41.109375" customWidth="1"/>
    <col min="4" max="4" width="55.88671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37" ht="21.6" thickBot="1" x14ac:dyDescent="0.45">
      <c r="A1" s="8" t="s">
        <v>32</v>
      </c>
      <c r="B1" s="27" t="s">
        <v>12</v>
      </c>
    </row>
    <row r="2" spans="1:37" ht="15" thickBot="1" x14ac:dyDescent="0.35">
      <c r="J2" s="55" t="s">
        <v>5</v>
      </c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7"/>
    </row>
    <row r="3" spans="1:37" s="1" customFormat="1" ht="15" thickBot="1" x14ac:dyDescent="0.35">
      <c r="B3" s="12" t="s">
        <v>7</v>
      </c>
      <c r="C3" s="13" t="s">
        <v>0</v>
      </c>
      <c r="D3" s="13" t="s">
        <v>13</v>
      </c>
      <c r="E3" s="13" t="s">
        <v>1</v>
      </c>
      <c r="F3" s="13" t="s">
        <v>6</v>
      </c>
      <c r="G3" s="13" t="s">
        <v>2</v>
      </c>
      <c r="H3" s="13" t="s">
        <v>3</v>
      </c>
      <c r="I3" s="13" t="s">
        <v>4</v>
      </c>
      <c r="J3" s="19">
        <v>43082</v>
      </c>
      <c r="K3" s="19">
        <v>43083</v>
      </c>
      <c r="L3" s="19">
        <v>43084</v>
      </c>
      <c r="M3" s="19">
        <v>43085</v>
      </c>
      <c r="N3" s="19">
        <v>43086</v>
      </c>
      <c r="O3" s="19">
        <v>43087</v>
      </c>
      <c r="P3" s="19">
        <v>43088</v>
      </c>
      <c r="Q3" s="19">
        <v>43089</v>
      </c>
      <c r="R3" s="19">
        <v>43090</v>
      </c>
      <c r="S3" s="19">
        <v>43091</v>
      </c>
      <c r="T3" s="19">
        <v>43092</v>
      </c>
      <c r="U3" s="19">
        <v>43093</v>
      </c>
      <c r="V3" s="19">
        <v>43094</v>
      </c>
      <c r="W3" s="19">
        <v>43095</v>
      </c>
      <c r="X3" s="19">
        <v>43096</v>
      </c>
      <c r="Y3" s="19">
        <v>43097</v>
      </c>
      <c r="Z3" s="19">
        <v>43098</v>
      </c>
      <c r="AA3" s="19">
        <v>43099</v>
      </c>
      <c r="AB3" s="19">
        <v>43100</v>
      </c>
      <c r="AC3" s="19">
        <v>43101</v>
      </c>
      <c r="AD3" s="19">
        <v>43102</v>
      </c>
      <c r="AE3" s="19">
        <v>43103</v>
      </c>
      <c r="AF3" s="19">
        <v>43104</v>
      </c>
      <c r="AG3" s="19">
        <v>43105</v>
      </c>
      <c r="AH3" s="19">
        <v>43106</v>
      </c>
      <c r="AI3" s="19">
        <v>43107</v>
      </c>
      <c r="AJ3" s="19">
        <v>43108</v>
      </c>
      <c r="AK3" s="11">
        <v>43109</v>
      </c>
    </row>
    <row r="4" spans="1:37" s="1" customFormat="1" ht="15" customHeight="1" x14ac:dyDescent="0.3">
      <c r="B4" s="52" t="s">
        <v>36</v>
      </c>
      <c r="C4" s="39" t="s">
        <v>68</v>
      </c>
      <c r="D4" s="39"/>
      <c r="E4" s="39" t="s">
        <v>38</v>
      </c>
      <c r="F4" s="39" t="s">
        <v>16</v>
      </c>
      <c r="G4" s="69">
        <v>1</v>
      </c>
      <c r="H4" s="30">
        <v>1</v>
      </c>
      <c r="I4" s="18">
        <f>SUM(J4:W4)</f>
        <v>0</v>
      </c>
      <c r="J4" s="30"/>
      <c r="K4" s="30"/>
      <c r="L4" s="30"/>
      <c r="M4" s="30"/>
      <c r="N4" s="30"/>
      <c r="O4" s="30"/>
      <c r="P4" s="30"/>
      <c r="Q4" s="31"/>
      <c r="R4" s="31"/>
      <c r="S4" s="31"/>
      <c r="T4" s="31"/>
      <c r="U4" s="31"/>
      <c r="V4" s="31"/>
      <c r="W4" s="31"/>
      <c r="X4" s="30"/>
      <c r="Y4" s="30"/>
      <c r="Z4" s="30"/>
      <c r="AA4" s="30"/>
      <c r="AB4" s="30"/>
      <c r="AC4" s="30"/>
      <c r="AD4" s="30"/>
      <c r="AE4" s="31"/>
      <c r="AF4" s="31"/>
      <c r="AG4" s="31"/>
      <c r="AH4" s="31"/>
      <c r="AI4" s="31"/>
      <c r="AJ4" s="31"/>
      <c r="AK4" s="32"/>
    </row>
    <row r="5" spans="1:37" s="1" customFormat="1" ht="15" customHeight="1" x14ac:dyDescent="0.3">
      <c r="B5" s="44"/>
      <c r="C5" s="28" t="s">
        <v>76</v>
      </c>
      <c r="D5" s="28"/>
      <c r="E5" s="40" t="s">
        <v>38</v>
      </c>
      <c r="F5" s="40" t="s">
        <v>16</v>
      </c>
      <c r="G5" s="70">
        <v>1</v>
      </c>
      <c r="H5" s="33">
        <v>1</v>
      </c>
      <c r="I5" s="17">
        <f t="shared" ref="I5:I50" si="0">SUM(J5:W5)</f>
        <v>0</v>
      </c>
      <c r="J5" s="33"/>
      <c r="K5" s="33"/>
      <c r="L5" s="33"/>
      <c r="M5" s="33"/>
      <c r="N5" s="33"/>
      <c r="O5" s="33"/>
      <c r="P5" s="33"/>
      <c r="Q5" s="34"/>
      <c r="R5" s="34"/>
      <c r="S5" s="34"/>
      <c r="T5" s="34"/>
      <c r="U5" s="34"/>
      <c r="V5" s="34"/>
      <c r="W5" s="34"/>
      <c r="X5" s="33"/>
      <c r="Y5" s="33"/>
      <c r="Z5" s="33"/>
      <c r="AA5" s="33"/>
      <c r="AB5" s="33"/>
      <c r="AC5" s="33"/>
      <c r="AD5" s="33"/>
      <c r="AE5" s="34"/>
      <c r="AF5" s="34"/>
      <c r="AG5" s="34"/>
      <c r="AH5" s="34"/>
      <c r="AI5" s="34"/>
      <c r="AJ5" s="34"/>
      <c r="AK5" s="35"/>
    </row>
    <row r="6" spans="1:37" s="1" customFormat="1" ht="15" customHeight="1" x14ac:dyDescent="0.3">
      <c r="B6" s="44"/>
      <c r="C6" s="28" t="s">
        <v>37</v>
      </c>
      <c r="D6" s="28"/>
      <c r="E6" s="40" t="s">
        <v>38</v>
      </c>
      <c r="F6" s="40" t="s">
        <v>16</v>
      </c>
      <c r="G6" s="70">
        <v>1</v>
      </c>
      <c r="H6" s="33">
        <v>0.2</v>
      </c>
      <c r="I6" s="17">
        <f t="shared" si="0"/>
        <v>0</v>
      </c>
      <c r="J6" s="33"/>
      <c r="K6" s="33"/>
      <c r="L6" s="33"/>
      <c r="M6" s="33"/>
      <c r="N6" s="33"/>
      <c r="O6" s="33"/>
      <c r="P6" s="33"/>
      <c r="Q6" s="33"/>
      <c r="R6" s="34"/>
      <c r="S6" s="34"/>
      <c r="T6" s="34"/>
      <c r="U6" s="34"/>
      <c r="V6" s="34"/>
      <c r="W6" s="34"/>
      <c r="X6" s="33"/>
      <c r="Y6" s="33"/>
      <c r="Z6" s="33"/>
      <c r="AA6" s="33"/>
      <c r="AB6" s="33"/>
      <c r="AC6" s="33"/>
      <c r="AD6" s="33"/>
      <c r="AE6" s="33"/>
      <c r="AF6" s="34"/>
      <c r="AG6" s="34"/>
      <c r="AH6" s="34"/>
      <c r="AI6" s="34"/>
      <c r="AJ6" s="34"/>
      <c r="AK6" s="35"/>
    </row>
    <row r="7" spans="1:37" s="1" customFormat="1" ht="15" customHeight="1" x14ac:dyDescent="0.3">
      <c r="B7" s="44"/>
      <c r="C7" s="28" t="s">
        <v>39</v>
      </c>
      <c r="D7" s="28"/>
      <c r="E7" s="40" t="s">
        <v>38</v>
      </c>
      <c r="F7" s="40" t="s">
        <v>16</v>
      </c>
      <c r="G7" s="70">
        <v>1</v>
      </c>
      <c r="H7" s="33">
        <v>0.5</v>
      </c>
      <c r="I7" s="17">
        <f t="shared" si="0"/>
        <v>0</v>
      </c>
      <c r="J7" s="33"/>
      <c r="K7" s="33"/>
      <c r="L7" s="33"/>
      <c r="M7" s="33"/>
      <c r="N7" s="33"/>
      <c r="O7" s="33"/>
      <c r="P7" s="33"/>
      <c r="Q7" s="33"/>
      <c r="R7" s="34"/>
      <c r="S7" s="34"/>
      <c r="T7" s="34"/>
      <c r="U7" s="34"/>
      <c r="V7" s="34"/>
      <c r="W7" s="34"/>
      <c r="X7" s="33"/>
      <c r="Y7" s="33"/>
      <c r="Z7" s="33"/>
      <c r="AA7" s="33"/>
      <c r="AB7" s="33"/>
      <c r="AC7" s="33"/>
      <c r="AD7" s="33"/>
      <c r="AE7" s="33"/>
      <c r="AF7" s="34"/>
      <c r="AG7" s="34"/>
      <c r="AH7" s="34"/>
      <c r="AI7" s="34"/>
      <c r="AJ7" s="34"/>
      <c r="AK7" s="35"/>
    </row>
    <row r="8" spans="1:37" s="1" customFormat="1" ht="15" customHeight="1" thickBot="1" x14ac:dyDescent="0.35">
      <c r="B8" s="75"/>
      <c r="C8" s="76" t="s">
        <v>40</v>
      </c>
      <c r="D8" s="76"/>
      <c r="E8" s="77" t="s">
        <v>38</v>
      </c>
      <c r="F8" s="77" t="s">
        <v>16</v>
      </c>
      <c r="G8" s="78">
        <v>2</v>
      </c>
      <c r="H8" s="79">
        <v>0.5</v>
      </c>
      <c r="I8" s="80">
        <f t="shared" si="0"/>
        <v>0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81"/>
      <c r="U8" s="81"/>
      <c r="V8" s="81"/>
      <c r="W8" s="81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81"/>
      <c r="AI8" s="81"/>
      <c r="AJ8" s="81"/>
      <c r="AK8" s="82"/>
    </row>
    <row r="9" spans="1:37" ht="20.399999999999999" customHeight="1" thickBot="1" x14ac:dyDescent="0.35">
      <c r="B9" s="93" t="s">
        <v>41</v>
      </c>
      <c r="C9" s="87" t="s">
        <v>42</v>
      </c>
      <c r="D9" s="87"/>
      <c r="E9" s="88" t="s">
        <v>74</v>
      </c>
      <c r="F9" s="88" t="s">
        <v>16</v>
      </c>
      <c r="G9" s="89">
        <v>2</v>
      </c>
      <c r="H9" s="90">
        <v>0.2</v>
      </c>
      <c r="I9" s="10">
        <f t="shared" si="0"/>
        <v>0</v>
      </c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1"/>
    </row>
    <row r="10" spans="1:37" ht="14.4" customHeight="1" x14ac:dyDescent="0.3">
      <c r="B10" s="92" t="s">
        <v>18</v>
      </c>
      <c r="C10" s="83" t="s">
        <v>19</v>
      </c>
      <c r="D10" s="84" t="s">
        <v>62</v>
      </c>
      <c r="E10" s="84" t="s">
        <v>75</v>
      </c>
      <c r="F10" s="84" t="s">
        <v>17</v>
      </c>
      <c r="G10" s="72">
        <v>1</v>
      </c>
      <c r="H10" s="73">
        <v>0.25</v>
      </c>
      <c r="I10" s="74">
        <f t="shared" si="0"/>
        <v>0</v>
      </c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85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86"/>
    </row>
    <row r="11" spans="1:37" ht="14.4" customHeight="1" x14ac:dyDescent="0.3">
      <c r="B11" s="44"/>
      <c r="C11" s="60"/>
      <c r="D11" s="41" t="s">
        <v>63</v>
      </c>
      <c r="E11" s="41" t="s">
        <v>75</v>
      </c>
      <c r="F11" s="41" t="s">
        <v>17</v>
      </c>
      <c r="G11" s="70">
        <v>1</v>
      </c>
      <c r="H11" s="33">
        <v>0.1</v>
      </c>
      <c r="I11" s="17">
        <f t="shared" si="0"/>
        <v>0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6"/>
    </row>
    <row r="12" spans="1:37" ht="14.4" customHeight="1" thickBot="1" x14ac:dyDescent="0.35">
      <c r="B12" s="94"/>
      <c r="C12" s="95"/>
      <c r="D12" s="96" t="s">
        <v>64</v>
      </c>
      <c r="E12" s="96" t="s">
        <v>75</v>
      </c>
      <c r="F12" s="96" t="s">
        <v>17</v>
      </c>
      <c r="G12" s="97">
        <v>2</v>
      </c>
      <c r="H12" s="98">
        <v>0.5</v>
      </c>
      <c r="I12" s="99">
        <f t="shared" si="0"/>
        <v>0</v>
      </c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100"/>
    </row>
    <row r="13" spans="1:37" ht="22.2" customHeight="1" thickBot="1" x14ac:dyDescent="0.35">
      <c r="B13" s="101" t="s">
        <v>22</v>
      </c>
      <c r="C13" s="102" t="s">
        <v>72</v>
      </c>
      <c r="D13" s="103"/>
      <c r="E13" s="103"/>
      <c r="F13" s="103" t="s">
        <v>15</v>
      </c>
      <c r="G13" s="89">
        <v>1</v>
      </c>
      <c r="H13" s="90">
        <v>0.1</v>
      </c>
      <c r="I13" s="10">
        <f t="shared" si="0"/>
        <v>0</v>
      </c>
      <c r="J13" s="90"/>
      <c r="K13" s="90"/>
      <c r="L13" s="90"/>
      <c r="M13" s="90"/>
      <c r="N13" s="90"/>
      <c r="O13" s="90"/>
      <c r="P13" s="90"/>
      <c r="Q13" s="104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104"/>
      <c r="AF13" s="90"/>
      <c r="AG13" s="90"/>
      <c r="AH13" s="90"/>
      <c r="AI13" s="90"/>
      <c r="AJ13" s="90"/>
      <c r="AK13" s="91"/>
    </row>
    <row r="14" spans="1:37" ht="15" customHeight="1" x14ac:dyDescent="0.3">
      <c r="B14" s="105" t="s">
        <v>20</v>
      </c>
      <c r="C14" s="106" t="s">
        <v>35</v>
      </c>
      <c r="D14" s="107" t="s">
        <v>77</v>
      </c>
      <c r="E14" s="107"/>
      <c r="F14" s="107" t="s">
        <v>16</v>
      </c>
      <c r="G14" s="69">
        <v>3</v>
      </c>
      <c r="H14" s="30">
        <v>0.5</v>
      </c>
      <c r="I14" s="18">
        <f t="shared" si="0"/>
        <v>0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08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109"/>
    </row>
    <row r="15" spans="1:37" ht="15" customHeight="1" x14ac:dyDescent="0.3">
      <c r="B15" s="48"/>
      <c r="C15" s="58"/>
      <c r="D15" s="28" t="s">
        <v>78</v>
      </c>
      <c r="E15" s="28"/>
      <c r="F15" s="28" t="s">
        <v>16</v>
      </c>
      <c r="G15" s="70">
        <v>2</v>
      </c>
      <c r="H15" s="33">
        <v>1</v>
      </c>
      <c r="I15" s="17">
        <f t="shared" si="0"/>
        <v>0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7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8"/>
    </row>
    <row r="16" spans="1:37" ht="15" customHeight="1" x14ac:dyDescent="0.3">
      <c r="B16" s="48"/>
      <c r="C16" s="58"/>
      <c r="D16" s="62" t="s">
        <v>52</v>
      </c>
      <c r="E16" s="62"/>
      <c r="F16" s="62" t="s">
        <v>15</v>
      </c>
      <c r="G16" s="70">
        <v>2</v>
      </c>
      <c r="H16" s="33">
        <v>0.3</v>
      </c>
      <c r="I16" s="17">
        <f t="shared" si="0"/>
        <v>0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7"/>
      <c r="U16" s="37"/>
      <c r="V16" s="37"/>
      <c r="W16" s="37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7"/>
      <c r="AI16" s="37"/>
      <c r="AJ16" s="37"/>
      <c r="AK16" s="38"/>
    </row>
    <row r="17" spans="2:37" ht="15" customHeight="1" x14ac:dyDescent="0.3">
      <c r="B17" s="48"/>
      <c r="C17" s="58"/>
      <c r="D17" s="62" t="s">
        <v>33</v>
      </c>
      <c r="E17" s="62"/>
      <c r="F17" s="62" t="s">
        <v>15</v>
      </c>
      <c r="G17" s="70">
        <v>2</v>
      </c>
      <c r="H17" s="33">
        <v>0.3</v>
      </c>
      <c r="I17" s="17">
        <f t="shared" si="0"/>
        <v>0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7"/>
      <c r="U17" s="37"/>
      <c r="V17" s="37"/>
      <c r="W17" s="37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7"/>
      <c r="AI17" s="37"/>
      <c r="AJ17" s="37"/>
      <c r="AK17" s="38"/>
    </row>
    <row r="18" spans="2:37" ht="15" customHeight="1" x14ac:dyDescent="0.3">
      <c r="B18" s="48"/>
      <c r="C18" s="58"/>
      <c r="D18" s="28" t="s">
        <v>34</v>
      </c>
      <c r="E18" s="28"/>
      <c r="F18" s="28" t="s">
        <v>16</v>
      </c>
      <c r="G18" s="70">
        <v>3</v>
      </c>
      <c r="H18" s="33">
        <v>2</v>
      </c>
      <c r="I18" s="17">
        <f t="shared" si="0"/>
        <v>0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7"/>
      <c r="U18" s="37"/>
      <c r="V18" s="37"/>
      <c r="W18" s="37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7"/>
      <c r="AI18" s="37"/>
      <c r="AJ18" s="37"/>
      <c r="AK18" s="38"/>
    </row>
    <row r="19" spans="2:37" ht="15" customHeight="1" x14ac:dyDescent="0.3">
      <c r="B19" s="48"/>
      <c r="C19" s="59" t="s">
        <v>43</v>
      </c>
      <c r="D19" s="62" t="s">
        <v>44</v>
      </c>
      <c r="E19" s="62"/>
      <c r="F19" s="62" t="s">
        <v>15</v>
      </c>
      <c r="G19" s="70">
        <v>3</v>
      </c>
      <c r="H19" s="33">
        <v>0.3</v>
      </c>
      <c r="I19" s="17">
        <f t="shared" si="0"/>
        <v>0</v>
      </c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7"/>
      <c r="U19" s="37"/>
      <c r="V19" s="37"/>
      <c r="W19" s="37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7"/>
      <c r="AI19" s="37"/>
      <c r="AJ19" s="37"/>
      <c r="AK19" s="38"/>
    </row>
    <row r="20" spans="2:37" ht="15" customHeight="1" x14ac:dyDescent="0.3">
      <c r="B20" s="48"/>
      <c r="C20" s="59"/>
      <c r="D20" s="62" t="s">
        <v>45</v>
      </c>
      <c r="E20" s="62"/>
      <c r="F20" s="62" t="s">
        <v>15</v>
      </c>
      <c r="G20" s="70">
        <v>3</v>
      </c>
      <c r="H20" s="33">
        <v>0.1</v>
      </c>
      <c r="I20" s="17">
        <f t="shared" si="0"/>
        <v>0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7"/>
      <c r="U20" s="37"/>
      <c r="V20" s="37"/>
      <c r="W20" s="37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7"/>
      <c r="AI20" s="37"/>
      <c r="AJ20" s="37"/>
      <c r="AK20" s="38"/>
    </row>
    <row r="21" spans="2:37" ht="15" customHeight="1" x14ac:dyDescent="0.3">
      <c r="B21" s="48"/>
      <c r="C21" s="59"/>
      <c r="D21" s="62" t="s">
        <v>46</v>
      </c>
      <c r="E21" s="62"/>
      <c r="F21" s="62" t="s">
        <v>15</v>
      </c>
      <c r="G21" s="70">
        <v>3</v>
      </c>
      <c r="H21" s="33">
        <v>0.1</v>
      </c>
      <c r="I21" s="17">
        <f t="shared" si="0"/>
        <v>0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7"/>
      <c r="U21" s="37"/>
      <c r="V21" s="37"/>
      <c r="W21" s="37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7"/>
      <c r="AI21" s="37"/>
      <c r="AJ21" s="37"/>
      <c r="AK21" s="38"/>
    </row>
    <row r="22" spans="2:37" ht="15" customHeight="1" x14ac:dyDescent="0.3">
      <c r="B22" s="48"/>
      <c r="C22" s="59"/>
      <c r="D22" s="62" t="s">
        <v>47</v>
      </c>
      <c r="E22" s="62"/>
      <c r="F22" s="62" t="s">
        <v>15</v>
      </c>
      <c r="G22" s="70">
        <v>3</v>
      </c>
      <c r="H22" s="33">
        <v>0.2</v>
      </c>
      <c r="I22" s="17">
        <f t="shared" si="0"/>
        <v>0</v>
      </c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7"/>
      <c r="U22" s="37"/>
      <c r="V22" s="37"/>
      <c r="W22" s="37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7"/>
      <c r="AI22" s="37"/>
      <c r="AJ22" s="37"/>
      <c r="AK22" s="38"/>
    </row>
    <row r="23" spans="2:37" ht="15" customHeight="1" x14ac:dyDescent="0.3">
      <c r="B23" s="48"/>
      <c r="C23" s="59"/>
      <c r="D23" s="41" t="s">
        <v>50</v>
      </c>
      <c r="E23" s="41"/>
      <c r="F23" s="41" t="s">
        <v>17</v>
      </c>
      <c r="G23" s="70">
        <v>3</v>
      </c>
      <c r="H23" s="33">
        <v>0.75</v>
      </c>
      <c r="I23" s="17">
        <f t="shared" si="0"/>
        <v>0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7"/>
      <c r="U23" s="37"/>
      <c r="V23" s="37"/>
      <c r="W23" s="37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7"/>
      <c r="AI23" s="37"/>
      <c r="AJ23" s="37"/>
      <c r="AK23" s="38"/>
    </row>
    <row r="24" spans="2:37" ht="15" customHeight="1" x14ac:dyDescent="0.3">
      <c r="B24" s="48"/>
      <c r="C24" s="59"/>
      <c r="D24" s="62" t="s">
        <v>53</v>
      </c>
      <c r="E24" s="62"/>
      <c r="F24" s="62" t="s">
        <v>15</v>
      </c>
      <c r="G24" s="70">
        <v>3</v>
      </c>
      <c r="H24" s="33">
        <v>0.2</v>
      </c>
      <c r="I24" s="17">
        <f t="shared" si="0"/>
        <v>0</v>
      </c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7"/>
      <c r="U24" s="37"/>
      <c r="V24" s="37"/>
      <c r="W24" s="37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7"/>
      <c r="AI24" s="37"/>
      <c r="AJ24" s="37"/>
      <c r="AK24" s="38"/>
    </row>
    <row r="25" spans="2:37" ht="15" customHeight="1" x14ac:dyDescent="0.3">
      <c r="B25" s="48"/>
      <c r="C25" s="59"/>
      <c r="D25" s="62" t="s">
        <v>54</v>
      </c>
      <c r="E25" s="62"/>
      <c r="F25" s="62" t="s">
        <v>15</v>
      </c>
      <c r="G25" s="70">
        <v>3</v>
      </c>
      <c r="H25" s="33">
        <v>0.2</v>
      </c>
      <c r="I25" s="17">
        <f t="shared" si="0"/>
        <v>0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7"/>
      <c r="U25" s="37"/>
      <c r="V25" s="37"/>
      <c r="W25" s="37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7"/>
      <c r="AI25" s="37"/>
      <c r="AJ25" s="37"/>
      <c r="AK25" s="38"/>
    </row>
    <row r="26" spans="2:37" ht="15" customHeight="1" x14ac:dyDescent="0.3">
      <c r="B26" s="48"/>
      <c r="C26" s="59"/>
      <c r="D26" s="62" t="s">
        <v>55</v>
      </c>
      <c r="E26" s="62"/>
      <c r="F26" s="62" t="s">
        <v>15</v>
      </c>
      <c r="G26" s="70">
        <v>3</v>
      </c>
      <c r="H26" s="33">
        <v>0.2</v>
      </c>
      <c r="I26" s="17">
        <f t="shared" si="0"/>
        <v>0</v>
      </c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7"/>
      <c r="U26" s="37"/>
      <c r="V26" s="37"/>
      <c r="W26" s="37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7"/>
      <c r="AI26" s="37"/>
      <c r="AJ26" s="37"/>
      <c r="AK26" s="38"/>
    </row>
    <row r="27" spans="2:37" ht="15" customHeight="1" x14ac:dyDescent="0.3">
      <c r="B27" s="48"/>
      <c r="C27" s="59"/>
      <c r="D27" s="62" t="s">
        <v>60</v>
      </c>
      <c r="E27" s="62"/>
      <c r="F27" s="62" t="s">
        <v>15</v>
      </c>
      <c r="G27" s="70">
        <v>3</v>
      </c>
      <c r="H27" s="33">
        <v>0.2</v>
      </c>
      <c r="I27" s="17">
        <f t="shared" si="0"/>
        <v>0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7"/>
      <c r="U27" s="37"/>
      <c r="V27" s="37"/>
      <c r="W27" s="37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7"/>
      <c r="AI27" s="37"/>
      <c r="AJ27" s="37"/>
      <c r="AK27" s="38"/>
    </row>
    <row r="28" spans="2:37" ht="15" customHeight="1" x14ac:dyDescent="0.3">
      <c r="B28" s="48"/>
      <c r="C28" s="59"/>
      <c r="D28" s="62" t="s">
        <v>57</v>
      </c>
      <c r="E28" s="62"/>
      <c r="F28" s="62" t="s">
        <v>15</v>
      </c>
      <c r="G28" s="70">
        <v>3</v>
      </c>
      <c r="H28" s="33">
        <v>0.2</v>
      </c>
      <c r="I28" s="17">
        <f t="shared" si="0"/>
        <v>0</v>
      </c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7"/>
      <c r="U28" s="37"/>
      <c r="V28" s="37"/>
      <c r="W28" s="37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7"/>
      <c r="AI28" s="37"/>
      <c r="AJ28" s="37"/>
      <c r="AK28" s="38"/>
    </row>
    <row r="29" spans="2:37" ht="15" customHeight="1" x14ac:dyDescent="0.3">
      <c r="B29" s="48"/>
      <c r="C29" s="59"/>
      <c r="D29" s="62" t="s">
        <v>59</v>
      </c>
      <c r="E29" s="62"/>
      <c r="F29" s="62" t="s">
        <v>15</v>
      </c>
      <c r="G29" s="70">
        <v>3</v>
      </c>
      <c r="H29" s="33">
        <v>0.2</v>
      </c>
      <c r="I29" s="17">
        <f t="shared" si="0"/>
        <v>0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7"/>
      <c r="U29" s="37"/>
      <c r="V29" s="37"/>
      <c r="W29" s="37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7"/>
      <c r="AI29" s="37"/>
      <c r="AJ29" s="37"/>
      <c r="AK29" s="38"/>
    </row>
    <row r="30" spans="2:37" ht="21" customHeight="1" x14ac:dyDescent="0.3">
      <c r="B30" s="48"/>
      <c r="C30" s="68" t="s">
        <v>48</v>
      </c>
      <c r="D30" s="41" t="s">
        <v>51</v>
      </c>
      <c r="E30" s="41"/>
      <c r="F30" s="41" t="s">
        <v>17</v>
      </c>
      <c r="G30" s="70">
        <v>2</v>
      </c>
      <c r="H30" s="33">
        <v>0.5</v>
      </c>
      <c r="I30" s="17">
        <f t="shared" si="0"/>
        <v>0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7"/>
      <c r="U30" s="37"/>
      <c r="V30" s="37"/>
      <c r="W30" s="37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7"/>
      <c r="AI30" s="37"/>
      <c r="AJ30" s="37"/>
      <c r="AK30" s="38"/>
    </row>
    <row r="31" spans="2:37" ht="16.8" customHeight="1" x14ac:dyDescent="0.3">
      <c r="B31" s="48"/>
      <c r="C31" s="68"/>
      <c r="D31" s="41" t="s">
        <v>56</v>
      </c>
      <c r="E31" s="41"/>
      <c r="F31" s="41" t="s">
        <v>17</v>
      </c>
      <c r="G31" s="70">
        <v>2</v>
      </c>
      <c r="H31" s="33">
        <v>0.5</v>
      </c>
      <c r="I31" s="17">
        <f t="shared" si="0"/>
        <v>0</v>
      </c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7"/>
      <c r="U31" s="37"/>
      <c r="V31" s="37"/>
      <c r="W31" s="37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7"/>
      <c r="AI31" s="37"/>
      <c r="AJ31" s="37"/>
      <c r="AK31" s="38"/>
    </row>
    <row r="32" spans="2:37" ht="15" customHeight="1" x14ac:dyDescent="0.3">
      <c r="B32" s="48"/>
      <c r="C32" s="68"/>
      <c r="D32" s="41" t="s">
        <v>49</v>
      </c>
      <c r="E32" s="41"/>
      <c r="F32" s="41" t="s">
        <v>17</v>
      </c>
      <c r="G32" s="70">
        <v>1</v>
      </c>
      <c r="H32" s="33">
        <v>1</v>
      </c>
      <c r="I32" s="17">
        <f t="shared" si="0"/>
        <v>0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7"/>
      <c r="U32" s="37"/>
      <c r="V32" s="37"/>
      <c r="W32" s="37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7"/>
      <c r="AI32" s="37"/>
      <c r="AJ32" s="37"/>
      <c r="AK32" s="38"/>
    </row>
    <row r="33" spans="2:37" ht="24" customHeight="1" x14ac:dyDescent="0.3">
      <c r="B33" s="48"/>
      <c r="C33" s="66" t="s">
        <v>61</v>
      </c>
      <c r="D33" s="62"/>
      <c r="E33" s="62"/>
      <c r="F33" s="62" t="s">
        <v>15</v>
      </c>
      <c r="G33" s="70">
        <v>4</v>
      </c>
      <c r="H33" s="33">
        <v>0.5</v>
      </c>
      <c r="I33" s="17">
        <f t="shared" si="0"/>
        <v>0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7"/>
      <c r="U33" s="37"/>
      <c r="V33" s="37"/>
      <c r="W33" s="37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7"/>
      <c r="AI33" s="37"/>
      <c r="AJ33" s="37"/>
      <c r="AK33" s="38"/>
    </row>
    <row r="34" spans="2:37" ht="24" customHeight="1" x14ac:dyDescent="0.3">
      <c r="B34" s="48"/>
      <c r="C34" s="45" t="s">
        <v>79</v>
      </c>
      <c r="D34" s="62" t="s">
        <v>80</v>
      </c>
      <c r="E34" s="62"/>
      <c r="F34" s="62" t="s">
        <v>15</v>
      </c>
      <c r="G34" s="70">
        <v>5</v>
      </c>
      <c r="H34" s="33">
        <v>1</v>
      </c>
      <c r="I34" s="17">
        <f t="shared" si="0"/>
        <v>0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7"/>
      <c r="U34" s="37"/>
      <c r="V34" s="37"/>
      <c r="W34" s="37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7"/>
      <c r="AI34" s="37"/>
      <c r="AJ34" s="37"/>
      <c r="AK34" s="38"/>
    </row>
    <row r="35" spans="2:37" ht="15" customHeight="1" x14ac:dyDescent="0.3">
      <c r="B35" s="48"/>
      <c r="C35" s="46"/>
      <c r="D35" s="41" t="s">
        <v>81</v>
      </c>
      <c r="E35" s="41"/>
      <c r="F35" s="41" t="s">
        <v>17</v>
      </c>
      <c r="G35" s="70">
        <v>3</v>
      </c>
      <c r="H35" s="33">
        <v>1.5</v>
      </c>
      <c r="I35" s="17">
        <f t="shared" si="0"/>
        <v>0</v>
      </c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7"/>
      <c r="U35" s="37"/>
      <c r="V35" s="37"/>
      <c r="W35" s="37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7"/>
      <c r="AI35" s="37"/>
      <c r="AJ35" s="37"/>
      <c r="AK35" s="38"/>
    </row>
    <row r="36" spans="2:37" ht="14.4" customHeight="1" x14ac:dyDescent="0.3">
      <c r="B36" s="48"/>
      <c r="C36" s="46"/>
      <c r="D36" s="41" t="s">
        <v>84</v>
      </c>
      <c r="E36" s="41"/>
      <c r="F36" s="41" t="s">
        <v>17</v>
      </c>
      <c r="G36" s="70">
        <v>5</v>
      </c>
      <c r="H36" s="33">
        <v>0.25</v>
      </c>
      <c r="I36" s="17">
        <f t="shared" si="0"/>
        <v>0</v>
      </c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7"/>
      <c r="U36" s="37"/>
      <c r="V36" s="37"/>
      <c r="W36" s="37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7"/>
      <c r="AI36" s="37"/>
      <c r="AJ36" s="37"/>
      <c r="AK36" s="38"/>
    </row>
    <row r="37" spans="2:37" ht="16.2" customHeight="1" x14ac:dyDescent="0.3">
      <c r="B37" s="48"/>
      <c r="C37" s="46"/>
      <c r="D37" s="41" t="s">
        <v>83</v>
      </c>
      <c r="E37" s="41"/>
      <c r="F37" s="41" t="s">
        <v>17</v>
      </c>
      <c r="G37" s="70">
        <v>4</v>
      </c>
      <c r="H37" s="33">
        <v>1.5</v>
      </c>
      <c r="I37" s="17">
        <f t="shared" si="0"/>
        <v>0</v>
      </c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7"/>
      <c r="U37" s="37"/>
      <c r="V37" s="37"/>
      <c r="W37" s="37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7"/>
      <c r="AI37" s="37"/>
      <c r="AJ37" s="37"/>
      <c r="AK37" s="38"/>
    </row>
    <row r="38" spans="2:37" ht="15" customHeight="1" x14ac:dyDescent="0.3">
      <c r="B38" s="48"/>
      <c r="C38" s="47"/>
      <c r="D38" s="41" t="s">
        <v>82</v>
      </c>
      <c r="E38" s="41"/>
      <c r="F38" s="41" t="s">
        <v>17</v>
      </c>
      <c r="G38" s="70">
        <v>2</v>
      </c>
      <c r="H38" s="33">
        <v>0.5</v>
      </c>
      <c r="I38" s="17">
        <f t="shared" si="0"/>
        <v>0</v>
      </c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7"/>
      <c r="U38" s="37"/>
      <c r="V38" s="37"/>
      <c r="W38" s="37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7"/>
      <c r="AI38" s="37"/>
      <c r="AJ38" s="37"/>
      <c r="AK38" s="38"/>
    </row>
    <row r="39" spans="2:37" ht="15" customHeight="1" x14ac:dyDescent="0.3">
      <c r="B39" s="48"/>
      <c r="C39" s="67" t="s">
        <v>65</v>
      </c>
      <c r="D39" s="41" t="s">
        <v>66</v>
      </c>
      <c r="E39" s="41"/>
      <c r="F39" s="41" t="s">
        <v>17</v>
      </c>
      <c r="G39" s="70">
        <v>4</v>
      </c>
      <c r="H39" s="33">
        <v>0.75</v>
      </c>
      <c r="I39" s="17">
        <f t="shared" si="0"/>
        <v>0</v>
      </c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7"/>
      <c r="U39" s="37"/>
      <c r="V39" s="37"/>
      <c r="W39" s="37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7"/>
      <c r="AI39" s="37"/>
      <c r="AJ39" s="37"/>
      <c r="AK39" s="38"/>
    </row>
    <row r="40" spans="2:37" ht="15" customHeight="1" x14ac:dyDescent="0.3">
      <c r="B40" s="48"/>
      <c r="C40" s="67"/>
      <c r="D40" s="41" t="s">
        <v>67</v>
      </c>
      <c r="E40" s="41"/>
      <c r="F40" s="41" t="s">
        <v>17</v>
      </c>
      <c r="G40" s="70">
        <v>4</v>
      </c>
      <c r="H40" s="33">
        <v>0.75</v>
      </c>
      <c r="I40" s="17">
        <f t="shared" si="0"/>
        <v>0</v>
      </c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7"/>
      <c r="U40" s="37"/>
      <c r="V40" s="37"/>
      <c r="W40" s="37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7"/>
      <c r="AI40" s="37"/>
      <c r="AJ40" s="37"/>
      <c r="AK40" s="38"/>
    </row>
    <row r="41" spans="2:37" ht="15" customHeight="1" x14ac:dyDescent="0.4">
      <c r="B41" s="48"/>
      <c r="C41" s="65" t="s">
        <v>71</v>
      </c>
      <c r="D41" s="62"/>
      <c r="E41" s="62"/>
      <c r="F41" s="62" t="s">
        <v>15</v>
      </c>
      <c r="G41" s="70">
        <v>1</v>
      </c>
      <c r="H41" s="33">
        <v>0.2</v>
      </c>
      <c r="I41" s="17">
        <f t="shared" si="0"/>
        <v>0</v>
      </c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7"/>
      <c r="U41" s="37"/>
      <c r="V41" s="37"/>
      <c r="W41" s="37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7"/>
      <c r="AI41" s="37"/>
      <c r="AJ41" s="37"/>
      <c r="AK41" s="38"/>
    </row>
    <row r="42" spans="2:37" ht="20.399999999999999" customHeight="1" thickBot="1" x14ac:dyDescent="0.35">
      <c r="B42" s="110"/>
      <c r="C42" s="111" t="s">
        <v>73</v>
      </c>
      <c r="D42" s="112"/>
      <c r="E42" s="112"/>
      <c r="F42" s="112" t="s">
        <v>17</v>
      </c>
      <c r="G42" s="78">
        <v>6</v>
      </c>
      <c r="H42" s="79">
        <v>3</v>
      </c>
      <c r="I42" s="80">
        <f t="shared" si="0"/>
        <v>0</v>
      </c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113"/>
      <c r="U42" s="113"/>
      <c r="V42" s="113"/>
      <c r="W42" s="113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113"/>
      <c r="AI42" s="113"/>
      <c r="AJ42" s="113"/>
      <c r="AK42" s="114"/>
    </row>
    <row r="43" spans="2:37" ht="15" customHeight="1" x14ac:dyDescent="0.3">
      <c r="B43" s="115" t="s">
        <v>21</v>
      </c>
      <c r="C43" s="116" t="s">
        <v>26</v>
      </c>
      <c r="D43" s="107"/>
      <c r="E43" s="116"/>
      <c r="F43" s="116" t="s">
        <v>16</v>
      </c>
      <c r="G43" s="117">
        <v>3</v>
      </c>
      <c r="H43" s="118">
        <v>0.75</v>
      </c>
      <c r="I43" s="18">
        <f t="shared" si="0"/>
        <v>0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119"/>
    </row>
    <row r="44" spans="2:37" ht="15" customHeight="1" x14ac:dyDescent="0.3">
      <c r="B44" s="42"/>
      <c r="C44" s="29" t="s">
        <v>27</v>
      </c>
      <c r="D44" s="28"/>
      <c r="E44" s="29"/>
      <c r="F44" s="29" t="s">
        <v>16</v>
      </c>
      <c r="G44" s="71">
        <v>3</v>
      </c>
      <c r="H44" s="4">
        <v>1.5</v>
      </c>
      <c r="I44" s="17">
        <f t="shared" si="0"/>
        <v>0</v>
      </c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6"/>
    </row>
    <row r="45" spans="2:37" ht="15" customHeight="1" x14ac:dyDescent="0.3">
      <c r="B45" s="42"/>
      <c r="C45" s="43" t="s">
        <v>23</v>
      </c>
      <c r="D45" s="28" t="s">
        <v>25</v>
      </c>
      <c r="E45" s="29"/>
      <c r="F45" s="29" t="s">
        <v>16</v>
      </c>
      <c r="G45" s="71">
        <v>3</v>
      </c>
      <c r="H45" s="4">
        <v>1</v>
      </c>
      <c r="I45" s="17">
        <f t="shared" si="0"/>
        <v>0</v>
      </c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6"/>
    </row>
    <row r="46" spans="2:37" ht="21.6" thickBot="1" x14ac:dyDescent="0.35">
      <c r="B46" s="120"/>
      <c r="C46" s="121"/>
      <c r="D46" s="76" t="s">
        <v>24</v>
      </c>
      <c r="E46" s="122"/>
      <c r="F46" s="122" t="s">
        <v>16</v>
      </c>
      <c r="G46" s="123">
        <v>3</v>
      </c>
      <c r="H46" s="124">
        <v>0.5</v>
      </c>
      <c r="I46" s="80">
        <f t="shared" si="0"/>
        <v>0</v>
      </c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125"/>
    </row>
    <row r="47" spans="2:37" ht="15" customHeight="1" x14ac:dyDescent="0.3">
      <c r="B47" s="105" t="s">
        <v>14</v>
      </c>
      <c r="C47" s="126" t="s">
        <v>58</v>
      </c>
      <c r="D47" s="127"/>
      <c r="E47" s="128"/>
      <c r="F47" s="128" t="s">
        <v>15</v>
      </c>
      <c r="G47" s="69">
        <v>2</v>
      </c>
      <c r="H47" s="30">
        <v>3</v>
      </c>
      <c r="I47" s="18">
        <f t="shared" si="0"/>
        <v>0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119"/>
    </row>
    <row r="48" spans="2:37" ht="15" customHeight="1" x14ac:dyDescent="0.3">
      <c r="B48" s="48"/>
      <c r="C48" s="63" t="s">
        <v>85</v>
      </c>
      <c r="D48" s="62"/>
      <c r="E48" s="64"/>
      <c r="F48" s="64" t="s">
        <v>15</v>
      </c>
      <c r="G48" s="70">
        <v>1</v>
      </c>
      <c r="H48" s="33">
        <v>0.5</v>
      </c>
      <c r="I48" s="17">
        <f t="shared" si="0"/>
        <v>0</v>
      </c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6"/>
    </row>
    <row r="49" spans="2:37" ht="21" x14ac:dyDescent="0.3">
      <c r="B49" s="48"/>
      <c r="C49" s="64" t="s">
        <v>69</v>
      </c>
      <c r="D49" s="62"/>
      <c r="E49" s="64"/>
      <c r="F49" s="64" t="s">
        <v>15</v>
      </c>
      <c r="G49" s="70">
        <v>1</v>
      </c>
      <c r="H49" s="33">
        <v>1</v>
      </c>
      <c r="I49" s="17">
        <f t="shared" si="0"/>
        <v>0</v>
      </c>
      <c r="J49" s="33"/>
      <c r="K49" s="33"/>
      <c r="L49" s="33"/>
      <c r="M49" s="33"/>
      <c r="N49" s="33"/>
      <c r="O49" s="37"/>
      <c r="P49" s="37"/>
      <c r="Q49" s="37"/>
      <c r="R49" s="37"/>
      <c r="S49" s="37"/>
      <c r="T49" s="37"/>
      <c r="U49" s="37"/>
      <c r="V49" s="37"/>
      <c r="W49" s="37"/>
      <c r="X49" s="33"/>
      <c r="Y49" s="33"/>
      <c r="Z49" s="33"/>
      <c r="AA49" s="33"/>
      <c r="AB49" s="33"/>
      <c r="AC49" s="37"/>
      <c r="AD49" s="37"/>
      <c r="AE49" s="37"/>
      <c r="AF49" s="37"/>
      <c r="AG49" s="37"/>
      <c r="AH49" s="37"/>
      <c r="AI49" s="37"/>
      <c r="AJ49" s="37"/>
      <c r="AK49" s="38"/>
    </row>
    <row r="50" spans="2:37" ht="21.6" thickBot="1" x14ac:dyDescent="0.35">
      <c r="B50" s="110"/>
      <c r="C50" s="129" t="s">
        <v>70</v>
      </c>
      <c r="D50" s="130"/>
      <c r="E50" s="129"/>
      <c r="F50" s="129" t="s">
        <v>15</v>
      </c>
      <c r="G50" s="78">
        <v>1</v>
      </c>
      <c r="H50" s="79">
        <v>1</v>
      </c>
      <c r="I50" s="80">
        <f t="shared" si="0"/>
        <v>0</v>
      </c>
      <c r="J50" s="79"/>
      <c r="K50" s="79"/>
      <c r="L50" s="79"/>
      <c r="M50" s="79"/>
      <c r="N50" s="79"/>
      <c r="O50" s="113"/>
      <c r="P50" s="113"/>
      <c r="Q50" s="113"/>
      <c r="R50" s="113"/>
      <c r="S50" s="113"/>
      <c r="T50" s="113"/>
      <c r="U50" s="113"/>
      <c r="V50" s="113"/>
      <c r="W50" s="113"/>
      <c r="X50" s="79"/>
      <c r="Y50" s="79"/>
      <c r="Z50" s="79"/>
      <c r="AA50" s="79"/>
      <c r="AB50" s="79"/>
      <c r="AC50" s="113"/>
      <c r="AD50" s="113"/>
      <c r="AE50" s="113"/>
      <c r="AF50" s="113"/>
      <c r="AG50" s="113"/>
      <c r="AH50" s="113"/>
      <c r="AI50" s="113"/>
      <c r="AJ50" s="113"/>
      <c r="AK50" s="114"/>
    </row>
    <row r="51" spans="2:37" s="1" customFormat="1" ht="15" thickBot="1" x14ac:dyDescent="0.35">
      <c r="B51" s="53" t="s">
        <v>8</v>
      </c>
      <c r="C51" s="54"/>
      <c r="D51" s="54"/>
      <c r="E51" s="54"/>
      <c r="F51" s="54"/>
      <c r="G51" s="54"/>
      <c r="H51" s="14">
        <f t="shared" ref="H51:W51" si="1">SUM(H4:H50)</f>
        <v>32.299999999999997</v>
      </c>
      <c r="I51" s="14">
        <f t="shared" si="1"/>
        <v>0</v>
      </c>
      <c r="J51" s="14">
        <f t="shared" si="1"/>
        <v>0</v>
      </c>
      <c r="K51" s="14">
        <f t="shared" si="1"/>
        <v>0</v>
      </c>
      <c r="L51" s="14">
        <f t="shared" si="1"/>
        <v>0</v>
      </c>
      <c r="M51" s="14">
        <f t="shared" si="1"/>
        <v>0</v>
      </c>
      <c r="N51" s="14">
        <f t="shared" si="1"/>
        <v>0</v>
      </c>
      <c r="O51" s="14">
        <f t="shared" si="1"/>
        <v>0</v>
      </c>
      <c r="P51" s="14">
        <f t="shared" si="1"/>
        <v>0</v>
      </c>
      <c r="Q51" s="14">
        <f t="shared" si="1"/>
        <v>0</v>
      </c>
      <c r="R51" s="14">
        <f t="shared" si="1"/>
        <v>0</v>
      </c>
      <c r="S51" s="14">
        <f t="shared" si="1"/>
        <v>0</v>
      </c>
      <c r="T51" s="14">
        <f t="shared" si="1"/>
        <v>0</v>
      </c>
      <c r="U51" s="14">
        <f t="shared" si="1"/>
        <v>0</v>
      </c>
      <c r="V51" s="14">
        <f t="shared" si="1"/>
        <v>0</v>
      </c>
      <c r="W51" s="15">
        <f t="shared" si="1"/>
        <v>0</v>
      </c>
    </row>
    <row r="52" spans="2:37" ht="15" thickBot="1" x14ac:dyDescent="0.35">
      <c r="B52" s="2"/>
      <c r="C52" s="2"/>
      <c r="D52" s="2"/>
      <c r="E52" s="2"/>
      <c r="F52" s="2"/>
      <c r="G52" s="2"/>
      <c r="H52" s="2"/>
      <c r="I52" s="2"/>
      <c r="J52" s="49" t="s">
        <v>11</v>
      </c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1"/>
    </row>
    <row r="53" spans="2:37" ht="15" thickBot="1" x14ac:dyDescent="0.35">
      <c r="B53" s="20" t="s">
        <v>31</v>
      </c>
      <c r="C53" s="21" t="s">
        <v>28</v>
      </c>
      <c r="D53" s="21" t="s">
        <v>29</v>
      </c>
      <c r="E53" s="22" t="s">
        <v>30</v>
      </c>
      <c r="F53" s="2"/>
      <c r="G53" s="2"/>
      <c r="H53" s="2"/>
      <c r="I53" s="2"/>
      <c r="J53" s="3"/>
      <c r="K53" s="3"/>
      <c r="L53" s="3"/>
      <c r="M53" s="3"/>
      <c r="O53" s="9"/>
      <c r="P53" s="9"/>
    </row>
    <row r="54" spans="2:37" ht="15" thickBot="1" x14ac:dyDescent="0.35">
      <c r="B54" s="26" t="s">
        <v>16</v>
      </c>
      <c r="C54" s="25">
        <f>SUM(H4:H9,H14:H15,H18,H43:H46)</f>
        <v>10.65</v>
      </c>
      <c r="D54" s="16">
        <f>SUM(I4:I9,I14,I15,I18,I43:I46)</f>
        <v>0</v>
      </c>
      <c r="E54" s="16">
        <f>SUM(C54,-D55)</f>
        <v>10.65</v>
      </c>
      <c r="F54" s="2"/>
      <c r="G54" s="2"/>
      <c r="H54" s="55" t="s">
        <v>9</v>
      </c>
      <c r="I54" s="61"/>
      <c r="J54" s="10">
        <f>H51-J51</f>
        <v>32.299999999999997</v>
      </c>
      <c r="K54" s="10">
        <f>J54-K51</f>
        <v>32.299999999999997</v>
      </c>
      <c r="L54" s="10">
        <f>K54-L51</f>
        <v>32.299999999999997</v>
      </c>
      <c r="M54" s="10">
        <f>L54-M51</f>
        <v>32.299999999999997</v>
      </c>
      <c r="N54" s="10">
        <f t="shared" ref="N54:W54" si="2">M54-N51</f>
        <v>32.299999999999997</v>
      </c>
      <c r="O54" s="10">
        <f t="shared" si="2"/>
        <v>32.299999999999997</v>
      </c>
      <c r="P54" s="10">
        <f t="shared" si="2"/>
        <v>32.299999999999997</v>
      </c>
      <c r="Q54" s="10">
        <f t="shared" si="2"/>
        <v>32.299999999999997</v>
      </c>
      <c r="R54" s="10">
        <f t="shared" si="2"/>
        <v>32.299999999999997</v>
      </c>
      <c r="S54" s="10">
        <f t="shared" si="2"/>
        <v>32.299999999999997</v>
      </c>
      <c r="T54" s="10">
        <f t="shared" si="2"/>
        <v>32.299999999999997</v>
      </c>
      <c r="U54" s="10">
        <f t="shared" si="2"/>
        <v>32.299999999999997</v>
      </c>
      <c r="V54" s="10">
        <f t="shared" si="2"/>
        <v>32.299999999999997</v>
      </c>
      <c r="W54" s="10">
        <f t="shared" si="2"/>
        <v>32.299999999999997</v>
      </c>
    </row>
    <row r="55" spans="2:37" ht="15" thickBot="1" x14ac:dyDescent="0.35">
      <c r="B55" s="24" t="s">
        <v>15</v>
      </c>
      <c r="C55" s="23">
        <f>SUM(H13,H16,H17,H19:H22,H24:H29,H34,H33,H41,H47:H50)</f>
        <v>9.8000000000000007</v>
      </c>
      <c r="D55" s="5">
        <f>SUM(I13,I16,I17,I19:I22,I24:I29,I34,I33,I41,I47:I50)</f>
        <v>0</v>
      </c>
      <c r="E55" s="16">
        <f t="shared" ref="E55:E56" si="3">SUM(C55,-D56)</f>
        <v>9.8000000000000007</v>
      </c>
      <c r="F55" s="3"/>
      <c r="G55" s="3"/>
      <c r="H55" s="3"/>
      <c r="I55" s="3"/>
      <c r="J55" s="3"/>
      <c r="K55" s="3"/>
      <c r="L55" s="3"/>
      <c r="M55" s="3"/>
    </row>
    <row r="56" spans="2:37" ht="15" thickBot="1" x14ac:dyDescent="0.35">
      <c r="B56" s="24" t="s">
        <v>17</v>
      </c>
      <c r="C56" s="23">
        <f>SUM(H42,H35:H40,H30:H32,H23,H10:H12)</f>
        <v>11.85</v>
      </c>
      <c r="D56" s="5">
        <f>SUM(I10:I12,I23,I30:I32,I35:I40,I42)</f>
        <v>0</v>
      </c>
      <c r="E56" s="16">
        <f t="shared" si="3"/>
        <v>11.85</v>
      </c>
      <c r="F56" s="3"/>
      <c r="H56" s="55" t="s">
        <v>10</v>
      </c>
      <c r="I56" s="56"/>
      <c r="J56" s="55">
        <f>H51-I51</f>
        <v>32.299999999999997</v>
      </c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7"/>
    </row>
    <row r="57" spans="2:37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37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37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2:37" s="6" customFormat="1" x14ac:dyDescent="0.3"/>
    <row r="61" spans="2:37" s="6" customFormat="1" x14ac:dyDescent="0.3"/>
    <row r="62" spans="2:37" s="6" customFormat="1" x14ac:dyDescent="0.3"/>
    <row r="63" spans="2:37" s="6" customFormat="1" x14ac:dyDescent="0.3"/>
    <row r="64" spans="2:37" s="6" customFormat="1" x14ac:dyDescent="0.3"/>
    <row r="65" spans="2:3" s="6" customFormat="1" x14ac:dyDescent="0.3">
      <c r="B65" s="7"/>
    </row>
    <row r="66" spans="2:3" s="6" customFormat="1" x14ac:dyDescent="0.3">
      <c r="B66" s="7"/>
    </row>
    <row r="67" spans="2:3" s="6" customFormat="1" x14ac:dyDescent="0.3">
      <c r="B67" s="7"/>
    </row>
    <row r="68" spans="2:3" s="6" customFormat="1" x14ac:dyDescent="0.3"/>
    <row r="69" spans="2:3" s="6" customFormat="1" x14ac:dyDescent="0.3"/>
    <row r="70" spans="2:3" s="6" customFormat="1" x14ac:dyDescent="0.3"/>
    <row r="71" spans="2:3" s="6" customFormat="1" x14ac:dyDescent="0.3"/>
    <row r="72" spans="2:3" s="6" customFormat="1" x14ac:dyDescent="0.3">
      <c r="B72" s="7"/>
    </row>
    <row r="73" spans="2:3" s="6" customFormat="1" x14ac:dyDescent="0.3">
      <c r="B73" s="7"/>
    </row>
    <row r="74" spans="2:3" s="6" customFormat="1" x14ac:dyDescent="0.3">
      <c r="B74" s="7"/>
    </row>
    <row r="75" spans="2:3" s="6" customFormat="1" x14ac:dyDescent="0.3">
      <c r="B75" s="7"/>
    </row>
    <row r="76" spans="2:3" x14ac:dyDescent="0.3">
      <c r="B76" s="6"/>
      <c r="C76" s="6"/>
    </row>
  </sheetData>
  <mergeCells count="18">
    <mergeCell ref="J56:W56"/>
    <mergeCell ref="H54:I54"/>
    <mergeCell ref="H56:I56"/>
    <mergeCell ref="J52:W52"/>
    <mergeCell ref="B4:B8"/>
    <mergeCell ref="B51:G51"/>
    <mergeCell ref="J2:AK2"/>
    <mergeCell ref="C14:C18"/>
    <mergeCell ref="C19:C29"/>
    <mergeCell ref="C30:C32"/>
    <mergeCell ref="B47:B50"/>
    <mergeCell ref="C10:C12"/>
    <mergeCell ref="C39:C40"/>
    <mergeCell ref="B43:B46"/>
    <mergeCell ref="C45:C46"/>
    <mergeCell ref="B10:B12"/>
    <mergeCell ref="C34:C38"/>
    <mergeCell ref="B14:B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MSI-D</cp:lastModifiedBy>
  <dcterms:created xsi:type="dcterms:W3CDTF">2016-11-01T20:38:14Z</dcterms:created>
  <dcterms:modified xsi:type="dcterms:W3CDTF">2017-12-13T07:09:19Z</dcterms:modified>
</cp:coreProperties>
</file>