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SI-D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C56" i="1" l="1"/>
  <c r="C55" i="1"/>
  <c r="C54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E56" i="1" l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D56" i="1" l="1"/>
  <c r="E55" i="1" s="1"/>
  <c r="D55" i="1"/>
  <c r="E54" i="1" s="1"/>
  <c r="I5" i="1"/>
  <c r="I6" i="1"/>
  <c r="I4" i="1" l="1"/>
  <c r="D54" i="1" s="1"/>
  <c r="O51" i="1" l="1"/>
  <c r="P51" i="1"/>
  <c r="Q51" i="1"/>
  <c r="R51" i="1"/>
  <c r="S51" i="1"/>
  <c r="T51" i="1"/>
  <c r="U51" i="1"/>
  <c r="V51" i="1"/>
  <c r="W51" i="1"/>
  <c r="N51" i="1"/>
  <c r="J51" i="1" l="1"/>
  <c r="K51" i="1"/>
  <c r="L51" i="1"/>
  <c r="M51" i="1"/>
  <c r="H51" i="1"/>
  <c r="J54" i="1" l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I51" i="1"/>
  <c r="J56" i="1" s="1"/>
</calcChain>
</file>

<file path=xl/sharedStrings.xml><?xml version="1.0" encoding="utf-8"?>
<sst xmlns="http://schemas.openxmlformats.org/spreadsheetml/2006/main" count="139" uniqueCount="86">
  <si>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</si>
  <si>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</si>
  <si>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</si>
  <si>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</si>
  <si>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</si>
  <si>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</si>
  <si>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</si>
  <si>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</si>
  <si>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</si>
  <si>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</si>
  <si>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</si>
  <si>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</si>
  <si>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</si>
  <si>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</si>
  <si>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</si>
  <si>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</si>
  <si>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</si>
  <si>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</si>
  <si>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</si>
  <si>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</si>
  <si>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Dungeon</t>
  </si>
  <si>
    <t>Complete game</t>
  </si>
  <si>
    <t>Game Over</t>
  </si>
  <si>
    <t>Ranking</t>
  </si>
  <si>
    <t>Sistema de puntos</t>
  </si>
  <si>
    <t>Visualización</t>
  </si>
  <si>
    <t>Congratulations scene</t>
  </si>
  <si>
    <t>Arreglar aparición de objetos en inv</t>
  </si>
  <si>
    <t>Estimadas</t>
  </si>
  <si>
    <t>Reales</t>
  </si>
  <si>
    <t>Restantes</t>
  </si>
  <si>
    <t>Horas Individuales</t>
  </si>
  <si>
    <t>Sprint 4</t>
  </si>
  <si>
    <t>Prefab Brujula</t>
  </si>
  <si>
    <t>Ajustar posicion puntero Minimapa</t>
  </si>
  <si>
    <t>Minimapa</t>
  </si>
  <si>
    <t>Inventario</t>
  </si>
  <si>
    <t>Quitar posibilidad usar objeto con inventario</t>
  </si>
  <si>
    <t>Interfaz</t>
  </si>
  <si>
    <t>Poner corazones vacíos</t>
  </si>
  <si>
    <t>Espada blanca</t>
  </si>
  <si>
    <t>Guardar partida</t>
  </si>
  <si>
    <t>Guardar mapa dungeon</t>
  </si>
  <si>
    <t>Eventos</t>
  </si>
  <si>
    <t>Sala 37 llave al clearear sala</t>
  </si>
  <si>
    <t>Sala 39 llave al clearear sala</t>
  </si>
  <si>
    <t>Sala 26 llave al clearear sala</t>
  </si>
  <si>
    <t>Poner brujula sala 27</t>
  </si>
  <si>
    <t>Crear prefab bloque especial</t>
  </si>
  <si>
    <t>Poner bruja y espada blanca si tienes pergamino sala 18</t>
  </si>
  <si>
    <t>Abrir puerta 14/15 al mover bloque especial sala 19</t>
  </si>
  <si>
    <t>Prefab mapa</t>
  </si>
  <si>
    <t>Poner mapa sala 20</t>
  </si>
  <si>
    <t>Sala 14 al matar al stalfos de la derecha sale llave</t>
  </si>
  <si>
    <t>Sala 8 llave al clearear sala</t>
  </si>
  <si>
    <t>Colocar bloque especial sala 7</t>
  </si>
  <si>
    <t>Sala 21 poner boomerang al clearear sala</t>
  </si>
  <si>
    <t>sala 22 poner llave</t>
  </si>
  <si>
    <t>Aquamentus drop heart container</t>
  </si>
  <si>
    <t>Aquamentus sounds</t>
  </si>
  <si>
    <t>Variable global de tiempo de textos</t>
  </si>
  <si>
    <t>Arreglar bug sala espada (bloqueo mov)</t>
  </si>
  <si>
    <t>Costes en las tiendas</t>
  </si>
  <si>
    <t>Puertas</t>
  </si>
  <si>
    <t>Comprovar si estan cerradas o abiertas</t>
  </si>
  <si>
    <t>Guardar puertas ya abiertas</t>
  </si>
  <si>
    <t>Objeto B al salir y entrar de salas y dungeon</t>
  </si>
  <si>
    <t>Reducir daño de fuego</t>
  </si>
  <si>
    <t>Mayor invulnerabilidad Link</t>
  </si>
  <si>
    <t>opción mutear musica dungeon</t>
  </si>
  <si>
    <t>Dejar de sonar musica</t>
  </si>
  <si>
    <t>Tratar de arreglar layers</t>
  </si>
  <si>
    <t>Datos</t>
  </si>
  <si>
    <t>Programacion</t>
  </si>
  <si>
    <t>Espada HUD al salir y entrar de salas</t>
  </si>
  <si>
    <t>Desbloquear todo el minamapa con mapa</t>
  </si>
  <si>
    <t>Marcar boss con brujulas</t>
  </si>
  <si>
    <t>Sala secreta</t>
  </si>
  <si>
    <t>Introducir spawn Keeser</t>
  </si>
  <si>
    <t>Crear layout</t>
  </si>
  <si>
    <t>Implementar entrada</t>
  </si>
  <si>
    <t>Introducir fisicas</t>
  </si>
  <si>
    <t>Introducir heart container</t>
  </si>
  <si>
    <t>Iniciar Link sin objetos</t>
  </si>
  <si>
    <t>Bloque especial empujable</t>
  </si>
  <si>
    <t>Boomerang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</si>
</sst>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16" fontId="1" fillId="2" borderId="20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" fontId="1" fillId="2" borderId="19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3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1" fillId="6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vertical="center"/>
    </xf>
    <xf numFmtId="0" fontId="0" fillId="5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4" borderId="3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9" fillId="5" borderId="30" xfId="0" applyFont="1" applyFill="1" applyBorder="1" applyAlignment="1">
      <alignment vertical="center" wrapText="1"/>
    </xf>
    <xf numFmtId="0" fontId="0" fillId="5" borderId="30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/>
    </xf>
    <xf numFmtId="0" fontId="0" fillId="7" borderId="30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43082</c:v>
                </c:pt>
                <c:pt idx="1">
                  <c:v>43083</c:v>
                </c:pt>
                <c:pt idx="2">
                  <c:v>43084</c:v>
                </c:pt>
                <c:pt idx="3">
                  <c:v>43085</c:v>
                </c:pt>
                <c:pt idx="4">
                  <c:v>43086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43092</c:v>
                </c:pt>
                <c:pt idx="11">
                  <c:v>43093</c:v>
                </c:pt>
                <c:pt idx="12">
                  <c:v>43094</c:v>
                </c:pt>
                <c:pt idx="13">
                  <c:v>43095</c:v>
                </c:pt>
                <c:pt idx="14">
                  <c:v>43096</c:v>
                </c:pt>
                <c:pt idx="15">
                  <c:v>43097</c:v>
                </c:pt>
                <c:pt idx="16">
                  <c:v>43098</c:v>
                </c:pt>
                <c:pt idx="17">
                  <c:v>43099</c:v>
                </c:pt>
                <c:pt idx="18">
                  <c:v>43100</c:v>
                </c:pt>
                <c:pt idx="19">
                  <c:v>43101</c:v>
                </c:pt>
                <c:pt idx="20">
                  <c:v>43102</c:v>
                </c:pt>
                <c:pt idx="21">
                  <c:v>43103</c:v>
                </c:pt>
                <c:pt idx="22">
                  <c:v>43104</c:v>
                </c:pt>
                <c:pt idx="23">
                  <c:v>43105</c:v>
                </c:pt>
                <c:pt idx="24">
                  <c:v>43106</c:v>
                </c:pt>
                <c:pt idx="25">
                  <c:v>43107</c:v>
                </c:pt>
                <c:pt idx="26">
                  <c:v>43108</c:v>
                </c:pt>
                <c:pt idx="27">
                  <c:v>43109</c:v>
                </c:pt>
              </c:numCache>
            </c:numRef>
          </c:cat>
          <c:val>
            <c:numRef>
              <c:f>Hoja1!$J$54:$AK$54</c:f>
              <c:numCache>
                <c:formatCode>General</c:formatCode>
                <c:ptCount val="28"/>
                <c:pt idx="0">
                  <c:v>32.299999999999997</c:v>
                </c:pt>
                <c:pt idx="1">
                  <c:v>32.200699999999998</c:v>
                </c:pt>
                <c:pt idx="2">
                  <c:v>32.084699999999998</c:v>
                </c:pt>
                <c:pt idx="3">
                  <c:v>31.835699999999999</c:v>
                </c:pt>
                <c:pt idx="4">
                  <c:v>31.835699999999999</c:v>
                </c:pt>
                <c:pt idx="5">
                  <c:v>31.535699999999999</c:v>
                </c:pt>
                <c:pt idx="6">
                  <c:v>31.535699999999999</c:v>
                </c:pt>
                <c:pt idx="7">
                  <c:v>31.535699999999999</c:v>
                </c:pt>
                <c:pt idx="8">
                  <c:v>31.535699999999999</c:v>
                </c:pt>
                <c:pt idx="9">
                  <c:v>31.535699999999999</c:v>
                </c:pt>
                <c:pt idx="10">
                  <c:v>31.535699999999999</c:v>
                </c:pt>
                <c:pt idx="11">
                  <c:v>31.535699999999999</c:v>
                </c:pt>
                <c:pt idx="12">
                  <c:v>31.535699999999999</c:v>
                </c:pt>
                <c:pt idx="13">
                  <c:v>31.535699999999999</c:v>
                </c:pt>
                <c:pt idx="14">
                  <c:v>31.535699999999999</c:v>
                </c:pt>
                <c:pt idx="15">
                  <c:v>31.535699999999999</c:v>
                </c:pt>
                <c:pt idx="16">
                  <c:v>31.535699999999999</c:v>
                </c:pt>
                <c:pt idx="17">
                  <c:v>31.535699999999999</c:v>
                </c:pt>
                <c:pt idx="18">
                  <c:v>31.535699999999999</c:v>
                </c:pt>
                <c:pt idx="19">
                  <c:v>31.535699999999999</c:v>
                </c:pt>
                <c:pt idx="20">
                  <c:v>31.535699999999999</c:v>
                </c:pt>
                <c:pt idx="21">
                  <c:v>31.535699999999999</c:v>
                </c:pt>
                <c:pt idx="22">
                  <c:v>31.535699999999999</c:v>
                </c:pt>
                <c:pt idx="23">
                  <c:v>31.535699999999999</c:v>
                </c:pt>
                <c:pt idx="24">
                  <c:v>31.535699999999999</c:v>
                </c:pt>
                <c:pt idx="25">
                  <c:v>31.535699999999999</c:v>
                </c:pt>
                <c:pt idx="26">
                  <c:v>31.535699999999999</c:v>
                </c:pt>
                <c:pt idx="27">
                  <c:v>31.535699999999999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11808"/>
        <c:axId val="185912200"/>
      </c:lineChart>
      <c:dateAx>
        <c:axId val="1859118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85912200"/>
        <c:crosses val="autoZero"/>
        <c:auto val="1"/>
        <c:lblOffset val="100"/>
        <c:baseTimeUnit val="days"/>
      </c:dateAx>
      <c:valAx>
        <c:axId val="185912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11808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458123</xdr:colOff>
      <xdr:row>1</xdr:row>
      <xdr:rowOff>138545</xdr:rowOff>
    </xdr:from>
    <xdr:to>
      <xdr:col>48</xdr:col>
      <xdr:colOff>659128</xdr:colOff>
      <xdr:row>40</xdr:row>
      <xdr:rowOff>69273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6"/>
  <sheetViews>
    <sheetView tabSelected="1" topLeftCell="A16" zoomScale="55" zoomScaleNormal="55" workbookViewId="0">
      <selection activeCell="F31" sqref="F31"/>
    </sheetView>
  </sheetViews>
  <sheetFormatPr baseColWidth="10" defaultColWidth="11.44140625" defaultRowHeight="14.4" x14ac:dyDescent="0.3"/>
  <cols>
    <col min="2" max="2" width="43.6640625" customWidth="1"/>
    <col min="3" max="3" width="41.109375" customWidth="1"/>
    <col min="4" max="4" width="55.88671875" customWidth="1"/>
    <col min="5" max="5" width="15.88671875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37" ht="21.6" thickBot="1" x14ac:dyDescent="0.45">
      <c r="A1" s="7" t="s">
        <v>32</v>
      </c>
      <c r="B1" s="26" t="s">
        <v>12</v>
      </c>
    </row>
    <row r="2" spans="1:37" ht="15" thickBot="1" x14ac:dyDescent="0.35">
      <c r="J2" s="109" t="s">
        <v>5</v>
      </c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7"/>
    </row>
    <row r="3" spans="1:37" s="1" customFormat="1" ht="15" thickBot="1" x14ac:dyDescent="0.35">
      <c r="B3" s="11" t="s">
        <v>7</v>
      </c>
      <c r="C3" s="12" t="s">
        <v>0</v>
      </c>
      <c r="D3" s="12" t="s">
        <v>13</v>
      </c>
      <c r="E3" s="12" t="s">
        <v>1</v>
      </c>
      <c r="F3" s="12" t="s">
        <v>6</v>
      </c>
      <c r="G3" s="12" t="s">
        <v>2</v>
      </c>
      <c r="H3" s="12" t="s">
        <v>3</v>
      </c>
      <c r="I3" s="12" t="s">
        <v>4</v>
      </c>
      <c r="J3" s="18">
        <v>43082</v>
      </c>
      <c r="K3" s="18">
        <v>43083</v>
      </c>
      <c r="L3" s="18">
        <v>43084</v>
      </c>
      <c r="M3" s="18">
        <v>43085</v>
      </c>
      <c r="N3" s="18">
        <v>43086</v>
      </c>
      <c r="O3" s="18">
        <v>43087</v>
      </c>
      <c r="P3" s="18">
        <v>43088</v>
      </c>
      <c r="Q3" s="18">
        <v>43089</v>
      </c>
      <c r="R3" s="18">
        <v>43090</v>
      </c>
      <c r="S3" s="18">
        <v>43091</v>
      </c>
      <c r="T3" s="18">
        <v>43092</v>
      </c>
      <c r="U3" s="18">
        <v>43093</v>
      </c>
      <c r="V3" s="18">
        <v>43094</v>
      </c>
      <c r="W3" s="18">
        <v>43095</v>
      </c>
      <c r="X3" s="18">
        <v>43096</v>
      </c>
      <c r="Y3" s="18">
        <v>43097</v>
      </c>
      <c r="Z3" s="18">
        <v>43098</v>
      </c>
      <c r="AA3" s="18">
        <v>43099</v>
      </c>
      <c r="AB3" s="18">
        <v>43100</v>
      </c>
      <c r="AC3" s="18">
        <v>43101</v>
      </c>
      <c r="AD3" s="18">
        <v>43102</v>
      </c>
      <c r="AE3" s="18">
        <v>43103</v>
      </c>
      <c r="AF3" s="18">
        <v>43104</v>
      </c>
      <c r="AG3" s="18">
        <v>43105</v>
      </c>
      <c r="AH3" s="18">
        <v>43106</v>
      </c>
      <c r="AI3" s="18">
        <v>43107</v>
      </c>
      <c r="AJ3" s="18">
        <v>43108</v>
      </c>
      <c r="AK3" s="10">
        <v>43109</v>
      </c>
    </row>
    <row r="4" spans="1:37" s="1" customFormat="1" ht="15" customHeight="1" x14ac:dyDescent="0.3">
      <c r="B4" s="112" t="s">
        <v>36</v>
      </c>
      <c r="C4" s="38" t="s">
        <v>66</v>
      </c>
      <c r="D4" s="38"/>
      <c r="E4" s="38" t="s">
        <v>38</v>
      </c>
      <c r="F4" s="38" t="s">
        <v>16</v>
      </c>
      <c r="G4" s="46">
        <v>1</v>
      </c>
      <c r="H4" s="29">
        <v>1</v>
      </c>
      <c r="I4" s="17">
        <f>SUM(J4:W4)</f>
        <v>0</v>
      </c>
      <c r="J4" s="139">
        <v>0</v>
      </c>
      <c r="K4" s="139">
        <v>0</v>
      </c>
      <c r="L4" s="139">
        <v>0</v>
      </c>
      <c r="M4" s="139">
        <v>0</v>
      </c>
      <c r="N4" s="139">
        <v>0</v>
      </c>
      <c r="O4" s="29"/>
      <c r="P4" s="29"/>
      <c r="Q4" s="30"/>
      <c r="R4" s="30"/>
      <c r="S4" s="30"/>
      <c r="T4" s="30"/>
      <c r="U4" s="30"/>
      <c r="V4" s="30"/>
      <c r="W4" s="30"/>
      <c r="X4" s="29"/>
      <c r="Y4" s="29"/>
      <c r="Z4" s="29"/>
      <c r="AA4" s="29"/>
      <c r="AB4" s="29"/>
      <c r="AC4" s="29"/>
      <c r="AD4" s="29"/>
      <c r="AE4" s="30"/>
      <c r="AF4" s="30"/>
      <c r="AG4" s="30"/>
      <c r="AH4" s="30"/>
      <c r="AI4" s="30"/>
      <c r="AJ4" s="30"/>
      <c r="AK4" s="31"/>
    </row>
    <row r="5" spans="1:37" s="1" customFormat="1" ht="15" customHeight="1" x14ac:dyDescent="0.3">
      <c r="B5" s="113"/>
      <c r="C5" s="27" t="s">
        <v>74</v>
      </c>
      <c r="D5" s="27"/>
      <c r="E5" s="39" t="s">
        <v>38</v>
      </c>
      <c r="F5" s="39" t="s">
        <v>16</v>
      </c>
      <c r="G5" s="47">
        <v>1</v>
      </c>
      <c r="H5" s="32">
        <v>1</v>
      </c>
      <c r="I5" s="16">
        <f t="shared" ref="I5:I50" si="0">SUM(J5:W5)</f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32"/>
      <c r="P5" s="32"/>
      <c r="Q5" s="33"/>
      <c r="R5" s="33"/>
      <c r="S5" s="33"/>
      <c r="T5" s="33"/>
      <c r="U5" s="33"/>
      <c r="V5" s="33"/>
      <c r="W5" s="33"/>
      <c r="X5" s="32"/>
      <c r="Y5" s="32"/>
      <c r="Z5" s="32"/>
      <c r="AA5" s="32"/>
      <c r="AB5" s="32"/>
      <c r="AC5" s="32"/>
      <c r="AD5" s="32"/>
      <c r="AE5" s="33"/>
      <c r="AF5" s="33"/>
      <c r="AG5" s="33"/>
      <c r="AH5" s="33"/>
      <c r="AI5" s="33"/>
      <c r="AJ5" s="33"/>
      <c r="AK5" s="34"/>
    </row>
    <row r="6" spans="1:37" s="1" customFormat="1" ht="15" customHeight="1" x14ac:dyDescent="0.3">
      <c r="B6" s="113"/>
      <c r="C6" s="27" t="s">
        <v>37</v>
      </c>
      <c r="D6" s="27"/>
      <c r="E6" s="39" t="s">
        <v>38</v>
      </c>
      <c r="F6" s="39" t="s">
        <v>16</v>
      </c>
      <c r="G6" s="47">
        <v>1</v>
      </c>
      <c r="H6" s="32">
        <v>0.2</v>
      </c>
      <c r="I6" s="16">
        <f t="shared" si="0"/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32"/>
      <c r="P6" s="32"/>
      <c r="Q6" s="32"/>
      <c r="R6" s="33"/>
      <c r="S6" s="33"/>
      <c r="T6" s="33"/>
      <c r="U6" s="33"/>
      <c r="V6" s="33"/>
      <c r="W6" s="33"/>
      <c r="X6" s="32"/>
      <c r="Y6" s="32"/>
      <c r="Z6" s="32"/>
      <c r="AA6" s="32"/>
      <c r="AB6" s="32"/>
      <c r="AC6" s="32"/>
      <c r="AD6" s="32"/>
      <c r="AE6" s="32"/>
      <c r="AF6" s="33"/>
      <c r="AG6" s="33"/>
      <c r="AH6" s="33"/>
      <c r="AI6" s="33"/>
      <c r="AJ6" s="33"/>
      <c r="AK6" s="34"/>
    </row>
    <row r="7" spans="1:37" s="1" customFormat="1" ht="15" customHeight="1" x14ac:dyDescent="0.3">
      <c r="B7" s="113"/>
      <c r="C7" s="27" t="s">
        <v>39</v>
      </c>
      <c r="D7" s="27"/>
      <c r="E7" s="39" t="s">
        <v>38</v>
      </c>
      <c r="F7" s="39" t="s">
        <v>16</v>
      </c>
      <c r="G7" s="47">
        <v>1</v>
      </c>
      <c r="H7" s="32">
        <v>0.5</v>
      </c>
      <c r="I7" s="16">
        <f t="shared" si="0"/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32"/>
      <c r="P7" s="32"/>
      <c r="Q7" s="32"/>
      <c r="R7" s="33"/>
      <c r="S7" s="33"/>
      <c r="T7" s="33"/>
      <c r="U7" s="33"/>
      <c r="V7" s="33"/>
      <c r="W7" s="33"/>
      <c r="X7" s="32"/>
      <c r="Y7" s="32"/>
      <c r="Z7" s="32"/>
      <c r="AA7" s="32"/>
      <c r="AB7" s="32"/>
      <c r="AC7" s="32"/>
      <c r="AD7" s="32"/>
      <c r="AE7" s="32"/>
      <c r="AF7" s="33"/>
      <c r="AG7" s="33"/>
      <c r="AH7" s="33"/>
      <c r="AI7" s="33"/>
      <c r="AJ7" s="33"/>
      <c r="AK7" s="34"/>
    </row>
    <row r="8" spans="1:37" s="1" customFormat="1" ht="15" customHeight="1" thickBot="1" x14ac:dyDescent="0.35">
      <c r="B8" s="114"/>
      <c r="C8" s="52" t="s">
        <v>40</v>
      </c>
      <c r="D8" s="52"/>
      <c r="E8" s="53" t="s">
        <v>38</v>
      </c>
      <c r="F8" s="53" t="s">
        <v>16</v>
      </c>
      <c r="G8" s="54">
        <v>2</v>
      </c>
      <c r="H8" s="55">
        <v>0.5</v>
      </c>
      <c r="I8" s="56">
        <f t="shared" si="0"/>
        <v>0</v>
      </c>
      <c r="J8" s="140">
        <v>0</v>
      </c>
      <c r="K8" s="140">
        <v>0</v>
      </c>
      <c r="L8" s="140">
        <v>0</v>
      </c>
      <c r="M8" s="140">
        <v>0</v>
      </c>
      <c r="N8" s="140">
        <v>0</v>
      </c>
      <c r="O8" s="55"/>
      <c r="P8" s="55"/>
      <c r="Q8" s="55"/>
      <c r="R8" s="55"/>
      <c r="S8" s="55"/>
      <c r="T8" s="57"/>
      <c r="U8" s="57"/>
      <c r="V8" s="57"/>
      <c r="W8" s="57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7"/>
      <c r="AI8" s="57"/>
      <c r="AJ8" s="57"/>
      <c r="AK8" s="58"/>
    </row>
    <row r="9" spans="1:37" ht="20.399999999999999" customHeight="1" thickBot="1" x14ac:dyDescent="0.35">
      <c r="B9" s="65" t="s">
        <v>41</v>
      </c>
      <c r="C9" s="60" t="s">
        <v>42</v>
      </c>
      <c r="D9" s="60"/>
      <c r="E9" s="61" t="s">
        <v>72</v>
      </c>
      <c r="F9" s="61" t="s">
        <v>16</v>
      </c>
      <c r="G9" s="62">
        <v>2</v>
      </c>
      <c r="H9" s="63">
        <v>0.2</v>
      </c>
      <c r="I9" s="9">
        <f t="shared" si="0"/>
        <v>0</v>
      </c>
      <c r="J9" s="141">
        <v>0</v>
      </c>
      <c r="K9" s="141">
        <v>0</v>
      </c>
      <c r="L9" s="141">
        <v>0</v>
      </c>
      <c r="M9" s="141">
        <v>0</v>
      </c>
      <c r="N9" s="141">
        <v>0</v>
      </c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4"/>
    </row>
    <row r="10" spans="1:37" ht="14.4" customHeight="1" x14ac:dyDescent="0.3">
      <c r="B10" s="134" t="s">
        <v>18</v>
      </c>
      <c r="C10" s="125" t="s">
        <v>19</v>
      </c>
      <c r="D10" s="59" t="s">
        <v>60</v>
      </c>
      <c r="E10" s="59" t="s">
        <v>73</v>
      </c>
      <c r="F10" s="59" t="s">
        <v>17</v>
      </c>
      <c r="G10" s="49">
        <v>1</v>
      </c>
      <c r="H10" s="50">
        <v>0.25</v>
      </c>
      <c r="I10" s="51">
        <f t="shared" si="0"/>
        <v>0.15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3">
        <v>0.15</v>
      </c>
      <c r="P10" s="103"/>
      <c r="Q10" s="103"/>
      <c r="R10" s="103"/>
      <c r="S10" s="103"/>
      <c r="T10" s="103"/>
      <c r="U10" s="103"/>
      <c r="V10" s="103"/>
      <c r="W10" s="104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5"/>
    </row>
    <row r="11" spans="1:37" ht="14.4" customHeight="1" x14ac:dyDescent="0.3">
      <c r="B11" s="113"/>
      <c r="C11" s="126"/>
      <c r="D11" s="40" t="s">
        <v>61</v>
      </c>
      <c r="E11" s="40" t="s">
        <v>73</v>
      </c>
      <c r="F11" s="40" t="s">
        <v>17</v>
      </c>
      <c r="G11" s="47">
        <v>1</v>
      </c>
      <c r="H11" s="32">
        <v>0.1</v>
      </c>
      <c r="I11" s="16">
        <f t="shared" si="0"/>
        <v>0.1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6">
        <v>0.1</v>
      </c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7"/>
    </row>
    <row r="12" spans="1:37" ht="14.4" customHeight="1" thickBot="1" x14ac:dyDescent="0.35">
      <c r="B12" s="135"/>
      <c r="C12" s="127"/>
      <c r="D12" s="66" t="s">
        <v>62</v>
      </c>
      <c r="E12" s="66" t="s">
        <v>73</v>
      </c>
      <c r="F12" s="66" t="s">
        <v>17</v>
      </c>
      <c r="G12" s="67">
        <v>2</v>
      </c>
      <c r="H12" s="68">
        <v>0.5</v>
      </c>
      <c r="I12" s="69">
        <f t="shared" si="0"/>
        <v>0</v>
      </c>
      <c r="J12" s="108">
        <v>0</v>
      </c>
      <c r="K12" s="108">
        <v>0</v>
      </c>
      <c r="L12" s="108">
        <v>0</v>
      </c>
      <c r="M12" s="108">
        <v>0</v>
      </c>
      <c r="N12" s="108">
        <v>0</v>
      </c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70"/>
    </row>
    <row r="13" spans="1:37" ht="22.2" customHeight="1" thickBot="1" x14ac:dyDescent="0.35">
      <c r="B13" s="71" t="s">
        <v>22</v>
      </c>
      <c r="C13" s="72" t="s">
        <v>70</v>
      </c>
      <c r="D13" s="73"/>
      <c r="E13" s="73"/>
      <c r="F13" s="73" t="s">
        <v>15</v>
      </c>
      <c r="G13" s="62">
        <v>1</v>
      </c>
      <c r="H13" s="63">
        <v>0.1</v>
      </c>
      <c r="I13" s="9">
        <f t="shared" si="0"/>
        <v>8.3299999999999999E-2</v>
      </c>
      <c r="J13" s="141">
        <v>0</v>
      </c>
      <c r="K13" s="143">
        <v>8.3299999999999999E-2</v>
      </c>
      <c r="L13" s="143">
        <v>0</v>
      </c>
      <c r="M13" s="143">
        <v>0</v>
      </c>
      <c r="N13" s="143">
        <v>0</v>
      </c>
      <c r="O13" s="63"/>
      <c r="P13" s="63"/>
      <c r="Q13" s="74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74"/>
      <c r="AF13" s="63"/>
      <c r="AG13" s="63"/>
      <c r="AH13" s="63"/>
      <c r="AI13" s="63"/>
      <c r="AJ13" s="63"/>
      <c r="AK13" s="64"/>
    </row>
    <row r="14" spans="1:37" ht="15" customHeight="1" x14ac:dyDescent="0.3">
      <c r="B14" s="122" t="s">
        <v>20</v>
      </c>
      <c r="C14" s="118" t="s">
        <v>35</v>
      </c>
      <c r="D14" s="75" t="s">
        <v>75</v>
      </c>
      <c r="E14" s="75"/>
      <c r="F14" s="75" t="s">
        <v>16</v>
      </c>
      <c r="G14" s="46">
        <v>3</v>
      </c>
      <c r="H14" s="29">
        <v>0.5</v>
      </c>
      <c r="I14" s="17">
        <f t="shared" si="0"/>
        <v>0</v>
      </c>
      <c r="J14" s="139">
        <v>0</v>
      </c>
      <c r="K14" s="139">
        <v>0</v>
      </c>
      <c r="L14" s="139">
        <v>0</v>
      </c>
      <c r="M14" s="139">
        <v>0</v>
      </c>
      <c r="N14" s="139">
        <v>0</v>
      </c>
      <c r="O14" s="29"/>
      <c r="P14" s="29"/>
      <c r="Q14" s="29"/>
      <c r="R14" s="29"/>
      <c r="S14" s="29"/>
      <c r="T14" s="29"/>
      <c r="U14" s="29"/>
      <c r="V14" s="29"/>
      <c r="W14" s="76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77"/>
    </row>
    <row r="15" spans="1:37" ht="15" customHeight="1" x14ac:dyDescent="0.3">
      <c r="B15" s="123"/>
      <c r="C15" s="119"/>
      <c r="D15" s="27" t="s">
        <v>76</v>
      </c>
      <c r="E15" s="27"/>
      <c r="F15" s="27" t="s">
        <v>16</v>
      </c>
      <c r="G15" s="47">
        <v>2</v>
      </c>
      <c r="H15" s="32">
        <v>1</v>
      </c>
      <c r="I15" s="16">
        <f t="shared" si="0"/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32"/>
      <c r="P15" s="32"/>
      <c r="Q15" s="32"/>
      <c r="R15" s="32"/>
      <c r="S15" s="32"/>
      <c r="T15" s="32"/>
      <c r="U15" s="32"/>
      <c r="V15" s="32"/>
      <c r="W15" s="36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7"/>
    </row>
    <row r="16" spans="1:37" ht="15" customHeight="1" x14ac:dyDescent="0.3">
      <c r="B16" s="123"/>
      <c r="C16" s="119"/>
      <c r="D16" s="41" t="s">
        <v>51</v>
      </c>
      <c r="E16" s="41"/>
      <c r="F16" s="41" t="s">
        <v>15</v>
      </c>
      <c r="G16" s="47">
        <v>2</v>
      </c>
      <c r="H16" s="32">
        <v>0.3</v>
      </c>
      <c r="I16" s="16">
        <f t="shared" si="0"/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32"/>
      <c r="P16" s="32"/>
      <c r="Q16" s="32"/>
      <c r="R16" s="32"/>
      <c r="S16" s="32"/>
      <c r="T16" s="36"/>
      <c r="U16" s="36"/>
      <c r="V16" s="36"/>
      <c r="W16" s="36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6"/>
      <c r="AI16" s="36"/>
      <c r="AJ16" s="36"/>
      <c r="AK16" s="37"/>
    </row>
    <row r="17" spans="2:37" ht="15" customHeight="1" x14ac:dyDescent="0.3">
      <c r="B17" s="123"/>
      <c r="C17" s="119"/>
      <c r="D17" s="41" t="s">
        <v>33</v>
      </c>
      <c r="E17" s="41"/>
      <c r="F17" s="41" t="s">
        <v>15</v>
      </c>
      <c r="G17" s="47">
        <v>2</v>
      </c>
      <c r="H17" s="32">
        <v>0.3</v>
      </c>
      <c r="I17" s="16">
        <f t="shared" si="0"/>
        <v>0</v>
      </c>
      <c r="J17" s="102">
        <v>0</v>
      </c>
      <c r="K17" s="102">
        <v>0</v>
      </c>
      <c r="L17" s="102">
        <v>0</v>
      </c>
      <c r="M17" s="102">
        <v>0</v>
      </c>
      <c r="N17" s="102">
        <v>0</v>
      </c>
      <c r="O17" s="32"/>
      <c r="P17" s="32"/>
      <c r="Q17" s="32"/>
      <c r="R17" s="32"/>
      <c r="S17" s="32"/>
      <c r="T17" s="36"/>
      <c r="U17" s="36"/>
      <c r="V17" s="36"/>
      <c r="W17" s="36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6"/>
      <c r="AI17" s="36"/>
      <c r="AJ17" s="36"/>
      <c r="AK17" s="37"/>
    </row>
    <row r="18" spans="2:37" ht="15" customHeight="1" x14ac:dyDescent="0.3">
      <c r="B18" s="123"/>
      <c r="C18" s="119"/>
      <c r="D18" s="27" t="s">
        <v>34</v>
      </c>
      <c r="E18" s="27"/>
      <c r="F18" s="27" t="s">
        <v>16</v>
      </c>
      <c r="G18" s="47">
        <v>3</v>
      </c>
      <c r="H18" s="32">
        <v>2</v>
      </c>
      <c r="I18" s="16">
        <f t="shared" si="0"/>
        <v>0</v>
      </c>
      <c r="J18" s="102">
        <v>0</v>
      </c>
      <c r="K18" s="102">
        <v>0</v>
      </c>
      <c r="L18" s="102">
        <v>0</v>
      </c>
      <c r="M18" s="102">
        <v>0</v>
      </c>
      <c r="N18" s="102">
        <v>0</v>
      </c>
      <c r="O18" s="32"/>
      <c r="P18" s="32"/>
      <c r="Q18" s="32"/>
      <c r="R18" s="32"/>
      <c r="S18" s="32"/>
      <c r="T18" s="36"/>
      <c r="U18" s="36"/>
      <c r="V18" s="36"/>
      <c r="W18" s="36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6"/>
      <c r="AI18" s="36"/>
      <c r="AJ18" s="36"/>
      <c r="AK18" s="37"/>
    </row>
    <row r="19" spans="2:37" ht="15" customHeight="1" x14ac:dyDescent="0.3">
      <c r="B19" s="123"/>
      <c r="C19" s="120" t="s">
        <v>43</v>
      </c>
      <c r="D19" s="41" t="s">
        <v>44</v>
      </c>
      <c r="E19" s="41"/>
      <c r="F19" s="41" t="s">
        <v>15</v>
      </c>
      <c r="G19" s="47">
        <v>3</v>
      </c>
      <c r="H19" s="32">
        <v>0.3</v>
      </c>
      <c r="I19" s="16">
        <f t="shared" si="0"/>
        <v>0</v>
      </c>
      <c r="J19" s="102">
        <v>0</v>
      </c>
      <c r="K19" s="102">
        <v>0</v>
      </c>
      <c r="L19" s="102">
        <v>0</v>
      </c>
      <c r="M19" s="102">
        <v>0</v>
      </c>
      <c r="N19" s="102">
        <v>0</v>
      </c>
      <c r="O19" s="32"/>
      <c r="P19" s="32"/>
      <c r="Q19" s="32"/>
      <c r="R19" s="32"/>
      <c r="S19" s="32"/>
      <c r="T19" s="36"/>
      <c r="U19" s="36"/>
      <c r="V19" s="36"/>
      <c r="W19" s="36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6"/>
      <c r="AI19" s="36"/>
      <c r="AJ19" s="36"/>
      <c r="AK19" s="37"/>
    </row>
    <row r="20" spans="2:37" ht="15" customHeight="1" x14ac:dyDescent="0.3">
      <c r="B20" s="123"/>
      <c r="C20" s="120"/>
      <c r="D20" s="41" t="s">
        <v>45</v>
      </c>
      <c r="E20" s="41"/>
      <c r="F20" s="41" t="s">
        <v>15</v>
      </c>
      <c r="G20" s="47">
        <v>3</v>
      </c>
      <c r="H20" s="32">
        <v>0.1</v>
      </c>
      <c r="I20" s="16">
        <f t="shared" si="0"/>
        <v>0</v>
      </c>
      <c r="J20" s="102">
        <v>0</v>
      </c>
      <c r="K20" s="102">
        <v>0</v>
      </c>
      <c r="L20" s="102">
        <v>0</v>
      </c>
      <c r="M20" s="102">
        <v>0</v>
      </c>
      <c r="N20" s="102">
        <v>0</v>
      </c>
      <c r="O20" s="32"/>
      <c r="P20" s="32"/>
      <c r="Q20" s="32"/>
      <c r="R20" s="32"/>
      <c r="S20" s="32"/>
      <c r="T20" s="36"/>
      <c r="U20" s="36"/>
      <c r="V20" s="36"/>
      <c r="W20" s="36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6"/>
      <c r="AI20" s="36"/>
      <c r="AJ20" s="36"/>
      <c r="AK20" s="37"/>
    </row>
    <row r="21" spans="2:37" ht="15" customHeight="1" x14ac:dyDescent="0.3">
      <c r="B21" s="123"/>
      <c r="C21" s="120"/>
      <c r="D21" s="41" t="s">
        <v>46</v>
      </c>
      <c r="E21" s="41"/>
      <c r="F21" s="41" t="s">
        <v>15</v>
      </c>
      <c r="G21" s="47">
        <v>3</v>
      </c>
      <c r="H21" s="32">
        <v>0.1</v>
      </c>
      <c r="I21" s="16">
        <f t="shared" si="0"/>
        <v>0</v>
      </c>
      <c r="J21" s="102">
        <v>0</v>
      </c>
      <c r="K21" s="102">
        <v>0</v>
      </c>
      <c r="L21" s="102">
        <v>0</v>
      </c>
      <c r="M21" s="102">
        <v>0</v>
      </c>
      <c r="N21" s="102">
        <v>0</v>
      </c>
      <c r="O21" s="32"/>
      <c r="P21" s="32"/>
      <c r="Q21" s="32"/>
      <c r="R21" s="32"/>
      <c r="S21" s="32"/>
      <c r="T21" s="36"/>
      <c r="U21" s="36"/>
      <c r="V21" s="36"/>
      <c r="W21" s="36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6"/>
      <c r="AI21" s="36"/>
      <c r="AJ21" s="36"/>
      <c r="AK21" s="37"/>
    </row>
    <row r="22" spans="2:37" ht="15" customHeight="1" x14ac:dyDescent="0.3">
      <c r="B22" s="123"/>
      <c r="C22" s="120"/>
      <c r="D22" s="41" t="s">
        <v>47</v>
      </c>
      <c r="E22" s="41"/>
      <c r="F22" s="41" t="s">
        <v>15</v>
      </c>
      <c r="G22" s="47">
        <v>3</v>
      </c>
      <c r="H22" s="32">
        <v>0.2</v>
      </c>
      <c r="I22" s="16">
        <f t="shared" si="0"/>
        <v>0</v>
      </c>
      <c r="J22" s="102">
        <v>0</v>
      </c>
      <c r="K22" s="102">
        <v>0</v>
      </c>
      <c r="L22" s="102">
        <v>0</v>
      </c>
      <c r="M22" s="102">
        <v>0</v>
      </c>
      <c r="N22" s="102">
        <v>0</v>
      </c>
      <c r="O22" s="32"/>
      <c r="P22" s="32"/>
      <c r="Q22" s="32"/>
      <c r="R22" s="32"/>
      <c r="S22" s="32"/>
      <c r="T22" s="36"/>
      <c r="U22" s="36"/>
      <c r="V22" s="36"/>
      <c r="W22" s="36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6"/>
      <c r="AI22" s="36"/>
      <c r="AJ22" s="36"/>
      <c r="AK22" s="37"/>
    </row>
    <row r="23" spans="2:37" ht="15" customHeight="1" x14ac:dyDescent="0.3">
      <c r="B23" s="123"/>
      <c r="C23" s="120"/>
      <c r="D23" s="40" t="s">
        <v>49</v>
      </c>
      <c r="E23" s="40"/>
      <c r="F23" s="40" t="s">
        <v>17</v>
      </c>
      <c r="G23" s="47">
        <v>3</v>
      </c>
      <c r="H23" s="32">
        <v>0.75</v>
      </c>
      <c r="I23" s="16">
        <f t="shared" si="0"/>
        <v>0</v>
      </c>
      <c r="J23" s="102">
        <v>0</v>
      </c>
      <c r="K23" s="102">
        <v>0</v>
      </c>
      <c r="L23" s="102">
        <v>0</v>
      </c>
      <c r="M23" s="102">
        <v>0</v>
      </c>
      <c r="N23" s="102">
        <v>0</v>
      </c>
      <c r="O23" s="32"/>
      <c r="P23" s="32"/>
      <c r="Q23" s="32"/>
      <c r="R23" s="32"/>
      <c r="S23" s="32"/>
      <c r="T23" s="36"/>
      <c r="U23" s="36"/>
      <c r="V23" s="36"/>
      <c r="W23" s="36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6"/>
      <c r="AI23" s="36"/>
      <c r="AJ23" s="36"/>
      <c r="AK23" s="37"/>
    </row>
    <row r="24" spans="2:37" ht="15" customHeight="1" x14ac:dyDescent="0.3">
      <c r="B24" s="123"/>
      <c r="C24" s="120"/>
      <c r="D24" s="41" t="s">
        <v>52</v>
      </c>
      <c r="E24" s="41"/>
      <c r="F24" s="41" t="s">
        <v>15</v>
      </c>
      <c r="G24" s="47">
        <v>3</v>
      </c>
      <c r="H24" s="32">
        <v>0.2</v>
      </c>
      <c r="I24" s="16">
        <f t="shared" si="0"/>
        <v>0</v>
      </c>
      <c r="J24" s="102">
        <v>0</v>
      </c>
      <c r="K24" s="102">
        <v>0</v>
      </c>
      <c r="L24" s="102">
        <v>0</v>
      </c>
      <c r="M24" s="102">
        <v>0</v>
      </c>
      <c r="N24" s="102">
        <v>0</v>
      </c>
      <c r="O24" s="32"/>
      <c r="P24" s="32"/>
      <c r="Q24" s="32"/>
      <c r="R24" s="32"/>
      <c r="S24" s="32"/>
      <c r="T24" s="36"/>
      <c r="U24" s="36"/>
      <c r="V24" s="36"/>
      <c r="W24" s="36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6"/>
      <c r="AI24" s="36"/>
      <c r="AJ24" s="36"/>
      <c r="AK24" s="37"/>
    </row>
    <row r="25" spans="2:37" ht="15" customHeight="1" x14ac:dyDescent="0.3">
      <c r="B25" s="123"/>
      <c r="C25" s="120"/>
      <c r="D25" s="41" t="s">
        <v>53</v>
      </c>
      <c r="E25" s="41"/>
      <c r="F25" s="41" t="s">
        <v>15</v>
      </c>
      <c r="G25" s="47">
        <v>3</v>
      </c>
      <c r="H25" s="32">
        <v>0.2</v>
      </c>
      <c r="I25" s="16">
        <f t="shared" si="0"/>
        <v>0</v>
      </c>
      <c r="J25" s="102">
        <v>0</v>
      </c>
      <c r="K25" s="102">
        <v>0</v>
      </c>
      <c r="L25" s="102">
        <v>0</v>
      </c>
      <c r="M25" s="102">
        <v>0</v>
      </c>
      <c r="N25" s="102">
        <v>0</v>
      </c>
      <c r="O25" s="32"/>
      <c r="P25" s="32"/>
      <c r="Q25" s="32"/>
      <c r="R25" s="32"/>
      <c r="S25" s="32"/>
      <c r="T25" s="36"/>
      <c r="U25" s="36"/>
      <c r="V25" s="36"/>
      <c r="W25" s="36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6"/>
      <c r="AI25" s="36"/>
      <c r="AJ25" s="36"/>
      <c r="AK25" s="37"/>
    </row>
    <row r="26" spans="2:37" ht="15" customHeight="1" x14ac:dyDescent="0.3">
      <c r="B26" s="123"/>
      <c r="C26" s="120"/>
      <c r="D26" s="41" t="s">
        <v>54</v>
      </c>
      <c r="E26" s="41"/>
      <c r="F26" s="41" t="s">
        <v>15</v>
      </c>
      <c r="G26" s="47">
        <v>3</v>
      </c>
      <c r="H26" s="32">
        <v>0.2</v>
      </c>
      <c r="I26" s="16">
        <f t="shared" si="0"/>
        <v>0</v>
      </c>
      <c r="J26" s="102">
        <v>0</v>
      </c>
      <c r="K26" s="102">
        <v>0</v>
      </c>
      <c r="L26" s="102">
        <v>0</v>
      </c>
      <c r="M26" s="102">
        <v>0</v>
      </c>
      <c r="N26" s="102">
        <v>0</v>
      </c>
      <c r="O26" s="32"/>
      <c r="P26" s="32"/>
      <c r="Q26" s="32"/>
      <c r="R26" s="32"/>
      <c r="S26" s="32"/>
      <c r="T26" s="36"/>
      <c r="U26" s="36"/>
      <c r="V26" s="36"/>
      <c r="W26" s="36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6"/>
      <c r="AI26" s="36"/>
      <c r="AJ26" s="36"/>
      <c r="AK26" s="37"/>
    </row>
    <row r="27" spans="2:37" ht="15" customHeight="1" x14ac:dyDescent="0.3">
      <c r="B27" s="123"/>
      <c r="C27" s="120"/>
      <c r="D27" s="41" t="s">
        <v>58</v>
      </c>
      <c r="E27" s="41"/>
      <c r="F27" s="41" t="s">
        <v>15</v>
      </c>
      <c r="G27" s="47">
        <v>3</v>
      </c>
      <c r="H27" s="32">
        <v>0.2</v>
      </c>
      <c r="I27" s="16">
        <f t="shared" si="0"/>
        <v>1.6E-2</v>
      </c>
      <c r="J27" s="102">
        <v>0</v>
      </c>
      <c r="K27" s="106">
        <v>1.6E-2</v>
      </c>
      <c r="L27" s="106">
        <v>0</v>
      </c>
      <c r="M27" s="106">
        <v>0</v>
      </c>
      <c r="N27" s="106">
        <v>0</v>
      </c>
      <c r="O27" s="32"/>
      <c r="P27" s="32"/>
      <c r="Q27" s="32"/>
      <c r="R27" s="32"/>
      <c r="S27" s="32"/>
      <c r="T27" s="36"/>
      <c r="U27" s="36"/>
      <c r="V27" s="36"/>
      <c r="W27" s="36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6"/>
      <c r="AI27" s="36"/>
      <c r="AJ27" s="36"/>
      <c r="AK27" s="37"/>
    </row>
    <row r="28" spans="2:37" ht="15" customHeight="1" x14ac:dyDescent="0.3">
      <c r="B28" s="123"/>
      <c r="C28" s="120"/>
      <c r="D28" s="41" t="s">
        <v>56</v>
      </c>
      <c r="E28" s="41"/>
      <c r="F28" s="41" t="s">
        <v>15</v>
      </c>
      <c r="G28" s="47">
        <v>3</v>
      </c>
      <c r="H28" s="32">
        <v>0.2</v>
      </c>
      <c r="I28" s="16">
        <f t="shared" si="0"/>
        <v>0</v>
      </c>
      <c r="J28" s="102">
        <v>0</v>
      </c>
      <c r="K28" s="102">
        <v>0</v>
      </c>
      <c r="L28" s="102">
        <v>0</v>
      </c>
      <c r="M28" s="102">
        <v>0</v>
      </c>
      <c r="N28" s="102">
        <v>0</v>
      </c>
      <c r="O28" s="32"/>
      <c r="P28" s="32"/>
      <c r="Q28" s="32"/>
      <c r="R28" s="32"/>
      <c r="S28" s="32"/>
      <c r="T28" s="36"/>
      <c r="U28" s="36"/>
      <c r="V28" s="36"/>
      <c r="W28" s="36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6"/>
      <c r="AI28" s="36"/>
      <c r="AJ28" s="36"/>
      <c r="AK28" s="37"/>
    </row>
    <row r="29" spans="2:37" ht="15" customHeight="1" x14ac:dyDescent="0.3">
      <c r="B29" s="123"/>
      <c r="C29" s="120"/>
      <c r="D29" s="41" t="s">
        <v>57</v>
      </c>
      <c r="E29" s="41"/>
      <c r="F29" s="41" t="s">
        <v>15</v>
      </c>
      <c r="G29" s="47">
        <v>3</v>
      </c>
      <c r="H29" s="32">
        <v>0.2</v>
      </c>
      <c r="I29" s="16">
        <f t="shared" si="0"/>
        <v>0</v>
      </c>
      <c r="J29" s="102">
        <v>0</v>
      </c>
      <c r="K29" s="102">
        <v>0</v>
      </c>
      <c r="L29" s="102">
        <v>0</v>
      </c>
      <c r="M29" s="102">
        <v>0</v>
      </c>
      <c r="N29" s="102">
        <v>0</v>
      </c>
      <c r="O29" s="32"/>
      <c r="P29" s="32"/>
      <c r="Q29" s="32"/>
      <c r="R29" s="32"/>
      <c r="S29" s="32"/>
      <c r="T29" s="36"/>
      <c r="U29" s="36"/>
      <c r="V29" s="36"/>
      <c r="W29" s="36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6"/>
      <c r="AI29" s="36"/>
      <c r="AJ29" s="36"/>
      <c r="AK29" s="37"/>
    </row>
    <row r="30" spans="2:37" ht="21" customHeight="1" x14ac:dyDescent="0.3">
      <c r="B30" s="123"/>
      <c r="C30" s="121" t="s">
        <v>84</v>
      </c>
      <c r="D30" s="40" t="s">
        <v>50</v>
      </c>
      <c r="E30" s="40"/>
      <c r="F30" s="40" t="s">
        <v>17</v>
      </c>
      <c r="G30" s="47">
        <v>2</v>
      </c>
      <c r="H30" s="32">
        <v>0.5</v>
      </c>
      <c r="I30" s="16">
        <f t="shared" si="0"/>
        <v>0</v>
      </c>
      <c r="J30" s="102">
        <v>0</v>
      </c>
      <c r="K30" s="102">
        <v>0</v>
      </c>
      <c r="L30" s="102">
        <v>0</v>
      </c>
      <c r="M30" s="102">
        <v>0</v>
      </c>
      <c r="N30" s="102">
        <v>0</v>
      </c>
      <c r="O30" s="32"/>
      <c r="P30" s="32"/>
      <c r="Q30" s="32"/>
      <c r="R30" s="32"/>
      <c r="S30" s="32"/>
      <c r="T30" s="36"/>
      <c r="U30" s="36"/>
      <c r="V30" s="36"/>
      <c r="W30" s="36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6"/>
      <c r="AI30" s="36"/>
      <c r="AJ30" s="36"/>
      <c r="AK30" s="37"/>
    </row>
    <row r="31" spans="2:37" ht="16.95" customHeight="1" x14ac:dyDescent="0.3">
      <c r="B31" s="123"/>
      <c r="C31" s="121"/>
      <c r="D31" s="40" t="s">
        <v>55</v>
      </c>
      <c r="E31" s="40"/>
      <c r="F31" s="40" t="s">
        <v>17</v>
      </c>
      <c r="G31" s="47">
        <v>2</v>
      </c>
      <c r="H31" s="32">
        <v>0.5</v>
      </c>
      <c r="I31" s="16">
        <f t="shared" si="0"/>
        <v>0</v>
      </c>
      <c r="J31" s="102">
        <v>0</v>
      </c>
      <c r="K31" s="102">
        <v>0</v>
      </c>
      <c r="L31" s="102">
        <v>0</v>
      </c>
      <c r="M31" s="102">
        <v>0</v>
      </c>
      <c r="N31" s="102">
        <v>0</v>
      </c>
      <c r="O31" s="32"/>
      <c r="P31" s="32"/>
      <c r="Q31" s="32"/>
      <c r="R31" s="32"/>
      <c r="S31" s="32"/>
      <c r="T31" s="36"/>
      <c r="U31" s="36"/>
      <c r="V31" s="36"/>
      <c r="W31" s="36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6"/>
      <c r="AI31" s="36"/>
      <c r="AJ31" s="36"/>
      <c r="AK31" s="37"/>
    </row>
    <row r="32" spans="2:37" ht="15" customHeight="1" x14ac:dyDescent="0.3">
      <c r="B32" s="123"/>
      <c r="C32" s="121"/>
      <c r="D32" s="40" t="s">
        <v>48</v>
      </c>
      <c r="E32" s="40"/>
      <c r="F32" s="40" t="s">
        <v>17</v>
      </c>
      <c r="G32" s="47">
        <v>1</v>
      </c>
      <c r="H32" s="32">
        <v>1</v>
      </c>
      <c r="I32" s="16">
        <f t="shared" si="0"/>
        <v>0</v>
      </c>
      <c r="J32" s="102">
        <v>0</v>
      </c>
      <c r="K32" s="102">
        <v>0</v>
      </c>
      <c r="L32" s="102">
        <v>0</v>
      </c>
      <c r="M32" s="102">
        <v>0</v>
      </c>
      <c r="N32" s="102">
        <v>0</v>
      </c>
      <c r="O32" s="32"/>
      <c r="P32" s="32"/>
      <c r="Q32" s="32"/>
      <c r="R32" s="32"/>
      <c r="S32" s="32"/>
      <c r="T32" s="36"/>
      <c r="U32" s="36"/>
      <c r="V32" s="36"/>
      <c r="W32" s="36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6"/>
      <c r="AI32" s="36"/>
      <c r="AJ32" s="36"/>
      <c r="AK32" s="37"/>
    </row>
    <row r="33" spans="2:37" ht="24" customHeight="1" x14ac:dyDescent="0.3">
      <c r="B33" s="123"/>
      <c r="C33" s="45" t="s">
        <v>59</v>
      </c>
      <c r="D33" s="41"/>
      <c r="E33" s="41"/>
      <c r="F33" s="41" t="s">
        <v>15</v>
      </c>
      <c r="G33" s="47">
        <v>4</v>
      </c>
      <c r="H33" s="32">
        <v>0.5</v>
      </c>
      <c r="I33" s="16">
        <f t="shared" si="0"/>
        <v>0</v>
      </c>
      <c r="J33" s="102">
        <v>0</v>
      </c>
      <c r="K33" s="102">
        <v>0</v>
      </c>
      <c r="L33" s="102">
        <v>0</v>
      </c>
      <c r="M33" s="102">
        <v>0</v>
      </c>
      <c r="N33" s="102">
        <v>0</v>
      </c>
      <c r="O33" s="32"/>
      <c r="P33" s="32"/>
      <c r="Q33" s="32"/>
      <c r="R33" s="32"/>
      <c r="S33" s="32"/>
      <c r="T33" s="36"/>
      <c r="U33" s="36"/>
      <c r="V33" s="36"/>
      <c r="W33" s="36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6"/>
      <c r="AI33" s="36"/>
      <c r="AJ33" s="36"/>
      <c r="AK33" s="37"/>
    </row>
    <row r="34" spans="2:37" ht="24" customHeight="1" x14ac:dyDescent="0.3">
      <c r="B34" s="123"/>
      <c r="C34" s="136" t="s">
        <v>77</v>
      </c>
      <c r="D34" s="41" t="s">
        <v>78</v>
      </c>
      <c r="E34" s="41"/>
      <c r="F34" s="41" t="s">
        <v>15</v>
      </c>
      <c r="G34" s="47">
        <v>5</v>
      </c>
      <c r="H34" s="32">
        <v>1</v>
      </c>
      <c r="I34" s="16">
        <f t="shared" si="0"/>
        <v>0</v>
      </c>
      <c r="J34" s="102">
        <v>0</v>
      </c>
      <c r="K34" s="102">
        <v>0</v>
      </c>
      <c r="L34" s="102">
        <v>0</v>
      </c>
      <c r="M34" s="102">
        <v>0</v>
      </c>
      <c r="N34" s="102">
        <v>0</v>
      </c>
      <c r="O34" s="32"/>
      <c r="P34" s="32"/>
      <c r="Q34" s="32"/>
      <c r="R34" s="32"/>
      <c r="S34" s="32"/>
      <c r="T34" s="36"/>
      <c r="U34" s="36"/>
      <c r="V34" s="36"/>
      <c r="W34" s="36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6"/>
      <c r="AI34" s="36"/>
      <c r="AJ34" s="36"/>
      <c r="AK34" s="37"/>
    </row>
    <row r="35" spans="2:37" ht="15" customHeight="1" x14ac:dyDescent="0.3">
      <c r="B35" s="123"/>
      <c r="C35" s="137"/>
      <c r="D35" s="40" t="s">
        <v>79</v>
      </c>
      <c r="E35" s="40"/>
      <c r="F35" s="40" t="s">
        <v>17</v>
      </c>
      <c r="G35" s="47">
        <v>3</v>
      </c>
      <c r="H35" s="32">
        <v>1.5</v>
      </c>
      <c r="I35" s="16">
        <f t="shared" si="0"/>
        <v>0</v>
      </c>
      <c r="J35" s="102">
        <v>0</v>
      </c>
      <c r="K35" s="102">
        <v>0</v>
      </c>
      <c r="L35" s="102">
        <v>0</v>
      </c>
      <c r="M35" s="102">
        <v>0</v>
      </c>
      <c r="N35" s="102">
        <v>0</v>
      </c>
      <c r="O35" s="32"/>
      <c r="P35" s="32"/>
      <c r="Q35" s="32"/>
      <c r="R35" s="32"/>
      <c r="S35" s="32"/>
      <c r="T35" s="36"/>
      <c r="U35" s="36"/>
      <c r="V35" s="36"/>
      <c r="W35" s="36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6"/>
      <c r="AI35" s="36"/>
      <c r="AJ35" s="36"/>
      <c r="AK35" s="37"/>
    </row>
    <row r="36" spans="2:37" ht="14.4" customHeight="1" x14ac:dyDescent="0.3">
      <c r="B36" s="123"/>
      <c r="C36" s="137"/>
      <c r="D36" s="40" t="s">
        <v>82</v>
      </c>
      <c r="E36" s="40"/>
      <c r="F36" s="40" t="s">
        <v>17</v>
      </c>
      <c r="G36" s="47">
        <v>5</v>
      </c>
      <c r="H36" s="32">
        <v>0.25</v>
      </c>
      <c r="I36" s="16">
        <f t="shared" si="0"/>
        <v>0</v>
      </c>
      <c r="J36" s="102">
        <v>0</v>
      </c>
      <c r="K36" s="102">
        <v>0</v>
      </c>
      <c r="L36" s="102">
        <v>0</v>
      </c>
      <c r="M36" s="102">
        <v>0</v>
      </c>
      <c r="N36" s="102">
        <v>0</v>
      </c>
      <c r="O36" s="32"/>
      <c r="P36" s="32"/>
      <c r="Q36" s="32"/>
      <c r="R36" s="32"/>
      <c r="S36" s="32"/>
      <c r="T36" s="36"/>
      <c r="U36" s="36"/>
      <c r="V36" s="36"/>
      <c r="W36" s="36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6"/>
      <c r="AI36" s="36"/>
      <c r="AJ36" s="36"/>
      <c r="AK36" s="37"/>
    </row>
    <row r="37" spans="2:37" ht="16.2" customHeight="1" x14ac:dyDescent="0.3">
      <c r="B37" s="123"/>
      <c r="C37" s="137"/>
      <c r="D37" s="40" t="s">
        <v>81</v>
      </c>
      <c r="E37" s="40"/>
      <c r="F37" s="40" t="s">
        <v>17</v>
      </c>
      <c r="G37" s="47">
        <v>4</v>
      </c>
      <c r="H37" s="32">
        <v>1.5</v>
      </c>
      <c r="I37" s="16">
        <f t="shared" si="0"/>
        <v>0</v>
      </c>
      <c r="J37" s="102">
        <v>0</v>
      </c>
      <c r="K37" s="102">
        <v>0</v>
      </c>
      <c r="L37" s="102">
        <v>0</v>
      </c>
      <c r="M37" s="102">
        <v>0</v>
      </c>
      <c r="N37" s="102">
        <v>0</v>
      </c>
      <c r="O37" s="32"/>
      <c r="P37" s="32"/>
      <c r="Q37" s="32"/>
      <c r="R37" s="32"/>
      <c r="S37" s="32"/>
      <c r="T37" s="36"/>
      <c r="U37" s="36"/>
      <c r="V37" s="36"/>
      <c r="W37" s="36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6"/>
      <c r="AI37" s="36"/>
      <c r="AJ37" s="36"/>
      <c r="AK37" s="37"/>
    </row>
    <row r="38" spans="2:37" ht="15" customHeight="1" x14ac:dyDescent="0.3">
      <c r="B38" s="123"/>
      <c r="C38" s="138"/>
      <c r="D38" s="40" t="s">
        <v>80</v>
      </c>
      <c r="E38" s="40"/>
      <c r="F38" s="40" t="s">
        <v>17</v>
      </c>
      <c r="G38" s="47">
        <v>2</v>
      </c>
      <c r="H38" s="32">
        <v>0.5</v>
      </c>
      <c r="I38" s="16">
        <f t="shared" si="0"/>
        <v>0</v>
      </c>
      <c r="J38" s="102">
        <v>0</v>
      </c>
      <c r="K38" s="102">
        <v>0</v>
      </c>
      <c r="L38" s="102">
        <v>0</v>
      </c>
      <c r="M38" s="102">
        <v>0</v>
      </c>
      <c r="N38" s="102">
        <v>0</v>
      </c>
      <c r="O38" s="32"/>
      <c r="P38" s="32"/>
      <c r="Q38" s="32"/>
      <c r="R38" s="32"/>
      <c r="S38" s="32"/>
      <c r="T38" s="36"/>
      <c r="U38" s="36"/>
      <c r="V38" s="36"/>
      <c r="W38" s="36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6"/>
      <c r="AI38" s="36"/>
      <c r="AJ38" s="36"/>
      <c r="AK38" s="37"/>
    </row>
    <row r="39" spans="2:37" ht="15" customHeight="1" x14ac:dyDescent="0.3">
      <c r="B39" s="123"/>
      <c r="C39" s="128" t="s">
        <v>63</v>
      </c>
      <c r="D39" s="40" t="s">
        <v>64</v>
      </c>
      <c r="E39" s="40"/>
      <c r="F39" s="40" t="s">
        <v>17</v>
      </c>
      <c r="G39" s="47">
        <v>4</v>
      </c>
      <c r="H39" s="32">
        <v>0.75</v>
      </c>
      <c r="I39" s="16">
        <f t="shared" si="0"/>
        <v>0</v>
      </c>
      <c r="J39" s="102">
        <v>0</v>
      </c>
      <c r="K39" s="102">
        <v>0</v>
      </c>
      <c r="L39" s="102">
        <v>0</v>
      </c>
      <c r="M39" s="102">
        <v>0</v>
      </c>
      <c r="N39" s="102">
        <v>0</v>
      </c>
      <c r="O39" s="32"/>
      <c r="P39" s="32"/>
      <c r="Q39" s="32"/>
      <c r="R39" s="32"/>
      <c r="S39" s="32"/>
      <c r="T39" s="36"/>
      <c r="U39" s="36"/>
      <c r="V39" s="36"/>
      <c r="W39" s="36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6"/>
      <c r="AI39" s="36"/>
      <c r="AJ39" s="36"/>
      <c r="AK39" s="37"/>
    </row>
    <row r="40" spans="2:37" ht="15" customHeight="1" x14ac:dyDescent="0.3">
      <c r="B40" s="123"/>
      <c r="C40" s="128"/>
      <c r="D40" s="40" t="s">
        <v>65</v>
      </c>
      <c r="E40" s="40"/>
      <c r="F40" s="40" t="s">
        <v>17</v>
      </c>
      <c r="G40" s="47">
        <v>4</v>
      </c>
      <c r="H40" s="32">
        <v>0.75</v>
      </c>
      <c r="I40" s="16">
        <f t="shared" si="0"/>
        <v>0</v>
      </c>
      <c r="J40" s="102">
        <v>0</v>
      </c>
      <c r="K40" s="102">
        <v>0</v>
      </c>
      <c r="L40" s="102">
        <v>0</v>
      </c>
      <c r="M40" s="102">
        <v>0</v>
      </c>
      <c r="N40" s="102">
        <v>0</v>
      </c>
      <c r="O40" s="32"/>
      <c r="P40" s="32"/>
      <c r="Q40" s="32"/>
      <c r="R40" s="32"/>
      <c r="S40" s="32"/>
      <c r="T40" s="36"/>
      <c r="U40" s="36"/>
      <c r="V40" s="36"/>
      <c r="W40" s="36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6"/>
      <c r="AI40" s="36"/>
      <c r="AJ40" s="36"/>
      <c r="AK40" s="37"/>
    </row>
    <row r="41" spans="2:37" ht="15" customHeight="1" x14ac:dyDescent="0.4">
      <c r="B41" s="123"/>
      <c r="C41" s="44" t="s">
        <v>69</v>
      </c>
      <c r="D41" s="41"/>
      <c r="E41" s="41"/>
      <c r="F41" s="41" t="s">
        <v>15</v>
      </c>
      <c r="G41" s="47">
        <v>1</v>
      </c>
      <c r="H41" s="32">
        <v>0.2</v>
      </c>
      <c r="I41" s="16">
        <f t="shared" si="0"/>
        <v>0</v>
      </c>
      <c r="J41" s="102">
        <v>0</v>
      </c>
      <c r="K41" s="102">
        <v>0</v>
      </c>
      <c r="L41" s="102">
        <v>0</v>
      </c>
      <c r="M41" s="102">
        <v>0</v>
      </c>
      <c r="N41" s="102">
        <v>0</v>
      </c>
      <c r="O41" s="32"/>
      <c r="P41" s="32"/>
      <c r="Q41" s="32"/>
      <c r="R41" s="32"/>
      <c r="S41" s="32"/>
      <c r="T41" s="36"/>
      <c r="U41" s="36"/>
      <c r="V41" s="36"/>
      <c r="W41" s="36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6"/>
      <c r="AI41" s="36"/>
      <c r="AJ41" s="36"/>
      <c r="AK41" s="37"/>
    </row>
    <row r="42" spans="2:37" ht="20.399999999999999" customHeight="1" thickBot="1" x14ac:dyDescent="0.35">
      <c r="B42" s="124"/>
      <c r="C42" s="78" t="s">
        <v>71</v>
      </c>
      <c r="D42" s="79"/>
      <c r="E42" s="79"/>
      <c r="F42" s="79" t="s">
        <v>17</v>
      </c>
      <c r="G42" s="54">
        <v>6</v>
      </c>
      <c r="H42" s="55">
        <v>3</v>
      </c>
      <c r="I42" s="56">
        <f t="shared" si="0"/>
        <v>0</v>
      </c>
      <c r="J42" s="140">
        <v>0</v>
      </c>
      <c r="K42" s="140">
        <v>0</v>
      </c>
      <c r="L42" s="140">
        <v>0</v>
      </c>
      <c r="M42" s="140">
        <v>0</v>
      </c>
      <c r="N42" s="140">
        <v>0</v>
      </c>
      <c r="O42" s="55"/>
      <c r="P42" s="55"/>
      <c r="Q42" s="55"/>
      <c r="R42" s="55"/>
      <c r="S42" s="55"/>
      <c r="T42" s="80"/>
      <c r="U42" s="80"/>
      <c r="V42" s="80"/>
      <c r="W42" s="80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80"/>
      <c r="AI42" s="80"/>
      <c r="AJ42" s="80"/>
      <c r="AK42" s="81"/>
    </row>
    <row r="43" spans="2:37" ht="15" customHeight="1" x14ac:dyDescent="0.3">
      <c r="B43" s="129" t="s">
        <v>21</v>
      </c>
      <c r="C43" s="82" t="s">
        <v>26</v>
      </c>
      <c r="D43" s="75"/>
      <c r="E43" s="82"/>
      <c r="F43" s="82" t="s">
        <v>16</v>
      </c>
      <c r="G43" s="83">
        <v>3</v>
      </c>
      <c r="H43" s="84">
        <v>0.75</v>
      </c>
      <c r="I43" s="17">
        <f t="shared" si="0"/>
        <v>0</v>
      </c>
      <c r="J43" s="139">
        <v>0</v>
      </c>
      <c r="K43" s="139">
        <v>0</v>
      </c>
      <c r="L43" s="139">
        <v>0</v>
      </c>
      <c r="M43" s="139">
        <v>0</v>
      </c>
      <c r="N43" s="139">
        <v>0</v>
      </c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85"/>
    </row>
    <row r="44" spans="2:37" ht="15" customHeight="1" x14ac:dyDescent="0.3">
      <c r="B44" s="130"/>
      <c r="C44" s="28" t="s">
        <v>27</v>
      </c>
      <c r="D44" s="27"/>
      <c r="E44" s="28"/>
      <c r="F44" s="28" t="s">
        <v>16</v>
      </c>
      <c r="G44" s="48">
        <v>3</v>
      </c>
      <c r="H44" s="4">
        <v>1.5</v>
      </c>
      <c r="I44" s="16">
        <f t="shared" si="0"/>
        <v>0</v>
      </c>
      <c r="J44" s="102">
        <v>0</v>
      </c>
      <c r="K44" s="102">
        <v>0</v>
      </c>
      <c r="L44" s="102">
        <v>0</v>
      </c>
      <c r="M44" s="102">
        <v>0</v>
      </c>
      <c r="N44" s="102">
        <v>0</v>
      </c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5"/>
    </row>
    <row r="45" spans="2:37" ht="15" customHeight="1" x14ac:dyDescent="0.3">
      <c r="B45" s="130"/>
      <c r="C45" s="132" t="s">
        <v>23</v>
      </c>
      <c r="D45" s="27" t="s">
        <v>25</v>
      </c>
      <c r="E45" s="28"/>
      <c r="F45" s="28" t="s">
        <v>16</v>
      </c>
      <c r="G45" s="48">
        <v>3</v>
      </c>
      <c r="H45" s="4">
        <v>1</v>
      </c>
      <c r="I45" s="16">
        <f t="shared" si="0"/>
        <v>0</v>
      </c>
      <c r="J45" s="102">
        <v>0</v>
      </c>
      <c r="K45" s="102">
        <v>0</v>
      </c>
      <c r="L45" s="102">
        <v>0</v>
      </c>
      <c r="M45" s="102">
        <v>0</v>
      </c>
      <c r="N45" s="102">
        <v>0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5"/>
    </row>
    <row r="46" spans="2:37" ht="21.6" thickBot="1" x14ac:dyDescent="0.35">
      <c r="B46" s="131"/>
      <c r="C46" s="133"/>
      <c r="D46" s="52" t="s">
        <v>24</v>
      </c>
      <c r="E46" s="86"/>
      <c r="F46" s="86" t="s">
        <v>16</v>
      </c>
      <c r="G46" s="87">
        <v>3</v>
      </c>
      <c r="H46" s="88">
        <v>0.5</v>
      </c>
      <c r="I46" s="56">
        <f t="shared" si="0"/>
        <v>0</v>
      </c>
      <c r="J46" s="140">
        <v>0</v>
      </c>
      <c r="K46" s="140">
        <v>0</v>
      </c>
      <c r="L46" s="140">
        <v>0</v>
      </c>
      <c r="M46" s="140">
        <v>0</v>
      </c>
      <c r="N46" s="140">
        <v>0</v>
      </c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89"/>
    </row>
    <row r="47" spans="2:37" ht="15" customHeight="1" x14ac:dyDescent="0.3">
      <c r="B47" s="122" t="s">
        <v>14</v>
      </c>
      <c r="C47" s="90" t="s">
        <v>85</v>
      </c>
      <c r="D47" s="91"/>
      <c r="E47" s="92"/>
      <c r="F47" s="92" t="s">
        <v>15</v>
      </c>
      <c r="G47" s="46">
        <v>2</v>
      </c>
      <c r="H47" s="29">
        <v>3</v>
      </c>
      <c r="I47" s="17">
        <f t="shared" si="0"/>
        <v>0</v>
      </c>
      <c r="J47" s="139">
        <v>0</v>
      </c>
      <c r="K47" s="139">
        <v>0</v>
      </c>
      <c r="L47" s="139">
        <v>0</v>
      </c>
      <c r="M47" s="139">
        <v>0</v>
      </c>
      <c r="N47" s="139">
        <v>0</v>
      </c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85"/>
    </row>
    <row r="48" spans="2:37" ht="15" customHeight="1" x14ac:dyDescent="0.3">
      <c r="B48" s="123"/>
      <c r="C48" s="42" t="s">
        <v>83</v>
      </c>
      <c r="D48" s="41"/>
      <c r="E48" s="43"/>
      <c r="F48" s="43" t="s">
        <v>15</v>
      </c>
      <c r="G48" s="47">
        <v>1</v>
      </c>
      <c r="H48" s="32">
        <v>0.5</v>
      </c>
      <c r="I48" s="16">
        <f t="shared" si="0"/>
        <v>8.3000000000000004E-2</v>
      </c>
      <c r="J48" s="102">
        <v>0</v>
      </c>
      <c r="K48" s="102">
        <v>0</v>
      </c>
      <c r="L48" s="102">
        <v>0</v>
      </c>
      <c r="M48" s="142">
        <v>3.3000000000000002E-2</v>
      </c>
      <c r="N48" s="142">
        <v>0</v>
      </c>
      <c r="O48" s="106">
        <v>0.05</v>
      </c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5"/>
    </row>
    <row r="49" spans="2:37" ht="21" x14ac:dyDescent="0.3">
      <c r="B49" s="123"/>
      <c r="C49" s="43" t="s">
        <v>67</v>
      </c>
      <c r="D49" s="41"/>
      <c r="E49" s="43"/>
      <c r="F49" s="43" t="s">
        <v>15</v>
      </c>
      <c r="G49" s="47">
        <v>1</v>
      </c>
      <c r="H49" s="32">
        <v>1</v>
      </c>
      <c r="I49" s="16">
        <f t="shared" si="0"/>
        <v>0.33200000000000002</v>
      </c>
      <c r="J49" s="102">
        <v>0</v>
      </c>
      <c r="K49" s="102">
        <v>0</v>
      </c>
      <c r="L49" s="142">
        <v>0.11600000000000001</v>
      </c>
      <c r="M49" s="106">
        <v>0.216</v>
      </c>
      <c r="N49" s="106">
        <v>0</v>
      </c>
      <c r="O49" s="36"/>
      <c r="P49" s="36"/>
      <c r="Q49" s="36"/>
      <c r="R49" s="36"/>
      <c r="S49" s="36"/>
      <c r="T49" s="36"/>
      <c r="U49" s="36"/>
      <c r="V49" s="36"/>
      <c r="W49" s="36"/>
      <c r="X49" s="32"/>
      <c r="Y49" s="32"/>
      <c r="Z49" s="32"/>
      <c r="AA49" s="32"/>
      <c r="AB49" s="32"/>
      <c r="AC49" s="36"/>
      <c r="AD49" s="36"/>
      <c r="AE49" s="36"/>
      <c r="AF49" s="36"/>
      <c r="AG49" s="36"/>
      <c r="AH49" s="36"/>
      <c r="AI49" s="36"/>
      <c r="AJ49" s="36"/>
      <c r="AK49" s="37"/>
    </row>
    <row r="50" spans="2:37" ht="21.6" thickBot="1" x14ac:dyDescent="0.35">
      <c r="B50" s="124"/>
      <c r="C50" s="93" t="s">
        <v>68</v>
      </c>
      <c r="D50" s="94"/>
      <c r="E50" s="93"/>
      <c r="F50" s="93" t="s">
        <v>15</v>
      </c>
      <c r="G50" s="54">
        <v>1</v>
      </c>
      <c r="H50" s="55">
        <v>1</v>
      </c>
      <c r="I50" s="56">
        <f t="shared" si="0"/>
        <v>0</v>
      </c>
      <c r="J50" s="140">
        <v>0</v>
      </c>
      <c r="K50" s="140">
        <v>0</v>
      </c>
      <c r="L50" s="140">
        <v>0</v>
      </c>
      <c r="M50" s="140">
        <v>0</v>
      </c>
      <c r="N50" s="140">
        <v>0</v>
      </c>
      <c r="O50" s="80"/>
      <c r="P50" s="80"/>
      <c r="Q50" s="80"/>
      <c r="R50" s="80"/>
      <c r="S50" s="80"/>
      <c r="T50" s="80"/>
      <c r="U50" s="80"/>
      <c r="V50" s="80"/>
      <c r="W50" s="80"/>
      <c r="X50" s="55"/>
      <c r="Y50" s="55"/>
      <c r="Z50" s="55"/>
      <c r="AA50" s="55"/>
      <c r="AB50" s="55"/>
      <c r="AC50" s="80"/>
      <c r="AD50" s="80"/>
      <c r="AE50" s="80"/>
      <c r="AF50" s="80"/>
      <c r="AG50" s="80"/>
      <c r="AH50" s="80"/>
      <c r="AI50" s="80"/>
      <c r="AJ50" s="80"/>
      <c r="AK50" s="81"/>
    </row>
    <row r="51" spans="2:37" s="1" customFormat="1" ht="15" thickBot="1" x14ac:dyDescent="0.35">
      <c r="B51" s="115" t="s">
        <v>8</v>
      </c>
      <c r="C51" s="116"/>
      <c r="D51" s="116"/>
      <c r="E51" s="116"/>
      <c r="F51" s="116"/>
      <c r="G51" s="116"/>
      <c r="H51" s="13">
        <f t="shared" ref="H51:AK51" si="1">SUM(H4:H50)</f>
        <v>32.299999999999997</v>
      </c>
      <c r="I51" s="13">
        <f t="shared" si="1"/>
        <v>0.76429999999999998</v>
      </c>
      <c r="J51" s="13">
        <f t="shared" si="1"/>
        <v>0</v>
      </c>
      <c r="K51" s="13">
        <f t="shared" si="1"/>
        <v>9.9299999999999999E-2</v>
      </c>
      <c r="L51" s="13">
        <f t="shared" si="1"/>
        <v>0.11600000000000001</v>
      </c>
      <c r="M51" s="13">
        <f t="shared" si="1"/>
        <v>0.249</v>
      </c>
      <c r="N51" s="13">
        <f t="shared" si="1"/>
        <v>0</v>
      </c>
      <c r="O51" s="13">
        <f t="shared" si="1"/>
        <v>0.3</v>
      </c>
      <c r="P51" s="13">
        <f t="shared" si="1"/>
        <v>0</v>
      </c>
      <c r="Q51" s="13">
        <f t="shared" si="1"/>
        <v>0</v>
      </c>
      <c r="R51" s="13">
        <f t="shared" si="1"/>
        <v>0</v>
      </c>
      <c r="S51" s="13">
        <f t="shared" si="1"/>
        <v>0</v>
      </c>
      <c r="T51" s="13">
        <f t="shared" si="1"/>
        <v>0</v>
      </c>
      <c r="U51" s="13">
        <f t="shared" si="1"/>
        <v>0</v>
      </c>
      <c r="V51" s="13">
        <f t="shared" si="1"/>
        <v>0</v>
      </c>
      <c r="W51" s="14">
        <f t="shared" si="1"/>
        <v>0</v>
      </c>
      <c r="X51" s="14">
        <f t="shared" si="1"/>
        <v>0</v>
      </c>
      <c r="Y51" s="14">
        <f t="shared" si="1"/>
        <v>0</v>
      </c>
      <c r="Z51" s="14">
        <f t="shared" si="1"/>
        <v>0</v>
      </c>
      <c r="AA51" s="14">
        <f t="shared" si="1"/>
        <v>0</v>
      </c>
      <c r="AB51" s="14">
        <f t="shared" si="1"/>
        <v>0</v>
      </c>
      <c r="AC51" s="14">
        <f t="shared" si="1"/>
        <v>0</v>
      </c>
      <c r="AD51" s="14">
        <f t="shared" si="1"/>
        <v>0</v>
      </c>
      <c r="AE51" s="14">
        <f t="shared" si="1"/>
        <v>0</v>
      </c>
      <c r="AF51" s="14">
        <f t="shared" si="1"/>
        <v>0</v>
      </c>
      <c r="AG51" s="14">
        <f t="shared" si="1"/>
        <v>0</v>
      </c>
      <c r="AH51" s="14">
        <f t="shared" si="1"/>
        <v>0</v>
      </c>
      <c r="AI51" s="14">
        <f t="shared" si="1"/>
        <v>0</v>
      </c>
      <c r="AJ51" s="14">
        <f t="shared" si="1"/>
        <v>0</v>
      </c>
      <c r="AK51" s="14">
        <f t="shared" si="1"/>
        <v>0</v>
      </c>
    </row>
    <row r="52" spans="2:37" ht="15" thickBot="1" x14ac:dyDescent="0.35">
      <c r="B52" s="2"/>
      <c r="C52" s="2"/>
      <c r="D52" s="2"/>
      <c r="E52" s="2"/>
      <c r="F52" s="2"/>
      <c r="G52" s="2"/>
      <c r="H52" s="2"/>
      <c r="I52" s="2"/>
      <c r="J52" s="109" t="s">
        <v>11</v>
      </c>
      <c r="K52" s="111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7"/>
    </row>
    <row r="53" spans="2:37" ht="15" thickBot="1" x14ac:dyDescent="0.35">
      <c r="B53" s="19" t="s">
        <v>31</v>
      </c>
      <c r="C53" s="20" t="s">
        <v>28</v>
      </c>
      <c r="D53" s="20" t="s">
        <v>29</v>
      </c>
      <c r="E53" s="21" t="s">
        <v>30</v>
      </c>
      <c r="F53" s="2"/>
      <c r="G53" s="2"/>
      <c r="H53" s="2"/>
      <c r="I53" s="2"/>
      <c r="J53" s="3"/>
      <c r="K53" s="3"/>
      <c r="L53" s="3"/>
      <c r="M53" s="3"/>
      <c r="O53" s="8"/>
      <c r="P53" s="8"/>
    </row>
    <row r="54" spans="2:37" ht="15" thickBot="1" x14ac:dyDescent="0.35">
      <c r="B54" s="25" t="s">
        <v>16</v>
      </c>
      <c r="C54" s="24">
        <f>SUM(H4:H9,H14:H15,H18,H43:H46)</f>
        <v>10.65</v>
      </c>
      <c r="D54" s="15">
        <f>SUM(I4:I9,I14,I15,I18,I43:I46)</f>
        <v>0</v>
      </c>
      <c r="E54" s="97">
        <f>SUM(C54,-D55)</f>
        <v>10.1357</v>
      </c>
      <c r="F54" s="2"/>
      <c r="G54" s="2"/>
      <c r="H54" s="109" t="s">
        <v>9</v>
      </c>
      <c r="I54" s="110"/>
      <c r="J54" s="9">
        <f>H51-J51</f>
        <v>32.299999999999997</v>
      </c>
      <c r="K54" s="9">
        <f>J54-K51</f>
        <v>32.200699999999998</v>
      </c>
      <c r="L54" s="9">
        <f>K54-L51</f>
        <v>32.084699999999998</v>
      </c>
      <c r="M54" s="9">
        <f>L54-M51</f>
        <v>31.835699999999999</v>
      </c>
      <c r="N54" s="9">
        <f t="shared" ref="N54:W54" si="2">M54-N51</f>
        <v>31.835699999999999</v>
      </c>
      <c r="O54" s="9">
        <f t="shared" si="2"/>
        <v>31.535699999999999</v>
      </c>
      <c r="P54" s="9">
        <f t="shared" si="2"/>
        <v>31.535699999999999</v>
      </c>
      <c r="Q54" s="9">
        <f t="shared" si="2"/>
        <v>31.535699999999999</v>
      </c>
      <c r="R54" s="9">
        <f t="shared" si="2"/>
        <v>31.535699999999999</v>
      </c>
      <c r="S54" s="9">
        <f t="shared" si="2"/>
        <v>31.535699999999999</v>
      </c>
      <c r="T54" s="9">
        <f t="shared" si="2"/>
        <v>31.535699999999999</v>
      </c>
      <c r="U54" s="9">
        <f t="shared" si="2"/>
        <v>31.535699999999999</v>
      </c>
      <c r="V54" s="9">
        <f t="shared" si="2"/>
        <v>31.535699999999999</v>
      </c>
      <c r="W54" s="9">
        <f t="shared" si="2"/>
        <v>31.535699999999999</v>
      </c>
      <c r="X54" s="9">
        <f t="shared" ref="X54" si="3">W54-X51</f>
        <v>31.535699999999999</v>
      </c>
      <c r="Y54" s="9">
        <f t="shared" ref="Y54" si="4">X54-Y51</f>
        <v>31.535699999999999</v>
      </c>
      <c r="Z54" s="9">
        <f t="shared" ref="Z54" si="5">Y54-Z51</f>
        <v>31.535699999999999</v>
      </c>
      <c r="AA54" s="9">
        <f t="shared" ref="AA54" si="6">Z54-AA51</f>
        <v>31.535699999999999</v>
      </c>
      <c r="AB54" s="9">
        <f t="shared" ref="AB54" si="7">AA54-AB51</f>
        <v>31.535699999999999</v>
      </c>
      <c r="AC54" s="9">
        <f t="shared" ref="AC54" si="8">AB54-AC51</f>
        <v>31.535699999999999</v>
      </c>
      <c r="AD54" s="9">
        <f t="shared" ref="AD54" si="9">AC54-AD51</f>
        <v>31.535699999999999</v>
      </c>
      <c r="AE54" s="9">
        <f t="shared" ref="AE54" si="10">AD54-AE51</f>
        <v>31.535699999999999</v>
      </c>
      <c r="AF54" s="9">
        <f t="shared" ref="AF54" si="11">AE54-AF51</f>
        <v>31.535699999999999</v>
      </c>
      <c r="AG54" s="9">
        <f t="shared" ref="AG54" si="12">AF54-AG51</f>
        <v>31.535699999999999</v>
      </c>
      <c r="AH54" s="9">
        <f t="shared" ref="AH54" si="13">AG54-AH51</f>
        <v>31.535699999999999</v>
      </c>
      <c r="AI54" s="9">
        <f t="shared" ref="AI54" si="14">AH54-AI51</f>
        <v>31.535699999999999</v>
      </c>
      <c r="AJ54" s="9">
        <f t="shared" ref="AJ54" si="15">AI54-AJ51</f>
        <v>31.535699999999999</v>
      </c>
      <c r="AK54" s="96">
        <f t="shared" ref="AK54" si="16">AJ54-AK51</f>
        <v>31.535699999999999</v>
      </c>
    </row>
    <row r="55" spans="2:37" ht="15" thickBot="1" x14ac:dyDescent="0.35">
      <c r="B55" s="23" t="s">
        <v>15</v>
      </c>
      <c r="C55" s="22">
        <f>SUM(H13,H16,H17,H19:H22,H24:H29,H34,H33,H41,H47:H50)</f>
        <v>9.8000000000000007</v>
      </c>
      <c r="D55" s="95">
        <f>SUM(I13,I16,I17,I19:I22,I24:I29,I34,I33,I41,I47:I50)</f>
        <v>0.51429999999999998</v>
      </c>
      <c r="E55" s="97">
        <f t="shared" ref="E55:E56" si="17">SUM(C55,-D56)</f>
        <v>9.5500000000000007</v>
      </c>
      <c r="F55" s="3"/>
      <c r="G55" s="3"/>
      <c r="H55" s="3"/>
      <c r="I55" s="3"/>
      <c r="J55" s="3"/>
      <c r="K55" s="3"/>
      <c r="L55" s="3"/>
      <c r="M55" s="3"/>
    </row>
    <row r="56" spans="2:37" ht="15" thickBot="1" x14ac:dyDescent="0.35">
      <c r="B56" s="23" t="s">
        <v>17</v>
      </c>
      <c r="C56" s="98">
        <f>SUM(H42,H35:H40,H30:H32,H23,H10:H12)</f>
        <v>11.85</v>
      </c>
      <c r="D56" s="99">
        <f>SUM(I10:I12,I23,I30:I32,I35:I40,I42)</f>
        <v>0.25</v>
      </c>
      <c r="E56" s="100">
        <f t="shared" si="17"/>
        <v>11.85</v>
      </c>
      <c r="F56" s="3"/>
      <c r="H56" s="109" t="s">
        <v>10</v>
      </c>
      <c r="I56" s="111"/>
      <c r="J56" s="109">
        <f>H51-I51</f>
        <v>31.535699999999999</v>
      </c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7"/>
    </row>
    <row r="57" spans="2:37" x14ac:dyDescent="0.3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2:37" x14ac:dyDescent="0.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2:37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2:37" s="5" customFormat="1" x14ac:dyDescent="0.3"/>
    <row r="61" spans="2:37" s="5" customFormat="1" x14ac:dyDescent="0.3"/>
    <row r="62" spans="2:37" s="5" customFormat="1" x14ac:dyDescent="0.3"/>
    <row r="63" spans="2:37" s="5" customFormat="1" x14ac:dyDescent="0.3"/>
    <row r="64" spans="2:37" s="5" customFormat="1" x14ac:dyDescent="0.3"/>
    <row r="65" spans="2:3" s="5" customFormat="1" x14ac:dyDescent="0.3">
      <c r="B65" s="6"/>
    </row>
    <row r="66" spans="2:3" s="5" customFormat="1" x14ac:dyDescent="0.3">
      <c r="B66" s="6"/>
    </row>
    <row r="67" spans="2:3" s="5" customFormat="1" x14ac:dyDescent="0.3">
      <c r="B67" s="6"/>
    </row>
    <row r="68" spans="2:3" s="5" customFormat="1" x14ac:dyDescent="0.3"/>
    <row r="69" spans="2:3" s="5" customFormat="1" x14ac:dyDescent="0.3"/>
    <row r="70" spans="2:3" s="5" customFormat="1" x14ac:dyDescent="0.3"/>
    <row r="71" spans="2:3" s="5" customFormat="1" x14ac:dyDescent="0.3"/>
    <row r="72" spans="2:3" s="5" customFormat="1" x14ac:dyDescent="0.3">
      <c r="B72" s="6"/>
    </row>
    <row r="73" spans="2:3" s="5" customFormat="1" x14ac:dyDescent="0.3">
      <c r="B73" s="6"/>
    </row>
    <row r="74" spans="2:3" s="5" customFormat="1" x14ac:dyDescent="0.3">
      <c r="B74" s="6"/>
    </row>
    <row r="75" spans="2:3" s="5" customFormat="1" x14ac:dyDescent="0.3">
      <c r="B75" s="6"/>
    </row>
    <row r="76" spans="2:3" x14ac:dyDescent="0.3">
      <c r="B76" s="5"/>
      <c r="C76" s="5"/>
    </row>
  </sheetData>
  <mergeCells count="18">
    <mergeCell ref="J2:AK2"/>
    <mergeCell ref="C14:C18"/>
    <mergeCell ref="C19:C29"/>
    <mergeCell ref="C30:C32"/>
    <mergeCell ref="B47:B50"/>
    <mergeCell ref="C10:C12"/>
    <mergeCell ref="C39:C40"/>
    <mergeCell ref="B43:B46"/>
    <mergeCell ref="C45:C46"/>
    <mergeCell ref="B10:B12"/>
    <mergeCell ref="C34:C38"/>
    <mergeCell ref="B14:B42"/>
    <mergeCell ref="H54:I54"/>
    <mergeCell ref="H56:I56"/>
    <mergeCell ref="B4:B8"/>
    <mergeCell ref="B51:G51"/>
    <mergeCell ref="J56:AK56"/>
    <mergeCell ref="J52:AK5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MSI-D</cp:lastModifiedBy>
  <dcterms:created xsi:type="dcterms:W3CDTF">2016-11-01T20:38:14Z</dcterms:created>
  <dcterms:modified xsi:type="dcterms:W3CDTF">2017-12-18T17:34:28Z</dcterms:modified>
</cp:coreProperties>
</file>