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SI-D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C59" i="1" l="1"/>
  <c r="C58" i="1"/>
  <c r="C57" i="1"/>
  <c r="I10" i="1"/>
  <c r="I11" i="1"/>
  <c r="I5" i="1" l="1"/>
  <c r="X54" i="1" l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E59" i="1" l="1"/>
  <c r="I8" i="1" l="1"/>
  <c r="I9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D58" i="1" l="1"/>
  <c r="E57" i="1" s="1"/>
  <c r="D59" i="1"/>
  <c r="E58" i="1" s="1"/>
  <c r="I6" i="1"/>
  <c r="I7" i="1"/>
  <c r="I4" i="1" l="1"/>
  <c r="D57" i="1" s="1"/>
  <c r="O54" i="1" l="1"/>
  <c r="P54" i="1"/>
  <c r="Q54" i="1"/>
  <c r="R54" i="1"/>
  <c r="S54" i="1"/>
  <c r="T54" i="1"/>
  <c r="U54" i="1"/>
  <c r="V54" i="1"/>
  <c r="W54" i="1"/>
  <c r="N54" i="1"/>
  <c r="J54" i="1" l="1"/>
  <c r="K54" i="1"/>
  <c r="L54" i="1"/>
  <c r="M54" i="1"/>
  <c r="H54" i="1"/>
  <c r="J57" i="1" l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I54" i="1"/>
  <c r="J59" i="1" s="1"/>
</calcChain>
</file>

<file path=xl/sharedStrings.xml><?xml version="1.0" encoding="utf-8"?>
<sst xmlns="http://schemas.openxmlformats.org/spreadsheetml/2006/main" count="151" uniqueCount="92">
  <si>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</si>
  <si>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</si>
  <si>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</si>
  <si>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</si>
  <si>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</si>
  <si>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</si>
  <si>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</si>
  <si>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</si>
  <si>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</si>
  <si>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</si>
  <si>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</si>
  <si>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</si>
  <si>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</si>
  <si>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</si>
  <si>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</si>
  <si>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</si>
  <si>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</si>
  <si>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</si>
  <si>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</si>
  <si>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</si>
  <si>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Dungeon</t>
  </si>
  <si>
    <t>Complete game</t>
  </si>
  <si>
    <t>Game Over</t>
  </si>
  <si>
    <t>Ranking</t>
  </si>
  <si>
    <t>Sistema de puntos</t>
  </si>
  <si>
    <t>Visualización</t>
  </si>
  <si>
    <t>Congratulations scene</t>
  </si>
  <si>
    <t>Arreglar aparición de objetos en inv</t>
  </si>
  <si>
    <t>Estimadas</t>
  </si>
  <si>
    <t>Reales</t>
  </si>
  <si>
    <t>Restantes</t>
  </si>
  <si>
    <t>Horas Individuales</t>
  </si>
  <si>
    <t>Sprint 4</t>
  </si>
  <si>
    <t>Prefab Brujula</t>
  </si>
  <si>
    <t>Ajustar posicion puntero Minimapa</t>
  </si>
  <si>
    <t>Minimapa</t>
  </si>
  <si>
    <t>Inventario</t>
  </si>
  <si>
    <t>Quitar posibilidad usar objeto con inventario</t>
  </si>
  <si>
    <t>Interfaz</t>
  </si>
  <si>
    <t>Poner corazones vacíos</t>
  </si>
  <si>
    <t>Espada blanca</t>
  </si>
  <si>
    <t>Guardar partida</t>
  </si>
  <si>
    <t>Guardar mapa dungeon</t>
  </si>
  <si>
    <t>Eventos</t>
  </si>
  <si>
    <t>Sala 37 llave al clearear sala</t>
  </si>
  <si>
    <t>Sala 39 llave al clearear sala</t>
  </si>
  <si>
    <t>Sala 26 llave al clearear sala</t>
  </si>
  <si>
    <t>Poner brujula sala 27</t>
  </si>
  <si>
    <t>Poner bruja y espada blanca si tienes pergamino sala 18</t>
  </si>
  <si>
    <t>Abrir puerta 14/15 al mover bloque especial sala 19</t>
  </si>
  <si>
    <t>Prefab mapa</t>
  </si>
  <si>
    <t>Poner mapa sala 20</t>
  </si>
  <si>
    <t>Sala 14 al matar al stalfos de la derecha sale llave</t>
  </si>
  <si>
    <t>Sala 8 llave al clearear sala</t>
  </si>
  <si>
    <t>Colocar bloque especial sala 7</t>
  </si>
  <si>
    <t>Sala 21 poner boomerang al clearear sala</t>
  </si>
  <si>
    <t>sala 22 poner llave</t>
  </si>
  <si>
    <t>Aquamentus drop heart container</t>
  </si>
  <si>
    <t>Aquamentus sounds</t>
  </si>
  <si>
    <t>Variable global de tiempo de textos</t>
  </si>
  <si>
    <t>Arreglar bug sala espada (bloqueo mov)</t>
  </si>
  <si>
    <t>Costes en las tiendas</t>
  </si>
  <si>
    <t>Puertas</t>
  </si>
  <si>
    <t>Comprovar si estan cerradas o abiertas</t>
  </si>
  <si>
    <t>Guardar puertas ya abiertas</t>
  </si>
  <si>
    <t>Objeto B al salir y entrar de salas y dungeon</t>
  </si>
  <si>
    <t>Reducir daño de fuego</t>
  </si>
  <si>
    <t>Mayor invulnerabilidad Link</t>
  </si>
  <si>
    <t>opción mutear musica dungeon</t>
  </si>
  <si>
    <t>Dejar de sonar musica</t>
  </si>
  <si>
    <t>Tratar de arreglar layers</t>
  </si>
  <si>
    <t>Datos</t>
  </si>
  <si>
    <t>Programacion</t>
  </si>
  <si>
    <t>Espada HUD al salir y entrar de salas</t>
  </si>
  <si>
    <t>Desbloquear todo el minamapa con mapa</t>
  </si>
  <si>
    <t>Marcar boss con brujulas</t>
  </si>
  <si>
    <t>Sala secreta</t>
  </si>
  <si>
    <t>Introducir spawn Keeser</t>
  </si>
  <si>
    <t>Crear layout</t>
  </si>
  <si>
    <t>Implementar entrada</t>
  </si>
  <si>
    <t>Introducir fisicas</t>
  </si>
  <si>
    <t>Introducir heart container</t>
  </si>
  <si>
    <t>Iniciar Link sin objetos</t>
  </si>
  <si>
    <t>Bloque especial empujable</t>
  </si>
  <si>
    <t>Boomerang</t>
  </si>
  <si>
    <t>Añadir boomerang al inventario</t>
  </si>
  <si>
    <t>Objetos</t>
  </si>
  <si>
    <t>Crear prefab HeartContainer</t>
  </si>
  <si>
    <t>Arreglar aumento corazones</t>
  </si>
  <si>
    <t>0.3</t>
  </si>
  <si>
    <t>0.7</t>
  </si>
  <si>
    <t>Dungeon - Añadir inventario en sala secreta dungeon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</si>
</sst>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16" fontId="1" fillId="2" borderId="20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" fontId="1" fillId="2" borderId="19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3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1" fillId="6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vertical="center" wrapText="1"/>
    </xf>
    <xf numFmtId="0" fontId="0" fillId="5" borderId="30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30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3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13" borderId="30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3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43082</c:v>
                </c:pt>
                <c:pt idx="1">
                  <c:v>43083</c:v>
                </c:pt>
                <c:pt idx="2">
                  <c:v>43084</c:v>
                </c:pt>
                <c:pt idx="3">
                  <c:v>43085</c:v>
                </c:pt>
                <c:pt idx="4">
                  <c:v>43086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43092</c:v>
                </c:pt>
                <c:pt idx="11">
                  <c:v>43093</c:v>
                </c:pt>
                <c:pt idx="12">
                  <c:v>43094</c:v>
                </c:pt>
                <c:pt idx="13">
                  <c:v>43095</c:v>
                </c:pt>
                <c:pt idx="14">
                  <c:v>43096</c:v>
                </c:pt>
                <c:pt idx="15">
                  <c:v>43097</c:v>
                </c:pt>
                <c:pt idx="16">
                  <c:v>43098</c:v>
                </c:pt>
                <c:pt idx="17">
                  <c:v>43099</c:v>
                </c:pt>
                <c:pt idx="18">
                  <c:v>43100</c:v>
                </c:pt>
                <c:pt idx="19">
                  <c:v>43101</c:v>
                </c:pt>
                <c:pt idx="20">
                  <c:v>43102</c:v>
                </c:pt>
                <c:pt idx="21">
                  <c:v>43103</c:v>
                </c:pt>
                <c:pt idx="22">
                  <c:v>43104</c:v>
                </c:pt>
                <c:pt idx="23">
                  <c:v>43105</c:v>
                </c:pt>
                <c:pt idx="24">
                  <c:v>43106</c:v>
                </c:pt>
                <c:pt idx="25">
                  <c:v>43107</c:v>
                </c:pt>
                <c:pt idx="26">
                  <c:v>43108</c:v>
                </c:pt>
                <c:pt idx="27">
                  <c:v>43109</c:v>
                </c:pt>
              </c:numCache>
            </c:numRef>
          </c:cat>
          <c:val>
            <c:numRef>
              <c:f>Hoja1!$J$57:$AK$57</c:f>
              <c:numCache>
                <c:formatCode>General</c:formatCode>
                <c:ptCount val="28"/>
                <c:pt idx="0">
                  <c:v>30.299999999999997</c:v>
                </c:pt>
                <c:pt idx="1">
                  <c:v>30.199999999999996</c:v>
                </c:pt>
                <c:pt idx="2">
                  <c:v>30.083999999999996</c:v>
                </c:pt>
                <c:pt idx="3">
                  <c:v>29.834999999999997</c:v>
                </c:pt>
                <c:pt idx="4">
                  <c:v>29.834999999999997</c:v>
                </c:pt>
                <c:pt idx="5">
                  <c:v>29.534999999999997</c:v>
                </c:pt>
                <c:pt idx="6">
                  <c:v>29.034999999999997</c:v>
                </c:pt>
                <c:pt idx="7">
                  <c:v>28.534999999999997</c:v>
                </c:pt>
                <c:pt idx="8">
                  <c:v>28.534999999999997</c:v>
                </c:pt>
                <c:pt idx="9">
                  <c:v>28.484999999999996</c:v>
                </c:pt>
                <c:pt idx="10">
                  <c:v>21.478999999999996</c:v>
                </c:pt>
                <c:pt idx="11">
                  <c:v>21.478999999999996</c:v>
                </c:pt>
                <c:pt idx="12">
                  <c:v>19.678999999999995</c:v>
                </c:pt>
                <c:pt idx="13">
                  <c:v>18.478999999999996</c:v>
                </c:pt>
                <c:pt idx="14">
                  <c:v>16.798999999999996</c:v>
                </c:pt>
                <c:pt idx="15">
                  <c:v>16.798999999999996</c:v>
                </c:pt>
                <c:pt idx="16">
                  <c:v>16.798999999999996</c:v>
                </c:pt>
                <c:pt idx="17">
                  <c:v>16.798999999999996</c:v>
                </c:pt>
                <c:pt idx="18">
                  <c:v>16.798999999999996</c:v>
                </c:pt>
                <c:pt idx="19">
                  <c:v>16.798999999999996</c:v>
                </c:pt>
                <c:pt idx="20">
                  <c:v>16.698999999999995</c:v>
                </c:pt>
                <c:pt idx="21">
                  <c:v>16.698999999999995</c:v>
                </c:pt>
                <c:pt idx="22">
                  <c:v>16.698999999999995</c:v>
                </c:pt>
                <c:pt idx="23">
                  <c:v>16.698999999999995</c:v>
                </c:pt>
                <c:pt idx="24">
                  <c:v>16.698999999999995</c:v>
                </c:pt>
                <c:pt idx="25">
                  <c:v>16.698999999999995</c:v>
                </c:pt>
                <c:pt idx="26">
                  <c:v>16.698999999999995</c:v>
                </c:pt>
                <c:pt idx="27">
                  <c:v>16.698999999999995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458123</xdr:colOff>
      <xdr:row>1</xdr:row>
      <xdr:rowOff>138545</xdr:rowOff>
    </xdr:from>
    <xdr:to>
      <xdr:col>48</xdr:col>
      <xdr:colOff>659128</xdr:colOff>
      <xdr:row>43</xdr:row>
      <xdr:rowOff>69273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tabSelected="1" topLeftCell="G1" zoomScale="55" zoomScaleNormal="55" workbookViewId="0">
      <selection activeCell="AK38" sqref="AK38"/>
    </sheetView>
  </sheetViews>
  <sheetFormatPr baseColWidth="10" defaultColWidth="11.44140625" defaultRowHeight="14.4" x14ac:dyDescent="0.3"/>
  <cols>
    <col min="2" max="2" width="43.6640625" customWidth="1"/>
    <col min="3" max="3" width="41.109375" customWidth="1"/>
    <col min="4" max="4" width="55.88671875" customWidth="1"/>
    <col min="5" max="5" width="15.88671875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37" ht="21.6" thickBot="1" x14ac:dyDescent="0.45">
      <c r="A1" s="7" t="s">
        <v>32</v>
      </c>
      <c r="B1" s="26" t="s">
        <v>12</v>
      </c>
    </row>
    <row r="2" spans="1:37" ht="15" thickBot="1" x14ac:dyDescent="0.35">
      <c r="J2" s="128" t="s">
        <v>5</v>
      </c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30"/>
    </row>
    <row r="3" spans="1:37" s="1" customFormat="1" ht="15" thickBot="1" x14ac:dyDescent="0.35">
      <c r="B3" s="11" t="s">
        <v>7</v>
      </c>
      <c r="C3" s="12" t="s">
        <v>0</v>
      </c>
      <c r="D3" s="12" t="s">
        <v>13</v>
      </c>
      <c r="E3" s="12" t="s">
        <v>1</v>
      </c>
      <c r="F3" s="12" t="s">
        <v>6</v>
      </c>
      <c r="G3" s="12" t="s">
        <v>2</v>
      </c>
      <c r="H3" s="12" t="s">
        <v>3</v>
      </c>
      <c r="I3" s="12" t="s">
        <v>4</v>
      </c>
      <c r="J3" s="18">
        <v>43082</v>
      </c>
      <c r="K3" s="18">
        <v>43083</v>
      </c>
      <c r="L3" s="18">
        <v>43084</v>
      </c>
      <c r="M3" s="18">
        <v>43085</v>
      </c>
      <c r="N3" s="18">
        <v>43086</v>
      </c>
      <c r="O3" s="18">
        <v>43087</v>
      </c>
      <c r="P3" s="18">
        <v>43088</v>
      </c>
      <c r="Q3" s="18">
        <v>43089</v>
      </c>
      <c r="R3" s="18">
        <v>43090</v>
      </c>
      <c r="S3" s="18">
        <v>43091</v>
      </c>
      <c r="T3" s="18">
        <v>43092</v>
      </c>
      <c r="U3" s="18">
        <v>43093</v>
      </c>
      <c r="V3" s="18">
        <v>43094</v>
      </c>
      <c r="W3" s="18">
        <v>43095</v>
      </c>
      <c r="X3" s="18">
        <v>43096</v>
      </c>
      <c r="Y3" s="18">
        <v>43097</v>
      </c>
      <c r="Z3" s="18">
        <v>43098</v>
      </c>
      <c r="AA3" s="18">
        <v>43099</v>
      </c>
      <c r="AB3" s="18">
        <v>43100</v>
      </c>
      <c r="AC3" s="18">
        <v>43101</v>
      </c>
      <c r="AD3" s="18">
        <v>43102</v>
      </c>
      <c r="AE3" s="18">
        <v>43103</v>
      </c>
      <c r="AF3" s="18">
        <v>43104</v>
      </c>
      <c r="AG3" s="18">
        <v>43105</v>
      </c>
      <c r="AH3" s="18">
        <v>43106</v>
      </c>
      <c r="AI3" s="18">
        <v>43107</v>
      </c>
      <c r="AJ3" s="18">
        <v>43108</v>
      </c>
      <c r="AK3" s="10">
        <v>43109</v>
      </c>
    </row>
    <row r="4" spans="1:37" s="1" customFormat="1" ht="15" customHeight="1" thickBot="1" x14ac:dyDescent="0.35">
      <c r="B4" s="156" t="s">
        <v>36</v>
      </c>
      <c r="C4" s="33" t="s">
        <v>65</v>
      </c>
      <c r="D4" s="33"/>
      <c r="E4" s="33" t="s">
        <v>38</v>
      </c>
      <c r="F4" s="33" t="s">
        <v>16</v>
      </c>
      <c r="G4" s="41">
        <v>1</v>
      </c>
      <c r="H4" s="29">
        <v>1</v>
      </c>
      <c r="I4" s="12">
        <f>SUM(J4:W4)</f>
        <v>0.4</v>
      </c>
      <c r="J4" s="97">
        <v>0</v>
      </c>
      <c r="K4" s="97">
        <v>0</v>
      </c>
      <c r="L4" s="97">
        <v>0</v>
      </c>
      <c r="M4" s="97">
        <v>0</v>
      </c>
      <c r="N4" s="97">
        <v>0</v>
      </c>
      <c r="O4" s="97">
        <v>0</v>
      </c>
      <c r="P4" s="97">
        <v>0</v>
      </c>
      <c r="Q4" s="97">
        <v>0</v>
      </c>
      <c r="R4" s="97">
        <v>0</v>
      </c>
      <c r="S4" s="97">
        <v>0</v>
      </c>
      <c r="T4" s="119">
        <v>0.4</v>
      </c>
      <c r="U4" s="127">
        <v>0</v>
      </c>
      <c r="V4" s="127">
        <v>0</v>
      </c>
      <c r="W4" s="127">
        <v>0</v>
      </c>
      <c r="X4" s="127">
        <v>0</v>
      </c>
      <c r="Y4" s="127">
        <v>0</v>
      </c>
      <c r="Z4" s="127">
        <v>0</v>
      </c>
      <c r="AA4" s="127">
        <v>0</v>
      </c>
      <c r="AB4" s="127">
        <v>0</v>
      </c>
      <c r="AC4" s="127">
        <v>0</v>
      </c>
      <c r="AD4" s="127">
        <v>0</v>
      </c>
      <c r="AE4" s="127">
        <v>0</v>
      </c>
      <c r="AF4" s="127">
        <v>0</v>
      </c>
      <c r="AG4" s="127">
        <v>0</v>
      </c>
      <c r="AH4" s="127">
        <v>0</v>
      </c>
      <c r="AI4" s="127">
        <v>0</v>
      </c>
      <c r="AJ4" s="127">
        <v>0</v>
      </c>
      <c r="AK4" s="119">
        <v>0</v>
      </c>
    </row>
    <row r="5" spans="1:37" s="1" customFormat="1" ht="15" customHeight="1" thickBot="1" x14ac:dyDescent="0.35">
      <c r="B5" s="147"/>
      <c r="C5" s="102" t="s">
        <v>85</v>
      </c>
      <c r="D5" s="102"/>
      <c r="E5" s="102" t="s">
        <v>38</v>
      </c>
      <c r="F5" s="102" t="s">
        <v>16</v>
      </c>
      <c r="G5" s="44">
        <v>1</v>
      </c>
      <c r="H5" s="45">
        <v>0.5</v>
      </c>
      <c r="I5" s="16">
        <f>SUM(J5:W5)</f>
        <v>0.5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  <c r="P5" s="90">
        <v>0</v>
      </c>
      <c r="Q5" s="92">
        <v>0.5</v>
      </c>
      <c r="R5" s="94">
        <v>0</v>
      </c>
      <c r="S5" s="94">
        <v>0</v>
      </c>
      <c r="T5" s="92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Z5" s="94">
        <v>0</v>
      </c>
      <c r="AA5" s="94">
        <v>0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v>0</v>
      </c>
      <c r="AJ5" s="94">
        <v>0</v>
      </c>
      <c r="AK5" s="119">
        <v>0</v>
      </c>
    </row>
    <row r="6" spans="1:37" s="1" customFormat="1" ht="15" customHeight="1" thickBot="1" x14ac:dyDescent="0.35">
      <c r="B6" s="148"/>
      <c r="C6" s="27" t="s">
        <v>73</v>
      </c>
      <c r="D6" s="27"/>
      <c r="E6" s="34" t="s">
        <v>38</v>
      </c>
      <c r="F6" s="34" t="s">
        <v>16</v>
      </c>
      <c r="G6" s="42">
        <v>1</v>
      </c>
      <c r="H6" s="30">
        <v>1</v>
      </c>
      <c r="I6" s="16">
        <f t="shared" ref="I6:I53" si="0">SUM(J6:W6)</f>
        <v>0.75</v>
      </c>
      <c r="J6" s="91">
        <v>0</v>
      </c>
      <c r="K6" s="91">
        <v>0</v>
      </c>
      <c r="L6" s="91">
        <v>0</v>
      </c>
      <c r="M6" s="91">
        <v>0</v>
      </c>
      <c r="N6" s="91">
        <v>0</v>
      </c>
      <c r="O6" s="91">
        <v>0</v>
      </c>
      <c r="P6" s="91">
        <v>0</v>
      </c>
      <c r="Q6" s="91">
        <v>0</v>
      </c>
      <c r="R6" s="91">
        <v>0</v>
      </c>
      <c r="S6" s="91">
        <v>0</v>
      </c>
      <c r="T6" s="94">
        <v>0.75</v>
      </c>
      <c r="U6" s="94">
        <v>0</v>
      </c>
      <c r="V6" s="94">
        <v>0</v>
      </c>
      <c r="W6" s="94">
        <v>0</v>
      </c>
      <c r="X6" s="94">
        <v>0</v>
      </c>
      <c r="Y6" s="94">
        <v>0</v>
      </c>
      <c r="Z6" s="94">
        <v>0</v>
      </c>
      <c r="AA6" s="94">
        <v>0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v>0</v>
      </c>
      <c r="AJ6" s="94">
        <v>0</v>
      </c>
      <c r="AK6" s="119">
        <v>0</v>
      </c>
    </row>
    <row r="7" spans="1:37" s="1" customFormat="1" ht="15" customHeight="1" thickBot="1" x14ac:dyDescent="0.35">
      <c r="B7" s="148"/>
      <c r="C7" s="27" t="s">
        <v>37</v>
      </c>
      <c r="D7" s="27"/>
      <c r="E7" s="34" t="s">
        <v>38</v>
      </c>
      <c r="F7" s="34" t="s">
        <v>16</v>
      </c>
      <c r="G7" s="42">
        <v>1</v>
      </c>
      <c r="H7" s="30">
        <v>0.2</v>
      </c>
      <c r="I7" s="16">
        <f t="shared" si="0"/>
        <v>0.05</v>
      </c>
      <c r="J7" s="91">
        <v>0</v>
      </c>
      <c r="K7" s="91">
        <v>0</v>
      </c>
      <c r="L7" s="91">
        <v>0</v>
      </c>
      <c r="M7" s="91">
        <v>0</v>
      </c>
      <c r="N7" s="91">
        <v>0</v>
      </c>
      <c r="O7" s="91">
        <v>0</v>
      </c>
      <c r="P7" s="91">
        <v>0</v>
      </c>
      <c r="Q7" s="91">
        <v>0</v>
      </c>
      <c r="R7" s="91">
        <v>0</v>
      </c>
      <c r="S7" s="94">
        <v>0.05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v>0</v>
      </c>
      <c r="Z7" s="94">
        <v>0</v>
      </c>
      <c r="AA7" s="94">
        <v>0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v>0</v>
      </c>
      <c r="AJ7" s="94">
        <v>0</v>
      </c>
      <c r="AK7" s="119">
        <v>0</v>
      </c>
    </row>
    <row r="8" spans="1:37" s="1" customFormat="1" ht="15" customHeight="1" thickBot="1" x14ac:dyDescent="0.35">
      <c r="B8" s="148"/>
      <c r="C8" s="27" t="s">
        <v>39</v>
      </c>
      <c r="D8" s="27"/>
      <c r="E8" s="34" t="s">
        <v>38</v>
      </c>
      <c r="F8" s="34" t="s">
        <v>16</v>
      </c>
      <c r="G8" s="42">
        <v>1</v>
      </c>
      <c r="H8" s="30">
        <v>0.5</v>
      </c>
      <c r="I8" s="16">
        <f t="shared" si="0"/>
        <v>1</v>
      </c>
      <c r="J8" s="91">
        <v>0</v>
      </c>
      <c r="K8" s="91">
        <v>0</v>
      </c>
      <c r="L8" s="91">
        <v>0</v>
      </c>
      <c r="M8" s="91">
        <v>0</v>
      </c>
      <c r="N8" s="91">
        <v>0</v>
      </c>
      <c r="O8" s="91">
        <v>0</v>
      </c>
      <c r="P8" s="91">
        <v>0</v>
      </c>
      <c r="Q8" s="91">
        <v>0</v>
      </c>
      <c r="R8" s="91">
        <v>0</v>
      </c>
      <c r="S8" s="103"/>
      <c r="T8" s="94">
        <v>1</v>
      </c>
      <c r="U8" s="94">
        <v>0</v>
      </c>
      <c r="V8" s="94">
        <v>0</v>
      </c>
      <c r="W8" s="94">
        <v>0</v>
      </c>
      <c r="X8" s="94">
        <v>0</v>
      </c>
      <c r="Y8" s="94">
        <v>0</v>
      </c>
      <c r="Z8" s="94">
        <v>0</v>
      </c>
      <c r="AA8" s="94">
        <v>0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v>0</v>
      </c>
      <c r="AJ8" s="94">
        <v>0</v>
      </c>
      <c r="AK8" s="119">
        <v>0</v>
      </c>
    </row>
    <row r="9" spans="1:37" s="1" customFormat="1" ht="15" customHeight="1" thickBot="1" x14ac:dyDescent="0.35">
      <c r="B9" s="157"/>
      <c r="C9" s="47" t="s">
        <v>40</v>
      </c>
      <c r="D9" s="47"/>
      <c r="E9" s="48" t="s">
        <v>38</v>
      </c>
      <c r="F9" s="48" t="s">
        <v>16</v>
      </c>
      <c r="G9" s="49">
        <v>2</v>
      </c>
      <c r="H9" s="50">
        <v>0.5</v>
      </c>
      <c r="I9" s="51">
        <f t="shared" si="0"/>
        <v>0.25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120">
        <v>0.25</v>
      </c>
      <c r="U9" s="94">
        <v>0</v>
      </c>
      <c r="V9" s="94">
        <v>0</v>
      </c>
      <c r="W9" s="94">
        <v>0</v>
      </c>
      <c r="X9" s="94">
        <v>0</v>
      </c>
      <c r="Y9" s="94">
        <v>0</v>
      </c>
      <c r="Z9" s="94">
        <v>0</v>
      </c>
      <c r="AA9" s="94">
        <v>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v>0</v>
      </c>
      <c r="AJ9" s="94">
        <v>0</v>
      </c>
      <c r="AK9" s="119">
        <v>0</v>
      </c>
    </row>
    <row r="10" spans="1:37" s="1" customFormat="1" ht="15" customHeight="1" thickBot="1" x14ac:dyDescent="0.35">
      <c r="B10" s="153" t="s">
        <v>86</v>
      </c>
      <c r="C10" s="107" t="s">
        <v>88</v>
      </c>
      <c r="D10" s="107"/>
      <c r="E10" s="108" t="s">
        <v>38</v>
      </c>
      <c r="F10" s="108" t="s">
        <v>16</v>
      </c>
      <c r="G10" s="109">
        <v>1</v>
      </c>
      <c r="H10" s="110">
        <v>0.5</v>
      </c>
      <c r="I10" s="51">
        <f t="shared" si="0"/>
        <v>0.15</v>
      </c>
      <c r="J10" s="111">
        <v>0</v>
      </c>
      <c r="K10" s="111">
        <v>0</v>
      </c>
      <c r="L10" s="111">
        <v>0</v>
      </c>
      <c r="M10" s="111">
        <v>0</v>
      </c>
      <c r="N10" s="111">
        <v>0</v>
      </c>
      <c r="O10" s="111">
        <v>0</v>
      </c>
      <c r="P10" s="111">
        <v>0</v>
      </c>
      <c r="Q10" s="111">
        <v>0</v>
      </c>
      <c r="R10" s="111">
        <v>0</v>
      </c>
      <c r="S10" s="111">
        <v>0</v>
      </c>
      <c r="T10" s="121">
        <v>0.15</v>
      </c>
      <c r="U10" s="94">
        <v>0</v>
      </c>
      <c r="V10" s="94">
        <v>0</v>
      </c>
      <c r="W10" s="94">
        <v>0</v>
      </c>
      <c r="X10" s="94">
        <v>0</v>
      </c>
      <c r="Y10" s="94">
        <v>0</v>
      </c>
      <c r="Z10" s="94">
        <v>0</v>
      </c>
      <c r="AA10" s="94">
        <v>0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v>0</v>
      </c>
      <c r="AJ10" s="94">
        <v>0</v>
      </c>
      <c r="AK10" s="119">
        <v>0</v>
      </c>
    </row>
    <row r="11" spans="1:37" s="1" customFormat="1" ht="15" customHeight="1" thickBot="1" x14ac:dyDescent="0.35">
      <c r="B11" s="154"/>
      <c r="C11" s="114" t="s">
        <v>87</v>
      </c>
      <c r="D11" s="114"/>
      <c r="E11" s="115" t="s">
        <v>72</v>
      </c>
      <c r="F11" s="115" t="s">
        <v>15</v>
      </c>
      <c r="G11" s="109">
        <v>2</v>
      </c>
      <c r="H11" s="110">
        <v>0.2</v>
      </c>
      <c r="I11" s="51">
        <f t="shared" si="0"/>
        <v>0.183</v>
      </c>
      <c r="J11" s="111">
        <v>0</v>
      </c>
      <c r="K11" s="111">
        <v>0</v>
      </c>
      <c r="L11" s="111">
        <v>0</v>
      </c>
      <c r="M11" s="111">
        <v>0</v>
      </c>
      <c r="N11" s="111">
        <v>0</v>
      </c>
      <c r="O11" s="111">
        <v>0</v>
      </c>
      <c r="P11" s="111">
        <v>0</v>
      </c>
      <c r="Q11" s="111">
        <v>0</v>
      </c>
      <c r="R11" s="111">
        <v>0</v>
      </c>
      <c r="S11" s="111">
        <v>0</v>
      </c>
      <c r="T11" s="113">
        <v>0.183</v>
      </c>
      <c r="U11" s="94">
        <v>0</v>
      </c>
      <c r="V11" s="94">
        <v>0</v>
      </c>
      <c r="W11" s="94">
        <v>0</v>
      </c>
      <c r="X11" s="94">
        <v>0</v>
      </c>
      <c r="Y11" s="94">
        <v>0</v>
      </c>
      <c r="Z11" s="94">
        <v>0</v>
      </c>
      <c r="AA11" s="94">
        <v>0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v>0</v>
      </c>
      <c r="AJ11" s="94">
        <v>0</v>
      </c>
      <c r="AK11" s="94">
        <v>0</v>
      </c>
    </row>
    <row r="12" spans="1:37" ht="20.399999999999999" customHeight="1" thickBot="1" x14ac:dyDescent="0.35">
      <c r="B12" s="112" t="s">
        <v>41</v>
      </c>
      <c r="C12" s="53" t="s">
        <v>42</v>
      </c>
      <c r="D12" s="53"/>
      <c r="E12" s="54" t="s">
        <v>71</v>
      </c>
      <c r="F12" s="54" t="s">
        <v>16</v>
      </c>
      <c r="G12" s="55">
        <v>2</v>
      </c>
      <c r="H12" s="56">
        <v>0.2</v>
      </c>
      <c r="I12" s="9">
        <f t="shared" si="0"/>
        <v>0.1</v>
      </c>
      <c r="J12" s="99">
        <v>0</v>
      </c>
      <c r="K12" s="99">
        <v>0</v>
      </c>
      <c r="L12" s="99">
        <v>0</v>
      </c>
      <c r="M12" s="99">
        <v>0</v>
      </c>
      <c r="N12" s="99">
        <v>0</v>
      </c>
      <c r="O12" s="99">
        <v>0</v>
      </c>
      <c r="P12" s="99">
        <v>0</v>
      </c>
      <c r="Q12" s="99">
        <v>0</v>
      </c>
      <c r="R12" s="99">
        <v>0</v>
      </c>
      <c r="S12" s="99">
        <v>0</v>
      </c>
      <c r="T12" s="101">
        <v>0.1</v>
      </c>
      <c r="U12" s="94">
        <v>0</v>
      </c>
      <c r="V12" s="94">
        <v>0</v>
      </c>
      <c r="W12" s="94">
        <v>0</v>
      </c>
      <c r="X12" s="94">
        <v>0</v>
      </c>
      <c r="Y12" s="94">
        <v>0</v>
      </c>
      <c r="Z12" s="94">
        <v>0</v>
      </c>
      <c r="AA12" s="94">
        <v>0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v>0</v>
      </c>
      <c r="AJ12" s="94">
        <v>0</v>
      </c>
      <c r="AK12" s="92">
        <v>0</v>
      </c>
    </row>
    <row r="13" spans="1:37" ht="14.4" customHeight="1" x14ac:dyDescent="0.3">
      <c r="B13" s="147" t="s">
        <v>18</v>
      </c>
      <c r="C13" s="138" t="s">
        <v>19</v>
      </c>
      <c r="D13" s="52" t="s">
        <v>59</v>
      </c>
      <c r="E13" s="52" t="s">
        <v>72</v>
      </c>
      <c r="F13" s="52" t="s">
        <v>17</v>
      </c>
      <c r="G13" s="44">
        <v>1</v>
      </c>
      <c r="H13" s="45">
        <v>0.25</v>
      </c>
      <c r="I13" s="46">
        <f t="shared" si="0"/>
        <v>0.15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2">
        <v>0.15</v>
      </c>
      <c r="P13" s="92">
        <v>0</v>
      </c>
      <c r="Q13" s="92">
        <v>0</v>
      </c>
      <c r="R13" s="92">
        <v>0</v>
      </c>
      <c r="S13" s="92">
        <v>0</v>
      </c>
      <c r="T13" s="92">
        <v>0</v>
      </c>
      <c r="U13" s="94">
        <v>0</v>
      </c>
      <c r="V13" s="94">
        <v>0</v>
      </c>
      <c r="W13" s="94">
        <v>0</v>
      </c>
      <c r="X13" s="94">
        <v>0</v>
      </c>
      <c r="Y13" s="94">
        <v>0</v>
      </c>
      <c r="Z13" s="94">
        <v>0</v>
      </c>
      <c r="AA13" s="94">
        <v>0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v>0</v>
      </c>
      <c r="AJ13" s="92">
        <v>0</v>
      </c>
      <c r="AK13" s="93">
        <v>0</v>
      </c>
    </row>
    <row r="14" spans="1:37" ht="14.4" customHeight="1" x14ac:dyDescent="0.3">
      <c r="B14" s="148"/>
      <c r="C14" s="139"/>
      <c r="D14" s="35" t="s">
        <v>60</v>
      </c>
      <c r="E14" s="35" t="s">
        <v>72</v>
      </c>
      <c r="F14" s="35" t="s">
        <v>17</v>
      </c>
      <c r="G14" s="42">
        <v>1</v>
      </c>
      <c r="H14" s="30">
        <v>0.1</v>
      </c>
      <c r="I14" s="16">
        <f t="shared" si="0"/>
        <v>0.1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4">
        <v>0.1</v>
      </c>
      <c r="P14" s="94">
        <v>0</v>
      </c>
      <c r="Q14" s="94">
        <v>0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v>0</v>
      </c>
      <c r="Z14" s="94">
        <v>0</v>
      </c>
      <c r="AA14" s="94">
        <v>0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J14" s="94">
        <v>0</v>
      </c>
      <c r="AK14" s="95">
        <v>0</v>
      </c>
    </row>
    <row r="15" spans="1:37" ht="14.4" customHeight="1" thickBot="1" x14ac:dyDescent="0.35">
      <c r="B15" s="149"/>
      <c r="C15" s="140"/>
      <c r="D15" s="58" t="s">
        <v>61</v>
      </c>
      <c r="E15" s="58" t="s">
        <v>72</v>
      </c>
      <c r="F15" s="58" t="s">
        <v>17</v>
      </c>
      <c r="G15" s="59">
        <v>2</v>
      </c>
      <c r="H15" s="60">
        <v>0.5</v>
      </c>
      <c r="I15" s="61">
        <f t="shared" si="0"/>
        <v>0.83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  <c r="P15" s="96">
        <v>0</v>
      </c>
      <c r="Q15" s="96">
        <v>0</v>
      </c>
      <c r="R15" s="96">
        <v>0</v>
      </c>
      <c r="S15" s="96">
        <v>0</v>
      </c>
      <c r="T15" s="124">
        <v>0.83</v>
      </c>
      <c r="U15" s="124">
        <v>0</v>
      </c>
      <c r="V15" s="124">
        <v>0</v>
      </c>
      <c r="W15" s="124">
        <v>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24">
        <v>0</v>
      </c>
      <c r="AH15" s="124">
        <v>0</v>
      </c>
      <c r="AI15" s="124">
        <v>0</v>
      </c>
      <c r="AJ15" s="124">
        <v>0</v>
      </c>
      <c r="AK15" s="125">
        <v>0</v>
      </c>
    </row>
    <row r="16" spans="1:37" ht="22.2" customHeight="1" thickBot="1" x14ac:dyDescent="0.35">
      <c r="B16" s="62" t="s">
        <v>22</v>
      </c>
      <c r="C16" s="63" t="s">
        <v>69</v>
      </c>
      <c r="D16" s="64"/>
      <c r="E16" s="64"/>
      <c r="F16" s="64" t="s">
        <v>15</v>
      </c>
      <c r="G16" s="55">
        <v>1</v>
      </c>
      <c r="H16" s="56">
        <v>0.1</v>
      </c>
      <c r="I16" s="9">
        <f t="shared" si="0"/>
        <v>8.3299999999999999E-2</v>
      </c>
      <c r="J16" s="99">
        <v>0</v>
      </c>
      <c r="K16" s="101">
        <v>8.3299999999999999E-2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56"/>
      <c r="AA16" s="56"/>
      <c r="AB16" s="56"/>
      <c r="AC16" s="56"/>
      <c r="AD16" s="56"/>
      <c r="AE16" s="65"/>
      <c r="AF16" s="56"/>
      <c r="AG16" s="56"/>
      <c r="AH16" s="56"/>
      <c r="AI16" s="56"/>
      <c r="AJ16" s="56"/>
      <c r="AK16" s="57"/>
    </row>
    <row r="17" spans="2:37" ht="15" customHeight="1" x14ac:dyDescent="0.3">
      <c r="B17" s="135" t="s">
        <v>20</v>
      </c>
      <c r="C17" s="131" t="s">
        <v>35</v>
      </c>
      <c r="D17" s="66" t="s">
        <v>74</v>
      </c>
      <c r="E17" s="66"/>
      <c r="F17" s="66" t="s">
        <v>16</v>
      </c>
      <c r="G17" s="41">
        <v>3</v>
      </c>
      <c r="H17" s="29">
        <v>0.5</v>
      </c>
      <c r="I17" s="17">
        <f t="shared" si="0"/>
        <v>0</v>
      </c>
      <c r="J17" s="97">
        <v>0</v>
      </c>
      <c r="K17" s="97">
        <v>0</v>
      </c>
      <c r="L17" s="97">
        <v>0</v>
      </c>
      <c r="M17" s="97">
        <v>0</v>
      </c>
      <c r="N17" s="97">
        <v>0</v>
      </c>
      <c r="O17" s="97">
        <v>0</v>
      </c>
      <c r="P17" s="97">
        <v>0</v>
      </c>
      <c r="Q17" s="97">
        <v>0</v>
      </c>
      <c r="R17" s="97">
        <v>0</v>
      </c>
      <c r="S17" s="97">
        <v>0</v>
      </c>
      <c r="T17" s="119" t="s">
        <v>90</v>
      </c>
      <c r="U17" s="119">
        <v>0</v>
      </c>
      <c r="V17" s="119">
        <v>0</v>
      </c>
      <c r="W17" s="119">
        <v>0</v>
      </c>
      <c r="X17" s="119">
        <v>0</v>
      </c>
      <c r="Y17" s="119">
        <v>0</v>
      </c>
      <c r="Z17" s="119">
        <v>0</v>
      </c>
      <c r="AA17" s="119">
        <v>0</v>
      </c>
      <c r="AB17" s="119">
        <v>0</v>
      </c>
      <c r="AC17" s="119">
        <v>0</v>
      </c>
      <c r="AD17" s="119">
        <v>0</v>
      </c>
      <c r="AE17" s="119">
        <v>0</v>
      </c>
      <c r="AF17" s="119">
        <v>0</v>
      </c>
      <c r="AG17" s="119">
        <v>0</v>
      </c>
      <c r="AH17" s="119">
        <v>0</v>
      </c>
      <c r="AI17" s="119">
        <v>0</v>
      </c>
      <c r="AJ17" s="119">
        <v>0</v>
      </c>
      <c r="AK17" s="119">
        <v>0</v>
      </c>
    </row>
    <row r="18" spans="2:37" ht="15" customHeight="1" x14ac:dyDescent="0.3">
      <c r="B18" s="136"/>
      <c r="C18" s="132"/>
      <c r="D18" s="27" t="s">
        <v>75</v>
      </c>
      <c r="E18" s="27"/>
      <c r="F18" s="27" t="s">
        <v>16</v>
      </c>
      <c r="G18" s="42">
        <v>2</v>
      </c>
      <c r="H18" s="30">
        <v>1</v>
      </c>
      <c r="I18" s="16">
        <f t="shared" si="0"/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  <c r="T18" s="94" t="s">
        <v>89</v>
      </c>
      <c r="U18" s="94">
        <v>0</v>
      </c>
      <c r="V18" s="94">
        <v>0</v>
      </c>
      <c r="W18" s="94">
        <v>0</v>
      </c>
      <c r="X18" s="94">
        <v>0</v>
      </c>
      <c r="Y18" s="94">
        <v>0</v>
      </c>
      <c r="Z18" s="94">
        <v>0</v>
      </c>
      <c r="AA18" s="94">
        <v>0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v>0</v>
      </c>
      <c r="AJ18" s="94">
        <v>0</v>
      </c>
      <c r="AK18" s="94">
        <v>0</v>
      </c>
    </row>
    <row r="19" spans="2:37" ht="15" customHeight="1" x14ac:dyDescent="0.3">
      <c r="B19" s="136"/>
      <c r="C19" s="132"/>
      <c r="D19" s="36" t="s">
        <v>50</v>
      </c>
      <c r="E19" s="36"/>
      <c r="F19" s="36" t="s">
        <v>15</v>
      </c>
      <c r="G19" s="42">
        <v>2</v>
      </c>
      <c r="H19" s="30">
        <v>0.3</v>
      </c>
      <c r="I19" s="16">
        <f t="shared" si="0"/>
        <v>0.83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  <c r="R19" s="91">
        <v>0</v>
      </c>
      <c r="S19" s="91">
        <v>0</v>
      </c>
      <c r="T19" s="116">
        <v>0.83</v>
      </c>
      <c r="U19" s="94">
        <v>0</v>
      </c>
      <c r="V19" s="94">
        <v>0</v>
      </c>
      <c r="W19" s="94">
        <v>0</v>
      </c>
      <c r="X19" s="94">
        <v>0</v>
      </c>
      <c r="Y19" s="94">
        <v>0</v>
      </c>
      <c r="Z19" s="94">
        <v>0</v>
      </c>
      <c r="AA19" s="94">
        <v>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v>0</v>
      </c>
      <c r="AJ19" s="94">
        <v>0</v>
      </c>
      <c r="AK19" s="94">
        <v>0</v>
      </c>
    </row>
    <row r="20" spans="2:37" ht="15" customHeight="1" x14ac:dyDescent="0.3">
      <c r="B20" s="136"/>
      <c r="C20" s="132"/>
      <c r="D20" s="36" t="s">
        <v>33</v>
      </c>
      <c r="E20" s="36"/>
      <c r="F20" s="36" t="s">
        <v>15</v>
      </c>
      <c r="G20" s="42">
        <v>2</v>
      </c>
      <c r="H20" s="30">
        <v>0.3</v>
      </c>
      <c r="I20" s="16">
        <f t="shared" si="0"/>
        <v>3.3000000000000002E-2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  <c r="T20" s="116">
        <v>3.3000000000000002E-2</v>
      </c>
      <c r="U20" s="94">
        <v>0</v>
      </c>
      <c r="V20" s="94">
        <v>0</v>
      </c>
      <c r="W20" s="94">
        <v>0</v>
      </c>
      <c r="X20" s="94">
        <v>0</v>
      </c>
      <c r="Y20" s="94">
        <v>0</v>
      </c>
      <c r="Z20" s="94">
        <v>0</v>
      </c>
      <c r="AA20" s="94">
        <v>0</v>
      </c>
      <c r="AB20" s="94">
        <v>0</v>
      </c>
      <c r="AC20" s="94">
        <v>0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v>0</v>
      </c>
      <c r="AJ20" s="94">
        <v>0</v>
      </c>
      <c r="AK20" s="94">
        <v>0</v>
      </c>
    </row>
    <row r="21" spans="2:37" ht="15" customHeight="1" x14ac:dyDescent="0.3">
      <c r="B21" s="136"/>
      <c r="C21" s="132"/>
      <c r="D21" s="27" t="s">
        <v>34</v>
      </c>
      <c r="E21" s="27"/>
      <c r="F21" s="27" t="s">
        <v>16</v>
      </c>
      <c r="G21" s="42">
        <v>3</v>
      </c>
      <c r="H21" s="30">
        <v>2</v>
      </c>
      <c r="I21" s="16">
        <f t="shared" si="0"/>
        <v>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  <c r="T21" s="91">
        <v>0</v>
      </c>
      <c r="U21" s="91">
        <v>0</v>
      </c>
      <c r="V21" s="91">
        <v>0</v>
      </c>
      <c r="W21" s="91">
        <v>0</v>
      </c>
      <c r="X21" s="91">
        <v>0</v>
      </c>
      <c r="Y21" s="91">
        <v>0</v>
      </c>
      <c r="Z21" s="30"/>
      <c r="AA21" s="30"/>
      <c r="AB21" s="30"/>
      <c r="AC21" s="30"/>
      <c r="AD21" s="30"/>
      <c r="AE21" s="30"/>
      <c r="AF21" s="30"/>
      <c r="AG21" s="30"/>
      <c r="AH21" s="31"/>
      <c r="AI21" s="31"/>
      <c r="AJ21" s="31"/>
      <c r="AK21" s="126"/>
    </row>
    <row r="22" spans="2:37" ht="15" customHeight="1" x14ac:dyDescent="0.3">
      <c r="B22" s="136"/>
      <c r="C22" s="133" t="s">
        <v>43</v>
      </c>
      <c r="D22" s="36" t="s">
        <v>44</v>
      </c>
      <c r="E22" s="36"/>
      <c r="F22" s="36" t="s">
        <v>15</v>
      </c>
      <c r="G22" s="42">
        <v>3</v>
      </c>
      <c r="H22" s="30">
        <v>0.3</v>
      </c>
      <c r="I22" s="16">
        <f t="shared" si="0"/>
        <v>1.6E-2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  <c r="R22" s="91">
        <v>0</v>
      </c>
      <c r="S22" s="91">
        <v>0</v>
      </c>
      <c r="T22" s="116">
        <v>1.6E-2</v>
      </c>
      <c r="U22" s="116">
        <v>0</v>
      </c>
      <c r="V22" s="116">
        <v>0</v>
      </c>
      <c r="W22" s="116">
        <v>0</v>
      </c>
      <c r="X22" s="116">
        <v>0</v>
      </c>
      <c r="Y22" s="116">
        <v>0</v>
      </c>
      <c r="Z22" s="116">
        <v>0</v>
      </c>
      <c r="AA22" s="116">
        <v>0</v>
      </c>
      <c r="AB22" s="116">
        <v>0</v>
      </c>
      <c r="AC22" s="116">
        <v>0</v>
      </c>
      <c r="AD22" s="116">
        <v>0</v>
      </c>
      <c r="AE22" s="116">
        <v>0</v>
      </c>
      <c r="AF22" s="116">
        <v>0</v>
      </c>
      <c r="AG22" s="116">
        <v>0</v>
      </c>
      <c r="AH22" s="116">
        <v>0</v>
      </c>
      <c r="AI22" s="116">
        <v>0</v>
      </c>
      <c r="AJ22" s="116">
        <v>0</v>
      </c>
      <c r="AK22" s="94">
        <v>0</v>
      </c>
    </row>
    <row r="23" spans="2:37" ht="15" customHeight="1" x14ac:dyDescent="0.3">
      <c r="B23" s="136"/>
      <c r="C23" s="133"/>
      <c r="D23" s="36" t="s">
        <v>45</v>
      </c>
      <c r="E23" s="36"/>
      <c r="F23" s="36" t="s">
        <v>15</v>
      </c>
      <c r="G23" s="42">
        <v>3</v>
      </c>
      <c r="H23" s="30">
        <v>0.1</v>
      </c>
      <c r="I23" s="16">
        <f t="shared" si="0"/>
        <v>3.3000000000000002E-2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  <c r="T23" s="116">
        <v>3.3000000000000002E-2</v>
      </c>
      <c r="U23" s="116">
        <v>0</v>
      </c>
      <c r="V23" s="116">
        <v>0</v>
      </c>
      <c r="W23" s="116">
        <v>0</v>
      </c>
      <c r="X23" s="116">
        <v>0</v>
      </c>
      <c r="Y23" s="116">
        <v>0</v>
      </c>
      <c r="Z23" s="116">
        <v>0</v>
      </c>
      <c r="AA23" s="116">
        <v>0</v>
      </c>
      <c r="AB23" s="116">
        <v>0</v>
      </c>
      <c r="AC23" s="116">
        <v>0</v>
      </c>
      <c r="AD23" s="116">
        <v>0</v>
      </c>
      <c r="AE23" s="116">
        <v>0</v>
      </c>
      <c r="AF23" s="116">
        <v>0</v>
      </c>
      <c r="AG23" s="116">
        <v>0</v>
      </c>
      <c r="AH23" s="116">
        <v>0</v>
      </c>
      <c r="AI23" s="116">
        <v>0</v>
      </c>
      <c r="AJ23" s="116">
        <v>0</v>
      </c>
      <c r="AK23" s="94">
        <v>0</v>
      </c>
    </row>
    <row r="24" spans="2:37" ht="15" customHeight="1" x14ac:dyDescent="0.3">
      <c r="B24" s="136"/>
      <c r="C24" s="133"/>
      <c r="D24" s="36" t="s">
        <v>46</v>
      </c>
      <c r="E24" s="36"/>
      <c r="F24" s="36" t="s">
        <v>15</v>
      </c>
      <c r="G24" s="42">
        <v>3</v>
      </c>
      <c r="H24" s="30">
        <v>0.1</v>
      </c>
      <c r="I24" s="16">
        <f t="shared" si="0"/>
        <v>0.11600000000000001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  <c r="T24" s="116">
        <v>0.11600000000000001</v>
      </c>
      <c r="U24" s="116">
        <v>0</v>
      </c>
      <c r="V24" s="116">
        <v>0</v>
      </c>
      <c r="W24" s="116">
        <v>0</v>
      </c>
      <c r="X24" s="116">
        <v>0</v>
      </c>
      <c r="Y24" s="116">
        <v>0</v>
      </c>
      <c r="Z24" s="116">
        <v>0</v>
      </c>
      <c r="AA24" s="116">
        <v>0</v>
      </c>
      <c r="AB24" s="116">
        <v>0</v>
      </c>
      <c r="AC24" s="116">
        <v>0</v>
      </c>
      <c r="AD24" s="116">
        <v>0</v>
      </c>
      <c r="AE24" s="116">
        <v>0</v>
      </c>
      <c r="AF24" s="116">
        <v>0</v>
      </c>
      <c r="AG24" s="116">
        <v>0</v>
      </c>
      <c r="AH24" s="116">
        <v>0</v>
      </c>
      <c r="AI24" s="116">
        <v>0</v>
      </c>
      <c r="AJ24" s="116">
        <v>0</v>
      </c>
      <c r="AK24" s="94">
        <v>0</v>
      </c>
    </row>
    <row r="25" spans="2:37" ht="15" customHeight="1" x14ac:dyDescent="0.3">
      <c r="B25" s="136"/>
      <c r="C25" s="133"/>
      <c r="D25" s="36" t="s">
        <v>47</v>
      </c>
      <c r="E25" s="36"/>
      <c r="F25" s="36" t="s">
        <v>15</v>
      </c>
      <c r="G25" s="42">
        <v>3</v>
      </c>
      <c r="H25" s="30">
        <v>0.2</v>
      </c>
      <c r="I25" s="16">
        <f t="shared" si="0"/>
        <v>6.6000000000000003E-2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  <c r="T25" s="117">
        <v>6.6000000000000003E-2</v>
      </c>
      <c r="U25" s="116">
        <v>0</v>
      </c>
      <c r="V25" s="116">
        <v>0</v>
      </c>
      <c r="W25" s="116">
        <v>0</v>
      </c>
      <c r="X25" s="116">
        <v>0</v>
      </c>
      <c r="Y25" s="116">
        <v>0</v>
      </c>
      <c r="Z25" s="116">
        <v>0</v>
      </c>
      <c r="AA25" s="116">
        <v>0</v>
      </c>
      <c r="AB25" s="116">
        <v>0</v>
      </c>
      <c r="AC25" s="116">
        <v>0</v>
      </c>
      <c r="AD25" s="116">
        <v>0</v>
      </c>
      <c r="AE25" s="116">
        <v>0</v>
      </c>
      <c r="AF25" s="116">
        <v>0</v>
      </c>
      <c r="AG25" s="116">
        <v>0</v>
      </c>
      <c r="AH25" s="116">
        <v>0</v>
      </c>
      <c r="AI25" s="116">
        <v>0</v>
      </c>
      <c r="AJ25" s="116">
        <v>0</v>
      </c>
      <c r="AK25" s="94">
        <v>0</v>
      </c>
    </row>
    <row r="26" spans="2:37" ht="15" customHeight="1" x14ac:dyDescent="0.3">
      <c r="B26" s="136"/>
      <c r="C26" s="133"/>
      <c r="D26" s="35" t="s">
        <v>48</v>
      </c>
      <c r="E26" s="35"/>
      <c r="F26" s="35" t="s">
        <v>17</v>
      </c>
      <c r="G26" s="42">
        <v>3</v>
      </c>
      <c r="H26" s="30">
        <v>0.75</v>
      </c>
      <c r="I26" s="16">
        <f t="shared" si="0"/>
        <v>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  <c r="T26" s="91">
        <v>0</v>
      </c>
      <c r="U26" s="91">
        <v>0</v>
      </c>
      <c r="V26" s="91">
        <v>0</v>
      </c>
      <c r="W26" s="91">
        <v>0</v>
      </c>
      <c r="X26" s="91">
        <v>0</v>
      </c>
      <c r="Y26" s="91">
        <v>0</v>
      </c>
      <c r="Z26" s="30"/>
      <c r="AA26" s="30"/>
      <c r="AB26" s="30"/>
      <c r="AC26" s="30"/>
      <c r="AD26" s="30"/>
      <c r="AE26" s="30"/>
      <c r="AF26" s="30"/>
      <c r="AG26" s="30"/>
      <c r="AH26" s="31"/>
      <c r="AI26" s="31"/>
      <c r="AJ26" s="31"/>
      <c r="AK26" s="32"/>
    </row>
    <row r="27" spans="2:37" ht="15" customHeight="1" x14ac:dyDescent="0.3">
      <c r="B27" s="136"/>
      <c r="C27" s="133"/>
      <c r="D27" s="36" t="s">
        <v>51</v>
      </c>
      <c r="E27" s="36"/>
      <c r="F27" s="36" t="s">
        <v>15</v>
      </c>
      <c r="G27" s="42">
        <v>3</v>
      </c>
      <c r="H27" s="30">
        <v>0.2</v>
      </c>
      <c r="I27" s="16">
        <f t="shared" si="0"/>
        <v>3.3000000000000002E-2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  <c r="R27" s="91">
        <v>0</v>
      </c>
      <c r="S27" s="91">
        <v>0</v>
      </c>
      <c r="T27" s="117">
        <v>3.3000000000000002E-2</v>
      </c>
      <c r="U27" s="116">
        <v>0</v>
      </c>
      <c r="V27" s="116">
        <v>0</v>
      </c>
      <c r="W27" s="116">
        <v>0</v>
      </c>
      <c r="X27" s="116">
        <v>0</v>
      </c>
      <c r="Y27" s="116">
        <v>0</v>
      </c>
      <c r="Z27" s="116">
        <v>0</v>
      </c>
      <c r="AA27" s="116">
        <v>0</v>
      </c>
      <c r="AB27" s="116">
        <v>0</v>
      </c>
      <c r="AC27" s="116">
        <v>0</v>
      </c>
      <c r="AD27" s="116">
        <v>0</v>
      </c>
      <c r="AE27" s="116">
        <v>0</v>
      </c>
      <c r="AF27" s="116">
        <v>0</v>
      </c>
      <c r="AG27" s="116">
        <v>0</v>
      </c>
      <c r="AH27" s="116">
        <v>0</v>
      </c>
      <c r="AI27" s="116">
        <v>0</v>
      </c>
      <c r="AJ27" s="116">
        <v>0</v>
      </c>
      <c r="AK27" s="123">
        <v>0</v>
      </c>
    </row>
    <row r="28" spans="2:37" ht="15" customHeight="1" x14ac:dyDescent="0.3">
      <c r="B28" s="136"/>
      <c r="C28" s="133"/>
      <c r="D28" s="36" t="s">
        <v>52</v>
      </c>
      <c r="E28" s="36"/>
      <c r="F28" s="36" t="s">
        <v>15</v>
      </c>
      <c r="G28" s="42">
        <v>3</v>
      </c>
      <c r="H28" s="30">
        <v>0.2</v>
      </c>
      <c r="I28" s="16">
        <f t="shared" si="0"/>
        <v>0.1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  <c r="R28" s="91">
        <v>0</v>
      </c>
      <c r="S28" s="91">
        <v>0</v>
      </c>
      <c r="T28" s="116">
        <v>0.1</v>
      </c>
      <c r="U28" s="116">
        <v>0</v>
      </c>
      <c r="V28" s="116">
        <v>0</v>
      </c>
      <c r="W28" s="116">
        <v>0</v>
      </c>
      <c r="X28" s="116">
        <v>0</v>
      </c>
      <c r="Y28" s="116">
        <v>0</v>
      </c>
      <c r="Z28" s="116">
        <v>0</v>
      </c>
      <c r="AA28" s="116">
        <v>0</v>
      </c>
      <c r="AB28" s="116">
        <v>0</v>
      </c>
      <c r="AC28" s="116">
        <v>0</v>
      </c>
      <c r="AD28" s="116">
        <v>0</v>
      </c>
      <c r="AE28" s="116">
        <v>0</v>
      </c>
      <c r="AF28" s="116">
        <v>0</v>
      </c>
      <c r="AG28" s="116">
        <v>0</v>
      </c>
      <c r="AH28" s="116">
        <v>0</v>
      </c>
      <c r="AI28" s="116">
        <v>0</v>
      </c>
      <c r="AJ28" s="116">
        <v>0</v>
      </c>
      <c r="AK28" s="123">
        <v>0</v>
      </c>
    </row>
    <row r="29" spans="2:37" ht="15" customHeight="1" x14ac:dyDescent="0.3">
      <c r="B29" s="136"/>
      <c r="C29" s="133"/>
      <c r="D29" s="36" t="s">
        <v>53</v>
      </c>
      <c r="E29" s="36"/>
      <c r="F29" s="36" t="s">
        <v>15</v>
      </c>
      <c r="G29" s="42">
        <v>3</v>
      </c>
      <c r="H29" s="30">
        <v>0.2</v>
      </c>
      <c r="I29" s="16">
        <f t="shared" si="0"/>
        <v>0.35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  <c r="R29" s="91">
        <v>0</v>
      </c>
      <c r="S29" s="91">
        <v>0</v>
      </c>
      <c r="T29" s="116">
        <v>0.35</v>
      </c>
      <c r="U29" s="116">
        <v>0</v>
      </c>
      <c r="V29" s="116">
        <v>0</v>
      </c>
      <c r="W29" s="116">
        <v>0</v>
      </c>
      <c r="X29" s="116">
        <v>0</v>
      </c>
      <c r="Y29" s="116">
        <v>0</v>
      </c>
      <c r="Z29" s="116">
        <v>0</v>
      </c>
      <c r="AA29" s="116">
        <v>0</v>
      </c>
      <c r="AB29" s="116">
        <v>0</v>
      </c>
      <c r="AC29" s="116">
        <v>0</v>
      </c>
      <c r="AD29" s="116">
        <v>0</v>
      </c>
      <c r="AE29" s="116">
        <v>0</v>
      </c>
      <c r="AF29" s="116">
        <v>0</v>
      </c>
      <c r="AG29" s="116">
        <v>0</v>
      </c>
      <c r="AH29" s="116">
        <v>0</v>
      </c>
      <c r="AI29" s="116">
        <v>0</v>
      </c>
      <c r="AJ29" s="116">
        <v>0</v>
      </c>
      <c r="AK29" s="123">
        <v>0</v>
      </c>
    </row>
    <row r="30" spans="2:37" ht="15" customHeight="1" x14ac:dyDescent="0.3">
      <c r="B30" s="136"/>
      <c r="C30" s="133"/>
      <c r="D30" s="36" t="s">
        <v>57</v>
      </c>
      <c r="E30" s="36"/>
      <c r="F30" s="36" t="s">
        <v>15</v>
      </c>
      <c r="G30" s="42">
        <v>3</v>
      </c>
      <c r="H30" s="30">
        <v>0.2</v>
      </c>
      <c r="I30" s="16">
        <f t="shared" si="0"/>
        <v>1.6E-2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  <c r="T30" s="94">
        <v>1.6E-2</v>
      </c>
      <c r="U30" s="116">
        <v>0</v>
      </c>
      <c r="V30" s="116">
        <v>0</v>
      </c>
      <c r="W30" s="116">
        <v>0</v>
      </c>
      <c r="X30" s="116">
        <v>0</v>
      </c>
      <c r="Y30" s="116">
        <v>0</v>
      </c>
      <c r="Z30" s="116">
        <v>0</v>
      </c>
      <c r="AA30" s="116">
        <v>0</v>
      </c>
      <c r="AB30" s="116">
        <v>0</v>
      </c>
      <c r="AC30" s="116">
        <v>0</v>
      </c>
      <c r="AD30" s="116">
        <v>0</v>
      </c>
      <c r="AE30" s="116">
        <v>0</v>
      </c>
      <c r="AF30" s="116">
        <v>0</v>
      </c>
      <c r="AG30" s="116">
        <v>0</v>
      </c>
      <c r="AH30" s="116">
        <v>0</v>
      </c>
      <c r="AI30" s="116">
        <v>0</v>
      </c>
      <c r="AJ30" s="116">
        <v>0</v>
      </c>
      <c r="AK30" s="123">
        <v>0</v>
      </c>
    </row>
    <row r="31" spans="2:37" ht="15" customHeight="1" x14ac:dyDescent="0.3">
      <c r="B31" s="136"/>
      <c r="C31" s="133"/>
      <c r="D31" s="36" t="s">
        <v>55</v>
      </c>
      <c r="E31" s="36"/>
      <c r="F31" s="36" t="s">
        <v>15</v>
      </c>
      <c r="G31" s="42">
        <v>3</v>
      </c>
      <c r="H31" s="30">
        <v>0.2</v>
      </c>
      <c r="I31" s="16">
        <f t="shared" si="0"/>
        <v>0.28299999999999997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  <c r="T31" s="116">
        <v>0.28299999999999997</v>
      </c>
      <c r="U31" s="116">
        <v>0</v>
      </c>
      <c r="V31" s="116">
        <v>0</v>
      </c>
      <c r="W31" s="116">
        <v>0</v>
      </c>
      <c r="X31" s="116">
        <v>0</v>
      </c>
      <c r="Y31" s="116">
        <v>0</v>
      </c>
      <c r="Z31" s="116">
        <v>0</v>
      </c>
      <c r="AA31" s="116">
        <v>0</v>
      </c>
      <c r="AB31" s="116">
        <v>0</v>
      </c>
      <c r="AC31" s="116">
        <v>0</v>
      </c>
      <c r="AD31" s="116">
        <v>0</v>
      </c>
      <c r="AE31" s="116">
        <v>0</v>
      </c>
      <c r="AF31" s="116">
        <v>0</v>
      </c>
      <c r="AG31" s="116">
        <v>0</v>
      </c>
      <c r="AH31" s="116">
        <v>0</v>
      </c>
      <c r="AI31" s="116">
        <v>0</v>
      </c>
      <c r="AJ31" s="116">
        <v>0</v>
      </c>
      <c r="AK31" s="123">
        <v>0</v>
      </c>
    </row>
    <row r="32" spans="2:37" ht="15" customHeight="1" x14ac:dyDescent="0.3">
      <c r="B32" s="136"/>
      <c r="C32" s="133"/>
      <c r="D32" s="36" t="s">
        <v>56</v>
      </c>
      <c r="E32" s="36"/>
      <c r="F32" s="36" t="s">
        <v>15</v>
      </c>
      <c r="G32" s="42">
        <v>3</v>
      </c>
      <c r="H32" s="30">
        <v>0.2</v>
      </c>
      <c r="I32" s="16">
        <f t="shared" si="0"/>
        <v>0.05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  <c r="T32" s="116">
        <v>0.05</v>
      </c>
      <c r="U32" s="116">
        <v>0</v>
      </c>
      <c r="V32" s="116">
        <v>0</v>
      </c>
      <c r="W32" s="116">
        <v>0</v>
      </c>
      <c r="X32" s="116">
        <v>0</v>
      </c>
      <c r="Y32" s="116">
        <v>0</v>
      </c>
      <c r="Z32" s="116">
        <v>0</v>
      </c>
      <c r="AA32" s="116">
        <v>0</v>
      </c>
      <c r="AB32" s="116">
        <v>0</v>
      </c>
      <c r="AC32" s="116">
        <v>0</v>
      </c>
      <c r="AD32" s="116">
        <v>0</v>
      </c>
      <c r="AE32" s="116">
        <v>0</v>
      </c>
      <c r="AF32" s="116">
        <v>0</v>
      </c>
      <c r="AG32" s="116">
        <v>0</v>
      </c>
      <c r="AH32" s="116">
        <v>0</v>
      </c>
      <c r="AI32" s="116">
        <v>0</v>
      </c>
      <c r="AJ32" s="116">
        <v>0</v>
      </c>
      <c r="AK32" s="123">
        <v>0</v>
      </c>
    </row>
    <row r="33" spans="2:37" ht="21" customHeight="1" x14ac:dyDescent="0.3">
      <c r="B33" s="136"/>
      <c r="C33" s="134" t="s">
        <v>83</v>
      </c>
      <c r="D33" s="35" t="s">
        <v>49</v>
      </c>
      <c r="E33" s="35"/>
      <c r="F33" s="35" t="s">
        <v>17</v>
      </c>
      <c r="G33" s="42">
        <v>2</v>
      </c>
      <c r="H33" s="30">
        <v>0.5</v>
      </c>
      <c r="I33" s="16">
        <f t="shared" si="0"/>
        <v>1.2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  <c r="T33" s="91">
        <v>0</v>
      </c>
      <c r="U33" s="91">
        <v>0</v>
      </c>
      <c r="V33" s="91">
        <v>0</v>
      </c>
      <c r="W33" s="116">
        <v>1.2</v>
      </c>
      <c r="X33" s="94">
        <v>0</v>
      </c>
      <c r="Y33" s="94">
        <v>0</v>
      </c>
      <c r="Z33" s="94">
        <v>0</v>
      </c>
      <c r="AA33" s="94">
        <v>0</v>
      </c>
      <c r="AB33" s="94">
        <v>0</v>
      </c>
      <c r="AC33" s="94">
        <v>0</v>
      </c>
      <c r="AD33" s="94">
        <v>0</v>
      </c>
      <c r="AE33" s="94">
        <v>0</v>
      </c>
      <c r="AF33" s="94">
        <v>0</v>
      </c>
      <c r="AG33" s="94">
        <v>0</v>
      </c>
      <c r="AH33" s="94">
        <v>0</v>
      </c>
      <c r="AI33" s="94">
        <v>0</v>
      </c>
      <c r="AJ33" s="94">
        <v>0</v>
      </c>
      <c r="AK33" s="123">
        <v>0</v>
      </c>
    </row>
    <row r="34" spans="2:37" ht="16.95" customHeight="1" x14ac:dyDescent="0.3">
      <c r="B34" s="136"/>
      <c r="C34" s="134"/>
      <c r="D34" s="35" t="s">
        <v>54</v>
      </c>
      <c r="E34" s="35"/>
      <c r="F34" s="35" t="s">
        <v>17</v>
      </c>
      <c r="G34" s="42">
        <v>2</v>
      </c>
      <c r="H34" s="30">
        <v>0.5</v>
      </c>
      <c r="I34" s="16">
        <f t="shared" si="0"/>
        <v>0</v>
      </c>
      <c r="J34" s="91">
        <v>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  <c r="R34" s="91">
        <v>0</v>
      </c>
      <c r="S34" s="91">
        <v>0</v>
      </c>
      <c r="T34" s="91">
        <v>0</v>
      </c>
      <c r="U34" s="91">
        <v>0</v>
      </c>
      <c r="V34" s="91">
        <v>0</v>
      </c>
      <c r="W34" s="91">
        <v>0</v>
      </c>
      <c r="X34" s="91">
        <v>0</v>
      </c>
      <c r="Y34" s="91">
        <v>0</v>
      </c>
      <c r="Z34" s="30"/>
      <c r="AA34" s="30"/>
      <c r="AB34" s="30"/>
      <c r="AC34" s="30"/>
      <c r="AD34" s="30"/>
      <c r="AE34" s="30"/>
      <c r="AF34" s="30"/>
      <c r="AG34" s="30"/>
      <c r="AH34" s="31"/>
      <c r="AI34" s="31"/>
      <c r="AJ34" s="31"/>
      <c r="AK34" s="32"/>
    </row>
    <row r="35" spans="2:37" ht="24" customHeight="1" x14ac:dyDescent="0.3">
      <c r="B35" s="136"/>
      <c r="C35" s="40" t="s">
        <v>58</v>
      </c>
      <c r="D35" s="36"/>
      <c r="E35" s="36"/>
      <c r="F35" s="36" t="s">
        <v>15</v>
      </c>
      <c r="G35" s="42">
        <v>4</v>
      </c>
      <c r="H35" s="30">
        <v>0.3</v>
      </c>
      <c r="I35" s="16">
        <f t="shared" si="0"/>
        <v>0.15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  <c r="T35" s="116">
        <v>0.15</v>
      </c>
      <c r="U35" s="116">
        <v>0</v>
      </c>
      <c r="V35" s="116">
        <v>0</v>
      </c>
      <c r="W35" s="116">
        <v>0</v>
      </c>
      <c r="X35" s="116">
        <v>0</v>
      </c>
      <c r="Y35" s="116">
        <v>0</v>
      </c>
      <c r="Z35" s="116">
        <v>0</v>
      </c>
      <c r="AA35" s="116">
        <v>0</v>
      </c>
      <c r="AB35" s="116">
        <v>0</v>
      </c>
      <c r="AC35" s="116">
        <v>0</v>
      </c>
      <c r="AD35" s="116">
        <v>0</v>
      </c>
      <c r="AE35" s="116">
        <v>0</v>
      </c>
      <c r="AF35" s="116">
        <v>0</v>
      </c>
      <c r="AG35" s="116">
        <v>0</v>
      </c>
      <c r="AH35" s="116">
        <v>0</v>
      </c>
      <c r="AI35" s="116">
        <v>0</v>
      </c>
      <c r="AJ35" s="116">
        <v>0</v>
      </c>
      <c r="AK35" s="123">
        <v>0</v>
      </c>
    </row>
    <row r="36" spans="2:37" ht="24" customHeight="1" x14ac:dyDescent="0.3">
      <c r="B36" s="136"/>
      <c r="C36" s="150" t="s">
        <v>76</v>
      </c>
      <c r="D36" s="36" t="s">
        <v>77</v>
      </c>
      <c r="E36" s="36"/>
      <c r="F36" s="36" t="s">
        <v>15</v>
      </c>
      <c r="G36" s="42">
        <v>5</v>
      </c>
      <c r="H36" s="30">
        <v>0.5</v>
      </c>
      <c r="I36" s="16">
        <f t="shared" si="0"/>
        <v>0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  <c r="R36" s="91">
        <v>0</v>
      </c>
      <c r="S36" s="91">
        <v>0</v>
      </c>
      <c r="T36" s="118">
        <v>0</v>
      </c>
      <c r="U36" s="118">
        <v>0</v>
      </c>
      <c r="V36" s="118">
        <v>0</v>
      </c>
      <c r="W36" s="118">
        <v>0</v>
      </c>
      <c r="X36" s="118">
        <v>0</v>
      </c>
      <c r="Y36" s="118">
        <v>0</v>
      </c>
      <c r="Z36" s="30"/>
      <c r="AA36" s="30"/>
      <c r="AB36" s="30"/>
      <c r="AC36" s="30"/>
      <c r="AD36" s="30"/>
      <c r="AE36" s="30"/>
      <c r="AF36" s="30"/>
      <c r="AG36" s="30"/>
      <c r="AH36" s="31"/>
      <c r="AI36" s="31"/>
      <c r="AJ36" s="31"/>
      <c r="AK36" s="32"/>
    </row>
    <row r="37" spans="2:37" ht="24" customHeight="1" x14ac:dyDescent="0.3">
      <c r="B37" s="136"/>
      <c r="C37" s="151"/>
      <c r="D37" s="36" t="s">
        <v>91</v>
      </c>
      <c r="E37" s="36"/>
      <c r="F37" s="36" t="s">
        <v>16</v>
      </c>
      <c r="G37" s="42">
        <v>2</v>
      </c>
      <c r="H37" s="30">
        <v>0.1</v>
      </c>
      <c r="I37" s="16"/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  <c r="R37" s="91">
        <v>0</v>
      </c>
      <c r="S37" s="91">
        <v>0</v>
      </c>
      <c r="T37" s="91">
        <v>0</v>
      </c>
      <c r="U37" s="91">
        <v>0</v>
      </c>
      <c r="V37" s="91">
        <v>0</v>
      </c>
      <c r="W37" s="91">
        <v>0</v>
      </c>
      <c r="X37" s="91">
        <v>0</v>
      </c>
      <c r="Y37" s="91">
        <v>0</v>
      </c>
      <c r="Z37" s="91">
        <v>0</v>
      </c>
      <c r="AA37" s="91">
        <v>0</v>
      </c>
      <c r="AB37" s="91">
        <v>0</v>
      </c>
      <c r="AC37" s="91">
        <v>0</v>
      </c>
      <c r="AD37" s="94">
        <v>0.1</v>
      </c>
      <c r="AE37" s="94">
        <v>0</v>
      </c>
      <c r="AF37" s="94">
        <v>0</v>
      </c>
      <c r="AG37" s="94">
        <v>0</v>
      </c>
      <c r="AH37" s="94">
        <v>0</v>
      </c>
      <c r="AI37" s="94">
        <v>0</v>
      </c>
      <c r="AJ37" s="94">
        <v>0</v>
      </c>
      <c r="AK37" s="123">
        <v>0</v>
      </c>
    </row>
    <row r="38" spans="2:37" ht="15" customHeight="1" x14ac:dyDescent="0.3">
      <c r="B38" s="136"/>
      <c r="C38" s="151"/>
      <c r="D38" s="35" t="s">
        <v>78</v>
      </c>
      <c r="E38" s="35"/>
      <c r="F38" s="35" t="s">
        <v>17</v>
      </c>
      <c r="G38" s="42">
        <v>3</v>
      </c>
      <c r="H38" s="30">
        <v>1.5</v>
      </c>
      <c r="I38" s="16">
        <f t="shared" si="0"/>
        <v>0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  <c r="R38" s="91">
        <v>0</v>
      </c>
      <c r="S38" s="91">
        <v>0</v>
      </c>
      <c r="T38" s="91">
        <v>0</v>
      </c>
      <c r="U38" s="91">
        <v>0</v>
      </c>
      <c r="V38" s="91">
        <v>0</v>
      </c>
      <c r="W38" s="91">
        <v>0</v>
      </c>
      <c r="X38" s="91">
        <v>0</v>
      </c>
      <c r="Y38" s="91">
        <v>0</v>
      </c>
      <c r="Z38" s="30"/>
      <c r="AA38" s="30"/>
      <c r="AB38" s="30"/>
      <c r="AC38" s="30"/>
      <c r="AD38" s="30"/>
      <c r="AE38" s="30"/>
      <c r="AF38" s="30"/>
      <c r="AG38" s="30"/>
      <c r="AH38" s="31"/>
      <c r="AI38" s="31"/>
      <c r="AJ38" s="31"/>
      <c r="AK38" s="32"/>
    </row>
    <row r="39" spans="2:37" ht="14.4" customHeight="1" x14ac:dyDescent="0.3">
      <c r="B39" s="136"/>
      <c r="C39" s="151"/>
      <c r="D39" s="35" t="s">
        <v>81</v>
      </c>
      <c r="E39" s="35"/>
      <c r="F39" s="35" t="s">
        <v>17</v>
      </c>
      <c r="G39" s="42">
        <v>5</v>
      </c>
      <c r="H39" s="30">
        <v>0.25</v>
      </c>
      <c r="I39" s="16">
        <f t="shared" si="0"/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  <c r="R39" s="91">
        <v>0</v>
      </c>
      <c r="S39" s="91">
        <v>0</v>
      </c>
      <c r="T39" s="91">
        <v>0</v>
      </c>
      <c r="U39" s="91">
        <v>0</v>
      </c>
      <c r="V39" s="91">
        <v>0</v>
      </c>
      <c r="W39" s="91">
        <v>0</v>
      </c>
      <c r="X39" s="91">
        <v>0</v>
      </c>
      <c r="Y39" s="91">
        <v>0</v>
      </c>
      <c r="Z39" s="30"/>
      <c r="AA39" s="30"/>
      <c r="AB39" s="30"/>
      <c r="AC39" s="30"/>
      <c r="AD39" s="30"/>
      <c r="AE39" s="30"/>
      <c r="AF39" s="30"/>
      <c r="AG39" s="30"/>
      <c r="AH39" s="31"/>
      <c r="AI39" s="31"/>
      <c r="AJ39" s="31"/>
      <c r="AK39" s="32"/>
    </row>
    <row r="40" spans="2:37" ht="16.2" customHeight="1" x14ac:dyDescent="0.3">
      <c r="B40" s="136"/>
      <c r="C40" s="151"/>
      <c r="D40" s="35" t="s">
        <v>80</v>
      </c>
      <c r="E40" s="35"/>
      <c r="F40" s="35" t="s">
        <v>17</v>
      </c>
      <c r="G40" s="42">
        <v>4</v>
      </c>
      <c r="H40" s="30">
        <v>1.5</v>
      </c>
      <c r="I40" s="16">
        <f t="shared" si="0"/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  <c r="R40" s="91">
        <v>0</v>
      </c>
      <c r="S40" s="91">
        <v>0</v>
      </c>
      <c r="T40" s="91">
        <v>0</v>
      </c>
      <c r="U40" s="91">
        <v>0</v>
      </c>
      <c r="V40" s="91">
        <v>0</v>
      </c>
      <c r="W40" s="91">
        <v>0</v>
      </c>
      <c r="X40" s="94">
        <v>1.3</v>
      </c>
      <c r="Y40" s="94">
        <v>0</v>
      </c>
      <c r="Z40" s="94">
        <v>0</v>
      </c>
      <c r="AA40" s="94">
        <v>0</v>
      </c>
      <c r="AB40" s="94">
        <v>0</v>
      </c>
      <c r="AC40" s="94">
        <v>0</v>
      </c>
      <c r="AD40" s="94">
        <v>0</v>
      </c>
      <c r="AE40" s="94">
        <v>0</v>
      </c>
      <c r="AF40" s="94">
        <v>0</v>
      </c>
      <c r="AG40" s="94">
        <v>0</v>
      </c>
      <c r="AH40" s="94">
        <v>0</v>
      </c>
      <c r="AI40" s="94">
        <v>0</v>
      </c>
      <c r="AJ40" s="94">
        <v>0</v>
      </c>
      <c r="AK40" s="123">
        <v>0</v>
      </c>
    </row>
    <row r="41" spans="2:37" ht="15" customHeight="1" x14ac:dyDescent="0.3">
      <c r="B41" s="136"/>
      <c r="C41" s="152"/>
      <c r="D41" s="35" t="s">
        <v>79</v>
      </c>
      <c r="E41" s="35"/>
      <c r="F41" s="35" t="s">
        <v>17</v>
      </c>
      <c r="G41" s="42">
        <v>2</v>
      </c>
      <c r="H41" s="30">
        <v>0.5</v>
      </c>
      <c r="I41" s="16">
        <f t="shared" si="0"/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  <c r="R41" s="91">
        <v>0</v>
      </c>
      <c r="S41" s="91">
        <v>0</v>
      </c>
      <c r="T41" s="91">
        <v>0</v>
      </c>
      <c r="U41" s="91">
        <v>0</v>
      </c>
      <c r="V41" s="91">
        <v>0</v>
      </c>
      <c r="W41" s="91">
        <v>0</v>
      </c>
      <c r="X41" s="94">
        <v>0.38</v>
      </c>
      <c r="Y41" s="94">
        <v>0</v>
      </c>
      <c r="Z41" s="94">
        <v>0</v>
      </c>
      <c r="AA41" s="94">
        <v>0</v>
      </c>
      <c r="AB41" s="94">
        <v>0</v>
      </c>
      <c r="AC41" s="94">
        <v>0</v>
      </c>
      <c r="AD41" s="94">
        <v>0</v>
      </c>
      <c r="AE41" s="94">
        <v>0</v>
      </c>
      <c r="AF41" s="94">
        <v>0</v>
      </c>
      <c r="AG41" s="94">
        <v>0</v>
      </c>
      <c r="AH41" s="94">
        <v>0</v>
      </c>
      <c r="AI41" s="94">
        <v>0</v>
      </c>
      <c r="AJ41" s="94">
        <v>0</v>
      </c>
      <c r="AK41" s="123">
        <v>0</v>
      </c>
    </row>
    <row r="42" spans="2:37" ht="15" customHeight="1" x14ac:dyDescent="0.3">
      <c r="B42" s="136"/>
      <c r="C42" s="141" t="s">
        <v>62</v>
      </c>
      <c r="D42" s="35" t="s">
        <v>63</v>
      </c>
      <c r="E42" s="35"/>
      <c r="F42" s="35" t="s">
        <v>17</v>
      </c>
      <c r="G42" s="42">
        <v>4</v>
      </c>
      <c r="H42" s="30">
        <v>0.75</v>
      </c>
      <c r="I42" s="16">
        <f t="shared" si="0"/>
        <v>0</v>
      </c>
      <c r="J42" s="91">
        <v>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  <c r="R42" s="91">
        <v>0</v>
      </c>
      <c r="S42" s="91">
        <v>0</v>
      </c>
      <c r="T42" s="91">
        <v>0</v>
      </c>
      <c r="U42" s="91">
        <v>0</v>
      </c>
      <c r="V42" s="91">
        <v>0</v>
      </c>
      <c r="W42" s="91">
        <v>0</v>
      </c>
      <c r="X42" s="91">
        <v>0</v>
      </c>
      <c r="Y42" s="91">
        <v>0</v>
      </c>
      <c r="Z42" s="30"/>
      <c r="AA42" s="30"/>
      <c r="AB42" s="30"/>
      <c r="AC42" s="30"/>
      <c r="AD42" s="30"/>
      <c r="AE42" s="30"/>
      <c r="AF42" s="30"/>
      <c r="AG42" s="30"/>
      <c r="AH42" s="31"/>
      <c r="AI42" s="31"/>
      <c r="AJ42" s="31"/>
      <c r="AK42" s="32"/>
    </row>
    <row r="43" spans="2:37" ht="15" customHeight="1" x14ac:dyDescent="0.3">
      <c r="B43" s="136"/>
      <c r="C43" s="141"/>
      <c r="D43" s="35" t="s">
        <v>64</v>
      </c>
      <c r="E43" s="35"/>
      <c r="F43" s="35" t="s">
        <v>17</v>
      </c>
      <c r="G43" s="42">
        <v>4</v>
      </c>
      <c r="H43" s="30">
        <v>0.75</v>
      </c>
      <c r="I43" s="16">
        <f t="shared" si="0"/>
        <v>0</v>
      </c>
      <c r="J43" s="91">
        <v>0</v>
      </c>
      <c r="K43" s="91">
        <v>0</v>
      </c>
      <c r="L43" s="91">
        <v>0</v>
      </c>
      <c r="M43" s="91">
        <v>0</v>
      </c>
      <c r="N43" s="91">
        <v>0</v>
      </c>
      <c r="O43" s="91">
        <v>0</v>
      </c>
      <c r="P43" s="91">
        <v>0</v>
      </c>
      <c r="Q43" s="91">
        <v>0</v>
      </c>
      <c r="R43" s="91">
        <v>0</v>
      </c>
      <c r="S43" s="91">
        <v>0</v>
      </c>
      <c r="T43" s="91">
        <v>0</v>
      </c>
      <c r="U43" s="91">
        <v>0</v>
      </c>
      <c r="V43" s="91">
        <v>0</v>
      </c>
      <c r="W43" s="91">
        <v>0</v>
      </c>
      <c r="X43" s="91">
        <v>0</v>
      </c>
      <c r="Y43" s="91">
        <v>0</v>
      </c>
      <c r="Z43" s="30"/>
      <c r="AA43" s="30"/>
      <c r="AB43" s="30"/>
      <c r="AC43" s="30"/>
      <c r="AD43" s="30"/>
      <c r="AE43" s="30"/>
      <c r="AF43" s="30"/>
      <c r="AG43" s="30"/>
      <c r="AH43" s="31"/>
      <c r="AI43" s="31"/>
      <c r="AJ43" s="31"/>
      <c r="AK43" s="32"/>
    </row>
    <row r="44" spans="2:37" ht="15" customHeight="1" x14ac:dyDescent="0.4">
      <c r="B44" s="136"/>
      <c r="C44" s="39" t="s">
        <v>68</v>
      </c>
      <c r="D44" s="36"/>
      <c r="E44" s="36"/>
      <c r="F44" s="36" t="s">
        <v>15</v>
      </c>
      <c r="G44" s="42">
        <v>1</v>
      </c>
      <c r="H44" s="30">
        <v>0.1</v>
      </c>
      <c r="I44" s="16">
        <f t="shared" si="0"/>
        <v>1.67E-2</v>
      </c>
      <c r="J44" s="91">
        <v>0</v>
      </c>
      <c r="K44" s="94">
        <v>1.67E-2</v>
      </c>
      <c r="L44" s="94">
        <v>0</v>
      </c>
      <c r="M44" s="94">
        <v>0</v>
      </c>
      <c r="N44" s="94">
        <v>0</v>
      </c>
      <c r="O44" s="94">
        <v>0</v>
      </c>
      <c r="P44" s="94">
        <v>0</v>
      </c>
      <c r="Q44" s="94">
        <v>0</v>
      </c>
      <c r="R44" s="94">
        <v>0</v>
      </c>
      <c r="S44" s="94">
        <v>0</v>
      </c>
      <c r="T44" s="94">
        <v>0</v>
      </c>
      <c r="U44" s="94">
        <v>0</v>
      </c>
      <c r="V44" s="94">
        <v>0</v>
      </c>
      <c r="W44" s="94">
        <v>0</v>
      </c>
      <c r="X44" s="94">
        <v>0</v>
      </c>
      <c r="Y44" s="94">
        <v>0</v>
      </c>
      <c r="Z44" s="94">
        <v>0</v>
      </c>
      <c r="AA44" s="94">
        <v>0</v>
      </c>
      <c r="AB44" s="94">
        <v>0</v>
      </c>
      <c r="AC44" s="94">
        <v>0</v>
      </c>
      <c r="AD44" s="94">
        <v>0</v>
      </c>
      <c r="AE44" s="94">
        <v>0</v>
      </c>
      <c r="AF44" s="94">
        <v>0</v>
      </c>
      <c r="AG44" s="94">
        <v>0</v>
      </c>
      <c r="AH44" s="94">
        <v>0</v>
      </c>
      <c r="AI44" s="94">
        <v>0</v>
      </c>
      <c r="AJ44" s="94">
        <v>0</v>
      </c>
      <c r="AK44" s="123">
        <v>0</v>
      </c>
    </row>
    <row r="45" spans="2:37" ht="20.399999999999999" customHeight="1" thickBot="1" x14ac:dyDescent="0.35">
      <c r="B45" s="137"/>
      <c r="C45" s="67" t="s">
        <v>70</v>
      </c>
      <c r="D45" s="68"/>
      <c r="E45" s="68"/>
      <c r="F45" s="68" t="s">
        <v>17</v>
      </c>
      <c r="G45" s="49">
        <v>6</v>
      </c>
      <c r="H45" s="50">
        <v>3</v>
      </c>
      <c r="I45" s="51">
        <f t="shared" si="0"/>
        <v>0</v>
      </c>
      <c r="J45" s="98">
        <v>0</v>
      </c>
      <c r="K45" s="98">
        <v>0</v>
      </c>
      <c r="L45" s="98">
        <v>0</v>
      </c>
      <c r="M45" s="98">
        <v>0</v>
      </c>
      <c r="N45" s="98">
        <v>0</v>
      </c>
      <c r="O45" s="98">
        <v>0</v>
      </c>
      <c r="P45" s="98">
        <v>0</v>
      </c>
      <c r="Q45" s="98">
        <v>0</v>
      </c>
      <c r="R45" s="98">
        <v>0</v>
      </c>
      <c r="S45" s="98">
        <v>0</v>
      </c>
      <c r="T45" s="98">
        <v>0</v>
      </c>
      <c r="U45" s="98">
        <v>0</v>
      </c>
      <c r="V45" s="98">
        <v>0</v>
      </c>
      <c r="W45" s="98">
        <v>0</v>
      </c>
      <c r="X45" s="98">
        <v>0</v>
      </c>
      <c r="Y45" s="98">
        <v>0</v>
      </c>
      <c r="Z45" s="50"/>
      <c r="AA45" s="50"/>
      <c r="AB45" s="50"/>
      <c r="AC45" s="50"/>
      <c r="AD45" s="50"/>
      <c r="AE45" s="50"/>
      <c r="AF45" s="50"/>
      <c r="AG45" s="50"/>
      <c r="AH45" s="69"/>
      <c r="AI45" s="69"/>
      <c r="AJ45" s="69"/>
      <c r="AK45" s="70"/>
    </row>
    <row r="46" spans="2:37" ht="15" customHeight="1" x14ac:dyDescent="0.3">
      <c r="B46" s="142" t="s">
        <v>21</v>
      </c>
      <c r="C46" s="71" t="s">
        <v>26</v>
      </c>
      <c r="D46" s="66"/>
      <c r="E46" s="71"/>
      <c r="F46" s="71" t="s">
        <v>16</v>
      </c>
      <c r="G46" s="72">
        <v>3</v>
      </c>
      <c r="H46" s="73">
        <v>0.75</v>
      </c>
      <c r="I46" s="17">
        <f t="shared" si="0"/>
        <v>0.8</v>
      </c>
      <c r="J46" s="97">
        <v>0</v>
      </c>
      <c r="K46" s="97">
        <v>0</v>
      </c>
      <c r="L46" s="97">
        <v>0</v>
      </c>
      <c r="M46" s="97">
        <v>0</v>
      </c>
      <c r="N46" s="97">
        <v>0</v>
      </c>
      <c r="O46" s="97">
        <v>0</v>
      </c>
      <c r="P46" s="97">
        <v>0</v>
      </c>
      <c r="Q46" s="97">
        <v>0</v>
      </c>
      <c r="R46" s="97">
        <v>0</v>
      </c>
      <c r="S46" s="97">
        <v>0</v>
      </c>
      <c r="T46" s="97">
        <v>0</v>
      </c>
      <c r="U46" s="97">
        <v>0</v>
      </c>
      <c r="V46" s="119">
        <v>0.8</v>
      </c>
      <c r="W46" s="119">
        <v>0</v>
      </c>
      <c r="X46" s="119">
        <v>0</v>
      </c>
      <c r="Y46" s="119">
        <v>0</v>
      </c>
      <c r="Z46" s="119">
        <v>0</v>
      </c>
      <c r="AA46" s="119">
        <v>0</v>
      </c>
      <c r="AB46" s="119">
        <v>0</v>
      </c>
      <c r="AC46" s="119">
        <v>0</v>
      </c>
      <c r="AD46" s="119">
        <v>0</v>
      </c>
      <c r="AE46" s="119">
        <v>0</v>
      </c>
      <c r="AF46" s="119">
        <v>0</v>
      </c>
      <c r="AG46" s="119">
        <v>0</v>
      </c>
      <c r="AH46" s="119">
        <v>0</v>
      </c>
      <c r="AI46" s="119">
        <v>0</v>
      </c>
      <c r="AJ46" s="119">
        <v>0</v>
      </c>
      <c r="AK46" s="119">
        <v>0</v>
      </c>
    </row>
    <row r="47" spans="2:37" ht="15" customHeight="1" x14ac:dyDescent="0.3">
      <c r="B47" s="143"/>
      <c r="C47" s="28" t="s">
        <v>27</v>
      </c>
      <c r="D47" s="27"/>
      <c r="E47" s="28"/>
      <c r="F47" s="28" t="s">
        <v>16</v>
      </c>
      <c r="G47" s="43">
        <v>3</v>
      </c>
      <c r="H47" s="4">
        <v>1.5</v>
      </c>
      <c r="I47" s="16">
        <f t="shared" si="0"/>
        <v>0.3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4">
        <v>0.3</v>
      </c>
      <c r="U47" s="94">
        <v>0</v>
      </c>
      <c r="V47" s="94">
        <v>0</v>
      </c>
      <c r="W47" s="94">
        <v>0</v>
      </c>
      <c r="X47" s="94">
        <v>0</v>
      </c>
      <c r="Y47" s="94">
        <v>0</v>
      </c>
      <c r="Z47" s="94">
        <v>0</v>
      </c>
      <c r="AA47" s="94">
        <v>0</v>
      </c>
      <c r="AB47" s="94">
        <v>0</v>
      </c>
      <c r="AC47" s="94">
        <v>0</v>
      </c>
      <c r="AD47" s="94">
        <v>0</v>
      </c>
      <c r="AE47" s="94">
        <v>0</v>
      </c>
      <c r="AF47" s="94">
        <v>0</v>
      </c>
      <c r="AG47" s="94">
        <v>0</v>
      </c>
      <c r="AH47" s="94">
        <v>0</v>
      </c>
      <c r="AI47" s="94">
        <v>0</v>
      </c>
      <c r="AJ47" s="94">
        <v>0</v>
      </c>
      <c r="AK47" s="94">
        <v>0</v>
      </c>
    </row>
    <row r="48" spans="2:37" ht="15" customHeight="1" x14ac:dyDescent="0.3">
      <c r="B48" s="143"/>
      <c r="C48" s="145" t="s">
        <v>23</v>
      </c>
      <c r="D48" s="27" t="s">
        <v>25</v>
      </c>
      <c r="E48" s="28"/>
      <c r="F48" s="28" t="s">
        <v>16</v>
      </c>
      <c r="G48" s="43">
        <v>3</v>
      </c>
      <c r="H48" s="4">
        <v>1</v>
      </c>
      <c r="I48" s="16">
        <f t="shared" si="0"/>
        <v>0.6</v>
      </c>
      <c r="J48" s="91">
        <v>0</v>
      </c>
      <c r="K48" s="91">
        <v>0</v>
      </c>
      <c r="L48" s="91">
        <v>0</v>
      </c>
      <c r="M48" s="91">
        <v>0</v>
      </c>
      <c r="N48" s="91">
        <v>0</v>
      </c>
      <c r="O48" s="91">
        <v>0</v>
      </c>
      <c r="P48" s="91">
        <v>0</v>
      </c>
      <c r="Q48" s="91">
        <v>0</v>
      </c>
      <c r="R48" s="91">
        <v>0</v>
      </c>
      <c r="S48" s="91">
        <v>0</v>
      </c>
      <c r="T48" s="91">
        <v>0</v>
      </c>
      <c r="U48" s="91">
        <v>0</v>
      </c>
      <c r="V48" s="94">
        <v>0.6</v>
      </c>
      <c r="W48" s="94">
        <v>0</v>
      </c>
      <c r="X48" s="94">
        <v>0</v>
      </c>
      <c r="Y48" s="94">
        <v>0</v>
      </c>
      <c r="Z48" s="94">
        <v>0</v>
      </c>
      <c r="AA48" s="94">
        <v>0</v>
      </c>
      <c r="AB48" s="94">
        <v>0</v>
      </c>
      <c r="AC48" s="94">
        <v>0</v>
      </c>
      <c r="AD48" s="94">
        <v>0</v>
      </c>
      <c r="AE48" s="94">
        <v>0</v>
      </c>
      <c r="AF48" s="94">
        <v>0</v>
      </c>
      <c r="AG48" s="94">
        <v>0</v>
      </c>
      <c r="AH48" s="94">
        <v>0</v>
      </c>
      <c r="AI48" s="94">
        <v>0</v>
      </c>
      <c r="AJ48" s="94">
        <v>0</v>
      </c>
      <c r="AK48" s="94">
        <v>0</v>
      </c>
    </row>
    <row r="49" spans="2:37" ht="21.6" thickBot="1" x14ac:dyDescent="0.35">
      <c r="B49" s="144"/>
      <c r="C49" s="146"/>
      <c r="D49" s="47" t="s">
        <v>24</v>
      </c>
      <c r="E49" s="75"/>
      <c r="F49" s="75" t="s">
        <v>16</v>
      </c>
      <c r="G49" s="76">
        <v>3</v>
      </c>
      <c r="H49" s="77">
        <v>0.5</v>
      </c>
      <c r="I49" s="51">
        <f t="shared" si="0"/>
        <v>0.4</v>
      </c>
      <c r="J49" s="98">
        <v>0</v>
      </c>
      <c r="K49" s="98">
        <v>0</v>
      </c>
      <c r="L49" s="98">
        <v>0</v>
      </c>
      <c r="M49" s="98">
        <v>0</v>
      </c>
      <c r="N49" s="98">
        <v>0</v>
      </c>
      <c r="O49" s="98">
        <v>0</v>
      </c>
      <c r="P49" s="98">
        <v>0</v>
      </c>
      <c r="Q49" s="98">
        <v>0</v>
      </c>
      <c r="R49" s="98">
        <v>0</v>
      </c>
      <c r="S49" s="98">
        <v>0</v>
      </c>
      <c r="T49" s="98">
        <v>0</v>
      </c>
      <c r="U49" s="98">
        <v>0</v>
      </c>
      <c r="V49" s="122">
        <v>0.4</v>
      </c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78"/>
    </row>
    <row r="50" spans="2:37" ht="15" customHeight="1" x14ac:dyDescent="0.3">
      <c r="B50" s="135" t="s">
        <v>14</v>
      </c>
      <c r="C50" s="79" t="s">
        <v>84</v>
      </c>
      <c r="D50" s="80"/>
      <c r="E50" s="81"/>
      <c r="F50" s="81" t="s">
        <v>15</v>
      </c>
      <c r="G50" s="41">
        <v>2</v>
      </c>
      <c r="H50" s="29">
        <v>2</v>
      </c>
      <c r="I50" s="17">
        <f t="shared" si="0"/>
        <v>1.284</v>
      </c>
      <c r="J50" s="97">
        <v>0</v>
      </c>
      <c r="K50" s="97">
        <v>0</v>
      </c>
      <c r="L50" s="97">
        <v>0</v>
      </c>
      <c r="M50" s="97">
        <v>0</v>
      </c>
      <c r="N50" s="97">
        <v>0</v>
      </c>
      <c r="O50" s="97">
        <v>0</v>
      </c>
      <c r="P50" s="104">
        <v>0.317</v>
      </c>
      <c r="Q50" s="104">
        <v>0</v>
      </c>
      <c r="R50" s="105">
        <v>0</v>
      </c>
      <c r="S50" s="105">
        <v>0</v>
      </c>
      <c r="T50" s="119">
        <v>0.96699999999999997</v>
      </c>
      <c r="U50" s="94">
        <v>0</v>
      </c>
      <c r="V50" s="94">
        <v>0</v>
      </c>
      <c r="W50" s="94">
        <v>0</v>
      </c>
      <c r="X50" s="94">
        <v>0</v>
      </c>
      <c r="Y50" s="94">
        <v>0</v>
      </c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74"/>
    </row>
    <row r="51" spans="2:37" ht="15" customHeight="1" x14ac:dyDescent="0.3">
      <c r="B51" s="136"/>
      <c r="C51" s="37" t="s">
        <v>82</v>
      </c>
      <c r="D51" s="36"/>
      <c r="E51" s="38"/>
      <c r="F51" s="38" t="s">
        <v>15</v>
      </c>
      <c r="G51" s="42">
        <v>1</v>
      </c>
      <c r="H51" s="30">
        <v>0.5</v>
      </c>
      <c r="I51" s="16">
        <f t="shared" si="0"/>
        <v>8.3000000000000004E-2</v>
      </c>
      <c r="J51" s="91">
        <v>0</v>
      </c>
      <c r="K51" s="91">
        <v>0</v>
      </c>
      <c r="L51" s="91">
        <v>0</v>
      </c>
      <c r="M51" s="100">
        <v>3.3000000000000002E-2</v>
      </c>
      <c r="N51" s="100">
        <v>0</v>
      </c>
      <c r="O51" s="94">
        <v>0.05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4">
        <v>0</v>
      </c>
      <c r="AE51" s="94">
        <v>0</v>
      </c>
      <c r="AF51" s="94">
        <v>0</v>
      </c>
      <c r="AG51" s="94">
        <v>0</v>
      </c>
      <c r="AH51" s="94">
        <v>0</v>
      </c>
      <c r="AI51" s="94">
        <v>0</v>
      </c>
      <c r="AJ51" s="94">
        <v>0</v>
      </c>
      <c r="AK51" s="94">
        <v>0</v>
      </c>
    </row>
    <row r="52" spans="2:37" ht="21" x14ac:dyDescent="0.3">
      <c r="B52" s="136"/>
      <c r="C52" s="38" t="s">
        <v>66</v>
      </c>
      <c r="D52" s="36"/>
      <c r="E52" s="38"/>
      <c r="F52" s="38" t="s">
        <v>15</v>
      </c>
      <c r="G52" s="42">
        <v>1</v>
      </c>
      <c r="H52" s="30">
        <v>1</v>
      </c>
      <c r="I52" s="16">
        <f t="shared" si="0"/>
        <v>0.33200000000000002</v>
      </c>
      <c r="J52" s="91">
        <v>0</v>
      </c>
      <c r="K52" s="91">
        <v>0</v>
      </c>
      <c r="L52" s="100">
        <v>0.11600000000000001</v>
      </c>
      <c r="M52" s="94">
        <v>0.216</v>
      </c>
      <c r="N52" s="94">
        <v>0</v>
      </c>
      <c r="O52" s="94">
        <v>0</v>
      </c>
      <c r="P52" s="94">
        <v>0</v>
      </c>
      <c r="Q52" s="94">
        <v>0</v>
      </c>
      <c r="R52" s="94">
        <v>0</v>
      </c>
      <c r="S52" s="94">
        <v>0</v>
      </c>
      <c r="T52" s="94">
        <v>0</v>
      </c>
      <c r="U52" s="94">
        <v>0</v>
      </c>
      <c r="V52" s="94">
        <v>0</v>
      </c>
      <c r="W52" s="94">
        <v>0</v>
      </c>
      <c r="X52" s="94">
        <v>0</v>
      </c>
      <c r="Y52" s="94">
        <v>0</v>
      </c>
      <c r="Z52" s="94">
        <v>0</v>
      </c>
      <c r="AA52" s="94">
        <v>0</v>
      </c>
      <c r="AB52" s="94">
        <v>0</v>
      </c>
      <c r="AC52" s="94">
        <v>0</v>
      </c>
      <c r="AD52" s="94">
        <v>0</v>
      </c>
      <c r="AE52" s="94">
        <v>0</v>
      </c>
      <c r="AF52" s="94">
        <v>0</v>
      </c>
      <c r="AG52" s="94">
        <v>0</v>
      </c>
      <c r="AH52" s="94">
        <v>0</v>
      </c>
      <c r="AI52" s="94">
        <v>0</v>
      </c>
      <c r="AJ52" s="94">
        <v>0</v>
      </c>
      <c r="AK52" s="94">
        <v>0</v>
      </c>
    </row>
    <row r="53" spans="2:37" ht="21.6" thickBot="1" x14ac:dyDescent="0.35">
      <c r="B53" s="137"/>
      <c r="C53" s="82" t="s">
        <v>67</v>
      </c>
      <c r="D53" s="83"/>
      <c r="E53" s="82"/>
      <c r="F53" s="82" t="s">
        <v>15</v>
      </c>
      <c r="G53" s="49">
        <v>1</v>
      </c>
      <c r="H53" s="50">
        <v>0.5</v>
      </c>
      <c r="I53" s="51">
        <f t="shared" si="0"/>
        <v>0.183</v>
      </c>
      <c r="J53" s="98">
        <v>0</v>
      </c>
      <c r="K53" s="98">
        <v>0</v>
      </c>
      <c r="L53" s="98">
        <v>0</v>
      </c>
      <c r="M53" s="98">
        <v>0</v>
      </c>
      <c r="N53" s="98">
        <v>0</v>
      </c>
      <c r="O53" s="98">
        <v>0</v>
      </c>
      <c r="P53" s="106">
        <v>0.183</v>
      </c>
      <c r="Q53" s="106"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</v>
      </c>
      <c r="Y53" s="106">
        <v>0</v>
      </c>
      <c r="Z53" s="106">
        <v>0</v>
      </c>
      <c r="AA53" s="106">
        <v>0</v>
      </c>
      <c r="AB53" s="106">
        <v>0</v>
      </c>
      <c r="AC53" s="106">
        <v>0</v>
      </c>
      <c r="AD53" s="106">
        <v>0</v>
      </c>
      <c r="AE53" s="106">
        <v>0</v>
      </c>
      <c r="AF53" s="106">
        <v>0</v>
      </c>
      <c r="AG53" s="106">
        <v>0</v>
      </c>
      <c r="AH53" s="106">
        <v>0</v>
      </c>
      <c r="AI53" s="106">
        <v>0</v>
      </c>
      <c r="AJ53" s="106">
        <v>0</v>
      </c>
      <c r="AK53" s="106">
        <v>0</v>
      </c>
    </row>
    <row r="54" spans="2:37" s="1" customFormat="1" ht="15" thickBot="1" x14ac:dyDescent="0.35">
      <c r="B54" s="158" t="s">
        <v>8</v>
      </c>
      <c r="C54" s="159"/>
      <c r="D54" s="159"/>
      <c r="E54" s="159"/>
      <c r="F54" s="159"/>
      <c r="G54" s="159"/>
      <c r="H54" s="13">
        <f t="shared" ref="H54:AK54" si="1">SUM(H4:H53)</f>
        <v>30.299999999999997</v>
      </c>
      <c r="I54" s="13">
        <f t="shared" si="1"/>
        <v>11.821000000000003</v>
      </c>
      <c r="J54" s="13">
        <f t="shared" si="1"/>
        <v>0</v>
      </c>
      <c r="K54" s="13">
        <f t="shared" si="1"/>
        <v>0.1</v>
      </c>
      <c r="L54" s="13">
        <f t="shared" si="1"/>
        <v>0.11600000000000001</v>
      </c>
      <c r="M54" s="13">
        <f t="shared" si="1"/>
        <v>0.249</v>
      </c>
      <c r="N54" s="13">
        <f t="shared" si="1"/>
        <v>0</v>
      </c>
      <c r="O54" s="13">
        <f t="shared" si="1"/>
        <v>0.3</v>
      </c>
      <c r="P54" s="13">
        <f t="shared" si="1"/>
        <v>0.5</v>
      </c>
      <c r="Q54" s="13">
        <f t="shared" si="1"/>
        <v>0.5</v>
      </c>
      <c r="R54" s="13">
        <f t="shared" si="1"/>
        <v>0</v>
      </c>
      <c r="S54" s="13">
        <f t="shared" si="1"/>
        <v>0.05</v>
      </c>
      <c r="T54" s="13">
        <f t="shared" si="1"/>
        <v>7.0059999999999993</v>
      </c>
      <c r="U54" s="13">
        <f t="shared" si="1"/>
        <v>0</v>
      </c>
      <c r="V54" s="13">
        <f t="shared" si="1"/>
        <v>1.7999999999999998</v>
      </c>
      <c r="W54" s="14">
        <f t="shared" si="1"/>
        <v>1.2</v>
      </c>
      <c r="X54" s="14">
        <f t="shared" si="1"/>
        <v>1.6800000000000002</v>
      </c>
      <c r="Y54" s="14">
        <f t="shared" si="1"/>
        <v>0</v>
      </c>
      <c r="Z54" s="14">
        <f t="shared" si="1"/>
        <v>0</v>
      </c>
      <c r="AA54" s="14">
        <f t="shared" si="1"/>
        <v>0</v>
      </c>
      <c r="AB54" s="14">
        <f t="shared" si="1"/>
        <v>0</v>
      </c>
      <c r="AC54" s="14">
        <f t="shared" si="1"/>
        <v>0</v>
      </c>
      <c r="AD54" s="14">
        <f t="shared" si="1"/>
        <v>0.1</v>
      </c>
      <c r="AE54" s="14">
        <f t="shared" si="1"/>
        <v>0</v>
      </c>
      <c r="AF54" s="14">
        <f t="shared" si="1"/>
        <v>0</v>
      </c>
      <c r="AG54" s="14">
        <f t="shared" si="1"/>
        <v>0</v>
      </c>
      <c r="AH54" s="14">
        <f t="shared" si="1"/>
        <v>0</v>
      </c>
      <c r="AI54" s="14">
        <f t="shared" si="1"/>
        <v>0</v>
      </c>
      <c r="AJ54" s="14">
        <f t="shared" si="1"/>
        <v>0</v>
      </c>
      <c r="AK54" s="14">
        <f t="shared" si="1"/>
        <v>0</v>
      </c>
    </row>
    <row r="55" spans="2:37" ht="15" thickBot="1" x14ac:dyDescent="0.35">
      <c r="B55" s="2"/>
      <c r="C55" s="2"/>
      <c r="D55" s="2"/>
      <c r="E55" s="2"/>
      <c r="F55" s="2"/>
      <c r="G55" s="2"/>
      <c r="H55" s="2"/>
      <c r="I55" s="2"/>
      <c r="J55" s="128" t="s">
        <v>11</v>
      </c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129"/>
      <c r="AI55" s="129"/>
      <c r="AJ55" s="129"/>
      <c r="AK55" s="130"/>
    </row>
    <row r="56" spans="2:37" ht="15" thickBot="1" x14ac:dyDescent="0.35">
      <c r="B56" s="19" t="s">
        <v>31</v>
      </c>
      <c r="C56" s="20" t="s">
        <v>28</v>
      </c>
      <c r="D56" s="20" t="s">
        <v>29</v>
      </c>
      <c r="E56" s="21" t="s">
        <v>30</v>
      </c>
      <c r="F56" s="2"/>
      <c r="G56" s="2"/>
      <c r="H56" s="2"/>
      <c r="I56" s="2"/>
      <c r="J56" s="3"/>
      <c r="K56" s="3"/>
      <c r="L56" s="3"/>
      <c r="M56" s="3"/>
      <c r="O56" s="8"/>
      <c r="P56" s="8"/>
    </row>
    <row r="57" spans="2:37" ht="15" thickBot="1" x14ac:dyDescent="0.35">
      <c r="B57" s="25" t="s">
        <v>16</v>
      </c>
      <c r="C57" s="24">
        <f>SUM(H4:H10,H12,H17:H18,H21,H46:H49)</f>
        <v>11.65</v>
      </c>
      <c r="D57" s="15">
        <f>SUM(I4:I10,I12,I17:I18,I21,I46:I49)</f>
        <v>5.3</v>
      </c>
      <c r="E57" s="86">
        <f>SUM(C57,-D58)</f>
        <v>7.4090000000000007</v>
      </c>
      <c r="F57" s="2"/>
      <c r="G57" s="2"/>
      <c r="H57" s="128" t="s">
        <v>9</v>
      </c>
      <c r="I57" s="155"/>
      <c r="J57" s="9">
        <f>H54-J54</f>
        <v>30.299999999999997</v>
      </c>
      <c r="K57" s="9">
        <f>J57-K54</f>
        <v>30.199999999999996</v>
      </c>
      <c r="L57" s="9">
        <f>K57-L54</f>
        <v>30.083999999999996</v>
      </c>
      <c r="M57" s="9">
        <f>L57-M54</f>
        <v>29.834999999999997</v>
      </c>
      <c r="N57" s="9">
        <f t="shared" ref="N57:W57" si="2">M57-N54</f>
        <v>29.834999999999997</v>
      </c>
      <c r="O57" s="9">
        <f t="shared" si="2"/>
        <v>29.534999999999997</v>
      </c>
      <c r="P57" s="9">
        <f t="shared" si="2"/>
        <v>29.034999999999997</v>
      </c>
      <c r="Q57" s="9">
        <f t="shared" si="2"/>
        <v>28.534999999999997</v>
      </c>
      <c r="R57" s="9">
        <f t="shared" si="2"/>
        <v>28.534999999999997</v>
      </c>
      <c r="S57" s="9">
        <f t="shared" si="2"/>
        <v>28.484999999999996</v>
      </c>
      <c r="T57" s="9">
        <f t="shared" si="2"/>
        <v>21.478999999999996</v>
      </c>
      <c r="U57" s="9">
        <f t="shared" si="2"/>
        <v>21.478999999999996</v>
      </c>
      <c r="V57" s="9">
        <f t="shared" si="2"/>
        <v>19.678999999999995</v>
      </c>
      <c r="W57" s="9">
        <f t="shared" si="2"/>
        <v>18.478999999999996</v>
      </c>
      <c r="X57" s="9">
        <f t="shared" ref="X57" si="3">W57-X54</f>
        <v>16.798999999999996</v>
      </c>
      <c r="Y57" s="9">
        <f t="shared" ref="Y57" si="4">X57-Y54</f>
        <v>16.798999999999996</v>
      </c>
      <c r="Z57" s="9">
        <f t="shared" ref="Z57" si="5">Y57-Z54</f>
        <v>16.798999999999996</v>
      </c>
      <c r="AA57" s="9">
        <f t="shared" ref="AA57" si="6">Z57-AA54</f>
        <v>16.798999999999996</v>
      </c>
      <c r="AB57" s="9">
        <f t="shared" ref="AB57" si="7">AA57-AB54</f>
        <v>16.798999999999996</v>
      </c>
      <c r="AC57" s="9">
        <f t="shared" ref="AC57" si="8">AB57-AC54</f>
        <v>16.798999999999996</v>
      </c>
      <c r="AD57" s="9">
        <f t="shared" ref="AD57" si="9">AC57-AD54</f>
        <v>16.698999999999995</v>
      </c>
      <c r="AE57" s="9">
        <f t="shared" ref="AE57" si="10">AD57-AE54</f>
        <v>16.698999999999995</v>
      </c>
      <c r="AF57" s="9">
        <f t="shared" ref="AF57" si="11">AE57-AF54</f>
        <v>16.698999999999995</v>
      </c>
      <c r="AG57" s="9">
        <f t="shared" ref="AG57" si="12">AF57-AG54</f>
        <v>16.698999999999995</v>
      </c>
      <c r="AH57" s="9">
        <f t="shared" ref="AH57" si="13">AG57-AH54</f>
        <v>16.698999999999995</v>
      </c>
      <c r="AI57" s="9">
        <f t="shared" ref="AI57" si="14">AH57-AI54</f>
        <v>16.698999999999995</v>
      </c>
      <c r="AJ57" s="9">
        <f t="shared" ref="AJ57" si="15">AI57-AJ54</f>
        <v>16.698999999999995</v>
      </c>
      <c r="AK57" s="85">
        <f t="shared" ref="AK57" si="16">AJ57-AK54</f>
        <v>16.698999999999995</v>
      </c>
    </row>
    <row r="58" spans="2:37" ht="15" thickBot="1" x14ac:dyDescent="0.35">
      <c r="B58" s="23" t="s">
        <v>15</v>
      </c>
      <c r="C58" s="22">
        <f>SUM(H11,H16,H19:H20,H22:H25,H27:H32,H35:H36,H44,H50:H53)</f>
        <v>7.7000000000000011</v>
      </c>
      <c r="D58" s="84">
        <f>SUM(I11,I16,I19:I20,I22:I25,I27:I32,I35:I36,I50:I53,I44)</f>
        <v>4.2409999999999997</v>
      </c>
      <c r="E58" s="86">
        <f t="shared" ref="E58:E59" si="17">SUM(C58,-D59)</f>
        <v>5.4200000000000008</v>
      </c>
      <c r="F58" s="3"/>
      <c r="G58" s="3"/>
      <c r="H58" s="3"/>
      <c r="I58" s="3"/>
      <c r="J58" s="3"/>
      <c r="K58" s="3"/>
      <c r="L58" s="3"/>
      <c r="M58" s="3"/>
    </row>
    <row r="59" spans="2:37" ht="15" thickBot="1" x14ac:dyDescent="0.35">
      <c r="B59" s="23" t="s">
        <v>17</v>
      </c>
      <c r="C59" s="87">
        <f>SUM(H13:H15,H26,H33:H34,H38:H43,H45)</f>
        <v>10.85</v>
      </c>
      <c r="D59" s="88">
        <f>SUM(I13:I15,I33:I34,I38:I43,I45)</f>
        <v>2.2800000000000002</v>
      </c>
      <c r="E59" s="89">
        <f t="shared" si="17"/>
        <v>10.85</v>
      </c>
      <c r="F59" s="3"/>
      <c r="H59" s="128" t="s">
        <v>10</v>
      </c>
      <c r="I59" s="129"/>
      <c r="J59" s="128">
        <f>H54-I54</f>
        <v>18.478999999999992</v>
      </c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9"/>
      <c r="AI59" s="129"/>
      <c r="AJ59" s="129"/>
      <c r="AK59" s="130"/>
    </row>
    <row r="60" spans="2:37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2:37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2:37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2:37" s="5" customFormat="1" x14ac:dyDescent="0.3"/>
    <row r="64" spans="2:37" s="5" customFormat="1" x14ac:dyDescent="0.3"/>
    <row r="65" spans="2:3" s="5" customFormat="1" x14ac:dyDescent="0.3"/>
    <row r="66" spans="2:3" s="5" customFormat="1" x14ac:dyDescent="0.3"/>
    <row r="67" spans="2:3" s="5" customFormat="1" x14ac:dyDescent="0.3"/>
    <row r="68" spans="2:3" s="5" customFormat="1" x14ac:dyDescent="0.3">
      <c r="B68" s="6"/>
    </row>
    <row r="69" spans="2:3" s="5" customFormat="1" x14ac:dyDescent="0.3">
      <c r="B69" s="6"/>
    </row>
    <row r="70" spans="2:3" s="5" customFormat="1" x14ac:dyDescent="0.3">
      <c r="B70" s="6"/>
    </row>
    <row r="71" spans="2:3" s="5" customFormat="1" x14ac:dyDescent="0.3"/>
    <row r="72" spans="2:3" s="5" customFormat="1" x14ac:dyDescent="0.3"/>
    <row r="73" spans="2:3" s="5" customFormat="1" x14ac:dyDescent="0.3"/>
    <row r="74" spans="2:3" s="5" customFormat="1" x14ac:dyDescent="0.3"/>
    <row r="75" spans="2:3" s="5" customFormat="1" x14ac:dyDescent="0.3">
      <c r="B75" s="6"/>
    </row>
    <row r="76" spans="2:3" s="5" customFormat="1" x14ac:dyDescent="0.3">
      <c r="B76" s="6"/>
    </row>
    <row r="77" spans="2:3" s="5" customFormat="1" x14ac:dyDescent="0.3">
      <c r="B77" s="6"/>
    </row>
    <row r="78" spans="2:3" s="5" customFormat="1" x14ac:dyDescent="0.3">
      <c r="B78" s="6"/>
    </row>
    <row r="79" spans="2:3" x14ac:dyDescent="0.3">
      <c r="B79" s="5"/>
      <c r="C79" s="5"/>
    </row>
  </sheetData>
  <mergeCells count="19">
    <mergeCell ref="H57:I57"/>
    <mergeCell ref="H59:I59"/>
    <mergeCell ref="B4:B9"/>
    <mergeCell ref="B54:G54"/>
    <mergeCell ref="J59:AK59"/>
    <mergeCell ref="J55:AK55"/>
    <mergeCell ref="J2:AK2"/>
    <mergeCell ref="C17:C21"/>
    <mergeCell ref="C22:C32"/>
    <mergeCell ref="C33:C34"/>
    <mergeCell ref="B50:B53"/>
    <mergeCell ref="C13:C15"/>
    <mergeCell ref="C42:C43"/>
    <mergeCell ref="B46:B49"/>
    <mergeCell ref="C48:C49"/>
    <mergeCell ref="B13:B15"/>
    <mergeCell ref="C36:C41"/>
    <mergeCell ref="B17:B45"/>
    <mergeCell ref="B10:B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MSI-D</cp:lastModifiedBy>
  <dcterms:created xsi:type="dcterms:W3CDTF">2016-11-01T20:38:14Z</dcterms:created>
  <dcterms:modified xsi:type="dcterms:W3CDTF">2018-01-07T10:19:40Z</dcterms:modified>
</cp:coreProperties>
</file>