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20" i="1" l="1"/>
  <c r="I90" i="1"/>
  <c r="C108" i="1" l="1"/>
  <c r="C107" i="1"/>
  <c r="I92" i="1" l="1"/>
  <c r="I89" i="1"/>
  <c r="I88" i="1"/>
  <c r="I87" i="1"/>
  <c r="I86" i="1"/>
  <c r="I85" i="1"/>
  <c r="I84" i="1"/>
  <c r="I80" i="1"/>
  <c r="I81" i="1"/>
  <c r="I83" i="1"/>
  <c r="I82" i="1"/>
  <c r="I91" i="1" l="1"/>
  <c r="C109" i="1"/>
  <c r="I94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3" i="1"/>
  <c r="I95" i="1"/>
  <c r="I96" i="1"/>
  <c r="I97" i="1"/>
  <c r="I98" i="1"/>
  <c r="I99" i="1"/>
  <c r="I100" i="1"/>
  <c r="I101" i="1"/>
  <c r="I102" i="1"/>
  <c r="I103" i="1"/>
  <c r="D109" i="1" l="1"/>
  <c r="E109" i="1" s="1"/>
  <c r="D107" i="1"/>
  <c r="I4" i="1"/>
  <c r="E107" i="1" l="1"/>
  <c r="D108" i="1"/>
  <c r="E108" i="1" s="1"/>
  <c r="O104" i="1"/>
  <c r="P104" i="1"/>
  <c r="Q104" i="1"/>
  <c r="R104" i="1"/>
  <c r="S104" i="1"/>
  <c r="T104" i="1"/>
  <c r="U104" i="1"/>
  <c r="V104" i="1"/>
  <c r="W104" i="1"/>
  <c r="N104" i="1"/>
  <c r="J104" i="1" l="1"/>
  <c r="K104" i="1"/>
  <c r="L104" i="1"/>
  <c r="M104" i="1"/>
  <c r="H104" i="1"/>
  <c r="J107" i="1" l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I104" i="1"/>
  <c r="J109" i="1" s="1"/>
</calcChain>
</file>

<file path=xl/sharedStrings.xml><?xml version="1.0" encoding="utf-8"?>
<sst xmlns="http://schemas.openxmlformats.org/spreadsheetml/2006/main" count="236" uniqueCount="134">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</sst>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Hoja1!$J$107:$W$107</c:f>
              <c:numCache>
                <c:formatCode>General</c:formatCode>
                <c:ptCount val="14"/>
                <c:pt idx="0">
                  <c:v>46.17</c:v>
                </c:pt>
                <c:pt idx="1">
                  <c:v>42.870000000000005</c:v>
                </c:pt>
                <c:pt idx="2">
                  <c:v>35.720000000000006</c:v>
                </c:pt>
                <c:pt idx="3">
                  <c:v>31.727000000000007</c:v>
                </c:pt>
                <c:pt idx="4">
                  <c:v>30.227000000000007</c:v>
                </c:pt>
                <c:pt idx="5">
                  <c:v>29.127000000000006</c:v>
                </c:pt>
                <c:pt idx="6">
                  <c:v>29.097000000000005</c:v>
                </c:pt>
                <c:pt idx="7">
                  <c:v>27.068000000000005</c:v>
                </c:pt>
                <c:pt idx="8">
                  <c:v>27.068000000000005</c:v>
                </c:pt>
                <c:pt idx="9">
                  <c:v>27.068000000000005</c:v>
                </c:pt>
                <c:pt idx="10">
                  <c:v>27.068000000000005</c:v>
                </c:pt>
                <c:pt idx="11">
                  <c:v>27.068000000000005</c:v>
                </c:pt>
                <c:pt idx="12">
                  <c:v>27.068000000000005</c:v>
                </c:pt>
                <c:pt idx="13">
                  <c:v>27.068000000000005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zoomScale="55" zoomScaleNormal="55" workbookViewId="0">
      <selection activeCell="S20" sqref="S20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125</v>
      </c>
      <c r="B1" s="84" t="s">
        <v>12</v>
      </c>
    </row>
    <row r="2" spans="1:23" ht="15" thickBot="1" x14ac:dyDescent="0.35">
      <c r="J2" s="109" t="s">
        <v>5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1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3">
      <c r="B4" s="115" t="s">
        <v>56</v>
      </c>
      <c r="C4" s="88" t="s">
        <v>57</v>
      </c>
      <c r="D4" s="88" t="s">
        <v>59</v>
      </c>
      <c r="E4" s="88"/>
      <c r="F4" s="88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6">
        <v>0.08</v>
      </c>
      <c r="M4" s="86">
        <v>0</v>
      </c>
      <c r="N4" s="86">
        <v>0</v>
      </c>
      <c r="O4" s="86">
        <v>0</v>
      </c>
      <c r="P4" s="86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90">
        <v>0</v>
      </c>
    </row>
    <row r="5" spans="1:23" s="1" customFormat="1" ht="15" customHeight="1" x14ac:dyDescent="0.3">
      <c r="B5" s="116"/>
      <c r="C5" s="46" t="s">
        <v>58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1">
        <v>0</v>
      </c>
      <c r="R5" s="91">
        <v>0</v>
      </c>
      <c r="S5" s="91">
        <v>0</v>
      </c>
      <c r="T5" s="91">
        <v>0</v>
      </c>
      <c r="U5" s="91">
        <v>0</v>
      </c>
      <c r="V5" s="91">
        <v>0</v>
      </c>
      <c r="W5" s="92">
        <v>0</v>
      </c>
    </row>
    <row r="6" spans="1:23" s="1" customFormat="1" ht="15" customHeight="1" x14ac:dyDescent="0.3">
      <c r="B6" s="116"/>
      <c r="C6" s="46" t="s">
        <v>74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0.96</v>
      </c>
      <c r="J6" s="71">
        <v>0</v>
      </c>
      <c r="K6" s="71">
        <v>0</v>
      </c>
      <c r="L6" s="71">
        <v>0</v>
      </c>
      <c r="M6" s="48">
        <v>0.96</v>
      </c>
      <c r="N6" s="48">
        <v>0</v>
      </c>
      <c r="O6" s="48">
        <v>0</v>
      </c>
      <c r="P6" s="48">
        <v>0</v>
      </c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3">
      <c r="B7" s="116"/>
      <c r="C7" s="123" t="s">
        <v>53</v>
      </c>
      <c r="D7" s="42" t="s">
        <v>60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3">
      <c r="B8" s="116"/>
      <c r="C8" s="123"/>
      <c r="D8" s="46" t="s">
        <v>61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71">
        <v>0</v>
      </c>
      <c r="M8" s="71">
        <v>0</v>
      </c>
      <c r="N8" s="96">
        <v>0</v>
      </c>
      <c r="O8" s="96">
        <v>0</v>
      </c>
      <c r="P8" s="96">
        <v>0</v>
      </c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5">
      <c r="B9" s="120"/>
      <c r="C9" s="124"/>
      <c r="D9" s="43" t="s">
        <v>62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21"/>
      <c r="R9" s="21"/>
      <c r="S9" s="21"/>
      <c r="T9" s="21"/>
      <c r="U9" s="21"/>
      <c r="V9" s="21"/>
      <c r="W9" s="22"/>
    </row>
    <row r="10" spans="1:23" ht="15" customHeight="1" x14ac:dyDescent="0.3">
      <c r="B10" s="117" t="s">
        <v>63</v>
      </c>
      <c r="C10" s="51" t="s">
        <v>64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8.3000000000000004E-2</v>
      </c>
      <c r="J10" s="73">
        <v>0</v>
      </c>
      <c r="K10" s="73">
        <v>0</v>
      </c>
      <c r="L10" s="73">
        <v>0</v>
      </c>
      <c r="M10" s="93">
        <v>8.3000000000000004E-2</v>
      </c>
      <c r="N10" s="93">
        <v>0</v>
      </c>
      <c r="O10" s="93">
        <v>0</v>
      </c>
      <c r="P10" s="93">
        <v>0</v>
      </c>
      <c r="Q10" s="35"/>
      <c r="R10" s="35"/>
      <c r="S10" s="35"/>
      <c r="T10" s="23"/>
      <c r="U10" s="23"/>
      <c r="V10" s="23"/>
      <c r="W10" s="24"/>
    </row>
    <row r="11" spans="1:23" ht="15" customHeight="1" x14ac:dyDescent="0.3">
      <c r="B11" s="118"/>
      <c r="C11" s="46" t="s">
        <v>65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28"/>
      <c r="R11" s="28"/>
      <c r="S11" s="28"/>
      <c r="T11" s="28"/>
      <c r="U11" s="28"/>
      <c r="V11" s="28"/>
      <c r="W11" s="58"/>
    </row>
    <row r="12" spans="1:23" ht="15" customHeight="1" x14ac:dyDescent="0.3">
      <c r="B12" s="118"/>
      <c r="C12" s="46" t="s">
        <v>66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28"/>
      <c r="R12" s="28"/>
      <c r="S12" s="28"/>
      <c r="T12" s="28"/>
      <c r="U12" s="28"/>
      <c r="V12" s="28"/>
      <c r="W12" s="58"/>
    </row>
    <row r="13" spans="1:23" ht="15" customHeight="1" x14ac:dyDescent="0.3">
      <c r="B13" s="119"/>
      <c r="C13" s="45" t="s">
        <v>119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31"/>
      <c r="R13" s="31"/>
      <c r="S13" s="31"/>
      <c r="T13" s="31"/>
      <c r="U13" s="31"/>
      <c r="V13" s="31"/>
      <c r="W13" s="69"/>
    </row>
    <row r="14" spans="1:23" ht="15" customHeight="1" x14ac:dyDescent="0.3">
      <c r="B14" s="119"/>
      <c r="C14" s="45" t="s">
        <v>117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5">
      <c r="B15" s="119"/>
      <c r="C15" s="45" t="s">
        <v>67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31"/>
      <c r="R15" s="31"/>
      <c r="S15" s="31"/>
      <c r="T15" s="31"/>
      <c r="U15" s="31"/>
      <c r="V15" s="31"/>
      <c r="W15" s="69"/>
    </row>
    <row r="16" spans="1:23" ht="14.4" customHeight="1" x14ac:dyDescent="0.3">
      <c r="B16" s="115" t="s">
        <v>32</v>
      </c>
      <c r="C16" s="65" t="s">
        <v>75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102">
        <v>2</v>
      </c>
      <c r="L16" s="102">
        <v>6.5</v>
      </c>
      <c r="M16" s="86">
        <v>0.25</v>
      </c>
      <c r="N16" s="86">
        <v>0</v>
      </c>
      <c r="O16" s="86">
        <v>0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7">
        <v>0</v>
      </c>
    </row>
    <row r="17" spans="2:23" ht="14.4" customHeight="1" x14ac:dyDescent="0.3">
      <c r="B17" s="116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1.083</v>
      </c>
      <c r="J17" s="71">
        <v>0</v>
      </c>
      <c r="K17" s="71">
        <v>0</v>
      </c>
      <c r="L17" s="71">
        <v>0</v>
      </c>
      <c r="M17" s="48">
        <v>1.083</v>
      </c>
      <c r="N17" s="48">
        <v>0</v>
      </c>
      <c r="O17" s="48">
        <v>0</v>
      </c>
      <c r="P17" s="48">
        <v>0</v>
      </c>
      <c r="Q17" s="29"/>
      <c r="R17" s="29"/>
      <c r="S17" s="29"/>
      <c r="T17" s="29"/>
      <c r="U17" s="29"/>
      <c r="V17" s="29"/>
      <c r="W17" s="30"/>
    </row>
    <row r="18" spans="2:23" ht="14.4" customHeight="1" x14ac:dyDescent="0.3">
      <c r="B18" s="116"/>
      <c r="C18" s="98" t="s">
        <v>14</v>
      </c>
      <c r="D18" s="46" t="s">
        <v>38</v>
      </c>
      <c r="E18" s="46"/>
      <c r="F18" s="46" t="s">
        <v>15</v>
      </c>
      <c r="G18" s="4">
        <v>1</v>
      </c>
      <c r="H18" s="4">
        <v>0.5</v>
      </c>
      <c r="I18" s="55">
        <f t="shared" si="0"/>
        <v>0.15</v>
      </c>
      <c r="J18" s="71">
        <v>0</v>
      </c>
      <c r="K18" s="71">
        <v>0</v>
      </c>
      <c r="L18" s="71">
        <v>0</v>
      </c>
      <c r="M18" s="48">
        <v>0.15</v>
      </c>
      <c r="N18" s="48">
        <v>0</v>
      </c>
      <c r="O18" s="48">
        <v>0</v>
      </c>
      <c r="P18" s="48">
        <v>0</v>
      </c>
      <c r="Q18" s="29"/>
      <c r="R18" s="29"/>
      <c r="S18" s="29"/>
      <c r="T18" s="29"/>
      <c r="U18" s="29"/>
      <c r="V18" s="29"/>
      <c r="W18" s="30"/>
    </row>
    <row r="19" spans="2:23" ht="14.4" customHeight="1" x14ac:dyDescent="0.3">
      <c r="B19" s="116"/>
      <c r="C19" s="136" t="s">
        <v>37</v>
      </c>
      <c r="D19" s="46" t="s">
        <v>33</v>
      </c>
      <c r="E19" s="46"/>
      <c r="F19" s="46" t="s">
        <v>15</v>
      </c>
      <c r="G19" s="4">
        <v>3</v>
      </c>
      <c r="H19" s="4">
        <v>1</v>
      </c>
      <c r="I19" s="55">
        <f t="shared" si="0"/>
        <v>1.1499999999999999</v>
      </c>
      <c r="J19" s="71">
        <v>0</v>
      </c>
      <c r="K19" s="71">
        <v>0</v>
      </c>
      <c r="L19" s="71">
        <v>0</v>
      </c>
      <c r="M19" s="71">
        <v>0</v>
      </c>
      <c r="N19" s="48">
        <v>1.1499999999999999</v>
      </c>
      <c r="O19" s="48">
        <v>0</v>
      </c>
      <c r="P19" s="48">
        <v>0</v>
      </c>
      <c r="Q19" s="29"/>
      <c r="R19" s="29"/>
      <c r="S19" s="29"/>
      <c r="T19" s="29"/>
      <c r="U19" s="29"/>
      <c r="V19" s="29"/>
      <c r="W19" s="30"/>
    </row>
    <row r="20" spans="2:23" ht="14.4" customHeight="1" x14ac:dyDescent="0.3">
      <c r="B20" s="116"/>
      <c r="C20" s="136"/>
      <c r="D20" s="46" t="s">
        <v>133</v>
      </c>
      <c r="E20" s="46"/>
      <c r="F20" s="46" t="s">
        <v>15</v>
      </c>
      <c r="G20" s="4">
        <v>4</v>
      </c>
      <c r="H20" s="4">
        <v>1</v>
      </c>
      <c r="I20" s="55">
        <f t="shared" si="0"/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29"/>
      <c r="R20" s="29"/>
      <c r="S20" s="29"/>
      <c r="T20" s="29"/>
      <c r="U20" s="29"/>
      <c r="V20" s="29"/>
      <c r="W20" s="30"/>
    </row>
    <row r="21" spans="2:23" ht="14.4" customHeight="1" x14ac:dyDescent="0.3">
      <c r="B21" s="116"/>
      <c r="C21" s="136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29"/>
      <c r="R21" s="29"/>
      <c r="S21" s="29"/>
      <c r="T21" s="29"/>
      <c r="U21" s="29"/>
      <c r="V21" s="29"/>
      <c r="W21" s="30"/>
    </row>
    <row r="22" spans="2:23" ht="14.4" customHeight="1" x14ac:dyDescent="0.3">
      <c r="B22" s="116"/>
      <c r="C22" s="136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1.2469999999999999</v>
      </c>
      <c r="J22" s="71">
        <v>0</v>
      </c>
      <c r="K22" s="71">
        <v>0</v>
      </c>
      <c r="L22" s="71">
        <v>0</v>
      </c>
      <c r="M22" s="71">
        <v>0</v>
      </c>
      <c r="N22" s="100">
        <v>0.35</v>
      </c>
      <c r="O22" s="100">
        <v>0</v>
      </c>
      <c r="P22" s="101">
        <v>0.03</v>
      </c>
      <c r="Q22" s="97">
        <v>0.86699999999999999</v>
      </c>
      <c r="R22" s="29"/>
      <c r="S22" s="29"/>
      <c r="T22" s="29"/>
      <c r="U22" s="29"/>
      <c r="V22" s="29"/>
      <c r="W22" s="30"/>
    </row>
    <row r="23" spans="2:23" ht="14.4" customHeight="1" x14ac:dyDescent="0.3">
      <c r="B23" s="116"/>
      <c r="C23" s="136"/>
      <c r="D23" s="46" t="s">
        <v>39</v>
      </c>
      <c r="E23" s="46"/>
      <c r="F23" s="46" t="s">
        <v>15</v>
      </c>
      <c r="G23" s="4">
        <v>4</v>
      </c>
      <c r="H23" s="4">
        <v>0.4</v>
      </c>
      <c r="I23" s="55">
        <f t="shared" si="0"/>
        <v>0.33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97">
        <v>0.33</v>
      </c>
      <c r="R23" s="29"/>
      <c r="S23" s="29"/>
      <c r="T23" s="29"/>
      <c r="U23" s="29"/>
      <c r="V23" s="29"/>
      <c r="W23" s="30"/>
    </row>
    <row r="24" spans="2:23" ht="14.4" customHeight="1" x14ac:dyDescent="0.3">
      <c r="B24" s="116"/>
      <c r="C24" s="136"/>
      <c r="D24" s="46" t="s">
        <v>40</v>
      </c>
      <c r="E24" s="46"/>
      <c r="F24" s="46" t="s">
        <v>15</v>
      </c>
      <c r="G24" s="4">
        <v>4</v>
      </c>
      <c r="H24" s="4">
        <v>0.2</v>
      </c>
      <c r="I24" s="55">
        <f t="shared" si="0"/>
        <v>0.11600000000000001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97">
        <v>0.11600000000000001</v>
      </c>
      <c r="R24" s="29"/>
      <c r="S24" s="29"/>
      <c r="T24" s="29"/>
      <c r="U24" s="29"/>
      <c r="V24" s="29"/>
      <c r="W24" s="30"/>
    </row>
    <row r="25" spans="2:23" ht="14.4" customHeight="1" x14ac:dyDescent="0.3">
      <c r="B25" s="116"/>
      <c r="C25" s="136"/>
      <c r="D25" s="46" t="s">
        <v>41</v>
      </c>
      <c r="E25" s="46"/>
      <c r="F25" s="46" t="s">
        <v>15</v>
      </c>
      <c r="G25" s="4">
        <v>4</v>
      </c>
      <c r="H25" s="4">
        <v>0.2</v>
      </c>
      <c r="I25" s="55">
        <f t="shared" si="0"/>
        <v>0.3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97">
        <v>0.3</v>
      </c>
      <c r="R25" s="29"/>
      <c r="S25" s="29"/>
      <c r="T25" s="29"/>
      <c r="U25" s="29"/>
      <c r="V25" s="29"/>
      <c r="W25" s="30"/>
    </row>
    <row r="26" spans="2:23" ht="14.4" customHeight="1" x14ac:dyDescent="0.3">
      <c r="B26" s="116"/>
      <c r="C26" s="136"/>
      <c r="D26" s="46" t="s">
        <v>42</v>
      </c>
      <c r="E26" s="46"/>
      <c r="F26" s="46" t="s">
        <v>15</v>
      </c>
      <c r="G26" s="4">
        <v>4</v>
      </c>
      <c r="H26" s="4">
        <v>0.2</v>
      </c>
      <c r="I26" s="55">
        <f t="shared" si="0"/>
        <v>0.11600000000000001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97">
        <v>0.11600000000000001</v>
      </c>
      <c r="R26" s="29"/>
      <c r="S26" s="29"/>
      <c r="T26" s="29"/>
      <c r="U26" s="29"/>
      <c r="V26" s="29"/>
      <c r="W26" s="30"/>
    </row>
    <row r="27" spans="2:23" ht="14.4" customHeight="1" x14ac:dyDescent="0.3">
      <c r="B27" s="116"/>
      <c r="C27" s="136"/>
      <c r="D27" s="46" t="s">
        <v>43</v>
      </c>
      <c r="E27" s="46"/>
      <c r="F27" s="46" t="s">
        <v>15</v>
      </c>
      <c r="G27" s="4">
        <v>4</v>
      </c>
      <c r="H27" s="4">
        <v>0.2</v>
      </c>
      <c r="I27" s="55">
        <f t="shared" si="0"/>
        <v>0.05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97">
        <v>0.05</v>
      </c>
      <c r="R27" s="29"/>
      <c r="S27" s="29"/>
      <c r="T27" s="29"/>
      <c r="U27" s="29"/>
      <c r="V27" s="29"/>
      <c r="W27" s="30"/>
    </row>
    <row r="28" spans="2:23" ht="14.4" customHeight="1" x14ac:dyDescent="0.3">
      <c r="B28" s="116"/>
      <c r="C28" s="136"/>
      <c r="D28" s="46" t="s">
        <v>44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29"/>
      <c r="R28" s="29"/>
      <c r="S28" s="29"/>
      <c r="T28" s="29"/>
      <c r="U28" s="29"/>
      <c r="V28" s="29"/>
      <c r="W28" s="30"/>
    </row>
    <row r="29" spans="2:23" ht="14.4" customHeight="1" x14ac:dyDescent="0.3">
      <c r="B29" s="116"/>
      <c r="C29" s="136"/>
      <c r="D29" s="46" t="s">
        <v>45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29"/>
      <c r="R29" s="29"/>
      <c r="S29" s="29"/>
      <c r="T29" s="29"/>
      <c r="U29" s="29"/>
      <c r="V29" s="29"/>
      <c r="W29" s="30"/>
    </row>
    <row r="30" spans="2:23" ht="14.4" customHeight="1" x14ac:dyDescent="0.3">
      <c r="B30" s="116"/>
      <c r="C30" s="136"/>
      <c r="D30" s="46" t="s">
        <v>46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29"/>
      <c r="R30" s="29"/>
      <c r="S30" s="29"/>
      <c r="T30" s="29"/>
      <c r="U30" s="29"/>
      <c r="V30" s="29"/>
      <c r="W30" s="30"/>
    </row>
    <row r="31" spans="2:23" ht="14.4" customHeight="1" x14ac:dyDescent="0.3">
      <c r="B31" s="116"/>
      <c r="C31" s="136"/>
      <c r="D31" s="46" t="s">
        <v>47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29"/>
      <c r="R31" s="29"/>
      <c r="S31" s="29"/>
      <c r="T31" s="29"/>
      <c r="U31" s="29"/>
      <c r="V31" s="29"/>
      <c r="W31" s="30"/>
    </row>
    <row r="32" spans="2:23" ht="14.4" customHeight="1" x14ac:dyDescent="0.3">
      <c r="B32" s="116"/>
      <c r="C32" s="136"/>
      <c r="D32" s="46" t="s">
        <v>48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29"/>
      <c r="R32" s="29"/>
      <c r="S32" s="29"/>
      <c r="T32" s="29"/>
      <c r="U32" s="29"/>
      <c r="V32" s="29"/>
      <c r="W32" s="30"/>
    </row>
    <row r="33" spans="2:23" ht="14.4" customHeight="1" x14ac:dyDescent="0.3">
      <c r="B33" s="116"/>
      <c r="C33" s="136"/>
      <c r="D33" s="46" t="s">
        <v>49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29"/>
      <c r="R33" s="29"/>
      <c r="S33" s="29"/>
      <c r="T33" s="29"/>
      <c r="U33" s="29"/>
      <c r="V33" s="29"/>
      <c r="W33" s="30"/>
    </row>
    <row r="34" spans="2:23" ht="14.4" customHeight="1" x14ac:dyDescent="0.3">
      <c r="B34" s="116"/>
      <c r="C34" s="136"/>
      <c r="D34" s="46" t="s">
        <v>50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29"/>
      <c r="R34" s="29"/>
      <c r="S34" s="29"/>
      <c r="T34" s="29"/>
      <c r="U34" s="29"/>
      <c r="V34" s="29"/>
      <c r="W34" s="30"/>
    </row>
    <row r="35" spans="2:23" ht="14.4" customHeight="1" x14ac:dyDescent="0.3">
      <c r="B35" s="116"/>
      <c r="C35" s="136"/>
      <c r="D35" s="46" t="s">
        <v>51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29"/>
      <c r="R35" s="29"/>
      <c r="S35" s="29"/>
      <c r="T35" s="29"/>
      <c r="U35" s="29"/>
      <c r="V35" s="29"/>
      <c r="W35" s="30"/>
    </row>
    <row r="36" spans="2:23" ht="14.4" customHeight="1" x14ac:dyDescent="0.3">
      <c r="B36" s="116"/>
      <c r="C36" s="136"/>
      <c r="D36" s="52" t="s">
        <v>110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29"/>
      <c r="R36" s="29"/>
      <c r="S36" s="29"/>
      <c r="T36" s="29"/>
      <c r="U36" s="29"/>
      <c r="V36" s="29"/>
      <c r="W36" s="30"/>
    </row>
    <row r="37" spans="2:23" ht="14.4" customHeight="1" x14ac:dyDescent="0.3">
      <c r="B37" s="116"/>
      <c r="C37" s="49" t="s">
        <v>52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29"/>
      <c r="R37" s="29"/>
      <c r="S37" s="29"/>
      <c r="T37" s="29"/>
      <c r="U37" s="29"/>
      <c r="V37" s="29"/>
      <c r="W37" s="30"/>
    </row>
    <row r="38" spans="2:23" ht="14.4" customHeight="1" x14ac:dyDescent="0.3">
      <c r="B38" s="116"/>
      <c r="C38" s="49" t="s">
        <v>54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29"/>
      <c r="R38" s="29"/>
      <c r="S38" s="29"/>
      <c r="T38" s="29"/>
      <c r="U38" s="29"/>
      <c r="V38" s="29"/>
      <c r="W38" s="30"/>
    </row>
    <row r="39" spans="2:23" ht="14.4" customHeight="1" x14ac:dyDescent="0.3">
      <c r="B39" s="116"/>
      <c r="C39" s="49" t="s">
        <v>55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0.75</v>
      </c>
      <c r="J39" s="71">
        <v>0</v>
      </c>
      <c r="K39" s="71">
        <v>0</v>
      </c>
      <c r="L39" s="100">
        <v>0.5</v>
      </c>
      <c r="M39" s="48">
        <v>0.25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85">
        <v>0</v>
      </c>
    </row>
    <row r="40" spans="2:23" ht="14.4" customHeight="1" thickBot="1" x14ac:dyDescent="0.35">
      <c r="B40" s="116"/>
      <c r="C40" s="56" t="s">
        <v>111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29"/>
      <c r="R40" s="29"/>
      <c r="S40" s="29"/>
      <c r="T40" s="29"/>
      <c r="U40" s="29"/>
      <c r="V40" s="29"/>
      <c r="W40" s="30"/>
    </row>
    <row r="41" spans="2:23" ht="15" customHeight="1" x14ac:dyDescent="0.3">
      <c r="B41" s="106" t="s">
        <v>18</v>
      </c>
      <c r="C41" s="134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2" si="1">SUM(J41:W41)</f>
        <v>0.95</v>
      </c>
      <c r="J41" s="102">
        <v>0.45</v>
      </c>
      <c r="K41" s="86">
        <v>0.5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7">
        <v>0</v>
      </c>
    </row>
    <row r="42" spans="2:23" ht="15" customHeight="1" x14ac:dyDescent="0.3">
      <c r="B42" s="107"/>
      <c r="C42" s="135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29"/>
      <c r="R42" s="29"/>
      <c r="S42" s="29"/>
      <c r="T42" s="29"/>
      <c r="U42" s="29"/>
      <c r="V42" s="29"/>
      <c r="W42" s="30"/>
    </row>
    <row r="43" spans="2:23" ht="15" customHeight="1" x14ac:dyDescent="0.3">
      <c r="B43" s="107"/>
      <c r="C43" s="135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29"/>
      <c r="R43" s="29"/>
      <c r="S43" s="29"/>
      <c r="T43" s="29"/>
      <c r="U43" s="29"/>
      <c r="V43" s="29"/>
      <c r="W43" s="30"/>
    </row>
    <row r="44" spans="2:23" ht="15" customHeight="1" x14ac:dyDescent="0.3">
      <c r="B44" s="107"/>
      <c r="C44" s="135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29"/>
      <c r="R44" s="29"/>
      <c r="S44" s="29"/>
      <c r="T44" s="29"/>
      <c r="U44" s="29"/>
      <c r="V44" s="29"/>
      <c r="W44" s="30"/>
    </row>
    <row r="45" spans="2:23" ht="15" customHeight="1" x14ac:dyDescent="0.3">
      <c r="B45" s="107"/>
      <c r="C45" s="135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29"/>
      <c r="R45" s="29"/>
      <c r="S45" s="29"/>
      <c r="T45" s="29"/>
      <c r="U45" s="29"/>
      <c r="V45" s="29"/>
      <c r="W45" s="30"/>
    </row>
    <row r="46" spans="2:23" ht="15" customHeight="1" x14ac:dyDescent="0.3">
      <c r="B46" s="107"/>
      <c r="C46" s="135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29"/>
      <c r="R46" s="29"/>
      <c r="S46" s="29"/>
      <c r="T46" s="29"/>
      <c r="U46" s="29"/>
      <c r="V46" s="29"/>
      <c r="W46" s="30"/>
    </row>
    <row r="47" spans="2:23" ht="15" customHeight="1" x14ac:dyDescent="0.3">
      <c r="B47" s="107"/>
      <c r="C47" s="135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29"/>
      <c r="R47" s="29"/>
      <c r="S47" s="29"/>
      <c r="T47" s="29"/>
      <c r="U47" s="29"/>
      <c r="V47" s="29"/>
      <c r="W47" s="30"/>
    </row>
    <row r="48" spans="2:23" ht="15" customHeight="1" x14ac:dyDescent="0.3">
      <c r="B48" s="107"/>
      <c r="C48" s="135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1">
        <v>0</v>
      </c>
      <c r="Q48" s="29"/>
      <c r="R48" s="29"/>
      <c r="S48" s="29"/>
      <c r="T48" s="29"/>
      <c r="U48" s="29"/>
      <c r="V48" s="29"/>
      <c r="W48" s="30"/>
    </row>
    <row r="49" spans="2:23" ht="15" customHeight="1" x14ac:dyDescent="0.3">
      <c r="B49" s="107"/>
      <c r="C49" s="135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1">
        <v>0</v>
      </c>
      <c r="Q49" s="29"/>
      <c r="R49" s="29"/>
      <c r="S49" s="29"/>
      <c r="T49" s="29"/>
      <c r="U49" s="29"/>
      <c r="V49" s="29"/>
      <c r="W49" s="30"/>
    </row>
    <row r="50" spans="2:23" ht="15" customHeight="1" x14ac:dyDescent="0.3">
      <c r="B50" s="107"/>
      <c r="C50" s="135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29"/>
      <c r="R50" s="29"/>
      <c r="S50" s="29"/>
      <c r="T50" s="29"/>
      <c r="U50" s="29"/>
      <c r="V50" s="29"/>
      <c r="W50" s="30"/>
    </row>
    <row r="51" spans="2:23" ht="15" customHeight="1" x14ac:dyDescent="0.3">
      <c r="B51" s="107"/>
      <c r="C51" s="135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29"/>
      <c r="R51" s="29"/>
      <c r="S51" s="29"/>
      <c r="T51" s="29"/>
      <c r="U51" s="29"/>
      <c r="V51" s="29"/>
      <c r="W51" s="30"/>
    </row>
    <row r="52" spans="2:23" ht="15" customHeight="1" x14ac:dyDescent="0.3">
      <c r="B52" s="107"/>
      <c r="C52" s="135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29"/>
      <c r="R52" s="29"/>
      <c r="S52" s="29"/>
      <c r="T52" s="29"/>
      <c r="U52" s="29"/>
      <c r="V52" s="29"/>
      <c r="W52" s="30"/>
    </row>
    <row r="53" spans="2:23" ht="15" customHeight="1" x14ac:dyDescent="0.3">
      <c r="B53" s="107"/>
      <c r="C53" s="135"/>
      <c r="D53" s="49" t="s">
        <v>76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v>0</v>
      </c>
      <c r="Q53" s="29"/>
      <c r="R53" s="29"/>
      <c r="S53" s="29"/>
      <c r="T53" s="29"/>
      <c r="U53" s="29"/>
      <c r="V53" s="29"/>
      <c r="W53" s="30"/>
    </row>
    <row r="54" spans="2:23" ht="15" customHeight="1" x14ac:dyDescent="0.3">
      <c r="B54" s="107"/>
      <c r="C54" s="135"/>
      <c r="D54" s="49" t="s">
        <v>77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29"/>
      <c r="R54" s="29"/>
      <c r="S54" s="29"/>
      <c r="T54" s="29"/>
      <c r="U54" s="29"/>
      <c r="V54" s="29"/>
      <c r="W54" s="30"/>
    </row>
    <row r="55" spans="2:23" ht="15" customHeight="1" x14ac:dyDescent="0.3">
      <c r="B55" s="107"/>
      <c r="C55" s="135"/>
      <c r="D55" s="49" t="s">
        <v>77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29"/>
      <c r="R55" s="29"/>
      <c r="S55" s="29"/>
      <c r="T55" s="29"/>
      <c r="U55" s="29"/>
      <c r="V55" s="29"/>
      <c r="W55" s="30"/>
    </row>
    <row r="56" spans="2:23" ht="15" customHeight="1" x14ac:dyDescent="0.3">
      <c r="B56" s="107"/>
      <c r="C56" s="135"/>
      <c r="D56" s="49" t="s">
        <v>78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29"/>
      <c r="R56" s="29"/>
      <c r="S56" s="29"/>
      <c r="T56" s="29"/>
      <c r="U56" s="29"/>
      <c r="V56" s="29"/>
      <c r="W56" s="30"/>
    </row>
    <row r="57" spans="2:23" ht="15" customHeight="1" x14ac:dyDescent="0.3">
      <c r="B57" s="107"/>
      <c r="C57" s="135"/>
      <c r="D57" s="49" t="s">
        <v>79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29"/>
      <c r="R57" s="29"/>
      <c r="S57" s="29"/>
      <c r="T57" s="29"/>
      <c r="U57" s="29"/>
      <c r="V57" s="29"/>
      <c r="W57" s="30"/>
    </row>
    <row r="58" spans="2:23" ht="15" customHeight="1" x14ac:dyDescent="0.3">
      <c r="B58" s="107"/>
      <c r="C58" s="135"/>
      <c r="D58" s="49" t="s">
        <v>80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29"/>
      <c r="R58" s="29"/>
      <c r="S58" s="29"/>
      <c r="T58" s="29"/>
      <c r="U58" s="29"/>
      <c r="V58" s="29"/>
      <c r="W58" s="30"/>
    </row>
    <row r="59" spans="2:23" ht="15" customHeight="1" x14ac:dyDescent="0.3">
      <c r="B59" s="107"/>
      <c r="C59" s="135"/>
      <c r="D59" s="49" t="s">
        <v>81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29"/>
      <c r="R59" s="29"/>
      <c r="S59" s="29"/>
      <c r="T59" s="29"/>
      <c r="U59" s="29"/>
      <c r="V59" s="29"/>
      <c r="W59" s="30"/>
    </row>
    <row r="60" spans="2:23" ht="15" customHeight="1" x14ac:dyDescent="0.3">
      <c r="B60" s="107"/>
      <c r="C60" s="135"/>
      <c r="D60" s="49" t="s">
        <v>82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29"/>
      <c r="R60" s="29"/>
      <c r="S60" s="29"/>
      <c r="T60" s="29"/>
      <c r="U60" s="29"/>
      <c r="V60" s="29"/>
      <c r="W60" s="30"/>
    </row>
    <row r="61" spans="2:23" ht="15" customHeight="1" x14ac:dyDescent="0.3">
      <c r="B61" s="107"/>
      <c r="C61" s="135"/>
      <c r="D61" s="49" t="s">
        <v>83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71">
        <v>0</v>
      </c>
      <c r="P61" s="71">
        <v>0</v>
      </c>
      <c r="Q61" s="29"/>
      <c r="R61" s="29"/>
      <c r="S61" s="29"/>
      <c r="T61" s="29"/>
      <c r="U61" s="29"/>
      <c r="V61" s="29"/>
      <c r="W61" s="30"/>
    </row>
    <row r="62" spans="2:23" ht="15" customHeight="1" x14ac:dyDescent="0.3">
      <c r="B62" s="107"/>
      <c r="C62" s="135"/>
      <c r="D62" s="49" t="s">
        <v>84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71">
        <v>0</v>
      </c>
      <c r="M62" s="71">
        <v>0</v>
      </c>
      <c r="N62" s="71">
        <v>0</v>
      </c>
      <c r="O62" s="71">
        <v>0</v>
      </c>
      <c r="P62" s="71">
        <v>0</v>
      </c>
      <c r="Q62" s="29"/>
      <c r="R62" s="29"/>
      <c r="S62" s="29"/>
      <c r="T62" s="29"/>
      <c r="U62" s="29"/>
      <c r="V62" s="29"/>
      <c r="W62" s="30"/>
    </row>
    <row r="63" spans="2:23" ht="15" customHeight="1" x14ac:dyDescent="0.3">
      <c r="B63" s="107"/>
      <c r="C63" s="135"/>
      <c r="D63" s="49" t="s">
        <v>85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</v>
      </c>
      <c r="Q63" s="29"/>
      <c r="R63" s="29"/>
      <c r="S63" s="29"/>
      <c r="T63" s="29"/>
      <c r="U63" s="29"/>
      <c r="V63" s="29"/>
      <c r="W63" s="30"/>
    </row>
    <row r="64" spans="2:23" ht="15" customHeight="1" x14ac:dyDescent="0.3">
      <c r="B64" s="107"/>
      <c r="C64" s="135"/>
      <c r="D64" s="49" t="s">
        <v>86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71">
        <v>0</v>
      </c>
      <c r="P64" s="71">
        <v>0</v>
      </c>
      <c r="Q64" s="29"/>
      <c r="R64" s="29"/>
      <c r="S64" s="29"/>
      <c r="T64" s="29"/>
      <c r="U64" s="29"/>
      <c r="V64" s="29"/>
      <c r="W64" s="30"/>
    </row>
    <row r="65" spans="2:23" ht="15" customHeight="1" x14ac:dyDescent="0.3">
      <c r="B65" s="107"/>
      <c r="C65" s="135"/>
      <c r="D65" s="49" t="s">
        <v>87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71">
        <v>0</v>
      </c>
      <c r="M65" s="71">
        <v>0</v>
      </c>
      <c r="N65" s="71">
        <v>0</v>
      </c>
      <c r="O65" s="71">
        <v>0</v>
      </c>
      <c r="P65" s="71">
        <v>0</v>
      </c>
      <c r="Q65" s="29"/>
      <c r="R65" s="29"/>
      <c r="S65" s="29"/>
      <c r="T65" s="29"/>
      <c r="U65" s="29"/>
      <c r="V65" s="29"/>
      <c r="W65" s="30"/>
    </row>
    <row r="66" spans="2:23" ht="15" customHeight="1" x14ac:dyDescent="0.3">
      <c r="B66" s="107"/>
      <c r="C66" s="135"/>
      <c r="D66" s="49" t="s">
        <v>88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29"/>
      <c r="R66" s="29"/>
      <c r="S66" s="29"/>
      <c r="T66" s="29"/>
      <c r="U66" s="29"/>
      <c r="V66" s="29"/>
      <c r="W66" s="30"/>
    </row>
    <row r="67" spans="2:23" ht="15" customHeight="1" x14ac:dyDescent="0.3">
      <c r="B67" s="107"/>
      <c r="C67" s="135"/>
      <c r="D67" s="49" t="s">
        <v>93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s="71">
        <v>0</v>
      </c>
      <c r="Q67" s="29"/>
      <c r="R67" s="29"/>
      <c r="S67" s="29"/>
      <c r="T67" s="29"/>
      <c r="U67" s="29"/>
      <c r="V67" s="29"/>
      <c r="W67" s="30"/>
    </row>
    <row r="68" spans="2:23" ht="15" customHeight="1" x14ac:dyDescent="0.3">
      <c r="B68" s="107"/>
      <c r="C68" s="135"/>
      <c r="D68" s="49" t="s">
        <v>94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29"/>
      <c r="R68" s="29"/>
      <c r="S68" s="29"/>
      <c r="T68" s="29"/>
      <c r="U68" s="29"/>
      <c r="V68" s="29"/>
      <c r="W68" s="30"/>
    </row>
    <row r="69" spans="2:23" ht="15" customHeight="1" x14ac:dyDescent="0.3">
      <c r="B69" s="107"/>
      <c r="C69" s="135"/>
      <c r="D69" s="49" t="s">
        <v>95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29"/>
      <c r="R69" s="29"/>
      <c r="S69" s="29"/>
      <c r="T69" s="29"/>
      <c r="U69" s="29"/>
      <c r="V69" s="29"/>
      <c r="W69" s="30"/>
    </row>
    <row r="70" spans="2:23" ht="15" customHeight="1" x14ac:dyDescent="0.3">
      <c r="B70" s="107"/>
      <c r="C70" s="135"/>
      <c r="D70" s="49" t="s">
        <v>96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0</v>
      </c>
      <c r="Q70" s="29"/>
      <c r="R70" s="29"/>
      <c r="S70" s="29"/>
      <c r="T70" s="29"/>
      <c r="U70" s="29"/>
      <c r="V70" s="29"/>
      <c r="W70" s="30"/>
    </row>
    <row r="71" spans="2:23" ht="15" customHeight="1" x14ac:dyDescent="0.3">
      <c r="B71" s="107"/>
      <c r="C71" s="135"/>
      <c r="D71" s="49" t="s">
        <v>97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Q71" s="29"/>
      <c r="R71" s="29"/>
      <c r="S71" s="29"/>
      <c r="T71" s="29"/>
      <c r="U71" s="29"/>
      <c r="V71" s="29"/>
      <c r="W71" s="30"/>
    </row>
    <row r="72" spans="2:23" ht="15" customHeight="1" x14ac:dyDescent="0.3">
      <c r="B72" s="107"/>
      <c r="C72" s="135"/>
      <c r="D72" s="49" t="s">
        <v>98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71">
        <v>0</v>
      </c>
      <c r="M72" s="71">
        <v>0</v>
      </c>
      <c r="N72" s="71">
        <v>0</v>
      </c>
      <c r="O72" s="71">
        <v>0</v>
      </c>
      <c r="P72" s="71">
        <v>0</v>
      </c>
      <c r="Q72" s="29"/>
      <c r="R72" s="29"/>
      <c r="S72" s="29"/>
      <c r="T72" s="29"/>
      <c r="U72" s="29"/>
      <c r="V72" s="29"/>
      <c r="W72" s="30"/>
    </row>
    <row r="73" spans="2:23" ht="15" customHeight="1" x14ac:dyDescent="0.3">
      <c r="B73" s="107"/>
      <c r="C73" s="135"/>
      <c r="D73" s="49" t="s">
        <v>99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71">
        <v>0</v>
      </c>
      <c r="P73" s="71">
        <v>0</v>
      </c>
      <c r="Q73" s="29"/>
      <c r="R73" s="29"/>
      <c r="S73" s="29"/>
      <c r="T73" s="29"/>
      <c r="U73" s="29"/>
      <c r="V73" s="29"/>
      <c r="W73" s="30"/>
    </row>
    <row r="74" spans="2:23" ht="15" customHeight="1" x14ac:dyDescent="0.3">
      <c r="B74" s="107"/>
      <c r="C74" s="135"/>
      <c r="D74" s="49" t="s">
        <v>100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71">
        <v>0</v>
      </c>
      <c r="Q74" s="29"/>
      <c r="R74" s="29"/>
      <c r="S74" s="29"/>
      <c r="T74" s="29"/>
      <c r="U74" s="29"/>
      <c r="V74" s="29"/>
      <c r="W74" s="30"/>
    </row>
    <row r="75" spans="2:23" ht="15" customHeight="1" x14ac:dyDescent="0.3">
      <c r="B75" s="107"/>
      <c r="C75" s="135"/>
      <c r="D75" s="49" t="s">
        <v>101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29"/>
      <c r="R75" s="29"/>
      <c r="S75" s="29"/>
      <c r="T75" s="29"/>
      <c r="U75" s="29"/>
      <c r="V75" s="29"/>
      <c r="W75" s="30"/>
    </row>
    <row r="76" spans="2:23" ht="15" customHeight="1" x14ac:dyDescent="0.3">
      <c r="B76" s="107"/>
      <c r="C76" s="135"/>
      <c r="D76" s="49" t="s">
        <v>102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29"/>
      <c r="R76" s="29"/>
      <c r="S76" s="29"/>
      <c r="T76" s="29"/>
      <c r="U76" s="29"/>
      <c r="V76" s="29"/>
      <c r="W76" s="30"/>
    </row>
    <row r="77" spans="2:23" ht="15" customHeight="1" x14ac:dyDescent="0.3">
      <c r="B77" s="107"/>
      <c r="C77" s="135"/>
      <c r="D77" s="49" t="s">
        <v>103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71">
        <v>0</v>
      </c>
      <c r="Q77" s="29"/>
      <c r="R77" s="29"/>
      <c r="S77" s="29"/>
      <c r="T77" s="29"/>
      <c r="U77" s="29"/>
      <c r="V77" s="29"/>
      <c r="W77" s="30"/>
    </row>
    <row r="78" spans="2:23" ht="15" customHeight="1" x14ac:dyDescent="0.3">
      <c r="B78" s="107"/>
      <c r="C78" s="135"/>
      <c r="D78" s="49" t="s">
        <v>104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29"/>
      <c r="R78" s="29"/>
      <c r="S78" s="29"/>
      <c r="T78" s="29"/>
      <c r="U78" s="29"/>
      <c r="V78" s="29"/>
      <c r="W78" s="30"/>
    </row>
    <row r="79" spans="2:23" ht="15" customHeight="1" x14ac:dyDescent="0.3">
      <c r="B79" s="107"/>
      <c r="C79" s="135"/>
      <c r="D79" s="49" t="s">
        <v>105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29"/>
      <c r="R79" s="29"/>
      <c r="S79" s="29"/>
      <c r="T79" s="29"/>
      <c r="U79" s="29"/>
      <c r="V79" s="29"/>
      <c r="W79" s="30"/>
    </row>
    <row r="80" spans="2:23" ht="15" customHeight="1" x14ac:dyDescent="0.3">
      <c r="B80" s="107"/>
      <c r="C80" s="135"/>
      <c r="D80" s="49" t="s">
        <v>106</v>
      </c>
      <c r="E80" s="49"/>
      <c r="F80" s="49" t="s">
        <v>17</v>
      </c>
      <c r="G80" s="4">
        <v>2</v>
      </c>
      <c r="H80" s="4">
        <v>0.25</v>
      </c>
      <c r="I80" s="55">
        <f t="shared" ref="I80:I90" si="2">SUM(J80:W80)</f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29"/>
      <c r="R80" s="29"/>
      <c r="S80" s="29"/>
      <c r="T80" s="29"/>
      <c r="U80" s="29"/>
      <c r="V80" s="29"/>
      <c r="W80" s="30"/>
    </row>
    <row r="81" spans="2:23" ht="15" customHeight="1" x14ac:dyDescent="0.3">
      <c r="B81" s="107"/>
      <c r="C81" s="135"/>
      <c r="D81" s="49" t="s">
        <v>89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71">
        <v>0</v>
      </c>
      <c r="P81" s="71">
        <v>0</v>
      </c>
      <c r="Q81" s="29"/>
      <c r="R81" s="29"/>
      <c r="S81" s="29"/>
      <c r="T81" s="29"/>
      <c r="U81" s="29"/>
      <c r="V81" s="29"/>
      <c r="W81" s="30"/>
    </row>
    <row r="82" spans="2:23" ht="15" customHeight="1" x14ac:dyDescent="0.3">
      <c r="B82" s="107"/>
      <c r="C82" s="135"/>
      <c r="D82" s="49" t="s">
        <v>90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71">
        <v>0</v>
      </c>
      <c r="P82" s="71">
        <v>0</v>
      </c>
      <c r="Q82" s="29"/>
      <c r="R82" s="29"/>
      <c r="S82" s="29"/>
      <c r="T82" s="29"/>
      <c r="U82" s="29"/>
      <c r="V82" s="29"/>
      <c r="W82" s="30"/>
    </row>
    <row r="83" spans="2:23" ht="15" customHeight="1" x14ac:dyDescent="0.3">
      <c r="B83" s="107"/>
      <c r="C83" s="135"/>
      <c r="D83" s="49" t="s">
        <v>113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3">
      <c r="B84" s="107"/>
      <c r="C84" s="108" t="s">
        <v>37</v>
      </c>
      <c r="D84" s="46" t="s">
        <v>68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28"/>
      <c r="R84" s="29"/>
      <c r="S84" s="29"/>
      <c r="T84" s="29"/>
      <c r="U84" s="29"/>
      <c r="V84" s="29"/>
      <c r="W84" s="30"/>
    </row>
    <row r="85" spans="2:23" ht="15" customHeight="1" x14ac:dyDescent="0.3">
      <c r="B85" s="107"/>
      <c r="C85" s="108"/>
      <c r="D85" s="52" t="s">
        <v>69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71">
        <v>0</v>
      </c>
      <c r="P85" s="71">
        <v>0</v>
      </c>
      <c r="Q85" s="28"/>
      <c r="R85" s="29"/>
      <c r="S85" s="29"/>
      <c r="T85" s="29"/>
      <c r="U85" s="29"/>
      <c r="V85" s="29"/>
      <c r="W85" s="30"/>
    </row>
    <row r="86" spans="2:23" ht="15" customHeight="1" x14ac:dyDescent="0.3">
      <c r="B86" s="107"/>
      <c r="C86" s="108"/>
      <c r="D86" s="52" t="s">
        <v>70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28"/>
      <c r="R86" s="29"/>
      <c r="S86" s="29"/>
      <c r="T86" s="29"/>
      <c r="U86" s="29"/>
      <c r="V86" s="29"/>
      <c r="W86" s="30"/>
    </row>
    <row r="87" spans="2:23" ht="15" customHeight="1" x14ac:dyDescent="0.3">
      <c r="B87" s="107"/>
      <c r="C87" s="108"/>
      <c r="D87" s="52" t="s">
        <v>71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71">
        <v>0</v>
      </c>
      <c r="M87" s="71">
        <v>0</v>
      </c>
      <c r="N87" s="71">
        <v>0</v>
      </c>
      <c r="O87" s="71">
        <v>0</v>
      </c>
      <c r="P87" s="71">
        <v>0</v>
      </c>
      <c r="Q87" s="28"/>
      <c r="R87" s="28"/>
      <c r="S87" s="29"/>
      <c r="T87" s="29"/>
      <c r="U87" s="29"/>
      <c r="V87" s="29"/>
      <c r="W87" s="30"/>
    </row>
    <row r="88" spans="2:23" ht="15" customHeight="1" x14ac:dyDescent="0.3">
      <c r="B88" s="107"/>
      <c r="C88" s="108"/>
      <c r="D88" s="52" t="s">
        <v>72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28"/>
      <c r="R88" s="28"/>
      <c r="S88" s="28"/>
      <c r="T88" s="28"/>
      <c r="U88" s="28"/>
      <c r="V88" s="28"/>
      <c r="W88" s="58"/>
    </row>
    <row r="89" spans="2:23" ht="15" customHeight="1" x14ac:dyDescent="0.3">
      <c r="B89" s="107"/>
      <c r="C89" s="108"/>
      <c r="D89" s="52" t="s">
        <v>73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28"/>
      <c r="R89" s="29"/>
      <c r="S89" s="29"/>
      <c r="T89" s="29"/>
      <c r="U89" s="29"/>
      <c r="V89" s="29"/>
      <c r="W89" s="30"/>
    </row>
    <row r="90" spans="2:23" ht="15" customHeight="1" x14ac:dyDescent="0.3">
      <c r="B90" s="107"/>
      <c r="C90" s="138" t="s">
        <v>132</v>
      </c>
      <c r="D90" s="52"/>
      <c r="E90" s="52"/>
      <c r="F90" s="46" t="s">
        <v>15</v>
      </c>
      <c r="G90" s="4">
        <v>3</v>
      </c>
      <c r="H90" s="4">
        <v>0.2</v>
      </c>
      <c r="I90" s="55">
        <f t="shared" si="2"/>
        <v>0.25</v>
      </c>
      <c r="J90" s="71">
        <v>0</v>
      </c>
      <c r="K90" s="71">
        <v>0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Q90" s="48">
        <v>0.25</v>
      </c>
      <c r="R90" s="29"/>
      <c r="S90" s="29"/>
      <c r="T90" s="29"/>
      <c r="U90" s="29"/>
      <c r="V90" s="29"/>
      <c r="W90" s="30"/>
    </row>
    <row r="91" spans="2:23" ht="15" customHeight="1" x14ac:dyDescent="0.3">
      <c r="B91" s="107"/>
      <c r="C91" s="83" t="s">
        <v>124</v>
      </c>
      <c r="D91" s="52"/>
      <c r="E91" s="52"/>
      <c r="F91" s="46" t="s">
        <v>15</v>
      </c>
      <c r="G91" s="4">
        <v>1</v>
      </c>
      <c r="H91" s="4">
        <v>2</v>
      </c>
      <c r="I91" s="55">
        <f t="shared" si="1"/>
        <v>1.5</v>
      </c>
      <c r="J91" s="48">
        <v>1.5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85">
        <v>0</v>
      </c>
    </row>
    <row r="92" spans="2:23" ht="21.75" customHeight="1" thickBot="1" x14ac:dyDescent="0.35">
      <c r="B92" s="107"/>
      <c r="C92" s="75" t="s">
        <v>112</v>
      </c>
      <c r="D92" s="42"/>
      <c r="E92" s="54"/>
      <c r="F92" s="54" t="s">
        <v>16</v>
      </c>
      <c r="G92" s="4">
        <v>4</v>
      </c>
      <c r="H92" s="4">
        <v>1</v>
      </c>
      <c r="I92" s="55">
        <f>SUM(J92:W92)</f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Q92" s="28"/>
      <c r="R92" s="29"/>
      <c r="S92" s="29"/>
      <c r="T92" s="29"/>
      <c r="U92" s="29"/>
      <c r="V92" s="29"/>
      <c r="W92" s="30"/>
    </row>
    <row r="93" spans="2:23" ht="15" customHeight="1" thickBot="1" x14ac:dyDescent="0.35">
      <c r="B93" s="125" t="s">
        <v>91</v>
      </c>
      <c r="C93" s="38" t="s">
        <v>114</v>
      </c>
      <c r="D93" s="39"/>
      <c r="E93" s="38"/>
      <c r="F93" s="38" t="s">
        <v>16</v>
      </c>
      <c r="G93" s="12">
        <v>6</v>
      </c>
      <c r="H93" s="12">
        <v>0.75</v>
      </c>
      <c r="I93" s="57">
        <f t="shared" si="1"/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25"/>
      <c r="R93" s="25"/>
      <c r="S93" s="25"/>
      <c r="T93" s="25"/>
      <c r="U93" s="25"/>
      <c r="V93" s="25"/>
      <c r="W93" s="67"/>
    </row>
    <row r="94" spans="2:23" ht="15" customHeight="1" x14ac:dyDescent="0.3">
      <c r="B94" s="126"/>
      <c r="C94" s="41" t="s">
        <v>118</v>
      </c>
      <c r="D94" s="40"/>
      <c r="E94" s="41"/>
      <c r="F94" s="41" t="s">
        <v>16</v>
      </c>
      <c r="G94" s="36">
        <v>6</v>
      </c>
      <c r="H94" s="36">
        <v>1.5</v>
      </c>
      <c r="I94" s="57">
        <f t="shared" si="1"/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35"/>
      <c r="R94" s="35"/>
      <c r="S94" s="35"/>
      <c r="T94" s="35"/>
      <c r="U94" s="35"/>
      <c r="V94" s="35"/>
      <c r="W94" s="66"/>
    </row>
    <row r="95" spans="2:23" ht="15" customHeight="1" x14ac:dyDescent="0.3">
      <c r="B95" s="127"/>
      <c r="C95" s="137" t="s">
        <v>107</v>
      </c>
      <c r="D95" s="42" t="s">
        <v>109</v>
      </c>
      <c r="E95" s="54"/>
      <c r="F95" s="54" t="s">
        <v>16</v>
      </c>
      <c r="G95" s="4">
        <v>6</v>
      </c>
      <c r="H95" s="4">
        <v>1</v>
      </c>
      <c r="I95" s="55">
        <f t="shared" si="1"/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28"/>
      <c r="R95" s="28"/>
      <c r="S95" s="28"/>
      <c r="T95" s="28"/>
      <c r="U95" s="28"/>
      <c r="V95" s="28"/>
      <c r="W95" s="58"/>
    </row>
    <row r="96" spans="2:23" x14ac:dyDescent="0.3">
      <c r="B96" s="128"/>
      <c r="C96" s="137"/>
      <c r="D96" s="42" t="s">
        <v>108</v>
      </c>
      <c r="E96" s="54"/>
      <c r="F96" s="54" t="s">
        <v>16</v>
      </c>
      <c r="G96" s="4">
        <v>6</v>
      </c>
      <c r="H96" s="4">
        <v>0.5</v>
      </c>
      <c r="I96" s="55">
        <f t="shared" si="1"/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28"/>
      <c r="R96" s="28"/>
      <c r="S96" s="28"/>
      <c r="T96" s="29"/>
      <c r="U96" s="29"/>
      <c r="V96" s="29"/>
      <c r="W96" s="58"/>
    </row>
    <row r="97" spans="2:23" ht="15" thickBot="1" x14ac:dyDescent="0.35">
      <c r="B97" s="129"/>
      <c r="C97" s="44" t="s">
        <v>115</v>
      </c>
      <c r="D97" s="43"/>
      <c r="E97" s="44"/>
      <c r="F97" s="44" t="s">
        <v>16</v>
      </c>
      <c r="G97" s="11">
        <v>1</v>
      </c>
      <c r="H97" s="11">
        <v>1</v>
      </c>
      <c r="I97" s="59">
        <f t="shared" si="1"/>
        <v>0.75</v>
      </c>
      <c r="J97" s="72">
        <v>0</v>
      </c>
      <c r="K97" s="72">
        <v>0</v>
      </c>
      <c r="L97" s="72">
        <v>0</v>
      </c>
      <c r="M97" s="94">
        <v>0.75</v>
      </c>
      <c r="N97" s="94">
        <v>0</v>
      </c>
      <c r="O97" s="94">
        <v>0</v>
      </c>
      <c r="P97" s="94">
        <v>0</v>
      </c>
      <c r="Q97" s="32"/>
      <c r="R97" s="32"/>
      <c r="S97" s="32"/>
      <c r="T97" s="32"/>
      <c r="U97" s="32"/>
      <c r="V97" s="32"/>
      <c r="W97" s="64"/>
    </row>
    <row r="98" spans="2:23" ht="15" customHeight="1" x14ac:dyDescent="0.3">
      <c r="B98" s="106" t="s">
        <v>92</v>
      </c>
      <c r="C98" s="63" t="s">
        <v>116</v>
      </c>
      <c r="D98" s="62"/>
      <c r="E98" s="63"/>
      <c r="F98" s="63" t="s">
        <v>15</v>
      </c>
      <c r="G98" s="12">
        <v>1</v>
      </c>
      <c r="H98" s="12">
        <v>1.5</v>
      </c>
      <c r="I98" s="57">
        <f t="shared" si="1"/>
        <v>0.46700000000000003</v>
      </c>
      <c r="J98" s="70">
        <v>0</v>
      </c>
      <c r="K98" s="70">
        <v>0</v>
      </c>
      <c r="L98" s="70">
        <v>0</v>
      </c>
      <c r="M98" s="86">
        <v>0.46700000000000003</v>
      </c>
      <c r="N98" s="86">
        <v>0</v>
      </c>
      <c r="O98" s="86">
        <v>0</v>
      </c>
      <c r="P98" s="86">
        <v>0</v>
      </c>
      <c r="Q98" s="26"/>
      <c r="R98" s="26"/>
      <c r="S98" s="26"/>
      <c r="T98" s="26"/>
      <c r="U98" s="26"/>
      <c r="V98" s="26"/>
      <c r="W98" s="27"/>
    </row>
    <row r="99" spans="2:23" x14ac:dyDescent="0.3">
      <c r="B99" s="128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71">
        <v>0</v>
      </c>
      <c r="M99" s="95">
        <v>0</v>
      </c>
      <c r="N99" s="95">
        <v>0</v>
      </c>
      <c r="O99" s="99">
        <v>0</v>
      </c>
      <c r="P99" s="99">
        <v>0</v>
      </c>
      <c r="Q99" s="29"/>
      <c r="R99" s="29"/>
      <c r="S99" s="29"/>
      <c r="T99" s="29"/>
      <c r="U99" s="29"/>
      <c r="V99" s="29"/>
      <c r="W99" s="30"/>
    </row>
    <row r="100" spans="2:23" x14ac:dyDescent="0.3">
      <c r="B100" s="128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1</v>
      </c>
      <c r="J100" s="71">
        <v>0</v>
      </c>
      <c r="K100" s="71">
        <v>0</v>
      </c>
      <c r="L100" s="71">
        <v>0</v>
      </c>
      <c r="M100" s="95">
        <v>0</v>
      </c>
      <c r="N100" s="95">
        <v>0</v>
      </c>
      <c r="O100" s="97">
        <v>1</v>
      </c>
      <c r="P100" s="103">
        <v>0</v>
      </c>
      <c r="Q100" s="29"/>
      <c r="R100" s="29"/>
      <c r="S100" s="29"/>
      <c r="T100" s="29"/>
      <c r="U100" s="29"/>
      <c r="V100" s="29"/>
      <c r="W100" s="30"/>
    </row>
    <row r="101" spans="2:23" x14ac:dyDescent="0.3">
      <c r="B101" s="128"/>
      <c r="C101" s="54" t="s">
        <v>128</v>
      </c>
      <c r="D101" s="42"/>
      <c r="E101" s="54"/>
      <c r="F101" s="54" t="s">
        <v>16</v>
      </c>
      <c r="G101" s="4">
        <v>1</v>
      </c>
      <c r="H101" s="4">
        <v>0.33</v>
      </c>
      <c r="I101" s="55">
        <f t="shared" si="1"/>
        <v>0.1</v>
      </c>
      <c r="J101" s="71">
        <v>0</v>
      </c>
      <c r="K101" s="71">
        <v>0</v>
      </c>
      <c r="L101" s="71">
        <v>0</v>
      </c>
      <c r="M101" s="95">
        <v>0</v>
      </c>
      <c r="N101" s="95">
        <v>0</v>
      </c>
      <c r="O101" s="97">
        <v>0.1</v>
      </c>
      <c r="P101" s="97">
        <v>0</v>
      </c>
      <c r="Q101" s="29"/>
      <c r="R101" s="29"/>
      <c r="S101" s="29"/>
      <c r="T101" s="29"/>
      <c r="U101" s="29"/>
      <c r="V101" s="29"/>
      <c r="W101" s="30"/>
    </row>
    <row r="102" spans="2:23" x14ac:dyDescent="0.3">
      <c r="B102" s="128"/>
      <c r="C102" s="54" t="s">
        <v>127</v>
      </c>
      <c r="D102" s="42"/>
      <c r="E102" s="54"/>
      <c r="F102" s="54" t="s">
        <v>16</v>
      </c>
      <c r="G102" s="4">
        <v>3</v>
      </c>
      <c r="H102" s="4">
        <v>0.33</v>
      </c>
      <c r="I102" s="55">
        <f t="shared" si="1"/>
        <v>0</v>
      </c>
      <c r="J102" s="71">
        <v>0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Q102" s="29"/>
      <c r="R102" s="29"/>
      <c r="S102" s="29"/>
      <c r="T102" s="29"/>
      <c r="U102" s="29"/>
      <c r="V102" s="29"/>
      <c r="W102" s="30"/>
    </row>
    <row r="103" spans="2:23" ht="15" thickBot="1" x14ac:dyDescent="0.35">
      <c r="B103" s="129"/>
      <c r="C103" s="44" t="s">
        <v>126</v>
      </c>
      <c r="D103" s="43"/>
      <c r="E103" s="44"/>
      <c r="F103" s="44" t="s">
        <v>16</v>
      </c>
      <c r="G103" s="11">
        <v>1</v>
      </c>
      <c r="H103" s="11">
        <v>3</v>
      </c>
      <c r="I103" s="59">
        <f t="shared" ref="I103" si="3">SUM(J103:W103)</f>
        <v>0</v>
      </c>
      <c r="J103" s="72">
        <v>0</v>
      </c>
      <c r="K103" s="72">
        <v>0</v>
      </c>
      <c r="L103" s="72">
        <v>0</v>
      </c>
      <c r="M103" s="72">
        <v>0</v>
      </c>
      <c r="N103" s="104" t="s">
        <v>131</v>
      </c>
      <c r="O103" s="104">
        <v>0</v>
      </c>
      <c r="P103" s="105">
        <v>0</v>
      </c>
      <c r="Q103" s="33"/>
      <c r="R103" s="33"/>
      <c r="S103" s="33"/>
      <c r="T103" s="33"/>
      <c r="U103" s="33"/>
      <c r="V103" s="33"/>
      <c r="W103" s="34"/>
    </row>
    <row r="104" spans="2:23" s="1" customFormat="1" ht="15" thickBot="1" x14ac:dyDescent="0.35">
      <c r="B104" s="121" t="s">
        <v>8</v>
      </c>
      <c r="C104" s="122"/>
      <c r="D104" s="122"/>
      <c r="E104" s="122"/>
      <c r="F104" s="122"/>
      <c r="G104" s="122"/>
      <c r="H104" s="17">
        <f>SUM(H4:H103)</f>
        <v>48.120000000000005</v>
      </c>
      <c r="I104" s="17">
        <f>SUM(I4:I103)</f>
        <v>21.052000000000003</v>
      </c>
      <c r="J104" s="17">
        <f>SUM(J4:J103)</f>
        <v>1.95</v>
      </c>
      <c r="K104" s="17">
        <f>SUM(K4:K103)</f>
        <v>3.3</v>
      </c>
      <c r="L104" s="17">
        <f>SUM(L4:L103)</f>
        <v>7.15</v>
      </c>
      <c r="M104" s="17">
        <f>SUM(M4:M103)</f>
        <v>3.9929999999999999</v>
      </c>
      <c r="N104" s="17">
        <f>SUM(N4:N103)</f>
        <v>1.5</v>
      </c>
      <c r="O104" s="17">
        <f>SUM(O4:O103)</f>
        <v>1.1000000000000001</v>
      </c>
      <c r="P104" s="17">
        <f>SUM(P4:P103)</f>
        <v>0.03</v>
      </c>
      <c r="Q104" s="17">
        <f>SUM(Q4:Q103)</f>
        <v>2.0290000000000004</v>
      </c>
      <c r="R104" s="17">
        <f>SUM(R4:R103)</f>
        <v>0</v>
      </c>
      <c r="S104" s="17">
        <f>SUM(S4:S103)</f>
        <v>0</v>
      </c>
      <c r="T104" s="17">
        <f>SUM(T4:T103)</f>
        <v>0</v>
      </c>
      <c r="U104" s="17">
        <f>SUM(U4:U103)</f>
        <v>0</v>
      </c>
      <c r="V104" s="17">
        <f>SUM(V4:V103)</f>
        <v>0</v>
      </c>
      <c r="W104" s="18">
        <f>SUM(W4:W103)</f>
        <v>0</v>
      </c>
    </row>
    <row r="105" spans="2:23" ht="15" thickBot="1" x14ac:dyDescent="0.35">
      <c r="B105" s="2"/>
      <c r="C105" s="2"/>
      <c r="D105" s="2"/>
      <c r="E105" s="2"/>
      <c r="F105" s="2"/>
      <c r="G105" s="2"/>
      <c r="H105" s="2"/>
      <c r="I105" s="2"/>
      <c r="J105" s="112" t="s">
        <v>11</v>
      </c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4"/>
    </row>
    <row r="106" spans="2:23" ht="15" thickBot="1" x14ac:dyDescent="0.35">
      <c r="B106" s="76" t="s">
        <v>123</v>
      </c>
      <c r="C106" s="77" t="s">
        <v>120</v>
      </c>
      <c r="D106" s="77" t="s">
        <v>121</v>
      </c>
      <c r="E106" s="78" t="s">
        <v>122</v>
      </c>
      <c r="F106" s="2"/>
      <c r="G106" s="2"/>
      <c r="H106" s="2"/>
      <c r="I106" s="2"/>
      <c r="J106" s="3"/>
      <c r="K106" s="3"/>
      <c r="L106" s="3"/>
      <c r="M106" s="3"/>
      <c r="O106" s="9"/>
      <c r="P106" s="9"/>
    </row>
    <row r="107" spans="2:23" ht="15" thickBot="1" x14ac:dyDescent="0.35">
      <c r="B107" s="82" t="s">
        <v>16</v>
      </c>
      <c r="C107" s="81">
        <f>SUM(H7,H9,H40,H92,H93,H94,H95,H96,H97,H99:H103,H40)</f>
        <v>12.27</v>
      </c>
      <c r="D107" s="36">
        <f>SUM(I99:I103,I92:I97,I9,I7,I40)</f>
        <v>1.85</v>
      </c>
      <c r="E107" s="36">
        <f>SUM(C107,-D107)</f>
        <v>10.42</v>
      </c>
      <c r="F107" s="2"/>
      <c r="G107" s="2"/>
      <c r="H107" s="130" t="s">
        <v>9</v>
      </c>
      <c r="I107" s="133"/>
      <c r="J107" s="10">
        <f>H104-J104</f>
        <v>46.17</v>
      </c>
      <c r="K107" s="10">
        <f>J107-K104</f>
        <v>42.870000000000005</v>
      </c>
      <c r="L107" s="10">
        <f>K107-L104</f>
        <v>35.720000000000006</v>
      </c>
      <c r="M107" s="10">
        <f>L107-M104</f>
        <v>31.727000000000007</v>
      </c>
      <c r="N107" s="10">
        <f t="shared" ref="N107:W107" si="4">M107-N104</f>
        <v>30.227000000000007</v>
      </c>
      <c r="O107" s="10">
        <f t="shared" si="4"/>
        <v>29.127000000000006</v>
      </c>
      <c r="P107" s="10">
        <f t="shared" si="4"/>
        <v>29.097000000000005</v>
      </c>
      <c r="Q107" s="10">
        <f t="shared" si="4"/>
        <v>27.068000000000005</v>
      </c>
      <c r="R107" s="10">
        <f t="shared" si="4"/>
        <v>27.068000000000005</v>
      </c>
      <c r="S107" s="10">
        <f t="shared" si="4"/>
        <v>27.068000000000005</v>
      </c>
      <c r="T107" s="10">
        <f t="shared" si="4"/>
        <v>27.068000000000005</v>
      </c>
      <c r="U107" s="10">
        <f t="shared" si="4"/>
        <v>27.068000000000005</v>
      </c>
      <c r="V107" s="10">
        <f t="shared" si="4"/>
        <v>27.068000000000005</v>
      </c>
      <c r="W107" s="10">
        <f t="shared" si="4"/>
        <v>27.068000000000005</v>
      </c>
    </row>
    <row r="108" spans="2:23" ht="15" thickBot="1" x14ac:dyDescent="0.35">
      <c r="B108" s="80" t="s">
        <v>15</v>
      </c>
      <c r="C108" s="79">
        <f>SUM(H4,H84:H89,H98,H17:H36,H10:H15,H8,H6,H5,H91)</f>
        <v>17.399999999999991</v>
      </c>
      <c r="D108" s="5">
        <f>SUM(I98,I84:I89,I17:I36,I10:I15,I8,I5:I6,I91,I4)</f>
        <v>7.7019999999999991</v>
      </c>
      <c r="E108" s="5">
        <f>SUM(C108,-D108)</f>
        <v>9.6979999999999933</v>
      </c>
      <c r="F108" s="3"/>
      <c r="G108" s="3"/>
      <c r="H108" s="3"/>
      <c r="I108" s="3"/>
      <c r="J108" s="3"/>
      <c r="K108" s="3"/>
      <c r="L108" s="3"/>
      <c r="M108" s="3"/>
    </row>
    <row r="109" spans="2:23" ht="15" thickBot="1" x14ac:dyDescent="0.35">
      <c r="B109" s="80" t="s">
        <v>17</v>
      </c>
      <c r="C109" s="79">
        <f>SUM(H41:H83,H37:H39)</f>
        <v>16.75</v>
      </c>
      <c r="D109" s="5">
        <f>SUM(I41:I83,I37:I39,I16)</f>
        <v>11.25</v>
      </c>
      <c r="E109" s="5">
        <f>SUM(C109,-D109)</f>
        <v>5.5</v>
      </c>
      <c r="F109" s="3"/>
      <c r="H109" s="130" t="s">
        <v>10</v>
      </c>
      <c r="I109" s="131"/>
      <c r="J109" s="130">
        <f>H104-I104</f>
        <v>27.068000000000001</v>
      </c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2"/>
    </row>
    <row r="110" spans="2:23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2" s="6" customFormat="1" x14ac:dyDescent="0.3"/>
    <row r="114" spans="2:2" s="6" customFormat="1" x14ac:dyDescent="0.3"/>
    <row r="115" spans="2:2" s="6" customFormat="1" x14ac:dyDescent="0.3"/>
    <row r="116" spans="2:2" s="6" customFormat="1" x14ac:dyDescent="0.3"/>
    <row r="117" spans="2:2" s="6" customFormat="1" x14ac:dyDescent="0.3"/>
    <row r="118" spans="2:2" s="6" customFormat="1" x14ac:dyDescent="0.3">
      <c r="B118" s="7"/>
    </row>
    <row r="119" spans="2:2" s="6" customFormat="1" x14ac:dyDescent="0.3">
      <c r="B119" s="7"/>
    </row>
    <row r="120" spans="2:2" s="6" customFormat="1" x14ac:dyDescent="0.3">
      <c r="B120" s="7"/>
    </row>
    <row r="121" spans="2:2" s="6" customFormat="1" x14ac:dyDescent="0.3"/>
    <row r="122" spans="2:2" s="6" customFormat="1" x14ac:dyDescent="0.3"/>
    <row r="123" spans="2:2" s="6" customFormat="1" x14ac:dyDescent="0.3"/>
    <row r="124" spans="2:2" s="6" customFormat="1" x14ac:dyDescent="0.3"/>
    <row r="125" spans="2:2" s="6" customFormat="1" x14ac:dyDescent="0.3">
      <c r="B125" s="7"/>
    </row>
    <row r="126" spans="2:2" s="6" customFormat="1" x14ac:dyDescent="0.3">
      <c r="B126" s="7"/>
    </row>
    <row r="127" spans="2:2" s="6" customFormat="1" x14ac:dyDescent="0.3">
      <c r="B127" s="7"/>
    </row>
    <row r="128" spans="2:2" s="6" customFormat="1" x14ac:dyDescent="0.3">
      <c r="B128" s="7"/>
    </row>
    <row r="129" spans="2:3" x14ac:dyDescent="0.3">
      <c r="B129" s="6"/>
      <c r="C129" s="6"/>
    </row>
  </sheetData>
  <mergeCells count="17">
    <mergeCell ref="J109:W109"/>
    <mergeCell ref="H107:I107"/>
    <mergeCell ref="H109:I109"/>
    <mergeCell ref="C41:C83"/>
    <mergeCell ref="C19:C36"/>
    <mergeCell ref="C95:C96"/>
    <mergeCell ref="B41:B92"/>
    <mergeCell ref="C84:C89"/>
    <mergeCell ref="J2:W2"/>
    <mergeCell ref="J105:W105"/>
    <mergeCell ref="B16:B40"/>
    <mergeCell ref="B10:B15"/>
    <mergeCell ref="B4:B9"/>
    <mergeCell ref="B104:G104"/>
    <mergeCell ref="C7:C9"/>
    <mergeCell ref="B93:B97"/>
    <mergeCell ref="B98:B10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2017-12-06T22:27:23Z</dcterms:modified>
</cp:coreProperties>
</file>