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RCON\"/>
    </mc:Choice>
  </mc:AlternateContent>
  <xr:revisionPtr revIDLastSave="0" documentId="13_ncr:1_{BFDA9D10-06C8-470C-A721-1386F7323594}" xr6:coauthVersionLast="45" xr6:coauthVersionMax="45" xr10:uidLastSave="{00000000-0000-0000-0000-000000000000}"/>
  <bookViews>
    <workbookView xWindow="-120" yWindow="-120" windowWidth="21840" windowHeight="13140" xr2:uid="{764E1AF9-111F-4DB9-843F-467CF8A3BC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27" i="1"/>
  <c r="B28" i="1"/>
  <c r="B29" i="1"/>
  <c r="B30" i="1"/>
  <c r="B31" i="1"/>
  <c r="B32" i="1"/>
  <c r="B18" i="1"/>
  <c r="B19" i="1"/>
  <c r="B20" i="1"/>
  <c r="B21" i="1"/>
  <c r="B22" i="1"/>
  <c r="B23" i="1"/>
  <c r="B24" i="1"/>
  <c r="B25" i="1"/>
  <c r="B26" i="1"/>
  <c r="B14" i="1"/>
  <c r="B15" i="1"/>
  <c r="B16" i="1"/>
  <c r="B17" i="1"/>
  <c r="B6" i="1"/>
  <c r="B7" i="1"/>
  <c r="B8" i="1"/>
  <c r="B9" i="1"/>
  <c r="B10" i="1"/>
  <c r="B11" i="1"/>
  <c r="B12" i="1"/>
  <c r="B13" i="1"/>
  <c r="B5" i="1"/>
  <c r="B64" i="1" l="1"/>
  <c r="B124" i="1" l="1"/>
  <c r="I123" i="1"/>
  <c r="B123" i="1"/>
  <c r="H123" i="1" s="1"/>
  <c r="I122" i="1"/>
  <c r="H122" i="1"/>
  <c r="B122" i="1"/>
  <c r="B121" i="1"/>
  <c r="I121" i="1" s="1"/>
  <c r="B120" i="1"/>
  <c r="I119" i="1"/>
  <c r="B119" i="1"/>
  <c r="H119" i="1" s="1"/>
  <c r="I118" i="1"/>
  <c r="H118" i="1"/>
  <c r="B118" i="1"/>
  <c r="B117" i="1"/>
  <c r="I117" i="1" s="1"/>
  <c r="B116" i="1"/>
  <c r="I115" i="1"/>
  <c r="B115" i="1"/>
  <c r="H115" i="1" s="1"/>
  <c r="I114" i="1"/>
  <c r="H114" i="1"/>
  <c r="B114" i="1"/>
  <c r="B113" i="1"/>
  <c r="I113" i="1" s="1"/>
  <c r="B112" i="1"/>
  <c r="I111" i="1"/>
  <c r="B111" i="1"/>
  <c r="H111" i="1" s="1"/>
  <c r="I110" i="1"/>
  <c r="H110" i="1"/>
  <c r="B110" i="1"/>
  <c r="B109" i="1"/>
  <c r="I109" i="1" s="1"/>
  <c r="B108" i="1"/>
  <c r="I107" i="1"/>
  <c r="B107" i="1"/>
  <c r="H107" i="1" s="1"/>
  <c r="I106" i="1"/>
  <c r="H106" i="1"/>
  <c r="B106" i="1"/>
  <c r="B105" i="1"/>
  <c r="I105" i="1" s="1"/>
  <c r="B104" i="1"/>
  <c r="I103" i="1"/>
  <c r="B103" i="1"/>
  <c r="H103" i="1" s="1"/>
  <c r="I102" i="1"/>
  <c r="H102" i="1"/>
  <c r="B102" i="1"/>
  <c r="B101" i="1"/>
  <c r="I101" i="1" s="1"/>
  <c r="B100" i="1"/>
  <c r="I99" i="1"/>
  <c r="B99" i="1"/>
  <c r="H99" i="1" s="1"/>
  <c r="I98" i="1"/>
  <c r="H98" i="1"/>
  <c r="B98" i="1"/>
  <c r="B97" i="1"/>
  <c r="I97" i="1" s="1"/>
  <c r="B96" i="1"/>
  <c r="I95" i="1"/>
  <c r="B95" i="1"/>
  <c r="H95" i="1" s="1"/>
  <c r="B89" i="1"/>
  <c r="B88" i="1"/>
  <c r="H88" i="1" s="1"/>
  <c r="I87" i="1"/>
  <c r="H87" i="1"/>
  <c r="B87" i="1"/>
  <c r="H86" i="1"/>
  <c r="B86" i="1"/>
  <c r="I86" i="1" s="1"/>
  <c r="B85" i="1"/>
  <c r="I84" i="1"/>
  <c r="B84" i="1"/>
  <c r="H84" i="1" s="1"/>
  <c r="I83" i="1"/>
  <c r="H83" i="1"/>
  <c r="B83" i="1"/>
  <c r="H82" i="1"/>
  <c r="B82" i="1"/>
  <c r="I82" i="1" s="1"/>
  <c r="B81" i="1"/>
  <c r="I80" i="1"/>
  <c r="B80" i="1"/>
  <c r="H80" i="1" s="1"/>
  <c r="I79" i="1"/>
  <c r="H79" i="1"/>
  <c r="B79" i="1"/>
  <c r="H78" i="1"/>
  <c r="B78" i="1"/>
  <c r="I78" i="1" s="1"/>
  <c r="B77" i="1"/>
  <c r="I76" i="1"/>
  <c r="B76" i="1"/>
  <c r="H76" i="1" s="1"/>
  <c r="I75" i="1"/>
  <c r="H75" i="1"/>
  <c r="B75" i="1"/>
  <c r="H74" i="1"/>
  <c r="B74" i="1"/>
  <c r="I74" i="1" s="1"/>
  <c r="B73" i="1"/>
  <c r="I72" i="1"/>
  <c r="B72" i="1"/>
  <c r="H72" i="1" s="1"/>
  <c r="I71" i="1"/>
  <c r="H71" i="1"/>
  <c r="B71" i="1"/>
  <c r="H70" i="1"/>
  <c r="B70" i="1"/>
  <c r="I70" i="1" s="1"/>
  <c r="B69" i="1"/>
  <c r="I68" i="1"/>
  <c r="B68" i="1"/>
  <c r="H68" i="1" s="1"/>
  <c r="I67" i="1"/>
  <c r="H67" i="1"/>
  <c r="B67" i="1"/>
  <c r="H66" i="1"/>
  <c r="B66" i="1"/>
  <c r="I66" i="1" s="1"/>
  <c r="B65" i="1"/>
  <c r="H64" i="1"/>
  <c r="I63" i="1"/>
  <c r="H63" i="1"/>
  <c r="B63" i="1"/>
  <c r="I62" i="1"/>
  <c r="B62" i="1"/>
  <c r="H62" i="1" s="1"/>
  <c r="B61" i="1"/>
  <c r="I61" i="1" s="1"/>
  <c r="B60" i="1"/>
  <c r="H60" i="1" s="1"/>
  <c r="I59" i="1"/>
  <c r="H59" i="1"/>
  <c r="B59" i="1"/>
  <c r="B58" i="1"/>
  <c r="I58" i="1" s="1"/>
  <c r="B57" i="1"/>
  <c r="I57" i="1" s="1"/>
  <c r="B56" i="1"/>
  <c r="H56" i="1" s="1"/>
  <c r="I55" i="1"/>
  <c r="H55" i="1"/>
  <c r="B55" i="1"/>
  <c r="I54" i="1"/>
  <c r="B54" i="1"/>
  <c r="H54" i="1" s="1"/>
  <c r="B53" i="1"/>
  <c r="I53" i="1" s="1"/>
  <c r="B52" i="1"/>
  <c r="H52" i="1" s="1"/>
  <c r="I51" i="1"/>
  <c r="H51" i="1"/>
  <c r="B51" i="1"/>
  <c r="B50" i="1"/>
  <c r="I50" i="1" s="1"/>
  <c r="B49" i="1"/>
  <c r="I49" i="1" s="1"/>
  <c r="B48" i="1"/>
  <c r="H48" i="1" s="1"/>
  <c r="I47" i="1"/>
  <c r="H47" i="1"/>
  <c r="B47" i="1"/>
  <c r="I46" i="1"/>
  <c r="B46" i="1"/>
  <c r="H46" i="1" s="1"/>
  <c r="I40" i="1"/>
  <c r="H40" i="1"/>
  <c r="I39" i="1"/>
  <c r="H39" i="1"/>
  <c r="I38" i="1"/>
  <c r="I37" i="1"/>
  <c r="H37" i="1"/>
  <c r="I36" i="1"/>
  <c r="H36" i="1"/>
  <c r="I35" i="1"/>
  <c r="H34" i="1"/>
  <c r="I34" i="1"/>
  <c r="H33" i="1"/>
  <c r="I32" i="1"/>
  <c r="H32" i="1"/>
  <c r="I31" i="1"/>
  <c r="H31" i="1"/>
  <c r="I30" i="1"/>
  <c r="I29" i="1"/>
  <c r="H29" i="1"/>
  <c r="I28" i="1"/>
  <c r="H28" i="1"/>
  <c r="I27" i="1"/>
  <c r="H26" i="1"/>
  <c r="I26" i="1"/>
  <c r="H25" i="1"/>
  <c r="I24" i="1"/>
  <c r="H24" i="1"/>
  <c r="I23" i="1"/>
  <c r="H23" i="1"/>
  <c r="I22" i="1"/>
  <c r="I21" i="1"/>
  <c r="H21" i="1"/>
  <c r="I20" i="1"/>
  <c r="H20" i="1"/>
  <c r="I19" i="1"/>
  <c r="H18" i="1"/>
  <c r="I18" i="1"/>
  <c r="H17" i="1"/>
  <c r="I16" i="1"/>
  <c r="H16" i="1"/>
  <c r="I15" i="1"/>
  <c r="H15" i="1"/>
  <c r="I14" i="1"/>
  <c r="I13" i="1"/>
  <c r="H13" i="1"/>
  <c r="I12" i="1"/>
  <c r="H12" i="1"/>
  <c r="I11" i="1"/>
  <c r="H10" i="1"/>
  <c r="I10" i="1"/>
  <c r="H9" i="1"/>
  <c r="I8" i="1"/>
  <c r="H8" i="1"/>
  <c r="I7" i="1"/>
  <c r="H7" i="1"/>
  <c r="I6" i="1"/>
  <c r="I5" i="1"/>
  <c r="H5" i="1"/>
  <c r="I88" i="1" l="1"/>
  <c r="I48" i="1"/>
  <c r="H50" i="1"/>
  <c r="H53" i="1"/>
  <c r="I56" i="1"/>
  <c r="H58" i="1"/>
  <c r="H61" i="1"/>
  <c r="I64" i="1"/>
  <c r="H97" i="1"/>
  <c r="H101" i="1"/>
  <c r="H105" i="1"/>
  <c r="H109" i="1"/>
  <c r="H113" i="1"/>
  <c r="H117" i="1"/>
  <c r="H121" i="1"/>
  <c r="H6" i="1"/>
  <c r="I9" i="1"/>
  <c r="H11" i="1"/>
  <c r="H14" i="1"/>
  <c r="I17" i="1"/>
  <c r="H19" i="1"/>
  <c r="H22" i="1"/>
  <c r="I25" i="1"/>
  <c r="H27" i="1"/>
  <c r="H30" i="1"/>
  <c r="I33" i="1"/>
  <c r="H35" i="1"/>
  <c r="H38" i="1"/>
  <c r="I65" i="1"/>
  <c r="H65" i="1"/>
  <c r="I69" i="1"/>
  <c r="H69" i="1"/>
  <c r="I73" i="1"/>
  <c r="H73" i="1"/>
  <c r="I77" i="1"/>
  <c r="H77" i="1"/>
  <c r="I81" i="1"/>
  <c r="H81" i="1"/>
  <c r="I85" i="1"/>
  <c r="H85" i="1"/>
  <c r="I89" i="1"/>
  <c r="H89" i="1"/>
  <c r="H49" i="1"/>
  <c r="H91" i="1" s="1"/>
  <c r="I52" i="1"/>
  <c r="I91" i="1" s="1"/>
  <c r="H57" i="1"/>
  <c r="I60" i="1"/>
  <c r="I96" i="1"/>
  <c r="H96" i="1"/>
  <c r="I100" i="1"/>
  <c r="H100" i="1"/>
  <c r="I104" i="1"/>
  <c r="H104" i="1"/>
  <c r="I108" i="1"/>
  <c r="H108" i="1"/>
  <c r="I112" i="1"/>
  <c r="H112" i="1"/>
  <c r="I116" i="1"/>
  <c r="H116" i="1"/>
  <c r="I120" i="1"/>
  <c r="H120" i="1"/>
  <c r="I124" i="1"/>
  <c r="H124" i="1"/>
  <c r="I42" i="1" l="1"/>
  <c r="H126" i="1"/>
  <c r="H42" i="1"/>
  <c r="I126" i="1"/>
</calcChain>
</file>

<file path=xl/sharedStrings.xml><?xml version="1.0" encoding="utf-8"?>
<sst xmlns="http://schemas.openxmlformats.org/spreadsheetml/2006/main" count="136" uniqueCount="107">
  <si>
    <t>OCCUPANT LOAD</t>
  </si>
  <si>
    <t>SPACE</t>
  </si>
  <si>
    <t>Occupants</t>
  </si>
  <si>
    <t>Gain/person</t>
  </si>
  <si>
    <t>Sensible</t>
  </si>
  <si>
    <t>Latent</t>
  </si>
  <si>
    <t>CLF</t>
  </si>
  <si>
    <t>Qs (W)</t>
  </si>
  <si>
    <t>Ql (W)</t>
  </si>
  <si>
    <t>Area</t>
  </si>
  <si>
    <t>1.4 Maintenance Office</t>
  </si>
  <si>
    <t>1.7 Minor Operating Room</t>
  </si>
  <si>
    <t>1.9 Examination/Treatment Area</t>
  </si>
  <si>
    <t>1.11 Supply Room</t>
  </si>
  <si>
    <t>1.13 Pharmacy</t>
  </si>
  <si>
    <t>1.14 Medical Records Office</t>
  </si>
  <si>
    <t>1.16 PHILHEALTH</t>
  </si>
  <si>
    <t>1.17 Doctor's Duty</t>
  </si>
  <si>
    <t>1.18 Nurse Station (ER)</t>
  </si>
  <si>
    <t>1.21 Work Area (laboratory)</t>
  </si>
  <si>
    <t>1.24 OPD clinic dental 1</t>
  </si>
  <si>
    <t>1.25 OPD clinic dental 2</t>
  </si>
  <si>
    <t>1.27 OPD clinic surgery 1</t>
  </si>
  <si>
    <t>1.28 OPD clinic surgery 2</t>
  </si>
  <si>
    <t>1.29 Cashier</t>
  </si>
  <si>
    <t>1.30 Billing</t>
  </si>
  <si>
    <t>1.31 Admitting</t>
  </si>
  <si>
    <t>1.33 Radiologist Office</t>
  </si>
  <si>
    <t>1.34 Dark Room</t>
  </si>
  <si>
    <t>1.35 Control Booth</t>
  </si>
  <si>
    <t>1.37 OPD Clinic Pedia 1</t>
  </si>
  <si>
    <t>1.38 OPD Clinic Pedia 2</t>
  </si>
  <si>
    <t>1.40 OPD info. And admitting</t>
  </si>
  <si>
    <t>1.41 OPD Clinic Medical 1</t>
  </si>
  <si>
    <t>1.42 OPD Clinic Medical 2</t>
  </si>
  <si>
    <t>1.50 Admin Office</t>
  </si>
  <si>
    <t>1.55 Administrative office</t>
  </si>
  <si>
    <t>1.56 Social Welfare</t>
  </si>
  <si>
    <t xml:space="preserve">1.58 OPD Info. And admitting </t>
  </si>
  <si>
    <t>1.60 Ultrasound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</si>
  <si>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</si>
  <si>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</si>
  <si>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</si>
  <si>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</si>
  <si>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</si>
  <si>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</si>
  <si>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gain per person</t>
  </si>
  <si>
    <t>sensible</t>
  </si>
  <si>
    <t>latent</t>
  </si>
  <si>
    <t>5-Bed Ward 1</t>
  </si>
  <si>
    <t>5-Bed Ward 2</t>
  </si>
  <si>
    <t>5-Bed Ward 3</t>
  </si>
  <si>
    <t>5-Bed Ward 4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</si>
  <si>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</si>
  <si>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</si>
  <si>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</si>
  <si>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</si>
  <si>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</si>
  <si>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</si>
  <si>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</si>
  <si>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</si>
  <si>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</si>
  <si>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</si>
  <si>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</si>
  <si>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</si>
  <si>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</si>
  <si>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Chief of Hospital</t>
  </si>
  <si>
    <t>3-Bed Ward 1</t>
  </si>
  <si>
    <t>3-Bed Ward 2</t>
  </si>
  <si>
    <t>Private Room 6</t>
  </si>
  <si>
    <t>Conference Room</t>
  </si>
  <si>
    <t>3-Bed Ward 3</t>
  </si>
  <si>
    <t>3-Bed Ward 4</t>
  </si>
  <si>
    <t>Private Room 7</t>
  </si>
  <si>
    <t>Private Room 8</t>
  </si>
  <si>
    <t>Chief of Clinics</t>
  </si>
  <si>
    <t>Delivery Room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</si>
  <si>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</si>
  <si>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</si>
  <si>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</si>
  <si>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</si>
  <si>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</si>
  <si>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</si>
  <si>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</si>
  <si>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</si>
  <si>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 xml:space="preserve">Major Operating Room </t>
  </si>
  <si>
    <t>Sub-Ster Room 2</t>
  </si>
  <si>
    <t>Jan.Clo.</t>
  </si>
  <si>
    <t>Clean up room</t>
  </si>
  <si>
    <t>Sterile Instrument Supply Storage Area</t>
  </si>
  <si>
    <t>Anesthesia Office &amp; Storage</t>
  </si>
  <si>
    <t>Lounge Area</t>
  </si>
  <si>
    <t>Recovery Room</t>
  </si>
  <si>
    <t>sensible heat</t>
  </si>
  <si>
    <t>latent heat</t>
  </si>
  <si>
    <t>Private Room 9</t>
  </si>
  <si>
    <t>Private Room 10</t>
  </si>
  <si>
    <t>Private Room 11</t>
  </si>
  <si>
    <t>Private Room 12</t>
  </si>
  <si>
    <t>Private Room 13</t>
  </si>
  <si>
    <t>Private Room 14</t>
  </si>
  <si>
    <t>Solarium 1</t>
  </si>
  <si>
    <t>Solarium 2</t>
  </si>
  <si>
    <t>Admitting</t>
  </si>
  <si>
    <t>Billing</t>
  </si>
  <si>
    <t>Cashier</t>
  </si>
  <si>
    <t>Personel's dining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</si>
</sst>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0000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0000"/>
        <bgColor theme="5" tint="0.59999389629810485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left"/>
    </xf>
    <xf numFmtId="1" fontId="0" fillId="4" borderId="0" xfId="0" applyNumberFormat="1" applyFill="1" applyAlignment="1">
      <alignment horizontal="left"/>
    </xf>
    <xf numFmtId="0" fontId="0" fillId="0" borderId="2" xfId="0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3" xfId="0" applyBorder="1"/>
    <xf numFmtId="0" fontId="1" fillId="0" borderId="0" xfId="0" applyFont="1"/>
    <xf numFmtId="1" fontId="0" fillId="6" borderId="0" xfId="0" applyNumberFormat="1" applyFill="1"/>
    <xf numFmtId="0" fontId="0" fillId="3" borderId="1" xfId="0" applyFill="1" applyBorder="1"/>
    <xf numFmtId="0" fontId="2" fillId="0" borderId="0" xfId="0" applyFont="1"/>
    <xf numFmtId="1" fontId="0" fillId="5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1" fontId="0" fillId="0" borderId="0" xfId="0" applyNumberFormat="1" applyFill="1"/>
    <xf numFmtId="0" fontId="0" fillId="0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2965-922C-40AE-B733-DA6A1051FBFF}">
  <dimension ref="A2:K126"/>
  <sheetViews>
    <sheetView tabSelected="1" workbookViewId="0">
      <selection activeCell="B5" sqref="B5:B32"/>
    </sheetView>
  </sheetViews>
  <sheetFormatPr defaultRowHeight="15" x14ac:dyDescent="0.25"/>
  <cols>
    <col min="1" max="1" width="30.28515625" customWidth="1"/>
    <col min="2" max="2" width="6.42578125" customWidth="1"/>
    <col min="3" max="3" width="9.28515625" customWidth="1"/>
  </cols>
  <sheetData>
    <row r="2" spans="1:11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</row>
    <row r="4" spans="1:11" ht="15.75" thickBot="1" x14ac:dyDescent="0.3">
      <c r="A4" s="1" t="s">
        <v>1</v>
      </c>
      <c r="B4" s="1" t="s">
        <v>2</v>
      </c>
      <c r="C4" s="1"/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K4" s="1" t="s">
        <v>9</v>
      </c>
    </row>
    <row r="5" spans="1:11" ht="15.75" thickBot="1" x14ac:dyDescent="0.3">
      <c r="A5" s="2" t="s">
        <v>10</v>
      </c>
      <c r="B5" s="3">
        <f>K5/4.64469</f>
        <v>3.5114291804189302</v>
      </c>
      <c r="D5">
        <v>70</v>
      </c>
      <c r="E5">
        <v>0.6</v>
      </c>
      <c r="F5">
        <v>0.4</v>
      </c>
      <c r="G5">
        <v>0.92</v>
      </c>
      <c r="H5">
        <f>B5*D5*E5*G5</f>
        <v>135.68162353138746</v>
      </c>
      <c r="I5">
        <f>D5*F5*B5</f>
        <v>98.320017051730048</v>
      </c>
      <c r="K5" s="4">
        <v>16.3095</v>
      </c>
    </row>
    <row r="6" spans="1:11" ht="15.75" thickBot="1" x14ac:dyDescent="0.3">
      <c r="A6" s="2" t="s">
        <v>11</v>
      </c>
      <c r="B6" s="3">
        <f t="shared" ref="B6:B40" si="0">K6/4.64469</f>
        <v>5.0355567325268211</v>
      </c>
      <c r="D6">
        <v>150</v>
      </c>
      <c r="E6">
        <v>0.5</v>
      </c>
      <c r="F6">
        <v>0.5</v>
      </c>
      <c r="G6">
        <v>0.92</v>
      </c>
      <c r="H6">
        <f t="shared" ref="H6:H40" si="1">B6*D6*E6*G6</f>
        <v>347.45341454435066</v>
      </c>
      <c r="I6">
        <f t="shared" ref="I6:I40" si="2">D6*F6*B6</f>
        <v>377.66675493951158</v>
      </c>
      <c r="K6" s="4">
        <v>23.3886</v>
      </c>
    </row>
    <row r="7" spans="1:11" ht="15.75" thickBot="1" x14ac:dyDescent="0.3">
      <c r="A7" s="2" t="s">
        <v>12</v>
      </c>
      <c r="B7" s="3">
        <f t="shared" si="0"/>
        <v>9.0840292893605401</v>
      </c>
      <c r="D7">
        <v>100</v>
      </c>
      <c r="E7">
        <v>0.6</v>
      </c>
      <c r="F7">
        <v>0.4</v>
      </c>
      <c r="G7">
        <v>0.92</v>
      </c>
      <c r="H7">
        <f t="shared" si="1"/>
        <v>501.43841677270177</v>
      </c>
      <c r="I7">
        <f t="shared" si="2"/>
        <v>363.36117157442163</v>
      </c>
      <c r="K7" s="4">
        <v>42.192500000000003</v>
      </c>
    </row>
    <row r="8" spans="1:11" ht="15.75" thickBot="1" x14ac:dyDescent="0.3">
      <c r="A8" s="5" t="s">
        <v>13</v>
      </c>
      <c r="B8" s="3">
        <f t="shared" si="0"/>
        <v>6.7365744538386849</v>
      </c>
      <c r="D8">
        <v>150</v>
      </c>
      <c r="E8">
        <v>0.5</v>
      </c>
      <c r="F8">
        <v>0.5</v>
      </c>
      <c r="G8">
        <v>0.92</v>
      </c>
      <c r="H8">
        <f t="shared" si="1"/>
        <v>464.8236373148693</v>
      </c>
      <c r="I8">
        <f t="shared" si="2"/>
        <v>505.24308403790138</v>
      </c>
      <c r="K8" s="4">
        <v>31.289300000000001</v>
      </c>
    </row>
    <row r="9" spans="1:11" ht="15.75" thickBot="1" x14ac:dyDescent="0.3">
      <c r="A9" s="5" t="s">
        <v>14</v>
      </c>
      <c r="B9" s="3">
        <f t="shared" si="0"/>
        <v>4.4671872611519818</v>
      </c>
      <c r="D9">
        <v>150</v>
      </c>
      <c r="E9">
        <v>0.5</v>
      </c>
      <c r="F9">
        <v>0.5</v>
      </c>
      <c r="G9">
        <v>0.92</v>
      </c>
      <c r="H9">
        <f t="shared" si="1"/>
        <v>308.23592101948674</v>
      </c>
      <c r="I9">
        <f t="shared" si="2"/>
        <v>335.03904458639863</v>
      </c>
      <c r="K9" s="4">
        <v>20.748699999999999</v>
      </c>
    </row>
    <row r="10" spans="1:11" ht="15.75" thickBot="1" x14ac:dyDescent="0.3">
      <c r="A10" s="2" t="s">
        <v>15</v>
      </c>
      <c r="B10" s="3">
        <f t="shared" si="0"/>
        <v>3.8648865693942978</v>
      </c>
      <c r="D10">
        <v>150</v>
      </c>
      <c r="E10">
        <v>0.55000000000000004</v>
      </c>
      <c r="F10">
        <v>0.45</v>
      </c>
      <c r="G10">
        <v>0.92</v>
      </c>
      <c r="H10">
        <f t="shared" si="1"/>
        <v>293.34489061702726</v>
      </c>
      <c r="I10">
        <f t="shared" si="2"/>
        <v>260.87984343411512</v>
      </c>
      <c r="K10" s="4">
        <v>17.9512</v>
      </c>
    </row>
    <row r="11" spans="1:11" ht="15.75" thickBot="1" x14ac:dyDescent="0.3">
      <c r="A11" s="2" t="s">
        <v>16</v>
      </c>
      <c r="B11" s="3">
        <f t="shared" si="0"/>
        <v>3.689761857088417</v>
      </c>
      <c r="D11">
        <v>150</v>
      </c>
      <c r="E11">
        <v>0.55000000000000004</v>
      </c>
      <c r="F11">
        <v>0.45</v>
      </c>
      <c r="G11">
        <v>0.92</v>
      </c>
      <c r="H11">
        <f t="shared" si="1"/>
        <v>280.05292495301086</v>
      </c>
      <c r="I11">
        <f t="shared" si="2"/>
        <v>249.05892535346814</v>
      </c>
      <c r="K11" s="4">
        <v>17.137799999999999</v>
      </c>
    </row>
    <row r="12" spans="1:11" ht="15.75" thickBot="1" x14ac:dyDescent="0.3">
      <c r="A12" s="5" t="s">
        <v>17</v>
      </c>
      <c r="B12" s="3">
        <f t="shared" si="0"/>
        <v>2.4988104695900049</v>
      </c>
      <c r="D12">
        <v>100</v>
      </c>
      <c r="E12">
        <v>0.6</v>
      </c>
      <c r="F12">
        <v>0.4</v>
      </c>
      <c r="G12">
        <v>0.92</v>
      </c>
      <c r="H12">
        <f t="shared" si="1"/>
        <v>137.93433792136827</v>
      </c>
      <c r="I12">
        <f t="shared" si="2"/>
        <v>99.952418783600194</v>
      </c>
      <c r="K12" s="4">
        <v>11.606199999999999</v>
      </c>
    </row>
    <row r="13" spans="1:11" ht="15.75" thickBot="1" x14ac:dyDescent="0.3">
      <c r="A13" s="2" t="s">
        <v>18</v>
      </c>
      <c r="B13" s="3">
        <f t="shared" si="0"/>
        <v>28.197403917161317</v>
      </c>
      <c r="D13">
        <v>100</v>
      </c>
      <c r="E13">
        <v>0.6</v>
      </c>
      <c r="F13">
        <v>0.4</v>
      </c>
      <c r="G13">
        <v>0.92</v>
      </c>
      <c r="H13">
        <f t="shared" si="1"/>
        <v>1556.4966962273049</v>
      </c>
      <c r="I13">
        <f t="shared" si="2"/>
        <v>1127.8961566864527</v>
      </c>
      <c r="K13" s="4">
        <v>130.9682</v>
      </c>
    </row>
    <row r="14" spans="1:11" ht="15.75" thickBot="1" x14ac:dyDescent="0.3">
      <c r="A14" s="5" t="s">
        <v>19</v>
      </c>
      <c r="B14" s="3">
        <f>K14/4.64469</f>
        <v>7.0747455696720341</v>
      </c>
      <c r="D14">
        <v>150</v>
      </c>
      <c r="E14">
        <v>0.5</v>
      </c>
      <c r="F14">
        <v>0.5</v>
      </c>
      <c r="G14">
        <v>0.92</v>
      </c>
      <c r="H14">
        <f t="shared" si="1"/>
        <v>488.15744430737044</v>
      </c>
      <c r="I14">
        <f t="shared" si="2"/>
        <v>530.60591772540261</v>
      </c>
      <c r="K14" s="4">
        <v>32.86</v>
      </c>
    </row>
    <row r="15" spans="1:11" ht="15.75" thickBot="1" x14ac:dyDescent="0.3">
      <c r="A15" s="2" t="s">
        <v>20</v>
      </c>
      <c r="B15" s="3">
        <f t="shared" si="0"/>
        <v>3.0962453898968501</v>
      </c>
      <c r="D15">
        <v>150</v>
      </c>
      <c r="E15">
        <v>0.5</v>
      </c>
      <c r="F15">
        <v>0.5</v>
      </c>
      <c r="G15">
        <v>0.92</v>
      </c>
      <c r="H15">
        <f t="shared" si="1"/>
        <v>213.64093190288264</v>
      </c>
      <c r="I15">
        <f t="shared" si="2"/>
        <v>232.21840424226374</v>
      </c>
      <c r="K15" s="4">
        <v>14.3811</v>
      </c>
    </row>
    <row r="16" spans="1:11" ht="15.75" thickBot="1" x14ac:dyDescent="0.3">
      <c r="A16" s="6" t="s">
        <v>21</v>
      </c>
      <c r="B16" s="3">
        <f t="shared" si="0"/>
        <v>3.0962453898968501</v>
      </c>
      <c r="D16">
        <v>150</v>
      </c>
      <c r="E16">
        <v>0.5</v>
      </c>
      <c r="F16">
        <v>0.5</v>
      </c>
      <c r="G16">
        <v>0.92</v>
      </c>
      <c r="H16">
        <f t="shared" si="1"/>
        <v>213.64093190288264</v>
      </c>
      <c r="I16">
        <f t="shared" si="2"/>
        <v>232.21840424226374</v>
      </c>
      <c r="K16" s="4">
        <v>14.3811</v>
      </c>
    </row>
    <row r="17" spans="1:11" ht="15.75" thickBot="1" x14ac:dyDescent="0.3">
      <c r="A17" s="5" t="s">
        <v>22</v>
      </c>
      <c r="B17" s="3">
        <f t="shared" si="0"/>
        <v>3.1079792192805122</v>
      </c>
      <c r="D17">
        <v>150</v>
      </c>
      <c r="E17">
        <v>0.5</v>
      </c>
      <c r="F17">
        <v>0.5</v>
      </c>
      <c r="G17">
        <v>0.92</v>
      </c>
      <c r="H17">
        <f t="shared" si="1"/>
        <v>214.45056613035536</v>
      </c>
      <c r="I17">
        <f t="shared" si="2"/>
        <v>233.09844144603841</v>
      </c>
      <c r="K17" s="4">
        <v>14.435600000000001</v>
      </c>
    </row>
    <row r="18" spans="1:11" ht="15.75" thickBot="1" x14ac:dyDescent="0.3">
      <c r="A18" s="2" t="s">
        <v>23</v>
      </c>
      <c r="B18" s="3">
        <f>K18/4.64469</f>
        <v>3.1079792192805122</v>
      </c>
      <c r="D18">
        <v>150</v>
      </c>
      <c r="E18">
        <v>0.5</v>
      </c>
      <c r="F18">
        <v>0.5</v>
      </c>
      <c r="G18">
        <v>0.92</v>
      </c>
      <c r="H18">
        <f t="shared" si="1"/>
        <v>214.45056613035536</v>
      </c>
      <c r="I18">
        <f t="shared" si="2"/>
        <v>233.09844144603841</v>
      </c>
      <c r="K18" s="4">
        <v>14.435600000000001</v>
      </c>
    </row>
    <row r="19" spans="1:11" ht="15.75" thickBot="1" x14ac:dyDescent="0.3">
      <c r="A19" s="5" t="s">
        <v>24</v>
      </c>
      <c r="B19" s="3">
        <f t="shared" si="0"/>
        <v>1.1814566741806234</v>
      </c>
      <c r="D19">
        <v>150</v>
      </c>
      <c r="E19">
        <v>0.55000000000000004</v>
      </c>
      <c r="F19">
        <v>0.45</v>
      </c>
      <c r="G19">
        <v>0.92</v>
      </c>
      <c r="H19">
        <f t="shared" si="1"/>
        <v>89.672561570309327</v>
      </c>
      <c r="I19">
        <f t="shared" si="2"/>
        <v>79.748325507192078</v>
      </c>
      <c r="K19" s="4">
        <v>5.4874999999999998</v>
      </c>
    </row>
    <row r="20" spans="1:11" ht="15.75" thickBot="1" x14ac:dyDescent="0.3">
      <c r="A20" s="2" t="s">
        <v>25</v>
      </c>
      <c r="B20" s="3">
        <f t="shared" si="0"/>
        <v>1.1863009156692912</v>
      </c>
      <c r="D20">
        <v>150</v>
      </c>
      <c r="E20">
        <v>0.55000000000000004</v>
      </c>
      <c r="F20">
        <v>0.45</v>
      </c>
      <c r="G20">
        <v>0.92</v>
      </c>
      <c r="H20">
        <f t="shared" si="1"/>
        <v>90.040239499299204</v>
      </c>
      <c r="I20">
        <f t="shared" si="2"/>
        <v>80.075311807677153</v>
      </c>
      <c r="K20" s="4">
        <v>5.51</v>
      </c>
    </row>
    <row r="21" spans="1:11" ht="15.75" thickBot="1" x14ac:dyDescent="0.3">
      <c r="A21" s="5" t="s">
        <v>26</v>
      </c>
      <c r="B21" s="3">
        <f t="shared" si="0"/>
        <v>1.2134932578923461</v>
      </c>
      <c r="D21">
        <v>150</v>
      </c>
      <c r="E21">
        <v>0.55000000000000004</v>
      </c>
      <c r="F21">
        <v>0.45</v>
      </c>
      <c r="G21">
        <v>0.92</v>
      </c>
      <c r="H21">
        <f t="shared" si="1"/>
        <v>92.104138274029083</v>
      </c>
      <c r="I21">
        <f t="shared" si="2"/>
        <v>81.910794907733361</v>
      </c>
      <c r="K21" s="4">
        <v>5.6363000000000003</v>
      </c>
    </row>
    <row r="22" spans="1:11" ht="15.75" thickBot="1" x14ac:dyDescent="0.3">
      <c r="A22" s="5" t="s">
        <v>27</v>
      </c>
      <c r="B22" s="3">
        <f t="shared" si="0"/>
        <v>1.9698192990274919</v>
      </c>
      <c r="D22">
        <v>150</v>
      </c>
      <c r="E22">
        <v>0.5</v>
      </c>
      <c r="F22">
        <v>0.5</v>
      </c>
      <c r="G22">
        <v>0.92</v>
      </c>
      <c r="H22">
        <f t="shared" si="1"/>
        <v>135.91753163289692</v>
      </c>
      <c r="I22">
        <f t="shared" si="2"/>
        <v>147.73644742706188</v>
      </c>
      <c r="K22" s="4">
        <v>9.1492000000000004</v>
      </c>
    </row>
    <row r="23" spans="1:11" ht="15.75" thickBot="1" x14ac:dyDescent="0.3">
      <c r="A23" s="2" t="s">
        <v>28</v>
      </c>
      <c r="B23" s="3">
        <f t="shared" si="0"/>
        <v>1.0662067866746761</v>
      </c>
      <c r="D23">
        <v>100</v>
      </c>
      <c r="E23">
        <v>0.6</v>
      </c>
      <c r="F23">
        <v>0.4</v>
      </c>
      <c r="G23">
        <v>0.92</v>
      </c>
      <c r="H23">
        <f t="shared" si="1"/>
        <v>58.854614624442121</v>
      </c>
      <c r="I23">
        <f t="shared" si="2"/>
        <v>42.64827146698704</v>
      </c>
      <c r="K23" s="4">
        <v>4.9522000000000004</v>
      </c>
    </row>
    <row r="24" spans="1:11" ht="15.75" thickBot="1" x14ac:dyDescent="0.3">
      <c r="A24" s="5" t="s">
        <v>29</v>
      </c>
      <c r="B24" s="3">
        <f t="shared" si="0"/>
        <v>5.4371335869562873</v>
      </c>
      <c r="D24">
        <v>100</v>
      </c>
      <c r="E24">
        <v>0.6</v>
      </c>
      <c r="F24">
        <v>0.4</v>
      </c>
      <c r="G24">
        <v>0.92</v>
      </c>
      <c r="H24">
        <f t="shared" si="1"/>
        <v>300.12977399998704</v>
      </c>
      <c r="I24">
        <f t="shared" si="2"/>
        <v>217.48534347825148</v>
      </c>
      <c r="K24" s="4">
        <v>25.253799999999998</v>
      </c>
    </row>
    <row r="25" spans="1:11" ht="15.75" thickBot="1" x14ac:dyDescent="0.3">
      <c r="A25" s="2" t="s">
        <v>30</v>
      </c>
      <c r="B25" s="3">
        <f t="shared" si="0"/>
        <v>3.0962453898968501</v>
      </c>
      <c r="D25">
        <v>100</v>
      </c>
      <c r="E25">
        <v>0.6</v>
      </c>
      <c r="F25">
        <v>0.4</v>
      </c>
      <c r="G25">
        <v>0.92</v>
      </c>
      <c r="H25">
        <f t="shared" si="1"/>
        <v>170.91274552230612</v>
      </c>
      <c r="I25">
        <f t="shared" si="2"/>
        <v>123.84981559587401</v>
      </c>
      <c r="K25" s="4">
        <v>14.3811</v>
      </c>
    </row>
    <row r="26" spans="1:11" ht="15.75" thickBot="1" x14ac:dyDescent="0.3">
      <c r="A26" s="5" t="s">
        <v>31</v>
      </c>
      <c r="B26" s="3">
        <f t="shared" si="0"/>
        <v>3.0962453898968501</v>
      </c>
      <c r="D26">
        <v>100</v>
      </c>
      <c r="E26">
        <v>0.6</v>
      </c>
      <c r="F26">
        <v>0.4</v>
      </c>
      <c r="G26">
        <v>0.92</v>
      </c>
      <c r="H26">
        <f t="shared" si="1"/>
        <v>170.91274552230612</v>
      </c>
      <c r="I26">
        <f t="shared" si="2"/>
        <v>123.84981559587401</v>
      </c>
      <c r="K26" s="4">
        <v>14.3811</v>
      </c>
    </row>
    <row r="27" spans="1:11" ht="15.75" thickBot="1" x14ac:dyDescent="0.3">
      <c r="A27" s="5" t="s">
        <v>32</v>
      </c>
      <c r="B27" s="3">
        <f>K27/4.64469</f>
        <v>2.1487978745621343</v>
      </c>
      <c r="D27">
        <v>150</v>
      </c>
      <c r="E27">
        <v>0.55000000000000004</v>
      </c>
      <c r="F27">
        <v>0.45</v>
      </c>
      <c r="G27">
        <v>0.92</v>
      </c>
      <c r="H27">
        <f t="shared" si="1"/>
        <v>163.09375867926602</v>
      </c>
      <c r="I27">
        <f t="shared" si="2"/>
        <v>145.04385653294406</v>
      </c>
      <c r="K27" s="4">
        <v>9.9804999999999993</v>
      </c>
    </row>
    <row r="28" spans="1:11" ht="15.75" thickBot="1" x14ac:dyDescent="0.3">
      <c r="A28" s="2" t="s">
        <v>33</v>
      </c>
      <c r="B28" s="3">
        <f t="shared" si="0"/>
        <v>3.1079792192805122</v>
      </c>
      <c r="D28">
        <v>100</v>
      </c>
      <c r="E28">
        <v>0.6</v>
      </c>
      <c r="F28">
        <v>0.4</v>
      </c>
      <c r="G28">
        <v>0.92</v>
      </c>
      <c r="H28">
        <f t="shared" si="1"/>
        <v>171.56045290428426</v>
      </c>
      <c r="I28">
        <f t="shared" si="2"/>
        <v>124.31916877122049</v>
      </c>
      <c r="K28" s="4">
        <v>14.435600000000001</v>
      </c>
    </row>
    <row r="29" spans="1:11" ht="15.75" thickBot="1" x14ac:dyDescent="0.3">
      <c r="A29" s="5" t="s">
        <v>34</v>
      </c>
      <c r="B29" s="3">
        <f t="shared" si="0"/>
        <v>3.1079792192805122</v>
      </c>
      <c r="D29">
        <v>100</v>
      </c>
      <c r="E29">
        <v>0.6</v>
      </c>
      <c r="F29">
        <v>0.4</v>
      </c>
      <c r="G29">
        <v>0.92</v>
      </c>
      <c r="H29">
        <f t="shared" si="1"/>
        <v>171.56045290428426</v>
      </c>
      <c r="I29">
        <f t="shared" si="2"/>
        <v>124.31916877122049</v>
      </c>
      <c r="K29" s="4">
        <v>14.435600000000001</v>
      </c>
    </row>
    <row r="30" spans="1:11" ht="15.75" thickBot="1" x14ac:dyDescent="0.3">
      <c r="A30" s="2" t="s">
        <v>35</v>
      </c>
      <c r="B30" s="3">
        <f t="shared" si="0"/>
        <v>2.9295819527245093</v>
      </c>
      <c r="D30">
        <v>150</v>
      </c>
      <c r="E30">
        <v>0.55000000000000004</v>
      </c>
      <c r="F30">
        <v>0.45</v>
      </c>
      <c r="G30">
        <v>0.92</v>
      </c>
      <c r="H30">
        <f t="shared" si="1"/>
        <v>222.3552702117903</v>
      </c>
      <c r="I30">
        <f t="shared" si="2"/>
        <v>197.74678180890439</v>
      </c>
      <c r="K30" s="4">
        <v>13.606999999999999</v>
      </c>
    </row>
    <row r="31" spans="1:11" ht="15.75" thickBot="1" x14ac:dyDescent="0.3">
      <c r="A31" s="2" t="s">
        <v>36</v>
      </c>
      <c r="B31" s="3">
        <f t="shared" si="0"/>
        <v>7.6038874499697515</v>
      </c>
      <c r="D31">
        <v>150</v>
      </c>
      <c r="E31">
        <v>0.55000000000000004</v>
      </c>
      <c r="F31">
        <v>0.45</v>
      </c>
      <c r="G31">
        <v>0.92</v>
      </c>
      <c r="H31">
        <f t="shared" si="1"/>
        <v>577.13505745270425</v>
      </c>
      <c r="I31">
        <f t="shared" si="2"/>
        <v>513.26240287295821</v>
      </c>
      <c r="K31" s="4">
        <v>35.317700000000002</v>
      </c>
    </row>
    <row r="32" spans="1:11" ht="15.75" thickBot="1" x14ac:dyDescent="0.3">
      <c r="A32" s="5" t="s">
        <v>37</v>
      </c>
      <c r="B32" s="3">
        <f t="shared" si="0"/>
        <v>2.9277303759777293</v>
      </c>
      <c r="D32">
        <v>100</v>
      </c>
      <c r="E32">
        <v>0.6</v>
      </c>
      <c r="F32">
        <v>0.4</v>
      </c>
      <c r="G32">
        <v>0.92</v>
      </c>
      <c r="H32">
        <f t="shared" si="1"/>
        <v>161.61071675397065</v>
      </c>
      <c r="I32">
        <f t="shared" si="2"/>
        <v>117.10921503910917</v>
      </c>
      <c r="K32" s="4">
        <v>13.5984</v>
      </c>
    </row>
    <row r="33" spans="1:11" ht="15.75" thickBot="1" x14ac:dyDescent="0.3">
      <c r="A33" s="5" t="s">
        <v>38</v>
      </c>
      <c r="B33" s="3">
        <f t="shared" ref="B33:B40" si="3">K33/9.289397333</f>
        <v>1.1240449327004798</v>
      </c>
      <c r="D33">
        <v>150</v>
      </c>
      <c r="E33">
        <v>0.55000000000000004</v>
      </c>
      <c r="F33">
        <v>0.45</v>
      </c>
      <c r="G33">
        <v>0.92</v>
      </c>
      <c r="H33">
        <f t="shared" si="1"/>
        <v>85.315010391966439</v>
      </c>
      <c r="I33">
        <f t="shared" si="2"/>
        <v>75.87303295728239</v>
      </c>
      <c r="K33" s="4">
        <v>10.441700000000001</v>
      </c>
    </row>
    <row r="34" spans="1:11" ht="15.75" thickBot="1" x14ac:dyDescent="0.3">
      <c r="A34" s="5" t="s">
        <v>39</v>
      </c>
      <c r="B34" s="3">
        <f t="shared" si="3"/>
        <v>2.0536208449422775</v>
      </c>
      <c r="D34">
        <v>100</v>
      </c>
      <c r="E34">
        <v>0.6</v>
      </c>
      <c r="F34">
        <v>0.4</v>
      </c>
      <c r="G34">
        <v>0.92</v>
      </c>
      <c r="H34">
        <f t="shared" si="1"/>
        <v>113.35987064081372</v>
      </c>
      <c r="I34">
        <f t="shared" si="2"/>
        <v>82.144833797691092</v>
      </c>
      <c r="K34" s="4">
        <v>19.076899999999998</v>
      </c>
    </row>
    <row r="35" spans="1:11" ht="15.75" thickBot="1" x14ac:dyDescent="0.3">
      <c r="A35" s="2" t="s">
        <v>40</v>
      </c>
      <c r="B35" s="3">
        <f t="shared" si="3"/>
        <v>0.61558352980399955</v>
      </c>
      <c r="D35">
        <v>150</v>
      </c>
      <c r="E35">
        <v>0.5</v>
      </c>
      <c r="F35">
        <v>0.5</v>
      </c>
      <c r="G35">
        <v>0.92</v>
      </c>
      <c r="H35">
        <f t="shared" si="1"/>
        <v>42.475263556475973</v>
      </c>
      <c r="I35">
        <f t="shared" si="2"/>
        <v>46.168764735299966</v>
      </c>
      <c r="K35" s="4">
        <v>5.7183999999999999</v>
      </c>
    </row>
    <row r="36" spans="1:11" ht="15.75" thickBot="1" x14ac:dyDescent="0.3">
      <c r="A36" s="5" t="s">
        <v>41</v>
      </c>
      <c r="B36" s="3">
        <f t="shared" si="3"/>
        <v>0.99306765221773508</v>
      </c>
      <c r="D36">
        <v>150</v>
      </c>
      <c r="E36">
        <v>0.55000000000000004</v>
      </c>
      <c r="F36">
        <v>0.45</v>
      </c>
      <c r="G36">
        <v>0.92</v>
      </c>
      <c r="H36">
        <f t="shared" si="1"/>
        <v>75.373834803326091</v>
      </c>
      <c r="I36">
        <f t="shared" si="2"/>
        <v>67.032066524697115</v>
      </c>
      <c r="K36" s="4">
        <v>9.2249999999999996</v>
      </c>
    </row>
    <row r="37" spans="1:11" ht="15.75" thickBot="1" x14ac:dyDescent="0.3">
      <c r="A37" s="5" t="s">
        <v>42</v>
      </c>
      <c r="B37" s="3">
        <f t="shared" si="3"/>
        <v>4.0941837921919788</v>
      </c>
      <c r="D37">
        <v>100</v>
      </c>
      <c r="E37">
        <v>0.6</v>
      </c>
      <c r="F37">
        <v>0.4</v>
      </c>
      <c r="G37">
        <v>0.92</v>
      </c>
      <c r="H37">
        <f t="shared" si="1"/>
        <v>225.99894532899725</v>
      </c>
      <c r="I37">
        <f t="shared" si="2"/>
        <v>163.76735168767914</v>
      </c>
      <c r="K37" s="4">
        <v>38.032499999999999</v>
      </c>
    </row>
    <row r="38" spans="1:11" ht="15.75" thickBot="1" x14ac:dyDescent="0.3">
      <c r="A38" s="2" t="s">
        <v>43</v>
      </c>
      <c r="B38" s="3">
        <f>K38/9.289397333</f>
        <v>5.4780841184630162</v>
      </c>
      <c r="D38">
        <v>100</v>
      </c>
      <c r="E38">
        <v>0.6</v>
      </c>
      <c r="F38">
        <v>0.4</v>
      </c>
      <c r="G38">
        <v>0.92</v>
      </c>
      <c r="H38">
        <f t="shared" si="1"/>
        <v>302.39024333915853</v>
      </c>
      <c r="I38">
        <f t="shared" si="2"/>
        <v>219.12336473852065</v>
      </c>
      <c r="K38" s="4">
        <v>50.888100000000001</v>
      </c>
    </row>
    <row r="39" spans="1:11" ht="15.75" thickBot="1" x14ac:dyDescent="0.3">
      <c r="A39" s="5" t="s">
        <v>44</v>
      </c>
      <c r="B39" s="3">
        <f t="shared" si="3"/>
        <v>2.9071423077215468</v>
      </c>
      <c r="D39">
        <v>100</v>
      </c>
      <c r="E39">
        <v>0.6</v>
      </c>
      <c r="F39">
        <v>0.4</v>
      </c>
      <c r="G39">
        <v>0.92</v>
      </c>
      <c r="H39">
        <f t="shared" si="1"/>
        <v>160.47425538622937</v>
      </c>
      <c r="I39">
        <f t="shared" si="2"/>
        <v>116.28569230886187</v>
      </c>
      <c r="K39" s="4">
        <v>27.005600000000001</v>
      </c>
    </row>
    <row r="40" spans="1:11" ht="15.75" thickBot="1" x14ac:dyDescent="0.3">
      <c r="A40" s="2" t="s">
        <v>45</v>
      </c>
      <c r="B40" s="3">
        <f t="shared" si="3"/>
        <v>19.559848016676497</v>
      </c>
      <c r="D40">
        <v>100</v>
      </c>
      <c r="E40">
        <v>0.6</v>
      </c>
      <c r="F40">
        <v>0.4</v>
      </c>
      <c r="G40">
        <v>0.92</v>
      </c>
      <c r="H40">
        <f t="shared" si="1"/>
        <v>1079.7036105205425</v>
      </c>
      <c r="I40">
        <f t="shared" si="2"/>
        <v>782.39392066705989</v>
      </c>
      <c r="K40" s="7">
        <v>181.69919999999999</v>
      </c>
    </row>
    <row r="42" spans="1:11" x14ac:dyDescent="0.25">
      <c r="H42" s="8">
        <f>SUM(H5:H40)</f>
        <v>10030.753396794737</v>
      </c>
      <c r="I42" s="8">
        <f>SUM(I5:I40)</f>
        <v>8550.5507725497082</v>
      </c>
    </row>
    <row r="45" spans="1:11" ht="15.75" thickBot="1" x14ac:dyDescent="0.3">
      <c r="A45" s="1" t="s">
        <v>1</v>
      </c>
      <c r="B45" s="1" t="s">
        <v>2</v>
      </c>
      <c r="C45" s="1"/>
      <c r="D45" s="1" t="s">
        <v>46</v>
      </c>
      <c r="E45" s="1" t="s">
        <v>47</v>
      </c>
      <c r="F45" s="1" t="s">
        <v>48</v>
      </c>
      <c r="G45" s="1" t="s">
        <v>6</v>
      </c>
      <c r="H45" s="1" t="s">
        <v>7</v>
      </c>
      <c r="I45" s="1" t="s">
        <v>8</v>
      </c>
    </row>
    <row r="46" spans="1:11" ht="15.75" thickBot="1" x14ac:dyDescent="0.3">
      <c r="A46" s="6" t="s">
        <v>49</v>
      </c>
      <c r="B46" s="9">
        <f t="shared" ref="B46:B52" si="4">K46/7.431517866</f>
        <v>4.6123686463596529</v>
      </c>
      <c r="D46">
        <v>70</v>
      </c>
      <c r="E46">
        <v>0.75</v>
      </c>
      <c r="F46">
        <v>0.25</v>
      </c>
      <c r="G46">
        <v>0.92</v>
      </c>
      <c r="H46">
        <f>B46*D46*E46*G46</f>
        <v>222.77740561917125</v>
      </c>
      <c r="I46">
        <f>B46*D46*F46</f>
        <v>80.716451311293923</v>
      </c>
      <c r="K46">
        <v>34.276899999999998</v>
      </c>
    </row>
    <row r="47" spans="1:11" ht="15.75" thickBot="1" x14ac:dyDescent="0.3">
      <c r="A47" s="6" t="s">
        <v>50</v>
      </c>
      <c r="B47" s="9">
        <f t="shared" si="4"/>
        <v>4.6100945483483544</v>
      </c>
      <c r="D47">
        <v>70</v>
      </c>
      <c r="E47">
        <v>0.75</v>
      </c>
      <c r="F47">
        <v>0.25</v>
      </c>
      <c r="G47">
        <v>0.92</v>
      </c>
      <c r="H47">
        <f t="shared" ref="H47:H89" si="5">B47*D47*E47*G47</f>
        <v>222.66756668522552</v>
      </c>
      <c r="I47">
        <f t="shared" ref="I47:I89" si="6">B47*D47*F47</f>
        <v>80.676654596096199</v>
      </c>
      <c r="K47">
        <v>34.26</v>
      </c>
    </row>
    <row r="48" spans="1:11" ht="15.75" thickBot="1" x14ac:dyDescent="0.3">
      <c r="A48" s="10" t="s">
        <v>51</v>
      </c>
      <c r="B48" s="9">
        <f t="shared" si="4"/>
        <v>4.6141314087234404</v>
      </c>
      <c r="D48">
        <v>70</v>
      </c>
      <c r="E48">
        <v>0.75</v>
      </c>
      <c r="F48">
        <v>0.25</v>
      </c>
      <c r="G48">
        <v>0.92</v>
      </c>
      <c r="H48">
        <f t="shared" si="5"/>
        <v>222.86254704134217</v>
      </c>
      <c r="I48">
        <f t="shared" si="6"/>
        <v>80.747299652660203</v>
      </c>
      <c r="K48">
        <v>34.29</v>
      </c>
    </row>
    <row r="49" spans="1:11" ht="15.75" thickBot="1" x14ac:dyDescent="0.3">
      <c r="A49" s="10" t="s">
        <v>52</v>
      </c>
      <c r="B49" s="9">
        <f t="shared" si="4"/>
        <v>4.5909194615666955</v>
      </c>
      <c r="D49">
        <v>70</v>
      </c>
      <c r="E49">
        <v>0.75</v>
      </c>
      <c r="F49">
        <v>0.25</v>
      </c>
      <c r="G49">
        <v>0.92</v>
      </c>
      <c r="H49">
        <f t="shared" si="5"/>
        <v>221.74140999367143</v>
      </c>
      <c r="I49">
        <f t="shared" si="6"/>
        <v>80.341090577417177</v>
      </c>
      <c r="K49">
        <v>34.1175</v>
      </c>
    </row>
    <row r="50" spans="1:11" ht="15.75" thickBot="1" x14ac:dyDescent="0.3">
      <c r="A50" s="10" t="s">
        <v>53</v>
      </c>
      <c r="B50" s="9">
        <f t="shared" si="4"/>
        <v>1.8399740465617551</v>
      </c>
      <c r="D50">
        <v>70</v>
      </c>
      <c r="E50">
        <v>0.75</v>
      </c>
      <c r="F50">
        <v>0.25</v>
      </c>
      <c r="G50">
        <v>0.92</v>
      </c>
      <c r="H50">
        <f t="shared" si="5"/>
        <v>88.870746448932778</v>
      </c>
      <c r="I50">
        <f t="shared" si="6"/>
        <v>32.199545814830714</v>
      </c>
      <c r="K50">
        <v>13.6738</v>
      </c>
    </row>
    <row r="51" spans="1:11" ht="15.75" thickBot="1" x14ac:dyDescent="0.3">
      <c r="A51" s="10" t="s">
        <v>54</v>
      </c>
      <c r="B51" s="9">
        <f t="shared" si="4"/>
        <v>1.8731839512474637</v>
      </c>
      <c r="D51">
        <v>70</v>
      </c>
      <c r="E51">
        <v>0.75</v>
      </c>
      <c r="F51">
        <v>0.25</v>
      </c>
      <c r="G51">
        <v>0.92</v>
      </c>
      <c r="H51">
        <f t="shared" si="5"/>
        <v>90.474784845252486</v>
      </c>
      <c r="I51">
        <f t="shared" si="6"/>
        <v>32.780719146830613</v>
      </c>
      <c r="K51">
        <v>13.9206</v>
      </c>
    </row>
    <row r="52" spans="1:11" ht="15.75" thickBot="1" x14ac:dyDescent="0.3">
      <c r="A52" s="10" t="s">
        <v>55</v>
      </c>
      <c r="B52" s="9">
        <f t="shared" si="4"/>
        <v>1.867101748282334</v>
      </c>
      <c r="D52">
        <v>70</v>
      </c>
      <c r="E52">
        <v>0.75</v>
      </c>
      <c r="F52">
        <v>0.25</v>
      </c>
      <c r="G52">
        <v>0.92</v>
      </c>
      <c r="H52">
        <f t="shared" si="5"/>
        <v>90.181014442036727</v>
      </c>
      <c r="I52">
        <f t="shared" si="6"/>
        <v>32.674280594940846</v>
      </c>
      <c r="K52">
        <v>13.875400000000001</v>
      </c>
    </row>
    <row r="53" spans="1:11" ht="15.75" thickBot="1" x14ac:dyDescent="0.3">
      <c r="A53" s="10" t="s">
        <v>56</v>
      </c>
      <c r="B53" s="9">
        <f>K53/4.644698666</f>
        <v>6.6122696451369745</v>
      </c>
      <c r="D53">
        <v>100</v>
      </c>
      <c r="E53">
        <v>0.6</v>
      </c>
      <c r="F53">
        <v>0.4</v>
      </c>
      <c r="G53">
        <v>0.92</v>
      </c>
      <c r="H53">
        <f t="shared" si="5"/>
        <v>364.997284411561</v>
      </c>
      <c r="I53">
        <f t="shared" si="6"/>
        <v>264.49078580547899</v>
      </c>
      <c r="K53">
        <v>30.712</v>
      </c>
    </row>
    <row r="54" spans="1:11" ht="15.75" thickBot="1" x14ac:dyDescent="0.3">
      <c r="A54" s="10" t="s">
        <v>57</v>
      </c>
      <c r="B54" s="9">
        <f>K54/7.431517866</f>
        <v>2.4142174349177563</v>
      </c>
      <c r="D54">
        <v>70</v>
      </c>
      <c r="E54">
        <v>0.75</v>
      </c>
      <c r="F54">
        <v>0.25</v>
      </c>
      <c r="G54">
        <v>0.92</v>
      </c>
      <c r="H54">
        <f t="shared" si="5"/>
        <v>116.60670210652764</v>
      </c>
      <c r="I54">
        <f t="shared" si="6"/>
        <v>42.248805111060733</v>
      </c>
      <c r="K54">
        <v>17.941299999999998</v>
      </c>
    </row>
    <row r="55" spans="1:11" ht="15.75" thickBot="1" x14ac:dyDescent="0.3">
      <c r="A55" s="6" t="s">
        <v>58</v>
      </c>
      <c r="B55" s="9">
        <f>K55/4.644698666</f>
        <v>4.9150658937494143</v>
      </c>
      <c r="D55">
        <v>100</v>
      </c>
      <c r="E55">
        <v>0.6</v>
      </c>
      <c r="F55">
        <v>0.4</v>
      </c>
      <c r="G55">
        <v>0.92</v>
      </c>
      <c r="H55">
        <f t="shared" si="5"/>
        <v>271.31163733496766</v>
      </c>
      <c r="I55">
        <f t="shared" si="6"/>
        <v>196.60263574997657</v>
      </c>
      <c r="K55">
        <v>22.829000000000001</v>
      </c>
    </row>
    <row r="56" spans="1:11" ht="15.75" thickBot="1" x14ac:dyDescent="0.3">
      <c r="A56" s="6" t="s">
        <v>59</v>
      </c>
      <c r="B56" s="9">
        <f>K56/4.644698666</f>
        <v>1.0306158362954605</v>
      </c>
      <c r="D56">
        <v>150</v>
      </c>
      <c r="E56">
        <v>0.5</v>
      </c>
      <c r="F56">
        <v>0.5</v>
      </c>
      <c r="G56">
        <v>0.92</v>
      </c>
      <c r="H56">
        <f t="shared" si="5"/>
        <v>71.112492704386781</v>
      </c>
      <c r="I56">
        <f t="shared" si="6"/>
        <v>77.296187722159544</v>
      </c>
      <c r="K56">
        <v>4.7869000000000002</v>
      </c>
    </row>
    <row r="57" spans="1:11" ht="15.75" thickBot="1" x14ac:dyDescent="0.3">
      <c r="A57" s="10" t="s">
        <v>60</v>
      </c>
      <c r="B57" s="9">
        <f>K57/4.644698666</f>
        <v>0.52922701272177641</v>
      </c>
      <c r="D57">
        <v>150</v>
      </c>
      <c r="E57">
        <v>0.5</v>
      </c>
      <c r="F57">
        <v>0.5</v>
      </c>
      <c r="G57">
        <v>0.92</v>
      </c>
      <c r="H57">
        <f t="shared" si="5"/>
        <v>36.516663877802571</v>
      </c>
      <c r="I57">
        <f t="shared" si="6"/>
        <v>39.692025954133229</v>
      </c>
      <c r="K57">
        <v>2.4581</v>
      </c>
    </row>
    <row r="58" spans="1:11" ht="15.75" thickBot="1" x14ac:dyDescent="0.3">
      <c r="A58" s="6" t="s">
        <v>61</v>
      </c>
      <c r="B58" s="9">
        <f>K58/7.431517866</f>
        <v>1.8668460804585785</v>
      </c>
      <c r="D58">
        <v>70</v>
      </c>
      <c r="E58">
        <v>0.75</v>
      </c>
      <c r="F58">
        <v>0.25</v>
      </c>
      <c r="G58">
        <v>0.92</v>
      </c>
      <c r="H58">
        <f t="shared" si="5"/>
        <v>90.168665686149353</v>
      </c>
      <c r="I58">
        <f t="shared" si="6"/>
        <v>32.669806408025124</v>
      </c>
      <c r="K58">
        <v>13.8735</v>
      </c>
    </row>
    <row r="59" spans="1:11" ht="15.75" thickBot="1" x14ac:dyDescent="0.3">
      <c r="A59" s="6" t="s">
        <v>62</v>
      </c>
      <c r="B59" s="9">
        <f>K59/7.431517866</f>
        <v>1.8668460804585785</v>
      </c>
      <c r="D59">
        <v>70</v>
      </c>
      <c r="E59">
        <v>0.75</v>
      </c>
      <c r="F59">
        <v>0.25</v>
      </c>
      <c r="G59">
        <v>0.92</v>
      </c>
      <c r="H59">
        <f t="shared" si="5"/>
        <v>90.168665686149353</v>
      </c>
      <c r="I59">
        <f t="shared" si="6"/>
        <v>32.669806408025124</v>
      </c>
      <c r="K59">
        <v>13.8735</v>
      </c>
    </row>
    <row r="60" spans="1:11" ht="15.75" thickBot="1" x14ac:dyDescent="0.3">
      <c r="A60" s="6" t="s">
        <v>63</v>
      </c>
      <c r="B60" s="9">
        <f>K60/7.431517866</f>
        <v>1.8668460804585785</v>
      </c>
      <c r="D60">
        <v>70</v>
      </c>
      <c r="E60">
        <v>0.75</v>
      </c>
      <c r="F60">
        <v>0.25</v>
      </c>
      <c r="G60">
        <v>0.92</v>
      </c>
      <c r="H60">
        <f t="shared" si="5"/>
        <v>90.168665686149353</v>
      </c>
      <c r="I60">
        <f t="shared" si="6"/>
        <v>32.669806408025124</v>
      </c>
      <c r="K60">
        <v>13.8735</v>
      </c>
    </row>
    <row r="61" spans="1:11" ht="15.75" thickBot="1" x14ac:dyDescent="0.3">
      <c r="A61" s="6" t="s">
        <v>64</v>
      </c>
      <c r="B61" s="9">
        <f>K61/7.431517866</f>
        <v>1.8668460804585785</v>
      </c>
      <c r="D61">
        <v>100</v>
      </c>
      <c r="E61">
        <v>0.6</v>
      </c>
      <c r="F61">
        <v>0.4</v>
      </c>
      <c r="G61">
        <v>0.92</v>
      </c>
      <c r="H61">
        <f t="shared" si="5"/>
        <v>103.04990364131353</v>
      </c>
      <c r="I61">
        <f t="shared" si="6"/>
        <v>74.673843218343151</v>
      </c>
      <c r="K61">
        <v>13.8735</v>
      </c>
    </row>
    <row r="62" spans="1:11" ht="15.75" thickBot="1" x14ac:dyDescent="0.3">
      <c r="A62" s="10" t="s">
        <v>65</v>
      </c>
      <c r="B62" s="9">
        <f>K62/7.431517866</f>
        <v>1.8668460804585785</v>
      </c>
      <c r="D62">
        <v>70</v>
      </c>
      <c r="E62">
        <v>0.75</v>
      </c>
      <c r="F62">
        <v>0.25</v>
      </c>
      <c r="G62">
        <v>0.92</v>
      </c>
      <c r="H62">
        <f t="shared" si="5"/>
        <v>90.168665686149353</v>
      </c>
      <c r="I62">
        <f t="shared" si="6"/>
        <v>32.669806408025124</v>
      </c>
      <c r="K62">
        <v>13.8735</v>
      </c>
    </row>
    <row r="63" spans="1:11" ht="15.75" thickBot="1" x14ac:dyDescent="0.3">
      <c r="A63" s="10" t="s">
        <v>66</v>
      </c>
      <c r="B63" s="9">
        <f>K63/4.644698666</f>
        <v>2.9869537288944978</v>
      </c>
      <c r="D63">
        <v>100</v>
      </c>
      <c r="E63">
        <v>0.6</v>
      </c>
      <c r="F63">
        <v>0.4</v>
      </c>
      <c r="G63">
        <v>0.92</v>
      </c>
      <c r="H63">
        <f t="shared" si="5"/>
        <v>164.87984583497629</v>
      </c>
      <c r="I63">
        <f t="shared" si="6"/>
        <v>119.47814915577993</v>
      </c>
      <c r="K63">
        <v>13.8735</v>
      </c>
    </row>
    <row r="64" spans="1:11" ht="15.75" thickBot="1" x14ac:dyDescent="0.3">
      <c r="A64" s="10" t="s">
        <v>67</v>
      </c>
      <c r="B64" s="9">
        <f>K64/7.431517866</f>
        <v>1.8668460804585785</v>
      </c>
      <c r="D64">
        <v>70</v>
      </c>
      <c r="E64">
        <v>0.75</v>
      </c>
      <c r="F64">
        <v>0.25</v>
      </c>
      <c r="G64">
        <v>0.92</v>
      </c>
      <c r="H64">
        <f t="shared" si="5"/>
        <v>90.168665686149353</v>
      </c>
      <c r="I64">
        <f t="shared" si="6"/>
        <v>32.669806408025124</v>
      </c>
      <c r="K64">
        <v>13.8735</v>
      </c>
    </row>
    <row r="65" spans="1:11" ht="15.75" thickBot="1" x14ac:dyDescent="0.3">
      <c r="A65" s="6" t="s">
        <v>68</v>
      </c>
      <c r="B65" s="9">
        <f>K65/7.431517866</f>
        <v>3.428640078573149</v>
      </c>
      <c r="D65">
        <v>70</v>
      </c>
      <c r="E65">
        <v>0.75</v>
      </c>
      <c r="F65">
        <v>0.25</v>
      </c>
      <c r="G65">
        <v>0.92</v>
      </c>
      <c r="H65">
        <f t="shared" si="5"/>
        <v>165.60331579508309</v>
      </c>
      <c r="I65">
        <f t="shared" si="6"/>
        <v>60.001201375030107</v>
      </c>
      <c r="K65">
        <v>25.48</v>
      </c>
    </row>
    <row r="66" spans="1:11" ht="15.75" thickBot="1" x14ac:dyDescent="0.3">
      <c r="A66" s="6" t="s">
        <v>69</v>
      </c>
      <c r="B66" s="9">
        <f>K66/7.431517866</f>
        <v>1.8503891463294775</v>
      </c>
      <c r="D66">
        <v>70</v>
      </c>
      <c r="E66">
        <v>0.75</v>
      </c>
      <c r="F66">
        <v>0.25</v>
      </c>
      <c r="G66">
        <v>0.92</v>
      </c>
      <c r="H66">
        <f t="shared" si="5"/>
        <v>89.373795767713773</v>
      </c>
      <c r="I66">
        <f t="shared" si="6"/>
        <v>32.381810060765858</v>
      </c>
      <c r="K66">
        <v>13.751200000000001</v>
      </c>
    </row>
    <row r="67" spans="1:11" ht="15.75" thickBot="1" x14ac:dyDescent="0.3">
      <c r="A67" s="6" t="s">
        <v>70</v>
      </c>
      <c r="B67" s="9">
        <f>K67/4.644698666</f>
        <v>8.2790516167362487</v>
      </c>
      <c r="D67">
        <v>175</v>
      </c>
      <c r="E67">
        <v>0.5</v>
      </c>
      <c r="F67">
        <v>0.5</v>
      </c>
      <c r="G67">
        <v>0.92</v>
      </c>
      <c r="H67">
        <f t="shared" si="5"/>
        <v>666.46365514726801</v>
      </c>
      <c r="I67">
        <f t="shared" si="6"/>
        <v>724.41701646442175</v>
      </c>
      <c r="K67">
        <v>38.453699999999998</v>
      </c>
    </row>
    <row r="68" spans="1:11" ht="15.75" thickBot="1" x14ac:dyDescent="0.3">
      <c r="A68" s="10" t="s">
        <v>71</v>
      </c>
      <c r="B68" s="9">
        <f>K68/7.431517866</f>
        <v>3.4141073812228386</v>
      </c>
      <c r="D68">
        <v>70</v>
      </c>
      <c r="E68">
        <v>0.75</v>
      </c>
      <c r="F68">
        <v>0.25</v>
      </c>
      <c r="G68">
        <v>0.92</v>
      </c>
      <c r="H68">
        <f t="shared" si="5"/>
        <v>164.9013865130631</v>
      </c>
      <c r="I68">
        <f t="shared" si="6"/>
        <v>59.746879171399677</v>
      </c>
      <c r="K68">
        <v>25.372</v>
      </c>
    </row>
    <row r="69" spans="1:11" ht="15.75" thickBot="1" x14ac:dyDescent="0.3">
      <c r="A69" s="10" t="s">
        <v>72</v>
      </c>
      <c r="B69" s="9">
        <f>K69/7.431517866</f>
        <v>3.428640078573149</v>
      </c>
      <c r="D69">
        <v>70</v>
      </c>
      <c r="E69">
        <v>0.75</v>
      </c>
      <c r="F69">
        <v>0.25</v>
      </c>
      <c r="G69">
        <v>0.92</v>
      </c>
      <c r="H69">
        <f t="shared" si="5"/>
        <v>165.60331579508309</v>
      </c>
      <c r="I69">
        <f t="shared" si="6"/>
        <v>60.001201375030107</v>
      </c>
      <c r="K69">
        <v>25.48</v>
      </c>
    </row>
    <row r="70" spans="1:11" ht="15.75" thickBot="1" x14ac:dyDescent="0.3">
      <c r="A70" s="10" t="s">
        <v>73</v>
      </c>
      <c r="B70" s="9">
        <f>K70/7.431517866</f>
        <v>1.8503891463294775</v>
      </c>
      <c r="D70">
        <v>70</v>
      </c>
      <c r="E70">
        <v>0.75</v>
      </c>
      <c r="F70">
        <v>0.25</v>
      </c>
      <c r="G70">
        <v>0.92</v>
      </c>
      <c r="H70">
        <f t="shared" si="5"/>
        <v>89.373795767713773</v>
      </c>
      <c r="I70">
        <f t="shared" si="6"/>
        <v>32.381810060765858</v>
      </c>
      <c r="K70">
        <v>13.751200000000001</v>
      </c>
    </row>
    <row r="71" spans="1:11" ht="15.75" thickBot="1" x14ac:dyDescent="0.3">
      <c r="A71" s="10" t="s">
        <v>74</v>
      </c>
      <c r="B71" s="9">
        <f>K71/7.431517866</f>
        <v>1.8503891463294775</v>
      </c>
      <c r="D71">
        <v>70</v>
      </c>
      <c r="E71">
        <v>0.75</v>
      </c>
      <c r="F71">
        <v>0.25</v>
      </c>
      <c r="G71">
        <v>0.92</v>
      </c>
      <c r="H71">
        <f t="shared" si="5"/>
        <v>89.373795767713773</v>
      </c>
      <c r="I71">
        <f t="shared" si="6"/>
        <v>32.381810060765858</v>
      </c>
      <c r="K71">
        <v>13.751200000000001</v>
      </c>
    </row>
    <row r="72" spans="1:11" ht="15.75" thickBot="1" x14ac:dyDescent="0.3">
      <c r="A72" s="10" t="s">
        <v>75</v>
      </c>
      <c r="B72" s="9">
        <f t="shared" ref="B72:B87" si="7">K72/4.644698666</f>
        <v>4.5991358182976683</v>
      </c>
      <c r="D72">
        <v>150</v>
      </c>
      <c r="E72">
        <v>0.55000000000000004</v>
      </c>
      <c r="F72">
        <v>0.45</v>
      </c>
      <c r="G72">
        <v>0.92</v>
      </c>
      <c r="H72">
        <f t="shared" si="5"/>
        <v>349.07440860879308</v>
      </c>
      <c r="I72">
        <f t="shared" si="6"/>
        <v>310.44166773509261</v>
      </c>
      <c r="K72">
        <v>21.361599999999999</v>
      </c>
    </row>
    <row r="73" spans="1:11" ht="15.75" thickBot="1" x14ac:dyDescent="0.3">
      <c r="A73" s="6" t="s">
        <v>76</v>
      </c>
      <c r="B73" s="9">
        <f t="shared" si="7"/>
        <v>7.5325015713301378</v>
      </c>
      <c r="D73">
        <v>150</v>
      </c>
      <c r="E73">
        <v>0.5</v>
      </c>
      <c r="F73">
        <v>0.5</v>
      </c>
      <c r="G73">
        <v>0.92</v>
      </c>
      <c r="H73">
        <f t="shared" si="5"/>
        <v>519.74260842177955</v>
      </c>
      <c r="I73">
        <f t="shared" si="6"/>
        <v>564.93761784976039</v>
      </c>
      <c r="K73">
        <v>34.986199999999997</v>
      </c>
    </row>
    <row r="74" spans="1:11" ht="15.75" thickBot="1" x14ac:dyDescent="0.3">
      <c r="A74" s="10" t="s">
        <v>77</v>
      </c>
      <c r="B74" s="9">
        <f t="shared" si="7"/>
        <v>1.1650056094295613</v>
      </c>
      <c r="D74">
        <v>150</v>
      </c>
      <c r="E74">
        <v>0.5</v>
      </c>
      <c r="F74">
        <v>0.5</v>
      </c>
      <c r="G74">
        <v>0.92</v>
      </c>
      <c r="H74">
        <f t="shared" si="5"/>
        <v>80.385387050639736</v>
      </c>
      <c r="I74">
        <f t="shared" si="6"/>
        <v>87.375420707217103</v>
      </c>
      <c r="K74">
        <v>5.4111000000000002</v>
      </c>
    </row>
    <row r="75" spans="1:11" ht="15.75" thickBot="1" x14ac:dyDescent="0.3">
      <c r="A75" s="6" t="s">
        <v>78</v>
      </c>
      <c r="B75" s="9">
        <f t="shared" si="7"/>
        <v>5.5436534965086581</v>
      </c>
      <c r="D75">
        <v>150</v>
      </c>
      <c r="E75">
        <v>0.5</v>
      </c>
      <c r="F75">
        <v>0.5</v>
      </c>
      <c r="G75">
        <v>0.92</v>
      </c>
      <c r="H75">
        <f t="shared" si="5"/>
        <v>382.51209125909742</v>
      </c>
      <c r="I75">
        <f t="shared" si="6"/>
        <v>415.77401223814934</v>
      </c>
      <c r="K75">
        <v>25.7486</v>
      </c>
    </row>
    <row r="76" spans="1:11" ht="15.75" thickBot="1" x14ac:dyDescent="0.3">
      <c r="A76" s="6" t="s">
        <v>79</v>
      </c>
      <c r="B76" s="9">
        <f t="shared" si="7"/>
        <v>3.6168977167398437</v>
      </c>
      <c r="D76">
        <v>70</v>
      </c>
      <c r="E76">
        <v>0.75</v>
      </c>
      <c r="F76">
        <v>0.25</v>
      </c>
      <c r="G76">
        <v>0.92</v>
      </c>
      <c r="H76">
        <f t="shared" si="5"/>
        <v>174.69615971853446</v>
      </c>
      <c r="I76">
        <f t="shared" si="6"/>
        <v>63.295710042947263</v>
      </c>
      <c r="K76">
        <v>16.799399999999999</v>
      </c>
    </row>
    <row r="77" spans="1:11" ht="15.75" thickBot="1" x14ac:dyDescent="0.3">
      <c r="A77" s="10" t="s">
        <v>80</v>
      </c>
      <c r="B77" s="9">
        <f t="shared" si="7"/>
        <v>3.6170053663498525</v>
      </c>
      <c r="D77">
        <v>70</v>
      </c>
      <c r="E77">
        <v>0.75</v>
      </c>
      <c r="F77">
        <v>0.25</v>
      </c>
      <c r="G77">
        <v>0.92</v>
      </c>
      <c r="H77">
        <f t="shared" si="5"/>
        <v>174.70135919469789</v>
      </c>
      <c r="I77">
        <f t="shared" si="6"/>
        <v>63.297593911122419</v>
      </c>
      <c r="K77">
        <v>16.799900000000001</v>
      </c>
    </row>
    <row r="78" spans="1:11" ht="15.75" thickBot="1" x14ac:dyDescent="0.3">
      <c r="A78" s="6" t="s">
        <v>81</v>
      </c>
      <c r="B78" s="9">
        <f t="shared" si="7"/>
        <v>2.2016067640414714</v>
      </c>
      <c r="D78">
        <v>100</v>
      </c>
      <c r="E78">
        <v>0.6</v>
      </c>
      <c r="F78">
        <v>0.4</v>
      </c>
      <c r="G78">
        <v>0.92</v>
      </c>
      <c r="H78">
        <f t="shared" si="5"/>
        <v>121.52869337508922</v>
      </c>
      <c r="I78">
        <f t="shared" si="6"/>
        <v>88.064270561658859</v>
      </c>
      <c r="K78">
        <v>10.2258</v>
      </c>
    </row>
    <row r="79" spans="1:11" ht="15.75" thickBot="1" x14ac:dyDescent="0.3">
      <c r="A79" s="10" t="s">
        <v>82</v>
      </c>
      <c r="B79" s="9">
        <f t="shared" si="7"/>
        <v>4.0908358897614647</v>
      </c>
      <c r="D79">
        <v>150</v>
      </c>
      <c r="E79">
        <v>0.5</v>
      </c>
      <c r="F79">
        <v>0.5</v>
      </c>
      <c r="G79">
        <v>0.92</v>
      </c>
      <c r="H79">
        <f t="shared" si="5"/>
        <v>282.26767639354108</v>
      </c>
      <c r="I79">
        <f t="shared" si="6"/>
        <v>306.81269173210984</v>
      </c>
      <c r="K79">
        <v>19.000699999999998</v>
      </c>
    </row>
    <row r="80" spans="1:11" ht="15.75" thickBot="1" x14ac:dyDescent="0.3">
      <c r="A80" s="6" t="s">
        <v>83</v>
      </c>
      <c r="B80" s="9">
        <f t="shared" si="7"/>
        <v>3.2267970599925246</v>
      </c>
      <c r="D80">
        <v>100</v>
      </c>
      <c r="E80">
        <v>0.6</v>
      </c>
      <c r="F80">
        <v>0.4</v>
      </c>
      <c r="G80">
        <v>0.92</v>
      </c>
      <c r="H80">
        <f t="shared" si="5"/>
        <v>178.11919771158736</v>
      </c>
      <c r="I80">
        <f t="shared" si="6"/>
        <v>129.071882399701</v>
      </c>
      <c r="K80">
        <v>14.987500000000001</v>
      </c>
    </row>
    <row r="81" spans="1:11" ht="15.75" thickBot="1" x14ac:dyDescent="0.3">
      <c r="A81" s="6" t="s">
        <v>84</v>
      </c>
      <c r="B81" s="9">
        <f t="shared" si="7"/>
        <v>4.6505923318815361</v>
      </c>
      <c r="D81">
        <v>100</v>
      </c>
      <c r="E81">
        <v>0.6</v>
      </c>
      <c r="F81">
        <v>0.4</v>
      </c>
      <c r="G81">
        <v>0.92</v>
      </c>
      <c r="H81">
        <f t="shared" si="5"/>
        <v>256.71269671986079</v>
      </c>
      <c r="I81">
        <f t="shared" si="6"/>
        <v>186.02369327526145</v>
      </c>
      <c r="K81">
        <v>21.6006</v>
      </c>
    </row>
    <row r="82" spans="1:11" ht="15.75" thickBot="1" x14ac:dyDescent="0.3">
      <c r="A82" s="6" t="s">
        <v>85</v>
      </c>
      <c r="B82" s="9">
        <f t="shared" si="7"/>
        <v>7.5446229174170494</v>
      </c>
      <c r="D82">
        <v>150</v>
      </c>
      <c r="E82">
        <v>0.5</v>
      </c>
      <c r="F82">
        <v>0.5</v>
      </c>
      <c r="G82">
        <v>0.92</v>
      </c>
      <c r="H82">
        <f t="shared" si="5"/>
        <v>520.57898130177637</v>
      </c>
      <c r="I82">
        <f t="shared" si="6"/>
        <v>565.84671880627866</v>
      </c>
      <c r="K82">
        <v>35.042499999999997</v>
      </c>
    </row>
    <row r="83" spans="1:11" ht="15.75" thickBot="1" x14ac:dyDescent="0.3">
      <c r="A83" s="10" t="s">
        <v>86</v>
      </c>
      <c r="B83" s="9">
        <f t="shared" si="7"/>
        <v>1.2253109209560937</v>
      </c>
      <c r="D83">
        <v>150</v>
      </c>
      <c r="E83">
        <v>0.5</v>
      </c>
      <c r="F83">
        <v>0.5</v>
      </c>
      <c r="G83">
        <v>0.92</v>
      </c>
      <c r="H83">
        <f t="shared" si="5"/>
        <v>84.546453545970479</v>
      </c>
      <c r="I83">
        <f t="shared" si="6"/>
        <v>91.898319071707036</v>
      </c>
      <c r="K83">
        <v>5.6912000000000003</v>
      </c>
    </row>
    <row r="84" spans="1:11" ht="15.75" thickBot="1" x14ac:dyDescent="0.3">
      <c r="A84" s="6" t="s">
        <v>87</v>
      </c>
      <c r="B84" s="9">
        <f t="shared" si="7"/>
        <v>0.89000391570289217</v>
      </c>
      <c r="D84">
        <v>150</v>
      </c>
      <c r="E84">
        <v>0.5</v>
      </c>
      <c r="F84">
        <v>0.5</v>
      </c>
      <c r="G84">
        <v>0.92</v>
      </c>
      <c r="H84">
        <f t="shared" si="5"/>
        <v>61.410270183499563</v>
      </c>
      <c r="I84">
        <f t="shared" si="6"/>
        <v>66.750293677716911</v>
      </c>
      <c r="K84">
        <v>4.1337999999999999</v>
      </c>
    </row>
    <row r="85" spans="1:11" ht="15.75" thickBot="1" x14ac:dyDescent="0.3">
      <c r="A85" s="10" t="s">
        <v>88</v>
      </c>
      <c r="B85" s="9">
        <f t="shared" si="7"/>
        <v>2.7795129304089068</v>
      </c>
      <c r="D85">
        <v>150</v>
      </c>
      <c r="E85">
        <v>0.5</v>
      </c>
      <c r="F85">
        <v>0.5</v>
      </c>
      <c r="G85">
        <v>0.92</v>
      </c>
      <c r="H85">
        <f t="shared" si="5"/>
        <v>191.7863921982146</v>
      </c>
      <c r="I85">
        <f t="shared" si="6"/>
        <v>208.46346978066802</v>
      </c>
      <c r="K85">
        <v>12.91</v>
      </c>
    </row>
    <row r="86" spans="1:11" ht="15.75" thickBot="1" x14ac:dyDescent="0.3">
      <c r="A86" s="6" t="s">
        <v>89</v>
      </c>
      <c r="B86" s="9">
        <f t="shared" si="7"/>
        <v>1.6100936869690137</v>
      </c>
      <c r="D86">
        <v>100</v>
      </c>
      <c r="E86">
        <v>0.6</v>
      </c>
      <c r="F86">
        <v>0.4</v>
      </c>
      <c r="G86">
        <v>0.92</v>
      </c>
      <c r="H86">
        <f t="shared" si="5"/>
        <v>88.877171520689544</v>
      </c>
      <c r="I86">
        <f t="shared" si="6"/>
        <v>64.40374747876055</v>
      </c>
      <c r="K86">
        <v>7.4783999999999997</v>
      </c>
    </row>
    <row r="87" spans="1:11" ht="15.75" thickBot="1" x14ac:dyDescent="0.3">
      <c r="A87" s="10" t="s">
        <v>90</v>
      </c>
      <c r="B87" s="9">
        <f t="shared" si="7"/>
        <v>3.7721930441375164</v>
      </c>
      <c r="D87">
        <v>150</v>
      </c>
      <c r="E87">
        <v>0.55000000000000004</v>
      </c>
      <c r="F87">
        <v>0.45</v>
      </c>
      <c r="G87">
        <v>0.92</v>
      </c>
      <c r="H87">
        <f t="shared" si="5"/>
        <v>286.30945205003752</v>
      </c>
      <c r="I87">
        <f t="shared" si="6"/>
        <v>254.62303047928233</v>
      </c>
      <c r="K87">
        <v>17.520700000000001</v>
      </c>
    </row>
    <row r="88" spans="1:11" ht="15.75" thickBot="1" x14ac:dyDescent="0.3">
      <c r="A88" s="15" t="s">
        <v>91</v>
      </c>
      <c r="B88" s="16">
        <f>K88/7.431517866</f>
        <v>5.5576936965948223</v>
      </c>
      <c r="C88" s="17"/>
      <c r="D88" s="17">
        <v>150</v>
      </c>
      <c r="E88" s="17">
        <v>0.5</v>
      </c>
      <c r="F88" s="17">
        <v>0.5</v>
      </c>
      <c r="G88" s="17">
        <v>0.92</v>
      </c>
      <c r="H88" s="17">
        <f t="shared" si="5"/>
        <v>383.48086506504274</v>
      </c>
      <c r="I88" s="17">
        <f t="shared" si="6"/>
        <v>416.82702724461166</v>
      </c>
      <c r="K88">
        <v>41.302100000000003</v>
      </c>
    </row>
    <row r="89" spans="1:11" ht="15.75" thickBot="1" x14ac:dyDescent="0.3">
      <c r="A89" s="6" t="s">
        <v>92</v>
      </c>
      <c r="B89" s="9">
        <f>K89/7.4315</f>
        <v>6.3209580838323358</v>
      </c>
      <c r="D89">
        <v>70</v>
      </c>
      <c r="E89">
        <v>0.75</v>
      </c>
      <c r="F89">
        <v>0.25</v>
      </c>
      <c r="G89">
        <v>0.92</v>
      </c>
      <c r="H89">
        <f t="shared" si="5"/>
        <v>305.30227544910184</v>
      </c>
      <c r="I89">
        <f t="shared" si="6"/>
        <v>110.61676646706587</v>
      </c>
      <c r="K89">
        <v>46.974200000000003</v>
      </c>
    </row>
    <row r="91" spans="1:11" x14ac:dyDescent="0.25">
      <c r="H91" s="8">
        <f>SUM(H46:H89)</f>
        <v>8611.6185337395073</v>
      </c>
      <c r="I91" s="8">
        <f>SUM(I46:I89)</f>
        <v>6393.8031684784182</v>
      </c>
    </row>
    <row r="94" spans="1:11" ht="15.75" thickBot="1" x14ac:dyDescent="0.3">
      <c r="A94" s="11" t="s">
        <v>1</v>
      </c>
      <c r="B94" s="11" t="s">
        <v>2</v>
      </c>
      <c r="C94" s="11"/>
      <c r="D94" s="11" t="s">
        <v>46</v>
      </c>
      <c r="E94" s="11" t="s">
        <v>93</v>
      </c>
      <c r="F94" s="11" t="s">
        <v>94</v>
      </c>
      <c r="G94" s="11" t="s">
        <v>6</v>
      </c>
      <c r="H94" s="11" t="s">
        <v>7</v>
      </c>
      <c r="I94" s="11" t="s">
        <v>8</v>
      </c>
    </row>
    <row r="95" spans="1:11" ht="15.75" thickBot="1" x14ac:dyDescent="0.3">
      <c r="A95" s="6" t="s">
        <v>49</v>
      </c>
      <c r="B95" s="12">
        <f t="shared" ref="B95:B101" si="8">K95/7.4315</f>
        <v>4.6123797349121975</v>
      </c>
      <c r="D95">
        <v>70</v>
      </c>
      <c r="E95">
        <v>0.75</v>
      </c>
      <c r="F95">
        <v>0.25</v>
      </c>
      <c r="G95">
        <v>0.92</v>
      </c>
      <c r="H95">
        <f>B95*D95*E95*G95</f>
        <v>222.77794119625912</v>
      </c>
      <c r="I95">
        <f>B95*D95*F95</f>
        <v>80.716645360963454</v>
      </c>
      <c r="K95" s="13">
        <v>34.276899999999998</v>
      </c>
    </row>
    <row r="96" spans="1:11" ht="15.75" thickBot="1" x14ac:dyDescent="0.3">
      <c r="A96" s="6" t="s">
        <v>50</v>
      </c>
      <c r="B96" s="12">
        <f t="shared" si="8"/>
        <v>4.6101056314337612</v>
      </c>
      <c r="D96">
        <v>70</v>
      </c>
      <c r="E96">
        <v>0.75</v>
      </c>
      <c r="F96">
        <v>0.25</v>
      </c>
      <c r="G96">
        <v>0.92</v>
      </c>
      <c r="H96">
        <f t="shared" ref="H96:H124" si="9">B96*D96*E96*G96</f>
        <v>222.66810199825068</v>
      </c>
      <c r="I96">
        <f t="shared" ref="I96:I124" si="10">B96*D96*F96</f>
        <v>80.676848550090824</v>
      </c>
      <c r="K96" s="13">
        <v>34.26</v>
      </c>
    </row>
    <row r="97" spans="1:11" ht="15.75" thickBot="1" x14ac:dyDescent="0.3">
      <c r="A97" s="6" t="s">
        <v>51</v>
      </c>
      <c r="B97" s="12">
        <f t="shared" si="8"/>
        <v>4.6101056314337612</v>
      </c>
      <c r="D97">
        <v>70</v>
      </c>
      <c r="E97">
        <v>0.75</v>
      </c>
      <c r="F97">
        <v>0.25</v>
      </c>
      <c r="G97">
        <v>0.92</v>
      </c>
      <c r="H97">
        <f t="shared" si="9"/>
        <v>222.66810199825068</v>
      </c>
      <c r="I97">
        <f t="shared" si="10"/>
        <v>80.676848550090824</v>
      </c>
      <c r="K97" s="13">
        <v>34.26</v>
      </c>
    </row>
    <row r="98" spans="1:11" ht="15.75" thickBot="1" x14ac:dyDescent="0.3">
      <c r="A98" s="6" t="s">
        <v>52</v>
      </c>
      <c r="B98" s="12">
        <f t="shared" si="8"/>
        <v>4.6101056314337612</v>
      </c>
      <c r="D98">
        <v>70</v>
      </c>
      <c r="E98">
        <v>0.75</v>
      </c>
      <c r="F98">
        <v>0.25</v>
      </c>
      <c r="G98">
        <v>0.92</v>
      </c>
      <c r="H98">
        <f t="shared" si="9"/>
        <v>222.66810199825068</v>
      </c>
      <c r="I98">
        <f t="shared" si="10"/>
        <v>80.676848550090824</v>
      </c>
      <c r="K98" s="13">
        <v>34.26</v>
      </c>
    </row>
    <row r="99" spans="1:11" ht="15.75" thickBot="1" x14ac:dyDescent="0.3">
      <c r="A99" s="6" t="s">
        <v>53</v>
      </c>
      <c r="B99" s="12">
        <f t="shared" si="8"/>
        <v>1.3643678934266299</v>
      </c>
      <c r="D99">
        <v>70</v>
      </c>
      <c r="E99">
        <v>0.75</v>
      </c>
      <c r="F99">
        <v>0.25</v>
      </c>
      <c r="G99">
        <v>0.92</v>
      </c>
      <c r="H99">
        <f t="shared" si="9"/>
        <v>65.89896925250622</v>
      </c>
      <c r="I99">
        <f t="shared" si="10"/>
        <v>23.876438134966023</v>
      </c>
      <c r="K99" s="13">
        <v>10.1393</v>
      </c>
    </row>
    <row r="100" spans="1:11" ht="15.75" thickBot="1" x14ac:dyDescent="0.3">
      <c r="A100" s="6" t="s">
        <v>54</v>
      </c>
      <c r="B100" s="12">
        <f t="shared" si="8"/>
        <v>1.8734037542891746</v>
      </c>
      <c r="D100">
        <v>70</v>
      </c>
      <c r="E100">
        <v>0.75</v>
      </c>
      <c r="F100">
        <v>0.25</v>
      </c>
      <c r="G100">
        <v>0.92</v>
      </c>
      <c r="H100">
        <f t="shared" si="9"/>
        <v>90.485401332167129</v>
      </c>
      <c r="I100">
        <f t="shared" si="10"/>
        <v>32.784565700060554</v>
      </c>
      <c r="K100" s="13">
        <v>13.9222</v>
      </c>
    </row>
    <row r="101" spans="1:11" ht="15.75" thickBot="1" x14ac:dyDescent="0.3">
      <c r="A101" s="6" t="s">
        <v>55</v>
      </c>
      <c r="B101" s="12">
        <f t="shared" si="8"/>
        <v>1.8668909372266702</v>
      </c>
      <c r="D101">
        <v>70</v>
      </c>
      <c r="E101">
        <v>0.75</v>
      </c>
      <c r="F101">
        <v>0.25</v>
      </c>
      <c r="G101">
        <v>0.92</v>
      </c>
      <c r="H101">
        <f t="shared" si="9"/>
        <v>90.170832268048173</v>
      </c>
      <c r="I101">
        <f t="shared" si="10"/>
        <v>32.67059140146673</v>
      </c>
      <c r="K101" s="13">
        <v>13.873799999999999</v>
      </c>
    </row>
    <row r="102" spans="1:11" ht="15.75" thickBot="1" x14ac:dyDescent="0.3">
      <c r="A102" s="6" t="s">
        <v>56</v>
      </c>
      <c r="B102" s="12">
        <f>K102/4.6446</f>
        <v>6.6124101106661506</v>
      </c>
      <c r="D102">
        <v>150</v>
      </c>
      <c r="E102">
        <v>0.55000000000000004</v>
      </c>
      <c r="F102">
        <v>0.45</v>
      </c>
      <c r="G102">
        <v>0.92</v>
      </c>
      <c r="H102">
        <f t="shared" si="9"/>
        <v>501.88192739956088</v>
      </c>
      <c r="I102">
        <f t="shared" si="10"/>
        <v>446.33768246996516</v>
      </c>
      <c r="K102" s="13">
        <v>30.712</v>
      </c>
    </row>
    <row r="103" spans="1:11" ht="15.75" thickBot="1" x14ac:dyDescent="0.3">
      <c r="A103" s="6" t="s">
        <v>57</v>
      </c>
      <c r="B103" s="12">
        <f t="shared" ref="B103:B120" si="11">K103/7.4315</f>
        <v>2.4142232389154272</v>
      </c>
      <c r="D103">
        <v>100</v>
      </c>
      <c r="E103">
        <v>0.6</v>
      </c>
      <c r="F103">
        <v>0.4</v>
      </c>
      <c r="G103">
        <v>0.92</v>
      </c>
      <c r="H103">
        <f t="shared" si="9"/>
        <v>133.26512278813161</v>
      </c>
      <c r="I103">
        <f t="shared" si="10"/>
        <v>96.568929556617093</v>
      </c>
      <c r="K103" s="13">
        <v>17.941299999999998</v>
      </c>
    </row>
    <row r="104" spans="1:11" ht="15.75" thickBot="1" x14ac:dyDescent="0.3">
      <c r="A104" s="10" t="s">
        <v>61</v>
      </c>
      <c r="B104" s="12">
        <f t="shared" si="11"/>
        <v>1.8668505685258696</v>
      </c>
      <c r="D104">
        <v>70</v>
      </c>
      <c r="E104">
        <v>0.75</v>
      </c>
      <c r="F104">
        <v>0.25</v>
      </c>
      <c r="G104">
        <v>0.92</v>
      </c>
      <c r="H104">
        <f t="shared" si="9"/>
        <v>90.168882459799505</v>
      </c>
      <c r="I104">
        <f t="shared" si="10"/>
        <v>32.669884949202718</v>
      </c>
      <c r="K104" s="13">
        <v>13.8735</v>
      </c>
    </row>
    <row r="105" spans="1:11" ht="15.75" thickBot="1" x14ac:dyDescent="0.3">
      <c r="A105" s="10" t="s">
        <v>62</v>
      </c>
      <c r="B105" s="12">
        <f t="shared" si="11"/>
        <v>1.8694476216107112</v>
      </c>
      <c r="D105">
        <v>70</v>
      </c>
      <c r="E105">
        <v>0.75</v>
      </c>
      <c r="F105">
        <v>0.25</v>
      </c>
      <c r="G105">
        <v>0.92</v>
      </c>
      <c r="H105">
        <f t="shared" si="9"/>
        <v>90.294320123797362</v>
      </c>
      <c r="I105">
        <f t="shared" si="10"/>
        <v>32.715333378187445</v>
      </c>
      <c r="K105" s="13">
        <v>13.892799999999999</v>
      </c>
    </row>
    <row r="106" spans="1:11" ht="15.75" thickBot="1" x14ac:dyDescent="0.3">
      <c r="A106" s="10" t="s">
        <v>63</v>
      </c>
      <c r="B106" s="12">
        <f t="shared" si="11"/>
        <v>1.3687142568794994</v>
      </c>
      <c r="D106">
        <v>70</v>
      </c>
      <c r="E106">
        <v>0.75</v>
      </c>
      <c r="F106">
        <v>0.25</v>
      </c>
      <c r="G106">
        <v>0.92</v>
      </c>
      <c r="H106">
        <f t="shared" si="9"/>
        <v>66.108898607279826</v>
      </c>
      <c r="I106">
        <f t="shared" si="10"/>
        <v>23.95249949539124</v>
      </c>
      <c r="K106" s="13">
        <v>10.1716</v>
      </c>
    </row>
    <row r="107" spans="1:11" ht="15.75" thickBot="1" x14ac:dyDescent="0.3">
      <c r="A107" s="10" t="s">
        <v>65</v>
      </c>
      <c r="B107" s="12">
        <f t="shared" si="11"/>
        <v>2.1344143174325509</v>
      </c>
      <c r="D107">
        <v>70</v>
      </c>
      <c r="E107">
        <v>0.75</v>
      </c>
      <c r="F107">
        <v>0.25</v>
      </c>
      <c r="G107">
        <v>0.92</v>
      </c>
      <c r="H107">
        <f t="shared" si="9"/>
        <v>103.09221153199222</v>
      </c>
      <c r="I107">
        <f t="shared" si="10"/>
        <v>37.352250555069645</v>
      </c>
      <c r="K107" s="13">
        <v>15.8619</v>
      </c>
    </row>
    <row r="108" spans="1:11" ht="15.75" thickBot="1" x14ac:dyDescent="0.3">
      <c r="A108" s="10" t="s">
        <v>69</v>
      </c>
      <c r="B108" s="12">
        <f t="shared" si="11"/>
        <v>2.1344143174325509</v>
      </c>
      <c r="D108">
        <v>70</v>
      </c>
      <c r="E108">
        <v>0.75</v>
      </c>
      <c r="F108">
        <v>0.25</v>
      </c>
      <c r="G108">
        <v>0.92</v>
      </c>
      <c r="H108">
        <f t="shared" si="9"/>
        <v>103.09221153199222</v>
      </c>
      <c r="I108">
        <f t="shared" si="10"/>
        <v>37.352250555069645</v>
      </c>
      <c r="K108" s="13">
        <v>15.8619</v>
      </c>
    </row>
    <row r="109" spans="1:11" ht="15.75" thickBot="1" x14ac:dyDescent="0.3">
      <c r="A109" s="10" t="s">
        <v>67</v>
      </c>
      <c r="B109" s="12">
        <f t="shared" si="11"/>
        <v>3.3348583731413579</v>
      </c>
      <c r="D109">
        <v>70</v>
      </c>
      <c r="E109">
        <v>0.75</v>
      </c>
      <c r="F109">
        <v>0.25</v>
      </c>
      <c r="G109">
        <v>0.92</v>
      </c>
      <c r="H109">
        <f t="shared" si="9"/>
        <v>161.07365942272759</v>
      </c>
      <c r="I109">
        <f t="shared" si="10"/>
        <v>58.360021529973764</v>
      </c>
      <c r="K109" s="13">
        <v>24.783000000000001</v>
      </c>
    </row>
    <row r="110" spans="1:11" ht="15.75" thickBot="1" x14ac:dyDescent="0.3">
      <c r="A110" s="10" t="s">
        <v>68</v>
      </c>
      <c r="B110" s="12">
        <f t="shared" si="11"/>
        <v>3.3493776491959899</v>
      </c>
      <c r="D110">
        <v>70</v>
      </c>
      <c r="E110">
        <v>0.75</v>
      </c>
      <c r="F110">
        <v>0.25</v>
      </c>
      <c r="G110">
        <v>0.92</v>
      </c>
      <c r="H110">
        <f t="shared" si="9"/>
        <v>161.77494045616632</v>
      </c>
      <c r="I110">
        <f t="shared" si="10"/>
        <v>58.614108860929825</v>
      </c>
      <c r="K110" s="13">
        <v>24.890899999999998</v>
      </c>
    </row>
    <row r="111" spans="1:11" ht="15.75" thickBot="1" x14ac:dyDescent="0.3">
      <c r="A111" s="10" t="s">
        <v>73</v>
      </c>
      <c r="B111" s="12">
        <f t="shared" si="11"/>
        <v>1.8409876875462559</v>
      </c>
      <c r="D111">
        <v>70</v>
      </c>
      <c r="E111">
        <v>0.75</v>
      </c>
      <c r="F111">
        <v>0.25</v>
      </c>
      <c r="G111">
        <v>0.92</v>
      </c>
      <c r="H111">
        <f t="shared" si="9"/>
        <v>88.919705308484168</v>
      </c>
      <c r="I111">
        <f t="shared" si="10"/>
        <v>32.21728453205948</v>
      </c>
      <c r="K111" s="13">
        <v>13.6813</v>
      </c>
    </row>
    <row r="112" spans="1:11" ht="15.75" thickBot="1" x14ac:dyDescent="0.3">
      <c r="A112" s="10" t="s">
        <v>74</v>
      </c>
      <c r="B112" s="12">
        <f t="shared" si="11"/>
        <v>1.8503935948328065</v>
      </c>
      <c r="D112">
        <v>70</v>
      </c>
      <c r="E112">
        <v>0.75</v>
      </c>
      <c r="F112">
        <v>0.25</v>
      </c>
      <c r="G112">
        <v>0.92</v>
      </c>
      <c r="H112">
        <f t="shared" si="9"/>
        <v>89.37401063042455</v>
      </c>
      <c r="I112">
        <f t="shared" si="10"/>
        <v>32.381887909574111</v>
      </c>
      <c r="K112" s="13">
        <v>13.751200000000001</v>
      </c>
    </row>
    <row r="113" spans="1:11" ht="15.75" thickBot="1" x14ac:dyDescent="0.3">
      <c r="A113" s="10" t="s">
        <v>95</v>
      </c>
      <c r="B113" s="12">
        <f t="shared" si="11"/>
        <v>2.154504474197672</v>
      </c>
      <c r="D113">
        <v>70</v>
      </c>
      <c r="E113">
        <v>0.75</v>
      </c>
      <c r="F113">
        <v>0.25</v>
      </c>
      <c r="G113">
        <v>0.92</v>
      </c>
      <c r="H113">
        <f t="shared" si="9"/>
        <v>104.06256610374756</v>
      </c>
      <c r="I113">
        <f t="shared" si="10"/>
        <v>37.703828298459257</v>
      </c>
      <c r="K113" s="13">
        <v>16.011199999999999</v>
      </c>
    </row>
    <row r="114" spans="1:11" ht="15.75" thickBot="1" x14ac:dyDescent="0.3">
      <c r="A114" s="10" t="s">
        <v>96</v>
      </c>
      <c r="B114" s="12">
        <f t="shared" si="11"/>
        <v>2.154504474197672</v>
      </c>
      <c r="D114">
        <v>70</v>
      </c>
      <c r="E114">
        <v>0.75</v>
      </c>
      <c r="F114">
        <v>0.25</v>
      </c>
      <c r="G114">
        <v>0.92</v>
      </c>
      <c r="H114">
        <f t="shared" si="9"/>
        <v>104.06256610374756</v>
      </c>
      <c r="I114">
        <f t="shared" si="10"/>
        <v>37.703828298459257</v>
      </c>
      <c r="K114" s="13">
        <v>16.011199999999999</v>
      </c>
    </row>
    <row r="115" spans="1:11" ht="15.75" thickBot="1" x14ac:dyDescent="0.3">
      <c r="A115" s="6" t="s">
        <v>97</v>
      </c>
      <c r="B115" s="12">
        <f t="shared" si="11"/>
        <v>1.8503935948328065</v>
      </c>
      <c r="D115">
        <v>70</v>
      </c>
      <c r="E115">
        <v>0.75</v>
      </c>
      <c r="F115">
        <v>0.25</v>
      </c>
      <c r="G115">
        <v>0.92</v>
      </c>
      <c r="H115">
        <f t="shared" si="9"/>
        <v>89.37401063042455</v>
      </c>
      <c r="I115">
        <f t="shared" si="10"/>
        <v>32.381887909574111</v>
      </c>
      <c r="K115" s="13">
        <v>13.751200000000001</v>
      </c>
    </row>
    <row r="116" spans="1:11" ht="15.75" thickBot="1" x14ac:dyDescent="0.3">
      <c r="A116" s="6" t="s">
        <v>98</v>
      </c>
      <c r="B116" s="12">
        <f t="shared" si="11"/>
        <v>1.8503935948328065</v>
      </c>
      <c r="D116">
        <v>70</v>
      </c>
      <c r="E116">
        <v>0.75</v>
      </c>
      <c r="F116">
        <v>0.25</v>
      </c>
      <c r="G116">
        <v>0.92</v>
      </c>
      <c r="H116">
        <f t="shared" si="9"/>
        <v>89.37401063042455</v>
      </c>
      <c r="I116">
        <f t="shared" si="10"/>
        <v>32.381887909574111</v>
      </c>
      <c r="K116" s="13">
        <v>13.751200000000001</v>
      </c>
    </row>
    <row r="117" spans="1:11" ht="15.75" thickBot="1" x14ac:dyDescent="0.3">
      <c r="A117" s="10" t="s">
        <v>99</v>
      </c>
      <c r="B117" s="12">
        <f t="shared" si="11"/>
        <v>1.4475139608423602</v>
      </c>
      <c r="D117">
        <v>70</v>
      </c>
      <c r="E117">
        <v>0.75</v>
      </c>
      <c r="F117">
        <v>0.25</v>
      </c>
      <c r="G117">
        <v>0.92</v>
      </c>
      <c r="H117">
        <f t="shared" si="9"/>
        <v>69.914924308685997</v>
      </c>
      <c r="I117">
        <f t="shared" si="10"/>
        <v>25.331494314741303</v>
      </c>
      <c r="K117" s="13">
        <v>10.757199999999999</v>
      </c>
    </row>
    <row r="118" spans="1:11" ht="15.75" thickBot="1" x14ac:dyDescent="0.3">
      <c r="A118" s="10" t="s">
        <v>100</v>
      </c>
      <c r="B118" s="12">
        <f t="shared" si="11"/>
        <v>1.5225728318643612</v>
      </c>
      <c r="D118">
        <v>70</v>
      </c>
      <c r="E118">
        <v>0.75</v>
      </c>
      <c r="F118">
        <v>0.25</v>
      </c>
      <c r="G118">
        <v>0.92</v>
      </c>
      <c r="H118">
        <f t="shared" si="9"/>
        <v>73.540267779048648</v>
      </c>
      <c r="I118">
        <f t="shared" si="10"/>
        <v>26.645024557626321</v>
      </c>
      <c r="K118" s="13">
        <v>11.315</v>
      </c>
    </row>
    <row r="119" spans="1:11" ht="15.75" thickBot="1" x14ac:dyDescent="0.3">
      <c r="A119" s="10" t="s">
        <v>101</v>
      </c>
      <c r="B119" s="12">
        <f t="shared" si="11"/>
        <v>1.7907959362174526</v>
      </c>
      <c r="D119">
        <v>70</v>
      </c>
      <c r="E119">
        <v>0.75</v>
      </c>
      <c r="F119">
        <v>0.25</v>
      </c>
      <c r="G119">
        <v>0.92</v>
      </c>
      <c r="H119">
        <f t="shared" si="9"/>
        <v>86.495443719302955</v>
      </c>
      <c r="I119">
        <f t="shared" si="10"/>
        <v>31.338928883805419</v>
      </c>
      <c r="K119" s="13">
        <v>13.308299999999999</v>
      </c>
    </row>
    <row r="120" spans="1:11" ht="15.75" thickBot="1" x14ac:dyDescent="0.3">
      <c r="A120" s="6" t="s">
        <v>102</v>
      </c>
      <c r="B120" s="12">
        <f t="shared" si="11"/>
        <v>1.8122182601089956</v>
      </c>
      <c r="D120">
        <v>70</v>
      </c>
      <c r="E120">
        <v>0.75</v>
      </c>
      <c r="F120">
        <v>0.25</v>
      </c>
      <c r="G120">
        <v>0.92</v>
      </c>
      <c r="H120">
        <f t="shared" si="9"/>
        <v>87.530141963264498</v>
      </c>
      <c r="I120">
        <f t="shared" si="10"/>
        <v>31.713819551907424</v>
      </c>
      <c r="K120" s="13">
        <v>13.467499999999999</v>
      </c>
    </row>
    <row r="121" spans="1:11" ht="15.75" thickBot="1" x14ac:dyDescent="0.3">
      <c r="A121" s="6" t="s">
        <v>103</v>
      </c>
      <c r="B121" s="12">
        <f>K121/4.6446</f>
        <v>2.3469405330921935</v>
      </c>
      <c r="D121">
        <v>150</v>
      </c>
      <c r="E121">
        <v>0.55000000000000004</v>
      </c>
      <c r="F121">
        <v>0.45</v>
      </c>
      <c r="G121">
        <v>0.92</v>
      </c>
      <c r="H121">
        <f t="shared" si="9"/>
        <v>178.13278646169752</v>
      </c>
      <c r="I121">
        <f t="shared" si="10"/>
        <v>158.41848598372306</v>
      </c>
      <c r="K121" s="13">
        <v>10.900600000000001</v>
      </c>
    </row>
    <row r="122" spans="1:11" ht="15.75" thickBot="1" x14ac:dyDescent="0.3">
      <c r="A122" s="10" t="s">
        <v>104</v>
      </c>
      <c r="B122" s="12">
        <f>K122/4.6446</f>
        <v>2.321642337337984</v>
      </c>
      <c r="D122">
        <v>150</v>
      </c>
      <c r="E122">
        <v>0.55000000000000004</v>
      </c>
      <c r="F122">
        <v>0.45</v>
      </c>
      <c r="G122">
        <v>0.92</v>
      </c>
      <c r="H122">
        <f t="shared" si="9"/>
        <v>176.21265340395303</v>
      </c>
      <c r="I122">
        <f t="shared" si="10"/>
        <v>156.71085777031394</v>
      </c>
      <c r="K122" s="13">
        <v>10.783099999999999</v>
      </c>
    </row>
    <row r="123" spans="1:11" ht="15.75" thickBot="1" x14ac:dyDescent="0.3">
      <c r="A123" s="6" t="s">
        <v>105</v>
      </c>
      <c r="B123" s="12">
        <f>K123/4.6446</f>
        <v>2.0273651121732765</v>
      </c>
      <c r="D123">
        <v>150</v>
      </c>
      <c r="E123">
        <v>0.55000000000000004</v>
      </c>
      <c r="F123">
        <v>0.45</v>
      </c>
      <c r="G123">
        <v>0.92</v>
      </c>
      <c r="H123">
        <f t="shared" si="9"/>
        <v>153.87701201395168</v>
      </c>
      <c r="I123">
        <f t="shared" si="10"/>
        <v>136.84714507169616</v>
      </c>
      <c r="K123" s="13">
        <v>9.4162999999999997</v>
      </c>
    </row>
    <row r="124" spans="1:11" ht="15.75" thickBot="1" x14ac:dyDescent="0.3">
      <c r="A124" s="10" t="s">
        <v>106</v>
      </c>
      <c r="B124" s="12">
        <f>K124/4.6446</f>
        <v>5.812298152693451</v>
      </c>
      <c r="D124">
        <v>100</v>
      </c>
      <c r="E124">
        <v>0.6</v>
      </c>
      <c r="F124">
        <v>0.4</v>
      </c>
      <c r="G124">
        <v>0.92</v>
      </c>
      <c r="H124">
        <f t="shared" si="9"/>
        <v>320.83885802867849</v>
      </c>
      <c r="I124">
        <f t="shared" si="10"/>
        <v>232.49192610773804</v>
      </c>
      <c r="K124" s="14">
        <v>26.995799999999999</v>
      </c>
    </row>
    <row r="126" spans="1:11" x14ac:dyDescent="0.25">
      <c r="H126" s="8">
        <f>SUM(H95:H124)</f>
        <v>4259.7985814510148</v>
      </c>
      <c r="I126" s="8">
        <f>SUM(I95:I124)</f>
        <v>2240.2700346973875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2019-11-07T13:31:55Z</dcterms:created>
  <dcterms:modified xsi:type="dcterms:W3CDTF">2019-11-12T12:15:11Z</dcterms:modified>
</cp:coreProperties>
</file>