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29" i="2" l="1"/>
  <c r="K29" i="2" s="1"/>
  <c r="G61" i="2"/>
  <c r="K61" i="2" s="1"/>
  <c r="G93" i="2"/>
  <c r="K93" i="2" s="1"/>
  <c r="G125" i="2"/>
  <c r="K125" i="2" s="1"/>
  <c r="H9" i="2"/>
  <c r="H10" i="2"/>
  <c r="H11" i="2"/>
  <c r="H12" i="2"/>
  <c r="H13" i="2"/>
  <c r="G13" i="2" s="1"/>
  <c r="K13" i="2" s="1"/>
  <c r="H14" i="2"/>
  <c r="H15" i="2"/>
  <c r="H16" i="2"/>
  <c r="H17" i="2"/>
  <c r="H18" i="2"/>
  <c r="H19" i="2"/>
  <c r="H20" i="2"/>
  <c r="H21" i="2"/>
  <c r="G21" i="2" s="1"/>
  <c r="K21" i="2" s="1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G37" i="2" s="1"/>
  <c r="K37" i="2" s="1"/>
  <c r="H38" i="2"/>
  <c r="H39" i="2"/>
  <c r="H40" i="2"/>
  <c r="H41" i="2"/>
  <c r="H42" i="2"/>
  <c r="H43" i="2"/>
  <c r="H44" i="2"/>
  <c r="H45" i="2"/>
  <c r="G45" i="2" s="1"/>
  <c r="K45" i="2" s="1"/>
  <c r="H46" i="2"/>
  <c r="H47" i="2"/>
  <c r="H48" i="2"/>
  <c r="H49" i="2"/>
  <c r="H50" i="2"/>
  <c r="H51" i="2"/>
  <c r="H52" i="2"/>
  <c r="H53" i="2"/>
  <c r="G53" i="2" s="1"/>
  <c r="K53" i="2" s="1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G69" i="2" s="1"/>
  <c r="K69" i="2" s="1"/>
  <c r="H70" i="2"/>
  <c r="H71" i="2"/>
  <c r="H72" i="2"/>
  <c r="H73" i="2"/>
  <c r="H74" i="2"/>
  <c r="H75" i="2"/>
  <c r="H76" i="2"/>
  <c r="H77" i="2"/>
  <c r="G77" i="2" s="1"/>
  <c r="K77" i="2" s="1"/>
  <c r="H78" i="2"/>
  <c r="H79" i="2"/>
  <c r="H80" i="2"/>
  <c r="H81" i="2"/>
  <c r="H82" i="2"/>
  <c r="H83" i="2"/>
  <c r="H84" i="2"/>
  <c r="H85" i="2"/>
  <c r="G85" i="2" s="1"/>
  <c r="K85" i="2" s="1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G101" i="2" s="1"/>
  <c r="K101" i="2" s="1"/>
  <c r="H102" i="2"/>
  <c r="H103" i="2"/>
  <c r="H104" i="2"/>
  <c r="H105" i="2"/>
  <c r="H106" i="2"/>
  <c r="H107" i="2"/>
  <c r="H108" i="2"/>
  <c r="H109" i="2"/>
  <c r="G109" i="2" s="1"/>
  <c r="K109" i="2" s="1"/>
  <c r="H110" i="2"/>
  <c r="H111" i="2"/>
  <c r="H112" i="2"/>
  <c r="H113" i="2"/>
  <c r="H114" i="2"/>
  <c r="H115" i="2"/>
  <c r="H116" i="2"/>
  <c r="H117" i="2"/>
  <c r="G117" i="2" s="1"/>
  <c r="K117" i="2" s="1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G133" i="2" s="1"/>
  <c r="K133" i="2" s="1"/>
  <c r="H134" i="2"/>
  <c r="H135" i="2"/>
  <c r="H136" i="2"/>
  <c r="H137" i="2"/>
  <c r="H138" i="2"/>
  <c r="H139" i="2"/>
  <c r="H140" i="2"/>
  <c r="H141" i="2"/>
  <c r="G141" i="2" s="1"/>
  <c r="K141" i="2" s="1"/>
  <c r="H142" i="2"/>
  <c r="H143" i="2"/>
  <c r="H144" i="2"/>
  <c r="H145" i="2"/>
  <c r="H146" i="2"/>
  <c r="H8" i="2"/>
  <c r="I9" i="2"/>
  <c r="I10" i="2"/>
  <c r="I11" i="2"/>
  <c r="I12" i="2"/>
  <c r="I13" i="2"/>
  <c r="I14" i="2"/>
  <c r="I15" i="2"/>
  <c r="I16" i="2"/>
  <c r="I17" i="2"/>
  <c r="I18" i="2"/>
  <c r="I19" i="2"/>
  <c r="I20" i="2"/>
  <c r="J20" i="2" s="1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J40" i="2" s="1"/>
  <c r="I41" i="2"/>
  <c r="I42" i="2"/>
  <c r="I43" i="2"/>
  <c r="I44" i="2"/>
  <c r="I45" i="2"/>
  <c r="I46" i="2"/>
  <c r="I47" i="2"/>
  <c r="I48" i="2"/>
  <c r="I49" i="2"/>
  <c r="I50" i="2"/>
  <c r="I51" i="2"/>
  <c r="I52" i="2"/>
  <c r="J52" i="2" s="1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J80" i="2" s="1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J104" i="2" s="1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J124" i="2" s="1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J144" i="2" s="1"/>
  <c r="I145" i="2"/>
  <c r="I146" i="2"/>
  <c r="I8" i="2"/>
  <c r="D8" i="2"/>
  <c r="B9" i="2"/>
  <c r="J9" i="2" s="1"/>
  <c r="B10" i="2"/>
  <c r="J10" i="2" s="1"/>
  <c r="B11" i="2"/>
  <c r="J11" i="2" s="1"/>
  <c r="B12" i="2"/>
  <c r="J12" i="2" s="1"/>
  <c r="B13" i="2"/>
  <c r="J13" i="2" s="1"/>
  <c r="B14" i="2"/>
  <c r="J14" i="2" s="1"/>
  <c r="B15" i="2"/>
  <c r="J15" i="2" s="1"/>
  <c r="B16" i="2"/>
  <c r="J16" i="2" s="1"/>
  <c r="B17" i="2"/>
  <c r="J17" i="2" s="1"/>
  <c r="B18" i="2"/>
  <c r="J18" i="2" s="1"/>
  <c r="B19" i="2"/>
  <c r="J19" i="2" s="1"/>
  <c r="B20" i="2"/>
  <c r="B21" i="2"/>
  <c r="J21" i="2" s="1"/>
  <c r="B22" i="2"/>
  <c r="J22" i="2" s="1"/>
  <c r="B23" i="2"/>
  <c r="J23" i="2" s="1"/>
  <c r="B24" i="2"/>
  <c r="J24" i="2" s="1"/>
  <c r="B25" i="2"/>
  <c r="J25" i="2" s="1"/>
  <c r="B26" i="2"/>
  <c r="J26" i="2" s="1"/>
  <c r="B27" i="2"/>
  <c r="J27" i="2" s="1"/>
  <c r="B28" i="2"/>
  <c r="J28" i="2" s="1"/>
  <c r="B29" i="2"/>
  <c r="J29" i="2" s="1"/>
  <c r="B30" i="2"/>
  <c r="J30" i="2" s="1"/>
  <c r="B31" i="2"/>
  <c r="J31" i="2" s="1"/>
  <c r="B32" i="2"/>
  <c r="J32" i="2" s="1"/>
  <c r="B33" i="2"/>
  <c r="J33" i="2" s="1"/>
  <c r="B34" i="2"/>
  <c r="J34" i="2" s="1"/>
  <c r="B35" i="2"/>
  <c r="J35" i="2" s="1"/>
  <c r="B36" i="2"/>
  <c r="J36" i="2" s="1"/>
  <c r="B37" i="2"/>
  <c r="J37" i="2" s="1"/>
  <c r="B38" i="2"/>
  <c r="J38" i="2" s="1"/>
  <c r="B39" i="2"/>
  <c r="J39" i="2" s="1"/>
  <c r="B40" i="2"/>
  <c r="B41" i="2"/>
  <c r="J41" i="2" s="1"/>
  <c r="B42" i="2"/>
  <c r="J42" i="2" s="1"/>
  <c r="B43" i="2"/>
  <c r="J43" i="2" s="1"/>
  <c r="B44" i="2"/>
  <c r="J44" i="2" s="1"/>
  <c r="B45" i="2"/>
  <c r="J45" i="2" s="1"/>
  <c r="B46" i="2"/>
  <c r="J46" i="2" s="1"/>
  <c r="B47" i="2"/>
  <c r="J47" i="2" s="1"/>
  <c r="B48" i="2"/>
  <c r="J48" i="2" s="1"/>
  <c r="B49" i="2"/>
  <c r="J49" i="2" s="1"/>
  <c r="B50" i="2"/>
  <c r="J50" i="2" s="1"/>
  <c r="B51" i="2"/>
  <c r="J51" i="2" s="1"/>
  <c r="B52" i="2"/>
  <c r="B53" i="2"/>
  <c r="J53" i="2" s="1"/>
  <c r="B54" i="2"/>
  <c r="J54" i="2" s="1"/>
  <c r="B55" i="2"/>
  <c r="J55" i="2" s="1"/>
  <c r="B56" i="2"/>
  <c r="J56" i="2" s="1"/>
  <c r="B57" i="2"/>
  <c r="J57" i="2" s="1"/>
  <c r="B58" i="2"/>
  <c r="J58" i="2" s="1"/>
  <c r="B59" i="2"/>
  <c r="J59" i="2" s="1"/>
  <c r="B60" i="2"/>
  <c r="J60" i="2" s="1"/>
  <c r="B61" i="2"/>
  <c r="J61" i="2" s="1"/>
  <c r="B62" i="2"/>
  <c r="J62" i="2" s="1"/>
  <c r="B63" i="2"/>
  <c r="J63" i="2" s="1"/>
  <c r="B64" i="2"/>
  <c r="J64" i="2" s="1"/>
  <c r="B65" i="2"/>
  <c r="J65" i="2" s="1"/>
  <c r="B66" i="2"/>
  <c r="J66" i="2" s="1"/>
  <c r="B67" i="2"/>
  <c r="J67" i="2" s="1"/>
  <c r="B68" i="2"/>
  <c r="B69" i="2"/>
  <c r="J69" i="2" s="1"/>
  <c r="B70" i="2"/>
  <c r="J70" i="2" s="1"/>
  <c r="B71" i="2"/>
  <c r="J71" i="2" s="1"/>
  <c r="B72" i="2"/>
  <c r="J72" i="2" s="1"/>
  <c r="B73" i="2"/>
  <c r="J73" i="2" s="1"/>
  <c r="B74" i="2"/>
  <c r="J74" i="2" s="1"/>
  <c r="B75" i="2"/>
  <c r="J75" i="2" s="1"/>
  <c r="B76" i="2"/>
  <c r="J76" i="2" s="1"/>
  <c r="B77" i="2"/>
  <c r="J77" i="2" s="1"/>
  <c r="B78" i="2"/>
  <c r="J78" i="2" s="1"/>
  <c r="B79" i="2"/>
  <c r="J79" i="2" s="1"/>
  <c r="B80" i="2"/>
  <c r="B81" i="2"/>
  <c r="J81" i="2" s="1"/>
  <c r="B82" i="2"/>
  <c r="J82" i="2" s="1"/>
  <c r="B83" i="2"/>
  <c r="J83" i="2" s="1"/>
  <c r="B84" i="2"/>
  <c r="B85" i="2"/>
  <c r="J85" i="2" s="1"/>
  <c r="B86" i="2"/>
  <c r="J86" i="2" s="1"/>
  <c r="B87" i="2"/>
  <c r="J87" i="2" s="1"/>
  <c r="B88" i="2"/>
  <c r="J88" i="2" s="1"/>
  <c r="B89" i="2"/>
  <c r="J89" i="2" s="1"/>
  <c r="B90" i="2"/>
  <c r="J90" i="2" s="1"/>
  <c r="B91" i="2"/>
  <c r="J91" i="2" s="1"/>
  <c r="B92" i="2"/>
  <c r="J92" i="2" s="1"/>
  <c r="B93" i="2"/>
  <c r="J93" i="2" s="1"/>
  <c r="B94" i="2"/>
  <c r="J94" i="2" s="1"/>
  <c r="B95" i="2"/>
  <c r="J95" i="2" s="1"/>
  <c r="B96" i="2"/>
  <c r="J96" i="2" s="1"/>
  <c r="B97" i="2"/>
  <c r="J97" i="2" s="1"/>
  <c r="B98" i="2"/>
  <c r="J98" i="2" s="1"/>
  <c r="B99" i="2"/>
  <c r="J99" i="2" s="1"/>
  <c r="B100" i="2"/>
  <c r="B101" i="2"/>
  <c r="J101" i="2" s="1"/>
  <c r="B102" i="2"/>
  <c r="J102" i="2" s="1"/>
  <c r="B103" i="2"/>
  <c r="J103" i="2" s="1"/>
  <c r="B104" i="2"/>
  <c r="B105" i="2"/>
  <c r="J105" i="2" s="1"/>
  <c r="B106" i="2"/>
  <c r="J106" i="2" s="1"/>
  <c r="B107" i="2"/>
  <c r="J107" i="2" s="1"/>
  <c r="B108" i="2"/>
  <c r="J108" i="2" s="1"/>
  <c r="B109" i="2"/>
  <c r="J109" i="2" s="1"/>
  <c r="B110" i="2"/>
  <c r="J110" i="2" s="1"/>
  <c r="B111" i="2"/>
  <c r="J111" i="2" s="1"/>
  <c r="B112" i="2"/>
  <c r="J112" i="2" s="1"/>
  <c r="B113" i="2"/>
  <c r="J113" i="2" s="1"/>
  <c r="B114" i="2"/>
  <c r="J114" i="2" s="1"/>
  <c r="B115" i="2"/>
  <c r="J115" i="2" s="1"/>
  <c r="B116" i="2"/>
  <c r="B117" i="2"/>
  <c r="J117" i="2" s="1"/>
  <c r="B118" i="2"/>
  <c r="J118" i="2" s="1"/>
  <c r="B119" i="2"/>
  <c r="J119" i="2" s="1"/>
  <c r="B120" i="2"/>
  <c r="J120" i="2" s="1"/>
  <c r="B121" i="2"/>
  <c r="J121" i="2" s="1"/>
  <c r="B122" i="2"/>
  <c r="J122" i="2" s="1"/>
  <c r="B123" i="2"/>
  <c r="J123" i="2" s="1"/>
  <c r="B124" i="2"/>
  <c r="B125" i="2"/>
  <c r="J125" i="2" s="1"/>
  <c r="B126" i="2"/>
  <c r="J126" i="2" s="1"/>
  <c r="B127" i="2"/>
  <c r="J127" i="2" s="1"/>
  <c r="B128" i="2"/>
  <c r="J128" i="2" s="1"/>
  <c r="B129" i="2"/>
  <c r="J129" i="2" s="1"/>
  <c r="B130" i="2"/>
  <c r="J130" i="2" s="1"/>
  <c r="B131" i="2"/>
  <c r="J131" i="2" s="1"/>
  <c r="B132" i="2"/>
  <c r="B133" i="2"/>
  <c r="J133" i="2" s="1"/>
  <c r="B134" i="2"/>
  <c r="J134" i="2" s="1"/>
  <c r="B135" i="2"/>
  <c r="J135" i="2" s="1"/>
  <c r="B136" i="2"/>
  <c r="J136" i="2" s="1"/>
  <c r="B137" i="2"/>
  <c r="J137" i="2" s="1"/>
  <c r="B138" i="2"/>
  <c r="J138" i="2" s="1"/>
  <c r="B139" i="2"/>
  <c r="J139" i="2" s="1"/>
  <c r="B140" i="2"/>
  <c r="J140" i="2" s="1"/>
  <c r="B141" i="2"/>
  <c r="J141" i="2" s="1"/>
  <c r="B142" i="2"/>
  <c r="J142" i="2" s="1"/>
  <c r="B143" i="2"/>
  <c r="J143" i="2" s="1"/>
  <c r="B144" i="2"/>
  <c r="B145" i="2"/>
  <c r="J145" i="2" s="1"/>
  <c r="B146" i="2"/>
  <c r="J146" i="2" s="1"/>
  <c r="B8" i="2"/>
  <c r="C9" i="2" s="1"/>
  <c r="D9" i="2" s="1"/>
  <c r="P4" i="2"/>
  <c r="E72" i="2" l="1"/>
  <c r="E12" i="2"/>
  <c r="E31" i="2"/>
  <c r="E124" i="2"/>
  <c r="E40" i="2"/>
  <c r="E96" i="2"/>
  <c r="E16" i="2"/>
  <c r="E34" i="2"/>
  <c r="E112" i="2"/>
  <c r="E36" i="2"/>
  <c r="E131" i="2"/>
  <c r="E83" i="2"/>
  <c r="G143" i="2"/>
  <c r="K143" i="2" s="1"/>
  <c r="G131" i="2"/>
  <c r="K131" i="2" s="1"/>
  <c r="G119" i="2"/>
  <c r="K119" i="2" s="1"/>
  <c r="G107" i="2"/>
  <c r="K107" i="2" s="1"/>
  <c r="E138" i="2"/>
  <c r="E122" i="2"/>
  <c r="E106" i="2"/>
  <c r="E90" i="2"/>
  <c r="E74" i="2"/>
  <c r="E46" i="2"/>
  <c r="E14" i="2"/>
  <c r="G146" i="2"/>
  <c r="K146" i="2" s="1"/>
  <c r="G142" i="2"/>
  <c r="K142" i="2" s="1"/>
  <c r="G138" i="2"/>
  <c r="K138" i="2" s="1"/>
  <c r="G134" i="2"/>
  <c r="K134" i="2" s="1"/>
  <c r="G130" i="2"/>
  <c r="K130" i="2" s="1"/>
  <c r="G126" i="2"/>
  <c r="K126" i="2" s="1"/>
  <c r="G122" i="2"/>
  <c r="K122" i="2" s="1"/>
  <c r="G118" i="2"/>
  <c r="K118" i="2" s="1"/>
  <c r="G114" i="2"/>
  <c r="K114" i="2" s="1"/>
  <c r="G110" i="2"/>
  <c r="K110" i="2" s="1"/>
  <c r="G106" i="2"/>
  <c r="K106" i="2" s="1"/>
  <c r="G102" i="2"/>
  <c r="K102" i="2" s="1"/>
  <c r="E99" i="2"/>
  <c r="E35" i="2"/>
  <c r="G139" i="2"/>
  <c r="K139" i="2" s="1"/>
  <c r="G127" i="2"/>
  <c r="K127" i="2" s="1"/>
  <c r="G115" i="2"/>
  <c r="K115" i="2" s="1"/>
  <c r="G111" i="2"/>
  <c r="K111" i="2" s="1"/>
  <c r="E129" i="2"/>
  <c r="E105" i="2"/>
  <c r="E89" i="2"/>
  <c r="E73" i="2"/>
  <c r="E57" i="2"/>
  <c r="E41" i="2"/>
  <c r="E25" i="2"/>
  <c r="E9" i="2"/>
  <c r="G145" i="2"/>
  <c r="K145" i="2" s="1"/>
  <c r="G137" i="2"/>
  <c r="K137" i="2" s="1"/>
  <c r="G129" i="2"/>
  <c r="K129" i="2" s="1"/>
  <c r="G121" i="2"/>
  <c r="K121" i="2" s="1"/>
  <c r="G113" i="2"/>
  <c r="K113" i="2" s="1"/>
  <c r="G105" i="2"/>
  <c r="K105" i="2" s="1"/>
  <c r="G97" i="2"/>
  <c r="K97" i="2" s="1"/>
  <c r="G89" i="2"/>
  <c r="K89" i="2" s="1"/>
  <c r="G81" i="2"/>
  <c r="K81" i="2" s="1"/>
  <c r="G73" i="2"/>
  <c r="K73" i="2" s="1"/>
  <c r="G65" i="2"/>
  <c r="K65" i="2" s="1"/>
  <c r="G57" i="2"/>
  <c r="K57" i="2" s="1"/>
  <c r="G49" i="2"/>
  <c r="K49" i="2" s="1"/>
  <c r="G41" i="2"/>
  <c r="K41" i="2" s="1"/>
  <c r="G33" i="2"/>
  <c r="K33" i="2" s="1"/>
  <c r="G25" i="2"/>
  <c r="K25" i="2" s="1"/>
  <c r="G17" i="2"/>
  <c r="K17" i="2" s="1"/>
  <c r="G9" i="2"/>
  <c r="K9" i="2" s="1"/>
  <c r="E127" i="2"/>
  <c r="E79" i="2"/>
  <c r="E11" i="2"/>
  <c r="G8" i="2"/>
  <c r="G135" i="2"/>
  <c r="K135" i="2" s="1"/>
  <c r="G123" i="2"/>
  <c r="K123" i="2" s="1"/>
  <c r="G103" i="2"/>
  <c r="K103" i="2" s="1"/>
  <c r="E125" i="2"/>
  <c r="J132" i="2"/>
  <c r="J116" i="2"/>
  <c r="J100" i="2"/>
  <c r="E100" i="2" s="1"/>
  <c r="J84" i="2"/>
  <c r="J68" i="2"/>
  <c r="G144" i="2"/>
  <c r="K144" i="2" s="1"/>
  <c r="G140" i="2"/>
  <c r="K140" i="2" s="1"/>
  <c r="G136" i="2"/>
  <c r="K136" i="2" s="1"/>
  <c r="G132" i="2"/>
  <c r="K132" i="2" s="1"/>
  <c r="G128" i="2"/>
  <c r="K128" i="2" s="1"/>
  <c r="G124" i="2"/>
  <c r="K124" i="2" s="1"/>
  <c r="G120" i="2"/>
  <c r="K120" i="2" s="1"/>
  <c r="G116" i="2"/>
  <c r="K116" i="2" s="1"/>
  <c r="G112" i="2"/>
  <c r="K112" i="2" s="1"/>
  <c r="G108" i="2"/>
  <c r="K108" i="2" s="1"/>
  <c r="G104" i="2"/>
  <c r="K104" i="2" s="1"/>
  <c r="G100" i="2"/>
  <c r="G96" i="2"/>
  <c r="K96" i="2" s="1"/>
  <c r="G92" i="2"/>
  <c r="K92" i="2" s="1"/>
  <c r="G88" i="2"/>
  <c r="K88" i="2" s="1"/>
  <c r="G84" i="2"/>
  <c r="K84" i="2" s="1"/>
  <c r="G80" i="2"/>
  <c r="K80" i="2" s="1"/>
  <c r="G76" i="2"/>
  <c r="K76" i="2" s="1"/>
  <c r="G72" i="2"/>
  <c r="K72" i="2" s="1"/>
  <c r="G68" i="2"/>
  <c r="K68" i="2" s="1"/>
  <c r="G64" i="2"/>
  <c r="K64" i="2" s="1"/>
  <c r="G60" i="2"/>
  <c r="K60" i="2" s="1"/>
  <c r="G56" i="2"/>
  <c r="K56" i="2" s="1"/>
  <c r="G52" i="2"/>
  <c r="K52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99" i="2"/>
  <c r="K99" i="2" s="1"/>
  <c r="G95" i="2"/>
  <c r="K95" i="2" s="1"/>
  <c r="G91" i="2"/>
  <c r="K91" i="2" s="1"/>
  <c r="G87" i="2"/>
  <c r="K87" i="2" s="1"/>
  <c r="G83" i="2"/>
  <c r="K83" i="2" s="1"/>
  <c r="G79" i="2"/>
  <c r="K79" i="2" s="1"/>
  <c r="G75" i="2"/>
  <c r="K75" i="2" s="1"/>
  <c r="G71" i="2"/>
  <c r="K71" i="2" s="1"/>
  <c r="G67" i="2"/>
  <c r="K67" i="2" s="1"/>
  <c r="G63" i="2"/>
  <c r="K63" i="2" s="1"/>
  <c r="G59" i="2"/>
  <c r="K59" i="2" s="1"/>
  <c r="G55" i="2"/>
  <c r="K55" i="2" s="1"/>
  <c r="G51" i="2"/>
  <c r="K51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98" i="2"/>
  <c r="K98" i="2" s="1"/>
  <c r="G94" i="2"/>
  <c r="K94" i="2" s="1"/>
  <c r="G90" i="2"/>
  <c r="K90" i="2" s="1"/>
  <c r="G86" i="2"/>
  <c r="K86" i="2" s="1"/>
  <c r="G82" i="2"/>
  <c r="K82" i="2" s="1"/>
  <c r="G78" i="2"/>
  <c r="K78" i="2" s="1"/>
  <c r="G74" i="2"/>
  <c r="K74" i="2" s="1"/>
  <c r="G70" i="2"/>
  <c r="K70" i="2" s="1"/>
  <c r="G66" i="2"/>
  <c r="K66" i="2" s="1"/>
  <c r="G62" i="2"/>
  <c r="K62" i="2" s="1"/>
  <c r="G58" i="2"/>
  <c r="K58" i="2" s="1"/>
  <c r="G54" i="2"/>
  <c r="K54" i="2" s="1"/>
  <c r="G50" i="2"/>
  <c r="K50" i="2" s="1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J8" i="2"/>
  <c r="C10" i="2"/>
  <c r="C11" i="2" s="1"/>
  <c r="X4" i="1"/>
  <c r="F2" i="2"/>
  <c r="Y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8" i="1"/>
  <c r="E18" i="2" l="1"/>
  <c r="E50" i="2"/>
  <c r="E8" i="2"/>
  <c r="E116" i="2"/>
  <c r="E133" i="2"/>
  <c r="E27" i="2"/>
  <c r="E91" i="2"/>
  <c r="E139" i="2"/>
  <c r="E13" i="2"/>
  <c r="E29" i="2"/>
  <c r="E45" i="2"/>
  <c r="E61" i="2"/>
  <c r="E77" i="2"/>
  <c r="E93" i="2"/>
  <c r="E109" i="2"/>
  <c r="E137" i="2"/>
  <c r="E51" i="2"/>
  <c r="E111" i="2"/>
  <c r="E22" i="2"/>
  <c r="E54" i="2"/>
  <c r="E78" i="2"/>
  <c r="E94" i="2"/>
  <c r="E110" i="2"/>
  <c r="E126" i="2"/>
  <c r="E19" i="2"/>
  <c r="E95" i="2"/>
  <c r="E143" i="2"/>
  <c r="E48" i="2"/>
  <c r="E128" i="2"/>
  <c r="E42" i="2"/>
  <c r="E32" i="2"/>
  <c r="E120" i="2"/>
  <c r="E52" i="2"/>
  <c r="E144" i="2"/>
  <c r="E39" i="2"/>
  <c r="E28" i="2"/>
  <c r="E92" i="2"/>
  <c r="K100" i="2"/>
  <c r="E68" i="2"/>
  <c r="E132" i="2"/>
  <c r="E141" i="2"/>
  <c r="E43" i="2"/>
  <c r="E103" i="2"/>
  <c r="E17" i="2"/>
  <c r="E33" i="2"/>
  <c r="E49" i="2"/>
  <c r="E65" i="2"/>
  <c r="E81" i="2"/>
  <c r="E97" i="2"/>
  <c r="E113" i="2"/>
  <c r="E145" i="2"/>
  <c r="E75" i="2"/>
  <c r="E123" i="2"/>
  <c r="E30" i="2"/>
  <c r="E62" i="2"/>
  <c r="E82" i="2"/>
  <c r="E98" i="2"/>
  <c r="E114" i="2"/>
  <c r="E130" i="2"/>
  <c r="E59" i="2"/>
  <c r="E107" i="2"/>
  <c r="E63" i="2"/>
  <c r="E64" i="2"/>
  <c r="E10" i="2"/>
  <c r="E58" i="2"/>
  <c r="E60" i="2"/>
  <c r="E140" i="2"/>
  <c r="E80" i="2"/>
  <c r="E15" i="2"/>
  <c r="E47" i="2"/>
  <c r="E44" i="2"/>
  <c r="E108" i="2"/>
  <c r="D10" i="2"/>
  <c r="E84" i="2"/>
  <c r="E117" i="2"/>
  <c r="E142" i="2"/>
  <c r="K8" i="2"/>
  <c r="E67" i="2"/>
  <c r="E115" i="2"/>
  <c r="E21" i="2"/>
  <c r="E37" i="2"/>
  <c r="E53" i="2"/>
  <c r="E69" i="2"/>
  <c r="E85" i="2"/>
  <c r="E101" i="2"/>
  <c r="E121" i="2"/>
  <c r="E146" i="2"/>
  <c r="E87" i="2"/>
  <c r="E135" i="2"/>
  <c r="E38" i="2"/>
  <c r="E70" i="2"/>
  <c r="E86" i="2"/>
  <c r="E102" i="2"/>
  <c r="E118" i="2"/>
  <c r="E134" i="2"/>
  <c r="E71" i="2"/>
  <c r="E119" i="2"/>
  <c r="E24" i="2"/>
  <c r="E88" i="2"/>
  <c r="E26" i="2"/>
  <c r="E66" i="2"/>
  <c r="E76" i="2"/>
  <c r="E20" i="2"/>
  <c r="E104" i="2"/>
  <c r="E23" i="2"/>
  <c r="E55" i="2"/>
  <c r="E56" i="2"/>
  <c r="E136" i="2"/>
  <c r="C12" i="2"/>
  <c r="D11" i="2"/>
  <c r="G11" i="1"/>
  <c r="G12" i="1"/>
  <c r="G15" i="1"/>
  <c r="G18" i="1"/>
  <c r="G23" i="1"/>
  <c r="G26" i="1"/>
  <c r="G27" i="1"/>
  <c r="G28" i="1"/>
  <c r="G31" i="1"/>
  <c r="G32" i="1"/>
  <c r="G34" i="1"/>
  <c r="G35" i="1"/>
  <c r="G40" i="1"/>
  <c r="G44" i="1"/>
  <c r="G48" i="1"/>
  <c r="G51" i="1"/>
  <c r="G52" i="1"/>
  <c r="G56" i="1"/>
  <c r="G59" i="1"/>
  <c r="G60" i="1"/>
  <c r="G9" i="1"/>
  <c r="G10" i="1"/>
  <c r="G14" i="1"/>
  <c r="G16" i="1"/>
  <c r="G21" i="1"/>
  <c r="G22" i="1"/>
  <c r="G24" i="1"/>
  <c r="G30" i="1"/>
  <c r="G33" i="1"/>
  <c r="G38" i="1"/>
  <c r="G41" i="1"/>
  <c r="G42" i="1"/>
  <c r="G46" i="1"/>
  <c r="G53" i="1"/>
  <c r="G54" i="1"/>
  <c r="G57" i="1"/>
  <c r="G58" i="1"/>
  <c r="G62" i="1"/>
  <c r="G8" i="1"/>
  <c r="G19" i="1"/>
  <c r="G20" i="1"/>
  <c r="G36" i="1"/>
  <c r="G55" i="1"/>
  <c r="N9" i="1"/>
  <c r="N10" i="1"/>
  <c r="N11" i="1"/>
  <c r="N12" i="1"/>
  <c r="Q12" i="1" s="1"/>
  <c r="N13" i="1"/>
  <c r="N14" i="1"/>
  <c r="N15" i="1"/>
  <c r="N16" i="1"/>
  <c r="Q16" i="1" s="1"/>
  <c r="N17" i="1"/>
  <c r="N18" i="1"/>
  <c r="N19" i="1"/>
  <c r="N20" i="1"/>
  <c r="N21" i="1"/>
  <c r="N22" i="1"/>
  <c r="N23" i="1"/>
  <c r="N24" i="1"/>
  <c r="Q24" i="1" s="1"/>
  <c r="N25" i="1"/>
  <c r="N26" i="1"/>
  <c r="N27" i="1"/>
  <c r="N28" i="1"/>
  <c r="Q28" i="1" s="1"/>
  <c r="N29" i="1"/>
  <c r="N30" i="1"/>
  <c r="N31" i="1"/>
  <c r="N32" i="1"/>
  <c r="Q32" i="1" s="1"/>
  <c r="N33" i="1"/>
  <c r="N34" i="1"/>
  <c r="N35" i="1"/>
  <c r="N36" i="1"/>
  <c r="Q36" i="1" s="1"/>
  <c r="N37" i="1"/>
  <c r="N38" i="1"/>
  <c r="N39" i="1"/>
  <c r="N40" i="1"/>
  <c r="Q40" i="1" s="1"/>
  <c r="N41" i="1"/>
  <c r="N42" i="1"/>
  <c r="N43" i="1"/>
  <c r="N44" i="1"/>
  <c r="Q44" i="1" s="1"/>
  <c r="N45" i="1"/>
  <c r="N46" i="1"/>
  <c r="N47" i="1"/>
  <c r="N48" i="1"/>
  <c r="N49" i="1"/>
  <c r="N50" i="1"/>
  <c r="N51" i="1"/>
  <c r="N52" i="1"/>
  <c r="Q52" i="1" s="1"/>
  <c r="N53" i="1"/>
  <c r="N54" i="1"/>
  <c r="N55" i="1"/>
  <c r="N56" i="1"/>
  <c r="N57" i="1"/>
  <c r="N58" i="1"/>
  <c r="N59" i="1"/>
  <c r="N60" i="1"/>
  <c r="Q60" i="1" s="1"/>
  <c r="N61" i="1"/>
  <c r="N62" i="1"/>
  <c r="N63" i="1"/>
  <c r="N64" i="1"/>
  <c r="Q64" i="1" s="1"/>
  <c r="N65" i="1"/>
  <c r="N66" i="1"/>
  <c r="N67" i="1"/>
  <c r="N8" i="1"/>
  <c r="Q10" i="1"/>
  <c r="Q13" i="1"/>
  <c r="Q17" i="1"/>
  <c r="Q18" i="1"/>
  <c r="Q22" i="1"/>
  <c r="Q30" i="1"/>
  <c r="Q34" i="1"/>
  <c r="Q38" i="1"/>
  <c r="Q41" i="1"/>
  <c r="Q42" i="1"/>
  <c r="Q46" i="1"/>
  <c r="Q50" i="1"/>
  <c r="Q54" i="1"/>
  <c r="Q57" i="1"/>
  <c r="Q58" i="1"/>
  <c r="Q65" i="1"/>
  <c r="Q66" i="1"/>
  <c r="Q8" i="1"/>
  <c r="G13" i="1"/>
  <c r="G37" i="1"/>
  <c r="G61" i="1"/>
  <c r="G65" i="1"/>
  <c r="G64" i="1"/>
  <c r="G63" i="1"/>
  <c r="G67" i="1"/>
  <c r="G25" i="1"/>
  <c r="G45" i="1"/>
  <c r="G43" i="1"/>
  <c r="G47" i="1"/>
  <c r="X3" i="1"/>
  <c r="G17" i="1"/>
  <c r="G29" i="1"/>
  <c r="G39" i="1"/>
  <c r="G49" i="1"/>
  <c r="G50" i="1"/>
  <c r="G66" i="1"/>
  <c r="Y4" i="1"/>
  <c r="Q11" i="1"/>
  <c r="Q15" i="1"/>
  <c r="Q20" i="1"/>
  <c r="Q43" i="1"/>
  <c r="Q47" i="1"/>
  <c r="Q51" i="1"/>
  <c r="Q56" i="1"/>
  <c r="Q59" i="1"/>
  <c r="Q67" i="1"/>
  <c r="Q14" i="1"/>
  <c r="Q21" i="1"/>
  <c r="Q26" i="1"/>
  <c r="Q33" i="1"/>
  <c r="Q37" i="1"/>
  <c r="Q45" i="1"/>
  <c r="Q62" i="1"/>
  <c r="Q48" i="1"/>
  <c r="Q29" i="1"/>
  <c r="Q49" i="1"/>
  <c r="Q53" i="1"/>
  <c r="Q25" i="1"/>
  <c r="Q61" i="1"/>
  <c r="Q9" i="1"/>
  <c r="Q23" i="1"/>
  <c r="Q35" i="1"/>
  <c r="Q55" i="1"/>
  <c r="Q63" i="1"/>
  <c r="Q19" i="1"/>
  <c r="Q31" i="1"/>
  <c r="Q27" i="1"/>
  <c r="Q39" i="1"/>
  <c r="E3" i="1"/>
  <c r="L9" i="1"/>
  <c r="B9" i="1" s="1"/>
  <c r="L10" i="1"/>
  <c r="B10" i="1" s="1"/>
  <c r="L11" i="1"/>
  <c r="B11" i="1" s="1"/>
  <c r="L12" i="1"/>
  <c r="B12" i="1" s="1"/>
  <c r="L13" i="1"/>
  <c r="B13" i="1" s="1"/>
  <c r="L14" i="1"/>
  <c r="B14" i="1" s="1"/>
  <c r="L15" i="1"/>
  <c r="B15" i="1" s="1"/>
  <c r="L16" i="1"/>
  <c r="B16" i="1" s="1"/>
  <c r="L17" i="1"/>
  <c r="B17" i="1" s="1"/>
  <c r="L18" i="1"/>
  <c r="B18" i="1" s="1"/>
  <c r="L19" i="1"/>
  <c r="B19" i="1" s="1"/>
  <c r="L20" i="1"/>
  <c r="B20" i="1" s="1"/>
  <c r="L21" i="1"/>
  <c r="B21" i="1" s="1"/>
  <c r="L22" i="1"/>
  <c r="B22" i="1" s="1"/>
  <c r="L23" i="1"/>
  <c r="B23" i="1" s="1"/>
  <c r="L24" i="1"/>
  <c r="B24" i="1" s="1"/>
  <c r="L25" i="1"/>
  <c r="B25" i="1" s="1"/>
  <c r="L26" i="1"/>
  <c r="B26" i="1" s="1"/>
  <c r="L27" i="1"/>
  <c r="B27" i="1" s="1"/>
  <c r="L28" i="1"/>
  <c r="B28" i="1" s="1"/>
  <c r="L29" i="1"/>
  <c r="B29" i="1" s="1"/>
  <c r="L30" i="1"/>
  <c r="B30" i="1" s="1"/>
  <c r="L31" i="1"/>
  <c r="B31" i="1" s="1"/>
  <c r="L32" i="1"/>
  <c r="B32" i="1" s="1"/>
  <c r="L33" i="1"/>
  <c r="B33" i="1" s="1"/>
  <c r="L34" i="1"/>
  <c r="B34" i="1" s="1"/>
  <c r="L35" i="1"/>
  <c r="B35" i="1" s="1"/>
  <c r="L36" i="1"/>
  <c r="B36" i="1" s="1"/>
  <c r="L37" i="1"/>
  <c r="L38" i="1"/>
  <c r="B38" i="1" s="1"/>
  <c r="L39" i="1"/>
  <c r="B39" i="1" s="1"/>
  <c r="L40" i="1"/>
  <c r="B40" i="1" s="1"/>
  <c r="L41" i="1"/>
  <c r="B41" i="1" s="1"/>
  <c r="L42" i="1"/>
  <c r="B42" i="1" s="1"/>
  <c r="L43" i="1"/>
  <c r="B43" i="1" s="1"/>
  <c r="L44" i="1"/>
  <c r="B44" i="1" s="1"/>
  <c r="L45" i="1"/>
  <c r="B45" i="1" s="1"/>
  <c r="L46" i="1"/>
  <c r="B46" i="1" s="1"/>
  <c r="L47" i="1"/>
  <c r="B47" i="1" s="1"/>
  <c r="L48" i="1"/>
  <c r="B48" i="1" s="1"/>
  <c r="L49" i="1"/>
  <c r="B49" i="1" s="1"/>
  <c r="L50" i="1"/>
  <c r="B50" i="1" s="1"/>
  <c r="L51" i="1"/>
  <c r="B51" i="1" s="1"/>
  <c r="L52" i="1"/>
  <c r="B52" i="1" s="1"/>
  <c r="L53" i="1"/>
  <c r="B53" i="1" s="1"/>
  <c r="L54" i="1"/>
  <c r="B54" i="1" s="1"/>
  <c r="L55" i="1"/>
  <c r="B55" i="1" s="1"/>
  <c r="L56" i="1"/>
  <c r="B56" i="1" s="1"/>
  <c r="L57" i="1"/>
  <c r="B57" i="1" s="1"/>
  <c r="L58" i="1"/>
  <c r="B58" i="1" s="1"/>
  <c r="L59" i="1"/>
  <c r="B59" i="1" s="1"/>
  <c r="L60" i="1"/>
  <c r="B60" i="1" s="1"/>
  <c r="L61" i="1"/>
  <c r="B61" i="1" s="1"/>
  <c r="L62" i="1"/>
  <c r="B62" i="1" s="1"/>
  <c r="L63" i="1"/>
  <c r="B63" i="1" s="1"/>
  <c r="L64" i="1"/>
  <c r="B64" i="1" s="1"/>
  <c r="L65" i="1"/>
  <c r="B65" i="1" s="1"/>
  <c r="L66" i="1"/>
  <c r="B66" i="1" s="1"/>
  <c r="L67" i="1"/>
  <c r="B67" i="1" s="1"/>
  <c r="L8" i="1"/>
  <c r="B8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K25" i="1" s="1"/>
  <c r="D26" i="1"/>
  <c r="D27" i="1"/>
  <c r="D28" i="1"/>
  <c r="D29" i="1"/>
  <c r="K29" i="1" s="1"/>
  <c r="D30" i="1"/>
  <c r="D31" i="1"/>
  <c r="D32" i="1"/>
  <c r="D33" i="1"/>
  <c r="K33" i="1" s="1"/>
  <c r="D34" i="1"/>
  <c r="D35" i="1"/>
  <c r="D36" i="1"/>
  <c r="D37" i="1"/>
  <c r="K37" i="1" s="1"/>
  <c r="D38" i="1"/>
  <c r="D39" i="1"/>
  <c r="D40" i="1"/>
  <c r="D41" i="1"/>
  <c r="D42" i="1"/>
  <c r="D43" i="1"/>
  <c r="D44" i="1"/>
  <c r="D45" i="1"/>
  <c r="K45" i="1" s="1"/>
  <c r="D46" i="1"/>
  <c r="D47" i="1"/>
  <c r="D48" i="1"/>
  <c r="D49" i="1"/>
  <c r="D50" i="1"/>
  <c r="D51" i="1"/>
  <c r="D52" i="1"/>
  <c r="D53" i="1"/>
  <c r="K53" i="1" s="1"/>
  <c r="D54" i="1"/>
  <c r="D55" i="1"/>
  <c r="D56" i="1"/>
  <c r="D57" i="1"/>
  <c r="K57" i="1" s="1"/>
  <c r="D58" i="1"/>
  <c r="D59" i="1"/>
  <c r="D60" i="1"/>
  <c r="D61" i="1"/>
  <c r="D62" i="1"/>
  <c r="D63" i="1"/>
  <c r="D64" i="1"/>
  <c r="D65" i="1"/>
  <c r="K65" i="1" s="1"/>
  <c r="D66" i="1"/>
  <c r="D67" i="1"/>
  <c r="D8" i="1"/>
  <c r="K13" i="1"/>
  <c r="Z3" i="1"/>
  <c r="K61" i="1"/>
  <c r="K35" i="1"/>
  <c r="K59" i="1"/>
  <c r="C9" i="1"/>
  <c r="C10" i="1"/>
  <c r="C11" i="1"/>
  <c r="K11" i="1" s="1"/>
  <c r="C12" i="1"/>
  <c r="C13" i="1"/>
  <c r="C14" i="1"/>
  <c r="C15" i="1"/>
  <c r="K15" i="1" s="1"/>
  <c r="C16" i="1"/>
  <c r="C17" i="1"/>
  <c r="K17" i="1" s="1"/>
  <c r="C18" i="1"/>
  <c r="C19" i="1"/>
  <c r="C20" i="1"/>
  <c r="C21" i="1"/>
  <c r="K21" i="1" s="1"/>
  <c r="C22" i="1"/>
  <c r="C23" i="1"/>
  <c r="K23" i="1" s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K39" i="1" s="1"/>
  <c r="C40" i="1"/>
  <c r="C41" i="1"/>
  <c r="K41" i="1" s="1"/>
  <c r="C42" i="1"/>
  <c r="C43" i="1"/>
  <c r="K43" i="1" s="1"/>
  <c r="C44" i="1"/>
  <c r="C45" i="1"/>
  <c r="C46" i="1"/>
  <c r="C47" i="1"/>
  <c r="K47" i="1" s="1"/>
  <c r="C48" i="1"/>
  <c r="C49" i="1"/>
  <c r="K49" i="1" s="1"/>
  <c r="C50" i="1"/>
  <c r="C51" i="1"/>
  <c r="C52" i="1"/>
  <c r="C53" i="1"/>
  <c r="C54" i="1"/>
  <c r="C55" i="1"/>
  <c r="K55" i="1" s="1"/>
  <c r="C56" i="1"/>
  <c r="C57" i="1"/>
  <c r="C58" i="1"/>
  <c r="C59" i="1"/>
  <c r="C60" i="1"/>
  <c r="C61" i="1"/>
  <c r="C62" i="1"/>
  <c r="C63" i="1"/>
  <c r="C64" i="1"/>
  <c r="C65" i="1"/>
  <c r="C66" i="1"/>
  <c r="C67" i="1"/>
  <c r="C8" i="1"/>
  <c r="K8" i="1" s="1"/>
  <c r="K38" i="1"/>
  <c r="K42" i="1"/>
  <c r="K46" i="1"/>
  <c r="K50" i="1"/>
  <c r="K51" i="1"/>
  <c r="K54" i="1"/>
  <c r="K58" i="1"/>
  <c r="K62" i="1"/>
  <c r="K63" i="1"/>
  <c r="K66" i="1"/>
  <c r="K67" i="1"/>
  <c r="K9" i="1"/>
  <c r="K19" i="1"/>
  <c r="K27" i="1"/>
  <c r="K14" i="1"/>
  <c r="K30" i="1"/>
  <c r="K10" i="1"/>
  <c r="Z4" i="1"/>
  <c r="K18" i="1"/>
  <c r="K22" i="1"/>
  <c r="K26" i="1"/>
  <c r="K31" i="1"/>
  <c r="K34" i="1"/>
  <c r="C13" i="2" l="1"/>
  <c r="D12" i="2"/>
  <c r="X7" i="1"/>
  <c r="Y7" i="1"/>
  <c r="Y24" i="1" s="1"/>
  <c r="B37" i="1"/>
  <c r="K64" i="1"/>
  <c r="K60" i="1"/>
  <c r="K56" i="1"/>
  <c r="K52" i="1"/>
  <c r="K48" i="1"/>
  <c r="K44" i="1"/>
  <c r="K40" i="1"/>
  <c r="K32" i="1"/>
  <c r="K36" i="1"/>
  <c r="K28" i="1"/>
  <c r="K24" i="1"/>
  <c r="K20" i="1"/>
  <c r="K16" i="1"/>
  <c r="K12" i="1"/>
  <c r="C14" i="2" l="1"/>
  <c r="D13" i="2"/>
  <c r="Y11" i="1"/>
  <c r="Y29" i="1"/>
  <c r="Y18" i="1"/>
  <c r="Y56" i="1"/>
  <c r="Y34" i="1"/>
  <c r="Y31" i="1"/>
  <c r="Y35" i="1"/>
  <c r="Y45" i="1"/>
  <c r="Y66" i="1"/>
  <c r="Y77" i="1"/>
  <c r="Y13" i="1"/>
  <c r="Y40" i="1"/>
  <c r="Y67" i="1"/>
  <c r="Y50" i="1"/>
  <c r="Y61" i="1"/>
  <c r="Y63" i="1"/>
  <c r="Y20" i="1"/>
  <c r="Y72" i="1"/>
  <c r="Y59" i="1"/>
  <c r="Y27" i="1"/>
  <c r="Y78" i="1"/>
  <c r="Y62" i="1"/>
  <c r="Y46" i="1"/>
  <c r="Y30" i="1"/>
  <c r="Y14" i="1"/>
  <c r="Y73" i="1"/>
  <c r="Y57" i="1"/>
  <c r="Y41" i="1"/>
  <c r="Y25" i="1"/>
  <c r="Y9" i="1"/>
  <c r="Y55" i="1"/>
  <c r="Y15" i="1"/>
  <c r="Y68" i="1"/>
  <c r="Y52" i="1"/>
  <c r="Y36" i="1"/>
  <c r="Y16" i="1"/>
  <c r="Y51" i="1"/>
  <c r="Y23" i="1"/>
  <c r="Y74" i="1"/>
  <c r="Y58" i="1"/>
  <c r="Y42" i="1"/>
  <c r="Y26" i="1"/>
  <c r="Y10" i="1"/>
  <c r="Y69" i="1"/>
  <c r="Y53" i="1"/>
  <c r="Y37" i="1"/>
  <c r="Y21" i="1"/>
  <c r="Y79" i="1"/>
  <c r="Y47" i="1"/>
  <c r="Y80" i="1"/>
  <c r="Y64" i="1"/>
  <c r="Y48" i="1"/>
  <c r="Y32" i="1"/>
  <c r="Y12" i="1"/>
  <c r="Y75" i="1"/>
  <c r="Y43" i="1"/>
  <c r="Y19" i="1"/>
  <c r="Y70" i="1"/>
  <c r="Y54" i="1"/>
  <c r="Y38" i="1"/>
  <c r="Y22" i="1"/>
  <c r="Y8" i="1"/>
  <c r="Y65" i="1"/>
  <c r="Y49" i="1"/>
  <c r="Y33" i="1"/>
  <c r="Y17" i="1"/>
  <c r="Y71" i="1"/>
  <c r="Y39" i="1"/>
  <c r="Y76" i="1"/>
  <c r="Y60" i="1"/>
  <c r="Y44" i="1"/>
  <c r="Y28" i="1"/>
  <c r="X79" i="1"/>
  <c r="X77" i="1"/>
  <c r="X31" i="1"/>
  <c r="X21" i="1"/>
  <c r="X14" i="1"/>
  <c r="X80" i="1"/>
  <c r="X66" i="1"/>
  <c r="X24" i="1"/>
  <c r="X74" i="1"/>
  <c r="X34" i="1"/>
  <c r="X47" i="1"/>
  <c r="X48" i="1"/>
  <c r="X45" i="1"/>
  <c r="X37" i="1"/>
  <c r="X63" i="1"/>
  <c r="X64" i="1"/>
  <c r="X61" i="1"/>
  <c r="X50" i="1"/>
  <c r="X26" i="1"/>
  <c r="X51" i="1"/>
  <c r="X67" i="1"/>
  <c r="X11" i="1"/>
  <c r="X35" i="1"/>
  <c r="X52" i="1"/>
  <c r="X68" i="1"/>
  <c r="X12" i="1"/>
  <c r="X28" i="1"/>
  <c r="X49" i="1"/>
  <c r="X65" i="1"/>
  <c r="X9" i="1"/>
  <c r="X25" i="1"/>
  <c r="X38" i="1"/>
  <c r="X54" i="1"/>
  <c r="X70" i="1"/>
  <c r="X18" i="1"/>
  <c r="X27" i="1"/>
  <c r="X15" i="1"/>
  <c r="X8" i="1"/>
  <c r="X55" i="1"/>
  <c r="X71" i="1"/>
  <c r="X19" i="1"/>
  <c r="X40" i="1"/>
  <c r="X56" i="1"/>
  <c r="X72" i="1"/>
  <c r="X16" i="1"/>
  <c r="X32" i="1"/>
  <c r="X53" i="1"/>
  <c r="X69" i="1"/>
  <c r="X13" i="1"/>
  <c r="X29" i="1"/>
  <c r="X42" i="1"/>
  <c r="X58" i="1"/>
  <c r="X78" i="1"/>
  <c r="X22" i="1"/>
  <c r="X41" i="1"/>
  <c r="X39" i="1"/>
  <c r="X43" i="1"/>
  <c r="X59" i="1"/>
  <c r="X75" i="1"/>
  <c r="X23" i="1"/>
  <c r="X44" i="1"/>
  <c r="X60" i="1"/>
  <c r="X76" i="1"/>
  <c r="X20" i="1"/>
  <c r="X36" i="1"/>
  <c r="X57" i="1"/>
  <c r="X73" i="1"/>
  <c r="X17" i="1"/>
  <c r="X33" i="1"/>
  <c r="X46" i="1"/>
  <c r="X62" i="1"/>
  <c r="X10" i="1"/>
  <c r="X30" i="1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C29" i="2" l="1"/>
  <c r="D28" i="2"/>
  <c r="C30" i="2" l="1"/>
  <c r="D29" i="2"/>
  <c r="C31" i="2" l="1"/>
  <c r="D30" i="2"/>
  <c r="C32" i="2" l="1"/>
  <c r="D31" i="2"/>
  <c r="C33" i="2" l="1"/>
  <c r="D32" i="2"/>
  <c r="C34" i="2" l="1"/>
  <c r="D33" i="2"/>
  <c r="C35" i="2" l="1"/>
  <c r="D34" i="2"/>
  <c r="C36" i="2" l="1"/>
  <c r="D35" i="2"/>
  <c r="C37" i="2" l="1"/>
  <c r="D36" i="2"/>
  <c r="C38" i="2" l="1"/>
  <c r="D37" i="2"/>
  <c r="C39" i="2" l="1"/>
  <c r="D38" i="2"/>
  <c r="C40" i="2" l="1"/>
  <c r="D39" i="2"/>
  <c r="C41" i="2" l="1"/>
  <c r="D40" i="2"/>
  <c r="C42" i="2" l="1"/>
  <c r="D41" i="2"/>
  <c r="C43" i="2" l="1"/>
  <c r="D42" i="2"/>
  <c r="C44" i="2" l="1"/>
  <c r="D43" i="2"/>
  <c r="C45" i="2" l="1"/>
  <c r="D44" i="2"/>
  <c r="C46" i="2" l="1"/>
  <c r="D45" i="2"/>
  <c r="C47" i="2" l="1"/>
  <c r="D46" i="2"/>
  <c r="C48" i="2" l="1"/>
  <c r="D47" i="2"/>
  <c r="C49" i="2" l="1"/>
  <c r="D48" i="2"/>
  <c r="C50" i="2" l="1"/>
  <c r="D49" i="2"/>
  <c r="C51" i="2" l="1"/>
  <c r="D50" i="2"/>
  <c r="C52" i="2" l="1"/>
  <c r="D51" i="2"/>
  <c r="C53" i="2" l="1"/>
  <c r="D52" i="2"/>
  <c r="C54" i="2" l="1"/>
  <c r="D53" i="2"/>
  <c r="C55" i="2" l="1"/>
  <c r="D54" i="2"/>
  <c r="C56" i="2" l="1"/>
  <c r="D55" i="2"/>
  <c r="C57" i="2" l="1"/>
  <c r="D56" i="2"/>
  <c r="C58" i="2" l="1"/>
  <c r="D57" i="2"/>
  <c r="C59" i="2" l="1"/>
  <c r="D58" i="2"/>
  <c r="C60" i="2" l="1"/>
  <c r="D59" i="2"/>
  <c r="C61" i="2" l="1"/>
  <c r="D60" i="2"/>
  <c r="C62" i="2" l="1"/>
  <c r="D61" i="2"/>
  <c r="C63" i="2" l="1"/>
  <c r="D62" i="2"/>
  <c r="C64" i="2" l="1"/>
  <c r="D63" i="2"/>
  <c r="C65" i="2" l="1"/>
  <c r="D64" i="2"/>
  <c r="C66" i="2" l="1"/>
  <c r="D65" i="2"/>
  <c r="C67" i="2" l="1"/>
  <c r="D66" i="2"/>
  <c r="C68" i="2" l="1"/>
  <c r="D67" i="2"/>
  <c r="C69" i="2" l="1"/>
  <c r="D68" i="2"/>
  <c r="C70" i="2" l="1"/>
  <c r="D69" i="2"/>
  <c r="C71" i="2" l="1"/>
  <c r="D70" i="2"/>
  <c r="C72" i="2" l="1"/>
  <c r="D71" i="2"/>
  <c r="C73" i="2" l="1"/>
  <c r="D72" i="2"/>
  <c r="C74" i="2" l="1"/>
  <c r="D73" i="2"/>
  <c r="C75" i="2" l="1"/>
  <c r="D74" i="2"/>
  <c r="C76" i="2" l="1"/>
  <c r="D75" i="2"/>
  <c r="C77" i="2" l="1"/>
  <c r="D76" i="2"/>
  <c r="C78" i="2" l="1"/>
  <c r="D77" i="2"/>
  <c r="C79" i="2" l="1"/>
  <c r="D78" i="2"/>
  <c r="C80" i="2" l="1"/>
  <c r="D79" i="2"/>
  <c r="C81" i="2" l="1"/>
  <c r="D80" i="2"/>
  <c r="C82" i="2" l="1"/>
  <c r="D81" i="2"/>
  <c r="C83" i="2" l="1"/>
  <c r="D82" i="2"/>
  <c r="C84" i="2" l="1"/>
  <c r="D83" i="2"/>
  <c r="C85" i="2" l="1"/>
  <c r="D84" i="2"/>
  <c r="C86" i="2" l="1"/>
  <c r="D85" i="2"/>
  <c r="C87" i="2" l="1"/>
  <c r="D86" i="2"/>
  <c r="C88" i="2" l="1"/>
  <c r="D87" i="2"/>
  <c r="C89" i="2" l="1"/>
  <c r="D88" i="2"/>
  <c r="C90" i="2" l="1"/>
  <c r="D89" i="2"/>
  <c r="C91" i="2" l="1"/>
  <c r="D90" i="2"/>
  <c r="C92" i="2" l="1"/>
  <c r="D91" i="2"/>
  <c r="C93" i="2" l="1"/>
  <c r="D92" i="2"/>
  <c r="C94" i="2" l="1"/>
  <c r="D93" i="2"/>
  <c r="C95" i="2" l="1"/>
  <c r="D94" i="2"/>
  <c r="C96" i="2" l="1"/>
  <c r="D95" i="2"/>
  <c r="C97" i="2" l="1"/>
  <c r="D96" i="2"/>
  <c r="C98" i="2" l="1"/>
  <c r="D97" i="2"/>
  <c r="C99" i="2" l="1"/>
  <c r="D98" i="2"/>
  <c r="C100" i="2" l="1"/>
  <c r="D99" i="2"/>
  <c r="C101" i="2" l="1"/>
  <c r="D100" i="2"/>
  <c r="C102" i="2" l="1"/>
  <c r="D101" i="2"/>
  <c r="C103" i="2" l="1"/>
  <c r="D102" i="2"/>
  <c r="C104" i="2" l="1"/>
  <c r="D103" i="2"/>
  <c r="C105" i="2" l="1"/>
  <c r="D104" i="2"/>
  <c r="C106" i="2" l="1"/>
  <c r="D105" i="2"/>
  <c r="C107" i="2" l="1"/>
  <c r="D106" i="2"/>
  <c r="C108" i="2" l="1"/>
  <c r="D107" i="2"/>
  <c r="C109" i="2" l="1"/>
  <c r="D108" i="2"/>
  <c r="C110" i="2" l="1"/>
  <c r="D109" i="2"/>
  <c r="C111" i="2" l="1"/>
  <c r="D110" i="2"/>
  <c r="C112" i="2" l="1"/>
  <c r="D111" i="2"/>
  <c r="C113" i="2" l="1"/>
  <c r="D112" i="2"/>
  <c r="C114" i="2" l="1"/>
  <c r="D113" i="2"/>
  <c r="C115" i="2" l="1"/>
  <c r="D114" i="2"/>
  <c r="C116" i="2" l="1"/>
  <c r="D115" i="2"/>
  <c r="C117" i="2" l="1"/>
  <c r="D116" i="2"/>
  <c r="C118" i="2" l="1"/>
  <c r="D117" i="2"/>
  <c r="C119" i="2" l="1"/>
  <c r="D118" i="2"/>
  <c r="C120" i="2" l="1"/>
  <c r="D119" i="2"/>
  <c r="C121" i="2" l="1"/>
  <c r="D120" i="2"/>
  <c r="C122" i="2" l="1"/>
  <c r="D121" i="2"/>
  <c r="C123" i="2" l="1"/>
  <c r="D122" i="2"/>
  <c r="C124" i="2" l="1"/>
  <c r="D123" i="2"/>
  <c r="C125" i="2" l="1"/>
  <c r="D124" i="2"/>
  <c r="C126" i="2" l="1"/>
  <c r="D125" i="2"/>
  <c r="C127" i="2" l="1"/>
  <c r="D126" i="2"/>
  <c r="C128" i="2" l="1"/>
  <c r="D127" i="2"/>
  <c r="C129" i="2" l="1"/>
  <c r="D128" i="2"/>
  <c r="C130" i="2" l="1"/>
  <c r="D129" i="2"/>
  <c r="C131" i="2" l="1"/>
  <c r="D130" i="2"/>
  <c r="C132" i="2" l="1"/>
  <c r="D131" i="2"/>
  <c r="C133" i="2" l="1"/>
  <c r="D132" i="2"/>
  <c r="C134" i="2" l="1"/>
  <c r="D133" i="2"/>
  <c r="C135" i="2" l="1"/>
  <c r="D134" i="2"/>
  <c r="C136" i="2" l="1"/>
  <c r="D135" i="2"/>
  <c r="C137" i="2" l="1"/>
  <c r="D136" i="2"/>
  <c r="C138" i="2" l="1"/>
  <c r="D137" i="2"/>
  <c r="C139" i="2" l="1"/>
  <c r="D138" i="2"/>
  <c r="C140" i="2" l="1"/>
  <c r="D139" i="2"/>
  <c r="C141" i="2" l="1"/>
  <c r="D140" i="2"/>
  <c r="C142" i="2" l="1"/>
  <c r="D141" i="2"/>
  <c r="C143" i="2" l="1"/>
  <c r="D142" i="2"/>
  <c r="C144" i="2" l="1"/>
  <c r="D143" i="2"/>
  <c r="C145" i="2" l="1"/>
  <c r="D144" i="2"/>
  <c r="C146" i="2" l="1"/>
  <c r="D146" i="2" s="1"/>
  <c r="D145" i="2"/>
</calcChain>
</file>

<file path=xl/sharedStrings.xml><?xml version="1.0" encoding="utf-8"?>
<sst xmlns="http://schemas.openxmlformats.org/spreadsheetml/2006/main" count="72" uniqueCount="63">
  <si>
    <t>攻击</t>
    <phoneticPr fontId="1" type="noConversion"/>
  </si>
  <si>
    <t>HP</t>
    <phoneticPr fontId="1" type="noConversion"/>
  </si>
  <si>
    <t>HP</t>
    <phoneticPr fontId="1" type="noConversion"/>
  </si>
  <si>
    <t>攻击</t>
    <phoneticPr fontId="1" type="noConversion"/>
  </si>
  <si>
    <t>攻击间隔</t>
    <phoneticPr fontId="1" type="noConversion"/>
  </si>
  <si>
    <t>杀单只怪物时间（秒）</t>
  </si>
  <si>
    <t>最快</t>
    <phoneticPr fontId="1" type="noConversion"/>
  </si>
  <si>
    <t>怪物</t>
    <phoneticPr fontId="1" type="noConversion"/>
  </si>
  <si>
    <t>等级</t>
    <phoneticPr fontId="1" type="noConversion"/>
  </si>
  <si>
    <t>玩家</t>
    <phoneticPr fontId="1" type="noConversion"/>
  </si>
  <si>
    <t>等级</t>
    <phoneticPr fontId="1" type="noConversion"/>
  </si>
  <si>
    <t>对抗时间</t>
    <phoneticPr fontId="1" type="noConversion"/>
  </si>
  <si>
    <t>等级输入</t>
    <phoneticPr fontId="1" type="noConversion"/>
  </si>
  <si>
    <t>HP</t>
    <phoneticPr fontId="1" type="noConversion"/>
  </si>
  <si>
    <t>怪物</t>
    <phoneticPr fontId="1" type="noConversion"/>
  </si>
  <si>
    <t>攻击频率</t>
    <phoneticPr fontId="1" type="noConversion"/>
  </si>
  <si>
    <t>怪物HP</t>
    <phoneticPr fontId="1" type="noConversion"/>
  </si>
  <si>
    <t>玩家HP</t>
    <phoneticPr fontId="1" type="noConversion"/>
  </si>
  <si>
    <t>被杀最快（秒）</t>
    <phoneticPr fontId="1" type="noConversion"/>
  </si>
  <si>
    <t>每轮时间</t>
    <phoneticPr fontId="1" type="noConversion"/>
  </si>
  <si>
    <t>每轮刷怪数</t>
    <phoneticPr fontId="1" type="noConversion"/>
  </si>
  <si>
    <t>额外</t>
    <phoneticPr fontId="1" type="noConversion"/>
  </si>
  <si>
    <t>HP</t>
    <phoneticPr fontId="1" type="noConversion"/>
  </si>
  <si>
    <t>总HP</t>
    <phoneticPr fontId="1" type="noConversion"/>
  </si>
  <si>
    <t>攻击</t>
    <phoneticPr fontId="1" type="noConversion"/>
  </si>
  <si>
    <t>总攻击</t>
    <phoneticPr fontId="1" type="noConversion"/>
  </si>
  <si>
    <t>天赋等级</t>
    <phoneticPr fontId="1" type="noConversion"/>
  </si>
  <si>
    <t>升级所需金钱</t>
    <phoneticPr fontId="1" type="noConversion"/>
  </si>
  <si>
    <t>0.5小时</t>
    <phoneticPr fontId="1" type="noConversion"/>
  </si>
  <si>
    <t>1-10级</t>
    <phoneticPr fontId="1" type="noConversion"/>
  </si>
  <si>
    <t>1-10</t>
    <phoneticPr fontId="2" type="noConversion"/>
  </si>
  <si>
    <t>11-30</t>
    <phoneticPr fontId="2" type="noConversion"/>
  </si>
  <si>
    <t>31-60</t>
    <phoneticPr fontId="2" type="noConversion"/>
  </si>
  <si>
    <t>61-120</t>
    <phoneticPr fontId="2" type="noConversion"/>
  </si>
  <si>
    <t>等级</t>
    <phoneticPr fontId="2" type="noConversion"/>
  </si>
  <si>
    <t>排列</t>
    <phoneticPr fontId="2" type="noConversion"/>
  </si>
  <si>
    <t>大系数</t>
    <phoneticPr fontId="2" type="noConversion"/>
  </si>
  <si>
    <t>小系数</t>
    <phoneticPr fontId="2" type="noConversion"/>
  </si>
  <si>
    <t>常数</t>
    <phoneticPr fontId="2" type="noConversion"/>
  </si>
  <si>
    <t>阶段小时</t>
    <phoneticPr fontId="2" type="noConversion"/>
  </si>
  <si>
    <t>总天数</t>
    <phoneticPr fontId="2" type="noConversion"/>
  </si>
  <si>
    <t>总月份</t>
    <phoneticPr fontId="2" type="noConversion"/>
  </si>
  <si>
    <t>等级</t>
    <phoneticPr fontId="2" type="noConversion"/>
  </si>
  <si>
    <t>升到下一级所需要时间（分钟）</t>
    <phoneticPr fontId="2" type="noConversion"/>
  </si>
  <si>
    <t>升到该级总时间（分钟）</t>
    <phoneticPr fontId="2" type="noConversion"/>
  </si>
  <si>
    <t>升到该级总时间（小时）</t>
    <phoneticPr fontId="2" type="noConversion"/>
  </si>
  <si>
    <t>极品玩家</t>
    <phoneticPr fontId="2" type="noConversion"/>
  </si>
  <si>
    <t>7天</t>
    <phoneticPr fontId="1" type="noConversion"/>
  </si>
  <si>
    <t>1-30级</t>
    <phoneticPr fontId="1" type="noConversion"/>
  </si>
  <si>
    <t>1-60级</t>
    <phoneticPr fontId="1" type="noConversion"/>
  </si>
  <si>
    <t>1-120级</t>
    <phoneticPr fontId="1" type="noConversion"/>
  </si>
  <si>
    <t>2个月</t>
    <phoneticPr fontId="1" type="noConversion"/>
  </si>
  <si>
    <t>5.5小时</t>
    <phoneticPr fontId="1" type="noConversion"/>
  </si>
  <si>
    <t>打怪效率（只/分钟）</t>
    <phoneticPr fontId="1" type="noConversion"/>
  </si>
  <si>
    <t>所需打怪数量(同等级)</t>
    <phoneticPr fontId="1" type="noConversion"/>
  </si>
  <si>
    <t>升级所需轮数（考虑单人）</t>
    <phoneticPr fontId="1" type="noConversion"/>
  </si>
  <si>
    <t>升到下一级所需要金钱</t>
    <phoneticPr fontId="2" type="noConversion"/>
  </si>
  <si>
    <t>打钱效率（每分钟）</t>
    <phoneticPr fontId="1" type="noConversion"/>
  </si>
  <si>
    <t>该等级怪物携带金钱/只</t>
    <phoneticPr fontId="1" type="noConversion"/>
  </si>
  <si>
    <t>升级所需金钱比例</t>
    <phoneticPr fontId="1" type="noConversion"/>
  </si>
  <si>
    <t>HP</t>
    <phoneticPr fontId="1" type="noConversion"/>
  </si>
  <si>
    <t>攻击</t>
    <phoneticPr fontId="1" type="noConversion"/>
  </si>
  <si>
    <t>攻速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</si>
</sst>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58" fontId="0" fillId="5" borderId="14" xfId="0" quotePrefix="1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/>
    </xf>
    <xf numFmtId="176" fontId="0" fillId="9" borderId="14" xfId="0" applyNumberFormat="1" applyFill="1" applyBorder="1" applyAlignment="1">
      <alignment horizontal="center" vertical="center"/>
    </xf>
    <xf numFmtId="176" fontId="0" fillId="0" borderId="0" xfId="0" applyNumberFormat="1"/>
    <xf numFmtId="0" fontId="0" fillId="7" borderId="15" xfId="0" applyFill="1" applyBorder="1" applyAlignment="1">
      <alignment horizontal="center" vertical="center" wrapText="1"/>
    </xf>
    <xf numFmtId="20" fontId="0" fillId="0" borderId="0" xfId="0" applyNumberFormat="1"/>
    <xf numFmtId="0" fontId="0" fillId="0" borderId="15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"/>
  <sheetViews>
    <sheetView workbookViewId="0">
      <selection activeCell="A9" sqref="A9"/>
    </sheetView>
  </sheetViews>
  <sheetFormatPr defaultRowHeight="14.4" x14ac:dyDescent="0.25"/>
  <cols>
    <col min="1" max="1" width="13.44140625" customWidth="1"/>
    <col min="4" max="4" width="13.88671875" bestFit="1" customWidth="1"/>
    <col min="6" max="6" width="8.33203125" customWidth="1"/>
    <col min="8" max="8" width="13.6640625" customWidth="1"/>
    <col min="9" max="9" width="12" customWidth="1"/>
    <col min="11" max="11" width="8.88671875" customWidth="1"/>
  </cols>
  <sheetData>
    <row r="1" spans="1:26" ht="15" thickBot="1" x14ac:dyDescent="0.3"/>
    <row r="2" spans="1:26" ht="15" thickBot="1" x14ac:dyDescent="0.3">
      <c r="B2" t="s">
        <v>6</v>
      </c>
      <c r="D2" t="s">
        <v>19</v>
      </c>
      <c r="E2">
        <v>180</v>
      </c>
      <c r="W2" s="10" t="s">
        <v>12</v>
      </c>
      <c r="X2" s="11" t="s">
        <v>13</v>
      </c>
      <c r="Y2" s="11" t="s">
        <v>0</v>
      </c>
      <c r="Z2" s="12" t="s">
        <v>15</v>
      </c>
    </row>
    <row r="3" spans="1:26" ht="28.8" x14ac:dyDescent="0.25">
      <c r="A3" s="1" t="s">
        <v>5</v>
      </c>
      <c r="B3">
        <v>5</v>
      </c>
      <c r="D3" t="s">
        <v>20</v>
      </c>
      <c r="E3">
        <f>E2/B3</f>
        <v>36</v>
      </c>
      <c r="V3" s="14" t="s">
        <v>9</v>
      </c>
      <c r="W3" s="4">
        <v>1</v>
      </c>
      <c r="X3" s="5">
        <f>VLOOKUP($W3,$A$8:$G$67,2)</f>
        <v>70</v>
      </c>
      <c r="Y3" s="5">
        <f>VLOOKUP($W3,$A$8:$G$67,3)</f>
        <v>10</v>
      </c>
      <c r="Z3" s="6">
        <f>VLOOKUP($W3,$A$8:$D$37,4)</f>
        <v>1.0230769230769232</v>
      </c>
    </row>
    <row r="4" spans="1:26" ht="15" thickBot="1" x14ac:dyDescent="0.3">
      <c r="A4" t="s">
        <v>18</v>
      </c>
      <c r="B4">
        <v>7</v>
      </c>
      <c r="V4" s="15" t="s">
        <v>14</v>
      </c>
      <c r="W4" s="7">
        <v>1</v>
      </c>
      <c r="X4" s="8">
        <f>VLOOKUP($W4,$J$8:$Q$67,2)</f>
        <v>48.872180451127811</v>
      </c>
      <c r="Y4" s="8">
        <f>VLOOKUP($W4,$J$8:$Q$67,3)</f>
        <v>10</v>
      </c>
      <c r="Z4" s="9">
        <f>VLOOKUP($W4,$J$8:$M$37,4)</f>
        <v>1</v>
      </c>
    </row>
    <row r="5" spans="1:26" ht="15" thickBot="1" x14ac:dyDescent="0.3"/>
    <row r="6" spans="1:26" ht="15" thickBot="1" x14ac:dyDescent="0.3">
      <c r="A6" s="20" t="s">
        <v>9</v>
      </c>
      <c r="B6" s="21"/>
      <c r="C6" s="21"/>
      <c r="D6" s="22"/>
      <c r="E6" t="s">
        <v>21</v>
      </c>
      <c r="J6" s="17" t="s">
        <v>7</v>
      </c>
      <c r="K6" s="18"/>
      <c r="L6" s="18"/>
      <c r="M6" s="19"/>
      <c r="N6" s="16" t="s">
        <v>21</v>
      </c>
      <c r="O6" s="1"/>
      <c r="P6" s="1"/>
      <c r="W6" s="13"/>
      <c r="X6" s="2" t="s">
        <v>16</v>
      </c>
      <c r="Y6" s="3" t="s">
        <v>17</v>
      </c>
    </row>
    <row r="7" spans="1:26" ht="15" thickBot="1" x14ac:dyDescent="0.3">
      <c r="A7" t="s">
        <v>10</v>
      </c>
      <c r="B7" t="s">
        <v>2</v>
      </c>
      <c r="C7" t="s">
        <v>3</v>
      </c>
      <c r="D7" t="s">
        <v>4</v>
      </c>
      <c r="E7" t="s">
        <v>24</v>
      </c>
      <c r="F7" t="s">
        <v>26</v>
      </c>
      <c r="G7" t="s">
        <v>25</v>
      </c>
      <c r="H7" t="s">
        <v>27</v>
      </c>
      <c r="J7" t="s">
        <v>8</v>
      </c>
      <c r="K7" t="s">
        <v>1</v>
      </c>
      <c r="L7" t="s">
        <v>3</v>
      </c>
      <c r="M7" t="s">
        <v>4</v>
      </c>
      <c r="N7" t="s">
        <v>22</v>
      </c>
      <c r="Q7" t="s">
        <v>23</v>
      </c>
      <c r="W7" s="7" t="s">
        <v>11</v>
      </c>
      <c r="X7" s="8">
        <f>X4</f>
        <v>48.872180451127811</v>
      </c>
      <c r="Y7" s="9">
        <f>X3</f>
        <v>70</v>
      </c>
    </row>
    <row r="8" spans="1:26" x14ac:dyDescent="0.25">
      <c r="A8">
        <v>1</v>
      </c>
      <c r="B8">
        <f t="shared" ref="B8:B39" si="0">B$4/$M8*$L8</f>
        <v>70</v>
      </c>
      <c r="C8">
        <f>A8*5+5</f>
        <v>10</v>
      </c>
      <c r="D8">
        <f>12/(A8+12)+0.1</f>
        <v>1.0230769230769232</v>
      </c>
      <c r="E8">
        <f>IF(A8&lt;=9,0,(A8-10)*10+5)</f>
        <v>0</v>
      </c>
      <c r="G8">
        <f>E8+C8</f>
        <v>10</v>
      </c>
      <c r="J8">
        <v>1</v>
      </c>
      <c r="K8">
        <f t="shared" ref="K8:K39" si="1">C8*$B$3/D8</f>
        <v>48.872180451127811</v>
      </c>
      <c r="L8">
        <f>9+J8</f>
        <v>10</v>
      </c>
      <c r="M8">
        <v>1</v>
      </c>
      <c r="N8">
        <f>IF(J8&lt;=10,0,(J8+20)^2)</f>
        <v>0</v>
      </c>
      <c r="Q8">
        <f>K8+N8</f>
        <v>48.872180451127811</v>
      </c>
      <c r="W8">
        <v>1</v>
      </c>
      <c r="X8">
        <f t="shared" ref="X8:X39" si="2">X$7-W8/$Z$3*$Y$3</f>
        <v>39.097744360902247</v>
      </c>
      <c r="Y8">
        <f t="shared" ref="Y8:Y39" si="3">Y$7-W8/$Z$4*$Y$4</f>
        <v>60</v>
      </c>
    </row>
    <row r="9" spans="1:26" x14ac:dyDescent="0.25">
      <c r="A9">
        <v>2</v>
      </c>
      <c r="B9">
        <f t="shared" si="0"/>
        <v>77</v>
      </c>
      <c r="C9">
        <f t="shared" ref="C9:C67" si="4">A9*5+5</f>
        <v>15</v>
      </c>
      <c r="D9">
        <f t="shared" ref="D9:D67" si="5">12/(A9+12)+0.1</f>
        <v>0.95714285714285707</v>
      </c>
      <c r="E9">
        <f t="shared" ref="E9:E67" si="6">IF(A9&lt;=9,0,(A9-10)*10+5)</f>
        <v>0</v>
      </c>
      <c r="G9">
        <f t="shared" ref="G9:G67" si="7">E9+C9</f>
        <v>15</v>
      </c>
      <c r="J9">
        <v>2</v>
      </c>
      <c r="K9">
        <f t="shared" si="1"/>
        <v>78.358208955223887</v>
      </c>
      <c r="L9">
        <f t="shared" ref="L9:L67" si="8">9+J9</f>
        <v>11</v>
      </c>
      <c r="M9">
        <v>1</v>
      </c>
      <c r="N9">
        <f t="shared" ref="N9:N67" si="9">IF(J9&lt;=10,0,(J9+20)^2)</f>
        <v>0</v>
      </c>
      <c r="Q9">
        <f t="shared" ref="Q9:Q67" si="10">K9+N9</f>
        <v>78.358208955223887</v>
      </c>
      <c r="W9">
        <v>2</v>
      </c>
      <c r="X9">
        <f t="shared" si="2"/>
        <v>29.323308270676687</v>
      </c>
      <c r="Y9">
        <f t="shared" si="3"/>
        <v>50</v>
      </c>
    </row>
    <row r="10" spans="1:26" x14ac:dyDescent="0.25">
      <c r="A10">
        <v>3</v>
      </c>
      <c r="B10">
        <f t="shared" si="0"/>
        <v>84</v>
      </c>
      <c r="C10">
        <f t="shared" si="4"/>
        <v>20</v>
      </c>
      <c r="D10">
        <f t="shared" si="5"/>
        <v>0.9</v>
      </c>
      <c r="E10">
        <f t="shared" si="6"/>
        <v>0</v>
      </c>
      <c r="G10">
        <f t="shared" si="7"/>
        <v>20</v>
      </c>
      <c r="J10">
        <v>3</v>
      </c>
      <c r="K10">
        <f t="shared" si="1"/>
        <v>111.11111111111111</v>
      </c>
      <c r="L10">
        <f t="shared" si="8"/>
        <v>12</v>
      </c>
      <c r="M10">
        <v>1</v>
      </c>
      <c r="N10">
        <f t="shared" si="9"/>
        <v>0</v>
      </c>
      <c r="Q10">
        <f t="shared" si="10"/>
        <v>111.11111111111111</v>
      </c>
      <c r="W10">
        <v>3</v>
      </c>
      <c r="X10">
        <f t="shared" si="2"/>
        <v>19.54887218045112</v>
      </c>
      <c r="Y10">
        <f t="shared" si="3"/>
        <v>40</v>
      </c>
    </row>
    <row r="11" spans="1:26" x14ac:dyDescent="0.25">
      <c r="A11">
        <v>4</v>
      </c>
      <c r="B11">
        <f t="shared" si="0"/>
        <v>91</v>
      </c>
      <c r="C11">
        <f t="shared" si="4"/>
        <v>25</v>
      </c>
      <c r="D11">
        <f t="shared" si="5"/>
        <v>0.85</v>
      </c>
      <c r="E11">
        <f t="shared" si="6"/>
        <v>0</v>
      </c>
      <c r="G11">
        <f t="shared" si="7"/>
        <v>25</v>
      </c>
      <c r="J11">
        <v>4</v>
      </c>
      <c r="K11">
        <f t="shared" si="1"/>
        <v>147.05882352941177</v>
      </c>
      <c r="L11">
        <f t="shared" si="8"/>
        <v>13</v>
      </c>
      <c r="M11">
        <v>1</v>
      </c>
      <c r="N11">
        <f t="shared" si="9"/>
        <v>0</v>
      </c>
      <c r="Q11">
        <f t="shared" si="10"/>
        <v>147.05882352941177</v>
      </c>
      <c r="W11">
        <v>4</v>
      </c>
      <c r="X11">
        <f t="shared" si="2"/>
        <v>9.7744360902255636</v>
      </c>
      <c r="Y11">
        <f t="shared" si="3"/>
        <v>30</v>
      </c>
    </row>
    <row r="12" spans="1:26" x14ac:dyDescent="0.25">
      <c r="A12">
        <v>5</v>
      </c>
      <c r="B12">
        <f t="shared" si="0"/>
        <v>98</v>
      </c>
      <c r="C12">
        <f t="shared" si="4"/>
        <v>30</v>
      </c>
      <c r="D12">
        <f t="shared" si="5"/>
        <v>0.80588235294117649</v>
      </c>
      <c r="E12">
        <f t="shared" si="6"/>
        <v>0</v>
      </c>
      <c r="G12">
        <f t="shared" si="7"/>
        <v>30</v>
      </c>
      <c r="J12">
        <v>5</v>
      </c>
      <c r="K12">
        <f t="shared" si="1"/>
        <v>186.13138686131387</v>
      </c>
      <c r="L12">
        <f t="shared" si="8"/>
        <v>14</v>
      </c>
      <c r="M12">
        <v>1</v>
      </c>
      <c r="N12">
        <f t="shared" si="9"/>
        <v>0</v>
      </c>
      <c r="Q12">
        <f t="shared" si="10"/>
        <v>186.13138686131387</v>
      </c>
      <c r="W12">
        <v>5</v>
      </c>
      <c r="X12">
        <f t="shared" si="2"/>
        <v>0</v>
      </c>
      <c r="Y12">
        <f t="shared" si="3"/>
        <v>20</v>
      </c>
    </row>
    <row r="13" spans="1:26" x14ac:dyDescent="0.25">
      <c r="A13">
        <v>6</v>
      </c>
      <c r="B13">
        <f t="shared" si="0"/>
        <v>105</v>
      </c>
      <c r="C13">
        <f t="shared" si="4"/>
        <v>35</v>
      </c>
      <c r="D13">
        <f t="shared" si="5"/>
        <v>0.76666666666666661</v>
      </c>
      <c r="E13">
        <f t="shared" si="6"/>
        <v>0</v>
      </c>
      <c r="G13">
        <f t="shared" si="7"/>
        <v>35</v>
      </c>
      <c r="J13">
        <v>6</v>
      </c>
      <c r="K13">
        <f t="shared" si="1"/>
        <v>228.2608695652174</v>
      </c>
      <c r="L13">
        <f t="shared" si="8"/>
        <v>15</v>
      </c>
      <c r="M13">
        <v>1</v>
      </c>
      <c r="N13">
        <f t="shared" si="9"/>
        <v>0</v>
      </c>
      <c r="Q13">
        <f t="shared" si="10"/>
        <v>228.2608695652174</v>
      </c>
      <c r="W13">
        <v>6</v>
      </c>
      <c r="X13">
        <f t="shared" si="2"/>
        <v>-9.7744360902255707</v>
      </c>
      <c r="Y13">
        <f t="shared" si="3"/>
        <v>10</v>
      </c>
    </row>
    <row r="14" spans="1:26" x14ac:dyDescent="0.25">
      <c r="A14">
        <v>7</v>
      </c>
      <c r="B14">
        <f t="shared" si="0"/>
        <v>112</v>
      </c>
      <c r="C14">
        <f t="shared" si="4"/>
        <v>40</v>
      </c>
      <c r="D14">
        <f t="shared" si="5"/>
        <v>0.731578947368421</v>
      </c>
      <c r="E14">
        <f t="shared" si="6"/>
        <v>0</v>
      </c>
      <c r="G14">
        <f t="shared" si="7"/>
        <v>40</v>
      </c>
      <c r="J14">
        <v>7</v>
      </c>
      <c r="K14">
        <f t="shared" si="1"/>
        <v>273.38129496402883</v>
      </c>
      <c r="L14">
        <f t="shared" si="8"/>
        <v>16</v>
      </c>
      <c r="M14">
        <v>1</v>
      </c>
      <c r="N14">
        <f t="shared" si="9"/>
        <v>0</v>
      </c>
      <c r="Q14">
        <f t="shared" si="10"/>
        <v>273.38129496402883</v>
      </c>
      <c r="W14">
        <v>7</v>
      </c>
      <c r="X14">
        <f t="shared" si="2"/>
        <v>-19.54887218045112</v>
      </c>
      <c r="Y14">
        <f t="shared" si="3"/>
        <v>0</v>
      </c>
    </row>
    <row r="15" spans="1:26" x14ac:dyDescent="0.25">
      <c r="A15">
        <v>8</v>
      </c>
      <c r="B15">
        <f t="shared" si="0"/>
        <v>119</v>
      </c>
      <c r="C15">
        <f t="shared" si="4"/>
        <v>45</v>
      </c>
      <c r="D15">
        <f t="shared" si="5"/>
        <v>0.7</v>
      </c>
      <c r="E15">
        <f t="shared" si="6"/>
        <v>0</v>
      </c>
      <c r="G15">
        <f t="shared" si="7"/>
        <v>45</v>
      </c>
      <c r="J15">
        <v>8</v>
      </c>
      <c r="K15">
        <f t="shared" si="1"/>
        <v>321.42857142857144</v>
      </c>
      <c r="L15">
        <f t="shared" si="8"/>
        <v>17</v>
      </c>
      <c r="M15">
        <v>1</v>
      </c>
      <c r="N15">
        <f t="shared" si="9"/>
        <v>0</v>
      </c>
      <c r="Q15">
        <f t="shared" si="10"/>
        <v>321.42857142857144</v>
      </c>
      <c r="W15">
        <v>8</v>
      </c>
      <c r="X15">
        <f t="shared" si="2"/>
        <v>-29.323308270676684</v>
      </c>
      <c r="Y15">
        <f t="shared" si="3"/>
        <v>-10</v>
      </c>
    </row>
    <row r="16" spans="1:26" x14ac:dyDescent="0.25">
      <c r="A16">
        <v>9</v>
      </c>
      <c r="B16">
        <f t="shared" si="0"/>
        <v>126</v>
      </c>
      <c r="C16">
        <f t="shared" si="4"/>
        <v>50</v>
      </c>
      <c r="D16">
        <f t="shared" si="5"/>
        <v>0.67142857142857137</v>
      </c>
      <c r="E16">
        <f t="shared" si="6"/>
        <v>0</v>
      </c>
      <c r="G16">
        <f t="shared" si="7"/>
        <v>50</v>
      </c>
      <c r="J16">
        <v>9</v>
      </c>
      <c r="K16">
        <f t="shared" si="1"/>
        <v>372.34042553191495</v>
      </c>
      <c r="L16">
        <f t="shared" si="8"/>
        <v>18</v>
      </c>
      <c r="M16">
        <v>1</v>
      </c>
      <c r="N16">
        <f t="shared" si="9"/>
        <v>0</v>
      </c>
      <c r="Q16">
        <f t="shared" si="10"/>
        <v>372.34042553191495</v>
      </c>
      <c r="W16">
        <v>9</v>
      </c>
      <c r="X16">
        <f t="shared" si="2"/>
        <v>-39.097744360902247</v>
      </c>
      <c r="Y16">
        <f t="shared" si="3"/>
        <v>-20</v>
      </c>
    </row>
    <row r="17" spans="1:25" x14ac:dyDescent="0.25">
      <c r="A17">
        <v>10</v>
      </c>
      <c r="B17">
        <f t="shared" si="0"/>
        <v>133</v>
      </c>
      <c r="C17">
        <f t="shared" si="4"/>
        <v>55</v>
      </c>
      <c r="D17">
        <f t="shared" si="5"/>
        <v>0.64545454545454539</v>
      </c>
      <c r="E17">
        <f t="shared" si="6"/>
        <v>5</v>
      </c>
      <c r="F17">
        <v>1</v>
      </c>
      <c r="G17">
        <f t="shared" si="7"/>
        <v>60</v>
      </c>
      <c r="J17">
        <v>10</v>
      </c>
      <c r="K17">
        <f t="shared" si="1"/>
        <v>426.05633802816908</v>
      </c>
      <c r="L17">
        <f t="shared" si="8"/>
        <v>19</v>
      </c>
      <c r="M17">
        <v>1</v>
      </c>
      <c r="N17">
        <f t="shared" si="9"/>
        <v>0</v>
      </c>
      <c r="Q17">
        <f t="shared" si="10"/>
        <v>426.05633802816908</v>
      </c>
      <c r="W17">
        <v>10</v>
      </c>
      <c r="X17">
        <f t="shared" si="2"/>
        <v>-48.872180451127811</v>
      </c>
      <c r="Y17">
        <f t="shared" si="3"/>
        <v>-30</v>
      </c>
    </row>
    <row r="18" spans="1:25" x14ac:dyDescent="0.25">
      <c r="A18">
        <v>11</v>
      </c>
      <c r="B18">
        <f t="shared" si="0"/>
        <v>140</v>
      </c>
      <c r="C18">
        <f t="shared" si="4"/>
        <v>60</v>
      </c>
      <c r="D18">
        <f t="shared" si="5"/>
        <v>0.62173913043478257</v>
      </c>
      <c r="E18">
        <f t="shared" si="6"/>
        <v>15</v>
      </c>
      <c r="F18">
        <v>2</v>
      </c>
      <c r="G18">
        <f t="shared" si="7"/>
        <v>75</v>
      </c>
      <c r="J18">
        <v>11</v>
      </c>
      <c r="K18">
        <f t="shared" si="1"/>
        <v>482.51748251748256</v>
      </c>
      <c r="L18">
        <f t="shared" si="8"/>
        <v>20</v>
      </c>
      <c r="M18">
        <v>1</v>
      </c>
      <c r="N18">
        <f t="shared" si="9"/>
        <v>961</v>
      </c>
      <c r="Q18">
        <f t="shared" si="10"/>
        <v>1443.5174825174827</v>
      </c>
      <c r="W18">
        <v>11</v>
      </c>
      <c r="X18">
        <f t="shared" si="2"/>
        <v>-58.646616541353389</v>
      </c>
      <c r="Y18">
        <f t="shared" si="3"/>
        <v>-40</v>
      </c>
    </row>
    <row r="19" spans="1:25" x14ac:dyDescent="0.25">
      <c r="A19">
        <v>12</v>
      </c>
      <c r="B19">
        <f t="shared" si="0"/>
        <v>147</v>
      </c>
      <c r="C19">
        <f t="shared" si="4"/>
        <v>65</v>
      </c>
      <c r="D19">
        <f t="shared" si="5"/>
        <v>0.6</v>
      </c>
      <c r="E19">
        <f t="shared" si="6"/>
        <v>25</v>
      </c>
      <c r="F19">
        <v>3</v>
      </c>
      <c r="G19">
        <f t="shared" si="7"/>
        <v>90</v>
      </c>
      <c r="J19">
        <v>12</v>
      </c>
      <c r="K19">
        <f t="shared" si="1"/>
        <v>541.66666666666674</v>
      </c>
      <c r="L19">
        <f t="shared" si="8"/>
        <v>21</v>
      </c>
      <c r="M19">
        <v>1</v>
      </c>
      <c r="N19">
        <f t="shared" si="9"/>
        <v>1024</v>
      </c>
      <c r="Q19">
        <f t="shared" si="10"/>
        <v>1565.6666666666667</v>
      </c>
      <c r="W19">
        <v>12</v>
      </c>
      <c r="X19">
        <f t="shared" si="2"/>
        <v>-68.421052631578959</v>
      </c>
      <c r="Y19">
        <f t="shared" si="3"/>
        <v>-50</v>
      </c>
    </row>
    <row r="20" spans="1:25" x14ac:dyDescent="0.25">
      <c r="A20">
        <v>13</v>
      </c>
      <c r="B20">
        <f t="shared" si="0"/>
        <v>154</v>
      </c>
      <c r="C20">
        <f t="shared" si="4"/>
        <v>70</v>
      </c>
      <c r="D20">
        <f t="shared" si="5"/>
        <v>0.57999999999999996</v>
      </c>
      <c r="E20">
        <f t="shared" si="6"/>
        <v>35</v>
      </c>
      <c r="F20">
        <v>4</v>
      </c>
      <c r="G20">
        <f t="shared" si="7"/>
        <v>105</v>
      </c>
      <c r="J20">
        <v>13</v>
      </c>
      <c r="K20">
        <f t="shared" si="1"/>
        <v>603.44827586206895</v>
      </c>
      <c r="L20">
        <f t="shared" si="8"/>
        <v>22</v>
      </c>
      <c r="M20">
        <v>1</v>
      </c>
      <c r="N20">
        <f t="shared" si="9"/>
        <v>1089</v>
      </c>
      <c r="Q20">
        <f t="shared" si="10"/>
        <v>1692.4482758620688</v>
      </c>
      <c r="W20">
        <v>13</v>
      </c>
      <c r="X20">
        <f t="shared" si="2"/>
        <v>-78.195488721804509</v>
      </c>
      <c r="Y20">
        <f t="shared" si="3"/>
        <v>-60</v>
      </c>
    </row>
    <row r="21" spans="1:25" x14ac:dyDescent="0.25">
      <c r="A21">
        <v>14</v>
      </c>
      <c r="B21">
        <f t="shared" si="0"/>
        <v>161</v>
      </c>
      <c r="C21">
        <f t="shared" si="4"/>
        <v>75</v>
      </c>
      <c r="D21">
        <f t="shared" si="5"/>
        <v>0.56153846153846154</v>
      </c>
      <c r="E21">
        <f t="shared" si="6"/>
        <v>45</v>
      </c>
      <c r="F21">
        <v>5</v>
      </c>
      <c r="G21">
        <f t="shared" si="7"/>
        <v>120</v>
      </c>
      <c r="J21">
        <v>14</v>
      </c>
      <c r="K21">
        <f t="shared" si="1"/>
        <v>667.80821917808214</v>
      </c>
      <c r="L21">
        <f t="shared" si="8"/>
        <v>23</v>
      </c>
      <c r="M21">
        <v>1</v>
      </c>
      <c r="N21">
        <f t="shared" si="9"/>
        <v>1156</v>
      </c>
      <c r="Q21">
        <f t="shared" si="10"/>
        <v>1823.8082191780823</v>
      </c>
      <c r="W21">
        <v>14</v>
      </c>
      <c r="X21">
        <f t="shared" si="2"/>
        <v>-87.969924812030058</v>
      </c>
      <c r="Y21">
        <f t="shared" si="3"/>
        <v>-70</v>
      </c>
    </row>
    <row r="22" spans="1:25" x14ac:dyDescent="0.25">
      <c r="A22">
        <v>15</v>
      </c>
      <c r="B22">
        <f t="shared" si="0"/>
        <v>168</v>
      </c>
      <c r="C22">
        <f t="shared" si="4"/>
        <v>80</v>
      </c>
      <c r="D22">
        <f t="shared" si="5"/>
        <v>0.5444444444444444</v>
      </c>
      <c r="E22">
        <f t="shared" si="6"/>
        <v>55</v>
      </c>
      <c r="F22">
        <v>6</v>
      </c>
      <c r="G22">
        <f t="shared" si="7"/>
        <v>135</v>
      </c>
      <c r="J22">
        <v>15</v>
      </c>
      <c r="K22">
        <f t="shared" si="1"/>
        <v>734.69387755102048</v>
      </c>
      <c r="L22">
        <f t="shared" si="8"/>
        <v>24</v>
      </c>
      <c r="M22">
        <v>1</v>
      </c>
      <c r="N22">
        <f t="shared" si="9"/>
        <v>1225</v>
      </c>
      <c r="Q22">
        <f t="shared" si="10"/>
        <v>1959.6938775510205</v>
      </c>
      <c r="W22">
        <v>15</v>
      </c>
      <c r="X22">
        <f t="shared" si="2"/>
        <v>-97.744360902255636</v>
      </c>
      <c r="Y22">
        <f t="shared" si="3"/>
        <v>-80</v>
      </c>
    </row>
    <row r="23" spans="1:25" x14ac:dyDescent="0.25">
      <c r="A23">
        <v>16</v>
      </c>
      <c r="B23">
        <f t="shared" si="0"/>
        <v>175</v>
      </c>
      <c r="C23">
        <f t="shared" si="4"/>
        <v>85</v>
      </c>
      <c r="D23">
        <f t="shared" si="5"/>
        <v>0.52857142857142858</v>
      </c>
      <c r="E23">
        <f t="shared" si="6"/>
        <v>65</v>
      </c>
      <c r="F23">
        <v>7</v>
      </c>
      <c r="G23">
        <f t="shared" si="7"/>
        <v>150</v>
      </c>
      <c r="J23">
        <v>16</v>
      </c>
      <c r="K23">
        <f t="shared" si="1"/>
        <v>804.05405405405406</v>
      </c>
      <c r="L23">
        <f t="shared" si="8"/>
        <v>25</v>
      </c>
      <c r="M23">
        <v>1</v>
      </c>
      <c r="N23">
        <f t="shared" si="9"/>
        <v>1296</v>
      </c>
      <c r="Q23">
        <f t="shared" si="10"/>
        <v>2100.0540540540542</v>
      </c>
      <c r="W23">
        <v>16</v>
      </c>
      <c r="X23">
        <f t="shared" si="2"/>
        <v>-107.51879699248119</v>
      </c>
      <c r="Y23">
        <f t="shared" si="3"/>
        <v>-90</v>
      </c>
    </row>
    <row r="24" spans="1:25" x14ac:dyDescent="0.25">
      <c r="A24">
        <v>17</v>
      </c>
      <c r="B24">
        <f t="shared" si="0"/>
        <v>182</v>
      </c>
      <c r="C24">
        <f t="shared" si="4"/>
        <v>90</v>
      </c>
      <c r="D24">
        <f t="shared" si="5"/>
        <v>0.51379310344827589</v>
      </c>
      <c r="E24">
        <f t="shared" si="6"/>
        <v>75</v>
      </c>
      <c r="F24">
        <v>8</v>
      </c>
      <c r="G24">
        <f t="shared" si="7"/>
        <v>165</v>
      </c>
      <c r="J24">
        <v>17</v>
      </c>
      <c r="K24">
        <f t="shared" si="1"/>
        <v>875.83892617449658</v>
      </c>
      <c r="L24">
        <f t="shared" si="8"/>
        <v>26</v>
      </c>
      <c r="M24">
        <v>1</v>
      </c>
      <c r="N24">
        <f t="shared" si="9"/>
        <v>1369</v>
      </c>
      <c r="Q24">
        <f t="shared" si="10"/>
        <v>2244.8389261744965</v>
      </c>
      <c r="W24">
        <v>17</v>
      </c>
      <c r="X24">
        <f t="shared" si="2"/>
        <v>-117.29323308270676</v>
      </c>
      <c r="Y24">
        <f t="shared" si="3"/>
        <v>-100</v>
      </c>
    </row>
    <row r="25" spans="1:25" x14ac:dyDescent="0.25">
      <c r="A25">
        <v>18</v>
      </c>
      <c r="B25">
        <f t="shared" si="0"/>
        <v>189</v>
      </c>
      <c r="C25">
        <f t="shared" si="4"/>
        <v>95</v>
      </c>
      <c r="D25">
        <f t="shared" si="5"/>
        <v>0.5</v>
      </c>
      <c r="E25">
        <f t="shared" si="6"/>
        <v>85</v>
      </c>
      <c r="F25">
        <v>9</v>
      </c>
      <c r="G25">
        <f t="shared" si="7"/>
        <v>180</v>
      </c>
      <c r="J25">
        <v>18</v>
      </c>
      <c r="K25">
        <f t="shared" si="1"/>
        <v>950</v>
      </c>
      <c r="L25">
        <f t="shared" si="8"/>
        <v>27</v>
      </c>
      <c r="M25">
        <v>1</v>
      </c>
      <c r="N25">
        <f t="shared" si="9"/>
        <v>1444</v>
      </c>
      <c r="Q25">
        <f t="shared" si="10"/>
        <v>2394</v>
      </c>
      <c r="W25">
        <v>18</v>
      </c>
      <c r="X25">
        <f t="shared" si="2"/>
        <v>-127.06766917293231</v>
      </c>
      <c r="Y25">
        <f t="shared" si="3"/>
        <v>-110</v>
      </c>
    </row>
    <row r="26" spans="1:25" x14ac:dyDescent="0.25">
      <c r="A26">
        <v>19</v>
      </c>
      <c r="B26">
        <f t="shared" si="0"/>
        <v>196</v>
      </c>
      <c r="C26">
        <f t="shared" si="4"/>
        <v>100</v>
      </c>
      <c r="D26">
        <f t="shared" si="5"/>
        <v>0.48709677419354835</v>
      </c>
      <c r="E26">
        <f t="shared" si="6"/>
        <v>95</v>
      </c>
      <c r="F26">
        <v>10</v>
      </c>
      <c r="G26">
        <f t="shared" si="7"/>
        <v>195</v>
      </c>
      <c r="J26">
        <v>19</v>
      </c>
      <c r="K26">
        <f t="shared" si="1"/>
        <v>1026.4900662251657</v>
      </c>
      <c r="L26">
        <f t="shared" si="8"/>
        <v>28</v>
      </c>
      <c r="M26">
        <v>1</v>
      </c>
      <c r="N26">
        <f t="shared" si="9"/>
        <v>1521</v>
      </c>
      <c r="Q26">
        <f t="shared" si="10"/>
        <v>2547.4900662251657</v>
      </c>
      <c r="W26">
        <v>19</v>
      </c>
      <c r="X26">
        <f t="shared" si="2"/>
        <v>-136.84210526315789</v>
      </c>
      <c r="Y26">
        <f t="shared" si="3"/>
        <v>-120</v>
      </c>
    </row>
    <row r="27" spans="1:25" x14ac:dyDescent="0.25">
      <c r="A27">
        <v>20</v>
      </c>
      <c r="B27">
        <f t="shared" si="0"/>
        <v>203</v>
      </c>
      <c r="C27">
        <f t="shared" si="4"/>
        <v>105</v>
      </c>
      <c r="D27">
        <f t="shared" si="5"/>
        <v>0.47499999999999998</v>
      </c>
      <c r="E27">
        <f t="shared" si="6"/>
        <v>105</v>
      </c>
      <c r="F27">
        <v>11</v>
      </c>
      <c r="G27">
        <f t="shared" si="7"/>
        <v>210</v>
      </c>
      <c r="J27">
        <v>20</v>
      </c>
      <c r="K27">
        <f t="shared" si="1"/>
        <v>1105.2631578947369</v>
      </c>
      <c r="L27">
        <f t="shared" si="8"/>
        <v>29</v>
      </c>
      <c r="M27">
        <v>1</v>
      </c>
      <c r="N27">
        <f t="shared" si="9"/>
        <v>1600</v>
      </c>
      <c r="Q27">
        <f t="shared" si="10"/>
        <v>2705.2631578947367</v>
      </c>
      <c r="W27">
        <v>20</v>
      </c>
      <c r="X27">
        <f t="shared" si="2"/>
        <v>-146.61654135338344</v>
      </c>
      <c r="Y27">
        <f t="shared" si="3"/>
        <v>-130</v>
      </c>
    </row>
    <row r="28" spans="1:25" x14ac:dyDescent="0.25">
      <c r="A28">
        <v>21</v>
      </c>
      <c r="B28">
        <f t="shared" si="0"/>
        <v>210</v>
      </c>
      <c r="C28">
        <f t="shared" si="4"/>
        <v>110</v>
      </c>
      <c r="D28">
        <f t="shared" si="5"/>
        <v>0.46363636363636362</v>
      </c>
      <c r="E28">
        <f t="shared" si="6"/>
        <v>115</v>
      </c>
      <c r="F28">
        <v>12</v>
      </c>
      <c r="G28">
        <f t="shared" si="7"/>
        <v>225</v>
      </c>
      <c r="J28">
        <v>21</v>
      </c>
      <c r="K28">
        <f t="shared" si="1"/>
        <v>1186.2745098039215</v>
      </c>
      <c r="L28">
        <f t="shared" si="8"/>
        <v>30</v>
      </c>
      <c r="M28">
        <v>1</v>
      </c>
      <c r="N28">
        <f t="shared" si="9"/>
        <v>1681</v>
      </c>
      <c r="Q28">
        <f t="shared" si="10"/>
        <v>2867.2745098039213</v>
      </c>
      <c r="W28">
        <v>21</v>
      </c>
      <c r="X28">
        <f t="shared" si="2"/>
        <v>-156.39097744360902</v>
      </c>
      <c r="Y28">
        <f t="shared" si="3"/>
        <v>-140</v>
      </c>
    </row>
    <row r="29" spans="1:25" x14ac:dyDescent="0.25">
      <c r="A29">
        <v>22</v>
      </c>
      <c r="B29">
        <f t="shared" si="0"/>
        <v>217</v>
      </c>
      <c r="C29">
        <f t="shared" si="4"/>
        <v>115</v>
      </c>
      <c r="D29">
        <f t="shared" si="5"/>
        <v>0.45294117647058829</v>
      </c>
      <c r="E29">
        <f t="shared" si="6"/>
        <v>125</v>
      </c>
      <c r="F29">
        <v>13</v>
      </c>
      <c r="G29">
        <f t="shared" si="7"/>
        <v>240</v>
      </c>
      <c r="J29">
        <v>22</v>
      </c>
      <c r="K29">
        <f t="shared" si="1"/>
        <v>1269.4805194805194</v>
      </c>
      <c r="L29">
        <f t="shared" si="8"/>
        <v>31</v>
      </c>
      <c r="M29">
        <v>1</v>
      </c>
      <c r="N29">
        <f t="shared" si="9"/>
        <v>1764</v>
      </c>
      <c r="Q29">
        <f t="shared" si="10"/>
        <v>3033.4805194805194</v>
      </c>
      <c r="W29">
        <v>22</v>
      </c>
      <c r="X29">
        <f t="shared" si="2"/>
        <v>-166.1654135338346</v>
      </c>
      <c r="Y29">
        <f t="shared" si="3"/>
        <v>-150</v>
      </c>
    </row>
    <row r="30" spans="1:25" x14ac:dyDescent="0.25">
      <c r="A30">
        <v>23</v>
      </c>
      <c r="B30">
        <f t="shared" si="0"/>
        <v>224</v>
      </c>
      <c r="C30">
        <f t="shared" si="4"/>
        <v>120</v>
      </c>
      <c r="D30">
        <f t="shared" si="5"/>
        <v>0.44285714285714284</v>
      </c>
      <c r="E30">
        <f t="shared" si="6"/>
        <v>135</v>
      </c>
      <c r="F30">
        <v>14</v>
      </c>
      <c r="G30">
        <f t="shared" si="7"/>
        <v>255</v>
      </c>
      <c r="J30">
        <v>23</v>
      </c>
      <c r="K30">
        <f t="shared" si="1"/>
        <v>1354.8387096774195</v>
      </c>
      <c r="L30">
        <f t="shared" si="8"/>
        <v>32</v>
      </c>
      <c r="M30">
        <v>1</v>
      </c>
      <c r="N30">
        <f t="shared" si="9"/>
        <v>1849</v>
      </c>
      <c r="Q30">
        <f t="shared" si="10"/>
        <v>3203.8387096774195</v>
      </c>
      <c r="W30">
        <v>23</v>
      </c>
      <c r="X30">
        <f t="shared" si="2"/>
        <v>-175.93984962406012</v>
      </c>
      <c r="Y30">
        <f t="shared" si="3"/>
        <v>-160</v>
      </c>
    </row>
    <row r="31" spans="1:25" x14ac:dyDescent="0.25">
      <c r="A31">
        <v>24</v>
      </c>
      <c r="B31">
        <f t="shared" si="0"/>
        <v>231</v>
      </c>
      <c r="C31">
        <f t="shared" si="4"/>
        <v>125</v>
      </c>
      <c r="D31">
        <f t="shared" si="5"/>
        <v>0.43333333333333335</v>
      </c>
      <c r="E31">
        <f t="shared" si="6"/>
        <v>145</v>
      </c>
      <c r="F31">
        <v>15</v>
      </c>
      <c r="G31">
        <f t="shared" si="7"/>
        <v>270</v>
      </c>
      <c r="J31">
        <v>24</v>
      </c>
      <c r="K31">
        <f t="shared" si="1"/>
        <v>1442.3076923076922</v>
      </c>
      <c r="L31">
        <f t="shared" si="8"/>
        <v>33</v>
      </c>
      <c r="M31">
        <v>1</v>
      </c>
      <c r="N31">
        <f t="shared" si="9"/>
        <v>1936</v>
      </c>
      <c r="Q31">
        <f t="shared" si="10"/>
        <v>3378.3076923076924</v>
      </c>
      <c r="W31">
        <v>24</v>
      </c>
      <c r="X31">
        <f t="shared" si="2"/>
        <v>-185.71428571428572</v>
      </c>
      <c r="Y31">
        <f t="shared" si="3"/>
        <v>-170</v>
      </c>
    </row>
    <row r="32" spans="1:25" x14ac:dyDescent="0.25">
      <c r="A32">
        <v>25</v>
      </c>
      <c r="B32">
        <f t="shared" si="0"/>
        <v>238</v>
      </c>
      <c r="C32">
        <f t="shared" si="4"/>
        <v>130</v>
      </c>
      <c r="D32">
        <f t="shared" si="5"/>
        <v>0.42432432432432432</v>
      </c>
      <c r="E32">
        <f t="shared" si="6"/>
        <v>155</v>
      </c>
      <c r="F32">
        <v>16</v>
      </c>
      <c r="G32">
        <f t="shared" si="7"/>
        <v>285</v>
      </c>
      <c r="J32">
        <v>25</v>
      </c>
      <c r="K32">
        <f t="shared" si="1"/>
        <v>1531.8471337579617</v>
      </c>
      <c r="L32">
        <f t="shared" si="8"/>
        <v>34</v>
      </c>
      <c r="M32">
        <v>1</v>
      </c>
      <c r="N32">
        <f t="shared" si="9"/>
        <v>2025</v>
      </c>
      <c r="Q32">
        <f t="shared" si="10"/>
        <v>3556.8471337579617</v>
      </c>
      <c r="W32">
        <v>25</v>
      </c>
      <c r="X32">
        <f t="shared" si="2"/>
        <v>-195.48872180451124</v>
      </c>
      <c r="Y32">
        <f t="shared" si="3"/>
        <v>-180</v>
      </c>
    </row>
    <row r="33" spans="1:25" x14ac:dyDescent="0.25">
      <c r="A33">
        <v>26</v>
      </c>
      <c r="B33">
        <f t="shared" si="0"/>
        <v>245</v>
      </c>
      <c r="C33">
        <f t="shared" si="4"/>
        <v>135</v>
      </c>
      <c r="D33">
        <f t="shared" si="5"/>
        <v>0.41578947368421049</v>
      </c>
      <c r="E33">
        <f t="shared" si="6"/>
        <v>165</v>
      </c>
      <c r="F33">
        <v>17</v>
      </c>
      <c r="G33">
        <f t="shared" si="7"/>
        <v>300</v>
      </c>
      <c r="J33">
        <v>26</v>
      </c>
      <c r="K33">
        <f t="shared" si="1"/>
        <v>1623.4177215189875</v>
      </c>
      <c r="L33">
        <f t="shared" si="8"/>
        <v>35</v>
      </c>
      <c r="M33">
        <v>1</v>
      </c>
      <c r="N33">
        <f t="shared" si="9"/>
        <v>2116</v>
      </c>
      <c r="Q33">
        <f t="shared" si="10"/>
        <v>3739.4177215189875</v>
      </c>
      <c r="W33">
        <v>26</v>
      </c>
      <c r="X33">
        <f t="shared" si="2"/>
        <v>-205.26315789473682</v>
      </c>
      <c r="Y33">
        <f t="shared" si="3"/>
        <v>-190</v>
      </c>
    </row>
    <row r="34" spans="1:25" x14ac:dyDescent="0.25">
      <c r="A34">
        <v>27</v>
      </c>
      <c r="B34">
        <f t="shared" si="0"/>
        <v>252</v>
      </c>
      <c r="C34">
        <f t="shared" si="4"/>
        <v>140</v>
      </c>
      <c r="D34">
        <f t="shared" si="5"/>
        <v>0.40769230769230769</v>
      </c>
      <c r="E34">
        <f t="shared" si="6"/>
        <v>175</v>
      </c>
      <c r="F34">
        <v>18</v>
      </c>
      <c r="G34">
        <f t="shared" si="7"/>
        <v>315</v>
      </c>
      <c r="J34">
        <v>27</v>
      </c>
      <c r="K34">
        <f t="shared" si="1"/>
        <v>1716.9811320754718</v>
      </c>
      <c r="L34">
        <f t="shared" si="8"/>
        <v>36</v>
      </c>
      <c r="M34">
        <v>1</v>
      </c>
      <c r="N34">
        <f t="shared" si="9"/>
        <v>2209</v>
      </c>
      <c r="Q34">
        <f t="shared" si="10"/>
        <v>3925.9811320754716</v>
      </c>
      <c r="W34">
        <v>27</v>
      </c>
      <c r="X34">
        <f t="shared" si="2"/>
        <v>-215.03759398496237</v>
      </c>
      <c r="Y34">
        <f t="shared" si="3"/>
        <v>-200</v>
      </c>
    </row>
    <row r="35" spans="1:25" x14ac:dyDescent="0.25">
      <c r="A35">
        <v>28</v>
      </c>
      <c r="B35">
        <f t="shared" si="0"/>
        <v>259</v>
      </c>
      <c r="C35">
        <f t="shared" si="4"/>
        <v>145</v>
      </c>
      <c r="D35">
        <f t="shared" si="5"/>
        <v>0.4</v>
      </c>
      <c r="E35">
        <f t="shared" si="6"/>
        <v>185</v>
      </c>
      <c r="F35">
        <v>19</v>
      </c>
      <c r="G35">
        <f t="shared" si="7"/>
        <v>330</v>
      </c>
      <c r="J35">
        <v>28</v>
      </c>
      <c r="K35">
        <f t="shared" si="1"/>
        <v>1812.5</v>
      </c>
      <c r="L35">
        <f t="shared" si="8"/>
        <v>37</v>
      </c>
      <c r="M35">
        <v>1</v>
      </c>
      <c r="N35">
        <f t="shared" si="9"/>
        <v>2304</v>
      </c>
      <c r="Q35">
        <f t="shared" si="10"/>
        <v>4116.5</v>
      </c>
      <c r="W35">
        <v>28</v>
      </c>
      <c r="X35">
        <f t="shared" si="2"/>
        <v>-224.81203007518792</v>
      </c>
      <c r="Y35">
        <f t="shared" si="3"/>
        <v>-210</v>
      </c>
    </row>
    <row r="36" spans="1:25" x14ac:dyDescent="0.25">
      <c r="A36">
        <v>29</v>
      </c>
      <c r="B36">
        <f t="shared" si="0"/>
        <v>266</v>
      </c>
      <c r="C36">
        <f t="shared" si="4"/>
        <v>150</v>
      </c>
      <c r="D36">
        <f t="shared" si="5"/>
        <v>0.39268292682926831</v>
      </c>
      <c r="E36">
        <f t="shared" si="6"/>
        <v>195</v>
      </c>
      <c r="F36">
        <v>20</v>
      </c>
      <c r="G36">
        <f t="shared" si="7"/>
        <v>345</v>
      </c>
      <c r="J36">
        <v>29</v>
      </c>
      <c r="K36">
        <f t="shared" si="1"/>
        <v>1909.9378881987577</v>
      </c>
      <c r="L36">
        <f t="shared" si="8"/>
        <v>38</v>
      </c>
      <c r="M36">
        <v>1</v>
      </c>
      <c r="N36">
        <f t="shared" si="9"/>
        <v>2401</v>
      </c>
      <c r="Q36">
        <f t="shared" si="10"/>
        <v>4310.9378881987577</v>
      </c>
      <c r="W36">
        <v>29</v>
      </c>
      <c r="X36">
        <f t="shared" si="2"/>
        <v>-234.58646616541353</v>
      </c>
      <c r="Y36">
        <f t="shared" si="3"/>
        <v>-220</v>
      </c>
    </row>
    <row r="37" spans="1:25" x14ac:dyDescent="0.25">
      <c r="A37">
        <v>30</v>
      </c>
      <c r="B37">
        <f t="shared" si="0"/>
        <v>273</v>
      </c>
      <c r="C37">
        <f t="shared" si="4"/>
        <v>155</v>
      </c>
      <c r="D37">
        <f t="shared" si="5"/>
        <v>0.38571428571428568</v>
      </c>
      <c r="E37">
        <f t="shared" si="6"/>
        <v>205</v>
      </c>
      <c r="F37">
        <v>21</v>
      </c>
      <c r="G37">
        <f t="shared" si="7"/>
        <v>360</v>
      </c>
      <c r="J37">
        <v>30</v>
      </c>
      <c r="K37">
        <f t="shared" si="1"/>
        <v>2009.2592592592594</v>
      </c>
      <c r="L37">
        <f t="shared" si="8"/>
        <v>39</v>
      </c>
      <c r="M37">
        <v>1</v>
      </c>
      <c r="N37">
        <f t="shared" si="9"/>
        <v>2500</v>
      </c>
      <c r="Q37">
        <f t="shared" si="10"/>
        <v>4509.2592592592591</v>
      </c>
      <c r="W37">
        <v>30</v>
      </c>
      <c r="X37">
        <f t="shared" si="2"/>
        <v>-244.36090225563908</v>
      </c>
      <c r="Y37">
        <f t="shared" si="3"/>
        <v>-230</v>
      </c>
    </row>
    <row r="38" spans="1:25" x14ac:dyDescent="0.25">
      <c r="A38">
        <v>31</v>
      </c>
      <c r="B38">
        <f t="shared" si="0"/>
        <v>280</v>
      </c>
      <c r="C38">
        <f t="shared" si="4"/>
        <v>160</v>
      </c>
      <c r="D38">
        <f t="shared" si="5"/>
        <v>0.37906976744186049</v>
      </c>
      <c r="E38">
        <f t="shared" si="6"/>
        <v>215</v>
      </c>
      <c r="F38">
        <v>22</v>
      </c>
      <c r="G38">
        <f t="shared" si="7"/>
        <v>375</v>
      </c>
      <c r="J38">
        <v>31</v>
      </c>
      <c r="K38">
        <f t="shared" si="1"/>
        <v>2110.4294478527604</v>
      </c>
      <c r="L38">
        <f t="shared" si="8"/>
        <v>40</v>
      </c>
      <c r="M38">
        <v>1</v>
      </c>
      <c r="N38">
        <f t="shared" si="9"/>
        <v>2601</v>
      </c>
      <c r="Q38">
        <f t="shared" si="10"/>
        <v>4711.4294478527609</v>
      </c>
      <c r="W38">
        <v>31</v>
      </c>
      <c r="X38">
        <f t="shared" si="2"/>
        <v>-254.13533834586462</v>
      </c>
      <c r="Y38">
        <f t="shared" si="3"/>
        <v>-240</v>
      </c>
    </row>
    <row r="39" spans="1:25" x14ac:dyDescent="0.25">
      <c r="A39">
        <v>32</v>
      </c>
      <c r="B39">
        <f t="shared" si="0"/>
        <v>287</v>
      </c>
      <c r="C39">
        <f t="shared" si="4"/>
        <v>165</v>
      </c>
      <c r="D39">
        <f t="shared" si="5"/>
        <v>0.37272727272727268</v>
      </c>
      <c r="E39">
        <f t="shared" si="6"/>
        <v>225</v>
      </c>
      <c r="F39">
        <v>23</v>
      </c>
      <c r="G39">
        <f t="shared" si="7"/>
        <v>390</v>
      </c>
      <c r="J39">
        <v>32</v>
      </c>
      <c r="K39">
        <f t="shared" si="1"/>
        <v>2213.4146341463415</v>
      </c>
      <c r="L39">
        <f t="shared" si="8"/>
        <v>41</v>
      </c>
      <c r="M39">
        <v>1</v>
      </c>
      <c r="N39">
        <f t="shared" si="9"/>
        <v>2704</v>
      </c>
      <c r="Q39">
        <f t="shared" si="10"/>
        <v>4917.414634146342</v>
      </c>
      <c r="W39">
        <v>32</v>
      </c>
      <c r="X39">
        <f t="shared" si="2"/>
        <v>-263.90977443609017</v>
      </c>
      <c r="Y39">
        <f t="shared" si="3"/>
        <v>-250</v>
      </c>
    </row>
    <row r="40" spans="1:25" x14ac:dyDescent="0.25">
      <c r="A40">
        <v>33</v>
      </c>
      <c r="B40">
        <f t="shared" ref="B40:B67" si="11">B$4/$M40*$L40</f>
        <v>294</v>
      </c>
      <c r="C40">
        <f t="shared" si="4"/>
        <v>170</v>
      </c>
      <c r="D40">
        <f t="shared" si="5"/>
        <v>0.3666666666666667</v>
      </c>
      <c r="E40">
        <f t="shared" si="6"/>
        <v>235</v>
      </c>
      <c r="F40">
        <v>24</v>
      </c>
      <c r="G40">
        <f t="shared" si="7"/>
        <v>405</v>
      </c>
      <c r="J40">
        <v>33</v>
      </c>
      <c r="K40">
        <f t="shared" ref="K40:K67" si="12">C40*$B$3/D40</f>
        <v>2318.181818181818</v>
      </c>
      <c r="L40">
        <f t="shared" si="8"/>
        <v>42</v>
      </c>
      <c r="M40">
        <v>1</v>
      </c>
      <c r="N40">
        <f t="shared" si="9"/>
        <v>2809</v>
      </c>
      <c r="Q40">
        <f t="shared" si="10"/>
        <v>5127.181818181818</v>
      </c>
      <c r="W40">
        <v>33</v>
      </c>
      <c r="X40">
        <f t="shared" ref="X40:X71" si="13">X$7-W40/$Z$3*$Y$3</f>
        <v>-273.68421052631578</v>
      </c>
      <c r="Y40">
        <f t="shared" ref="Y40:Y71" si="14">Y$7-W40/$Z$4*$Y$4</f>
        <v>-260</v>
      </c>
    </row>
    <row r="41" spans="1:25" x14ac:dyDescent="0.25">
      <c r="A41">
        <v>34</v>
      </c>
      <c r="B41">
        <f t="shared" si="11"/>
        <v>301</v>
      </c>
      <c r="C41">
        <f t="shared" si="4"/>
        <v>175</v>
      </c>
      <c r="D41">
        <f t="shared" si="5"/>
        <v>0.36086956521739133</v>
      </c>
      <c r="E41">
        <f t="shared" si="6"/>
        <v>245</v>
      </c>
      <c r="F41">
        <v>25</v>
      </c>
      <c r="G41">
        <f t="shared" si="7"/>
        <v>420</v>
      </c>
      <c r="J41">
        <v>34</v>
      </c>
      <c r="K41">
        <f t="shared" si="12"/>
        <v>2424.6987951807228</v>
      </c>
      <c r="L41">
        <f t="shared" si="8"/>
        <v>43</v>
      </c>
      <c r="M41">
        <v>1</v>
      </c>
      <c r="N41">
        <f t="shared" si="9"/>
        <v>2916</v>
      </c>
      <c r="Q41">
        <f t="shared" si="10"/>
        <v>5340.6987951807223</v>
      </c>
      <c r="W41">
        <v>34</v>
      </c>
      <c r="X41">
        <f t="shared" si="13"/>
        <v>-283.45864661654133</v>
      </c>
      <c r="Y41">
        <f t="shared" si="14"/>
        <v>-270</v>
      </c>
    </row>
    <row r="42" spans="1:25" x14ac:dyDescent="0.25">
      <c r="A42">
        <v>35</v>
      </c>
      <c r="B42">
        <f t="shared" si="11"/>
        <v>308</v>
      </c>
      <c r="C42">
        <f t="shared" si="4"/>
        <v>180</v>
      </c>
      <c r="D42">
        <f t="shared" si="5"/>
        <v>0.35531914893617023</v>
      </c>
      <c r="E42">
        <f t="shared" si="6"/>
        <v>255</v>
      </c>
      <c r="F42">
        <v>26</v>
      </c>
      <c r="G42">
        <f t="shared" si="7"/>
        <v>435</v>
      </c>
      <c r="J42">
        <v>35</v>
      </c>
      <c r="K42">
        <f t="shared" si="12"/>
        <v>2532.934131736527</v>
      </c>
      <c r="L42">
        <f t="shared" si="8"/>
        <v>44</v>
      </c>
      <c r="M42">
        <v>1</v>
      </c>
      <c r="N42">
        <f t="shared" si="9"/>
        <v>3025</v>
      </c>
      <c r="Q42">
        <f t="shared" si="10"/>
        <v>5557.934131736527</v>
      </c>
      <c r="W42">
        <v>35</v>
      </c>
      <c r="X42">
        <f t="shared" si="13"/>
        <v>-293.23308270676688</v>
      </c>
      <c r="Y42">
        <f t="shared" si="14"/>
        <v>-280</v>
      </c>
    </row>
    <row r="43" spans="1:25" x14ac:dyDescent="0.25">
      <c r="A43">
        <v>36</v>
      </c>
      <c r="B43">
        <f t="shared" si="11"/>
        <v>315</v>
      </c>
      <c r="C43">
        <f t="shared" si="4"/>
        <v>185</v>
      </c>
      <c r="D43">
        <f t="shared" si="5"/>
        <v>0.35</v>
      </c>
      <c r="E43">
        <f t="shared" si="6"/>
        <v>265</v>
      </c>
      <c r="F43">
        <v>27</v>
      </c>
      <c r="G43">
        <f t="shared" si="7"/>
        <v>450</v>
      </c>
      <c r="J43">
        <v>36</v>
      </c>
      <c r="K43">
        <f t="shared" si="12"/>
        <v>2642.8571428571431</v>
      </c>
      <c r="L43">
        <f t="shared" si="8"/>
        <v>45</v>
      </c>
      <c r="M43">
        <v>1</v>
      </c>
      <c r="N43">
        <f t="shared" si="9"/>
        <v>3136</v>
      </c>
      <c r="Q43">
        <f t="shared" si="10"/>
        <v>5778.8571428571431</v>
      </c>
      <c r="W43">
        <v>36</v>
      </c>
      <c r="X43">
        <f t="shared" si="13"/>
        <v>-303.00751879699243</v>
      </c>
      <c r="Y43">
        <f t="shared" si="14"/>
        <v>-290</v>
      </c>
    </row>
    <row r="44" spans="1:25" x14ac:dyDescent="0.25">
      <c r="A44">
        <v>37</v>
      </c>
      <c r="B44">
        <f t="shared" si="11"/>
        <v>322</v>
      </c>
      <c r="C44">
        <f t="shared" si="4"/>
        <v>190</v>
      </c>
      <c r="D44">
        <f t="shared" si="5"/>
        <v>0.3448979591836735</v>
      </c>
      <c r="E44">
        <f t="shared" si="6"/>
        <v>275</v>
      </c>
      <c r="F44">
        <v>28</v>
      </c>
      <c r="G44">
        <f t="shared" si="7"/>
        <v>465</v>
      </c>
      <c r="J44">
        <v>37</v>
      </c>
      <c r="K44">
        <f t="shared" si="12"/>
        <v>2754.437869822485</v>
      </c>
      <c r="L44">
        <f t="shared" si="8"/>
        <v>46</v>
      </c>
      <c r="M44">
        <v>1</v>
      </c>
      <c r="N44">
        <f t="shared" si="9"/>
        <v>3249</v>
      </c>
      <c r="Q44">
        <f t="shared" si="10"/>
        <v>6003.4378698224846</v>
      </c>
      <c r="W44">
        <v>37</v>
      </c>
      <c r="X44">
        <f t="shared" si="13"/>
        <v>-312.78195488721798</v>
      </c>
      <c r="Y44">
        <f t="shared" si="14"/>
        <v>-300</v>
      </c>
    </row>
    <row r="45" spans="1:25" x14ac:dyDescent="0.25">
      <c r="A45">
        <v>38</v>
      </c>
      <c r="B45">
        <f t="shared" si="11"/>
        <v>329</v>
      </c>
      <c r="C45">
        <f t="shared" si="4"/>
        <v>195</v>
      </c>
      <c r="D45">
        <f t="shared" si="5"/>
        <v>0.33999999999999997</v>
      </c>
      <c r="E45">
        <f t="shared" si="6"/>
        <v>285</v>
      </c>
      <c r="F45">
        <v>29</v>
      </c>
      <c r="G45">
        <f t="shared" si="7"/>
        <v>480</v>
      </c>
      <c r="J45">
        <v>38</v>
      </c>
      <c r="K45">
        <f t="shared" si="12"/>
        <v>2867.6470588235297</v>
      </c>
      <c r="L45">
        <f t="shared" si="8"/>
        <v>47</v>
      </c>
      <c r="M45">
        <v>1</v>
      </c>
      <c r="N45">
        <f t="shared" si="9"/>
        <v>3364</v>
      </c>
      <c r="Q45">
        <f t="shared" si="10"/>
        <v>6231.6470588235297</v>
      </c>
      <c r="W45">
        <v>38</v>
      </c>
      <c r="X45">
        <f t="shared" si="13"/>
        <v>-322.55639097744358</v>
      </c>
      <c r="Y45">
        <f t="shared" si="14"/>
        <v>-310</v>
      </c>
    </row>
    <row r="46" spans="1:25" x14ac:dyDescent="0.25">
      <c r="A46">
        <v>39</v>
      </c>
      <c r="B46">
        <f t="shared" si="11"/>
        <v>336</v>
      </c>
      <c r="C46">
        <f t="shared" si="4"/>
        <v>200</v>
      </c>
      <c r="D46">
        <f t="shared" si="5"/>
        <v>0.33529411764705885</v>
      </c>
      <c r="E46">
        <f t="shared" si="6"/>
        <v>295</v>
      </c>
      <c r="F46">
        <v>30</v>
      </c>
      <c r="G46">
        <f t="shared" si="7"/>
        <v>495</v>
      </c>
      <c r="J46">
        <v>39</v>
      </c>
      <c r="K46">
        <f t="shared" si="12"/>
        <v>2982.4561403508769</v>
      </c>
      <c r="L46">
        <f t="shared" si="8"/>
        <v>48</v>
      </c>
      <c r="M46">
        <v>1</v>
      </c>
      <c r="N46">
        <f t="shared" si="9"/>
        <v>3481</v>
      </c>
      <c r="Q46">
        <f t="shared" si="10"/>
        <v>6463.4561403508769</v>
      </c>
      <c r="W46">
        <v>39</v>
      </c>
      <c r="X46">
        <f t="shared" si="13"/>
        <v>-332.33082706766919</v>
      </c>
      <c r="Y46">
        <f t="shared" si="14"/>
        <v>-320</v>
      </c>
    </row>
    <row r="47" spans="1:25" x14ac:dyDescent="0.25">
      <c r="A47">
        <v>40</v>
      </c>
      <c r="B47">
        <f t="shared" si="11"/>
        <v>343</v>
      </c>
      <c r="C47">
        <f t="shared" si="4"/>
        <v>205</v>
      </c>
      <c r="D47">
        <f t="shared" si="5"/>
        <v>0.33076923076923082</v>
      </c>
      <c r="E47">
        <f t="shared" si="6"/>
        <v>305</v>
      </c>
      <c r="F47">
        <v>31</v>
      </c>
      <c r="G47">
        <f t="shared" si="7"/>
        <v>510</v>
      </c>
      <c r="J47">
        <v>40</v>
      </c>
      <c r="K47">
        <f t="shared" si="12"/>
        <v>3098.8372093023249</v>
      </c>
      <c r="L47">
        <f t="shared" si="8"/>
        <v>49</v>
      </c>
      <c r="M47">
        <v>1</v>
      </c>
      <c r="N47">
        <f t="shared" si="9"/>
        <v>3600</v>
      </c>
      <c r="Q47">
        <f t="shared" si="10"/>
        <v>6698.8372093023245</v>
      </c>
      <c r="W47">
        <v>40</v>
      </c>
      <c r="X47">
        <f t="shared" si="13"/>
        <v>-342.10526315789468</v>
      </c>
      <c r="Y47">
        <f t="shared" si="14"/>
        <v>-330</v>
      </c>
    </row>
    <row r="48" spans="1:25" x14ac:dyDescent="0.25">
      <c r="A48">
        <v>41</v>
      </c>
      <c r="B48">
        <f t="shared" si="11"/>
        <v>350</v>
      </c>
      <c r="C48">
        <f t="shared" si="4"/>
        <v>210</v>
      </c>
      <c r="D48">
        <f t="shared" si="5"/>
        <v>0.32641509433962268</v>
      </c>
      <c r="E48">
        <f t="shared" si="6"/>
        <v>315</v>
      </c>
      <c r="F48">
        <v>32</v>
      </c>
      <c r="G48">
        <f t="shared" si="7"/>
        <v>525</v>
      </c>
      <c r="J48">
        <v>41</v>
      </c>
      <c r="K48">
        <f t="shared" si="12"/>
        <v>3216.7630057803462</v>
      </c>
      <c r="L48">
        <f t="shared" si="8"/>
        <v>50</v>
      </c>
      <c r="M48">
        <v>1</v>
      </c>
      <c r="N48">
        <f t="shared" si="9"/>
        <v>3721</v>
      </c>
      <c r="Q48">
        <f t="shared" si="10"/>
        <v>6937.7630057803462</v>
      </c>
      <c r="W48">
        <v>41</v>
      </c>
      <c r="X48">
        <f t="shared" si="13"/>
        <v>-351.87969924812023</v>
      </c>
      <c r="Y48">
        <f t="shared" si="14"/>
        <v>-340</v>
      </c>
    </row>
    <row r="49" spans="1:25" x14ac:dyDescent="0.25">
      <c r="A49">
        <v>42</v>
      </c>
      <c r="B49">
        <f t="shared" si="11"/>
        <v>357</v>
      </c>
      <c r="C49">
        <f t="shared" si="4"/>
        <v>215</v>
      </c>
      <c r="D49">
        <f t="shared" si="5"/>
        <v>0.32222222222222219</v>
      </c>
      <c r="E49">
        <f t="shared" si="6"/>
        <v>325</v>
      </c>
      <c r="F49">
        <v>33</v>
      </c>
      <c r="G49">
        <f t="shared" si="7"/>
        <v>540</v>
      </c>
      <c r="J49">
        <v>42</v>
      </c>
      <c r="K49">
        <f t="shared" si="12"/>
        <v>3336.2068965517246</v>
      </c>
      <c r="L49">
        <f t="shared" si="8"/>
        <v>51</v>
      </c>
      <c r="M49">
        <v>1</v>
      </c>
      <c r="N49">
        <f t="shared" si="9"/>
        <v>3844</v>
      </c>
      <c r="Q49">
        <f t="shared" si="10"/>
        <v>7180.2068965517246</v>
      </c>
      <c r="W49">
        <v>42</v>
      </c>
      <c r="X49">
        <f t="shared" si="13"/>
        <v>-361.65413533834584</v>
      </c>
      <c r="Y49">
        <f t="shared" si="14"/>
        <v>-350</v>
      </c>
    </row>
    <row r="50" spans="1:25" x14ac:dyDescent="0.25">
      <c r="A50">
        <v>43</v>
      </c>
      <c r="B50">
        <f t="shared" si="11"/>
        <v>364</v>
      </c>
      <c r="C50">
        <f t="shared" si="4"/>
        <v>220</v>
      </c>
      <c r="D50">
        <f t="shared" si="5"/>
        <v>0.31818181818181818</v>
      </c>
      <c r="E50">
        <f t="shared" si="6"/>
        <v>335</v>
      </c>
      <c r="F50">
        <v>34</v>
      </c>
      <c r="G50">
        <f t="shared" si="7"/>
        <v>555</v>
      </c>
      <c r="J50">
        <v>43</v>
      </c>
      <c r="K50">
        <f t="shared" si="12"/>
        <v>3457.1428571428573</v>
      </c>
      <c r="L50">
        <f t="shared" si="8"/>
        <v>52</v>
      </c>
      <c r="M50">
        <v>1</v>
      </c>
      <c r="N50">
        <f t="shared" si="9"/>
        <v>3969</v>
      </c>
      <c r="Q50">
        <f t="shared" si="10"/>
        <v>7426.1428571428569</v>
      </c>
      <c r="W50">
        <v>43</v>
      </c>
      <c r="X50">
        <f t="shared" si="13"/>
        <v>-371.42857142857139</v>
      </c>
      <c r="Y50">
        <f t="shared" si="14"/>
        <v>-360</v>
      </c>
    </row>
    <row r="51" spans="1:25" x14ac:dyDescent="0.25">
      <c r="A51">
        <v>44</v>
      </c>
      <c r="B51">
        <f t="shared" si="11"/>
        <v>371</v>
      </c>
      <c r="C51">
        <f t="shared" si="4"/>
        <v>225</v>
      </c>
      <c r="D51">
        <f t="shared" si="5"/>
        <v>0.31428571428571428</v>
      </c>
      <c r="E51">
        <f t="shared" si="6"/>
        <v>345</v>
      </c>
      <c r="F51">
        <v>35</v>
      </c>
      <c r="G51">
        <f t="shared" si="7"/>
        <v>570</v>
      </c>
      <c r="J51">
        <v>44</v>
      </c>
      <c r="K51">
        <f t="shared" si="12"/>
        <v>3579.5454545454545</v>
      </c>
      <c r="L51">
        <f t="shared" si="8"/>
        <v>53</v>
      </c>
      <c r="M51">
        <v>1</v>
      </c>
      <c r="N51">
        <f t="shared" si="9"/>
        <v>4096</v>
      </c>
      <c r="Q51">
        <f t="shared" si="10"/>
        <v>7675.545454545454</v>
      </c>
      <c r="W51">
        <v>44</v>
      </c>
      <c r="X51">
        <f t="shared" si="13"/>
        <v>-381.20300751879699</v>
      </c>
      <c r="Y51">
        <f t="shared" si="14"/>
        <v>-370</v>
      </c>
    </row>
    <row r="52" spans="1:25" x14ac:dyDescent="0.25">
      <c r="A52">
        <v>45</v>
      </c>
      <c r="B52">
        <f t="shared" si="11"/>
        <v>378</v>
      </c>
      <c r="C52">
        <f t="shared" si="4"/>
        <v>230</v>
      </c>
      <c r="D52">
        <f t="shared" si="5"/>
        <v>0.31052631578947365</v>
      </c>
      <c r="E52">
        <f t="shared" si="6"/>
        <v>355</v>
      </c>
      <c r="F52">
        <v>36</v>
      </c>
      <c r="G52">
        <f t="shared" si="7"/>
        <v>585</v>
      </c>
      <c r="J52">
        <v>45</v>
      </c>
      <c r="K52">
        <f t="shared" si="12"/>
        <v>3703.3898305084749</v>
      </c>
      <c r="L52">
        <f t="shared" si="8"/>
        <v>54</v>
      </c>
      <c r="M52">
        <v>1</v>
      </c>
      <c r="N52">
        <f t="shared" si="9"/>
        <v>4225</v>
      </c>
      <c r="Q52">
        <f t="shared" si="10"/>
        <v>7928.3898305084749</v>
      </c>
      <c r="W52">
        <v>45</v>
      </c>
      <c r="X52">
        <f t="shared" si="13"/>
        <v>-390.97744360902249</v>
      </c>
      <c r="Y52">
        <f t="shared" si="14"/>
        <v>-380</v>
      </c>
    </row>
    <row r="53" spans="1:25" x14ac:dyDescent="0.25">
      <c r="A53">
        <v>46</v>
      </c>
      <c r="B53">
        <f t="shared" si="11"/>
        <v>385</v>
      </c>
      <c r="C53">
        <f t="shared" si="4"/>
        <v>235</v>
      </c>
      <c r="D53">
        <f t="shared" si="5"/>
        <v>0.30689655172413793</v>
      </c>
      <c r="E53">
        <f t="shared" si="6"/>
        <v>365</v>
      </c>
      <c r="F53">
        <v>37</v>
      </c>
      <c r="G53">
        <f t="shared" si="7"/>
        <v>600</v>
      </c>
      <c r="J53">
        <v>46</v>
      </c>
      <c r="K53">
        <f t="shared" si="12"/>
        <v>3828.6516853932585</v>
      </c>
      <c r="L53">
        <f t="shared" si="8"/>
        <v>55</v>
      </c>
      <c r="M53">
        <v>1</v>
      </c>
      <c r="N53">
        <f t="shared" si="9"/>
        <v>4356</v>
      </c>
      <c r="Q53">
        <f t="shared" si="10"/>
        <v>8184.651685393259</v>
      </c>
      <c r="W53">
        <v>46</v>
      </c>
      <c r="X53">
        <f t="shared" si="13"/>
        <v>-400.75187969924804</v>
      </c>
      <c r="Y53">
        <f t="shared" si="14"/>
        <v>-390</v>
      </c>
    </row>
    <row r="54" spans="1:25" x14ac:dyDescent="0.25">
      <c r="A54">
        <v>47</v>
      </c>
      <c r="B54">
        <f t="shared" si="11"/>
        <v>392</v>
      </c>
      <c r="C54">
        <f t="shared" si="4"/>
        <v>240</v>
      </c>
      <c r="D54">
        <f t="shared" si="5"/>
        <v>0.30338983050847457</v>
      </c>
      <c r="E54">
        <f t="shared" si="6"/>
        <v>375</v>
      </c>
      <c r="F54">
        <v>38</v>
      </c>
      <c r="G54">
        <f t="shared" si="7"/>
        <v>615</v>
      </c>
      <c r="J54">
        <v>47</v>
      </c>
      <c r="K54">
        <f t="shared" si="12"/>
        <v>3955.3072625698323</v>
      </c>
      <c r="L54">
        <f t="shared" si="8"/>
        <v>56</v>
      </c>
      <c r="M54">
        <v>1</v>
      </c>
      <c r="N54">
        <f t="shared" si="9"/>
        <v>4489</v>
      </c>
      <c r="Q54">
        <f t="shared" si="10"/>
        <v>8444.3072625698333</v>
      </c>
      <c r="W54">
        <v>47</v>
      </c>
      <c r="X54">
        <f t="shared" si="13"/>
        <v>-410.52631578947364</v>
      </c>
      <c r="Y54">
        <f t="shared" si="14"/>
        <v>-400</v>
      </c>
    </row>
    <row r="55" spans="1:25" x14ac:dyDescent="0.25">
      <c r="A55">
        <v>48</v>
      </c>
      <c r="B55">
        <f t="shared" si="11"/>
        <v>399</v>
      </c>
      <c r="C55">
        <f t="shared" si="4"/>
        <v>245</v>
      </c>
      <c r="D55">
        <f t="shared" si="5"/>
        <v>0.30000000000000004</v>
      </c>
      <c r="E55">
        <f t="shared" si="6"/>
        <v>385</v>
      </c>
      <c r="F55">
        <v>39</v>
      </c>
      <c r="G55">
        <f t="shared" si="7"/>
        <v>630</v>
      </c>
      <c r="J55">
        <v>48</v>
      </c>
      <c r="K55">
        <f t="shared" si="12"/>
        <v>4083.3333333333326</v>
      </c>
      <c r="L55">
        <f t="shared" si="8"/>
        <v>57</v>
      </c>
      <c r="M55">
        <v>1</v>
      </c>
      <c r="N55">
        <f t="shared" si="9"/>
        <v>4624</v>
      </c>
      <c r="Q55">
        <f t="shared" si="10"/>
        <v>8707.3333333333321</v>
      </c>
      <c r="W55">
        <v>48</v>
      </c>
      <c r="X55">
        <f t="shared" si="13"/>
        <v>-420.30075187969925</v>
      </c>
      <c r="Y55">
        <f t="shared" si="14"/>
        <v>-410</v>
      </c>
    </row>
    <row r="56" spans="1:25" x14ac:dyDescent="0.25">
      <c r="A56">
        <v>49</v>
      </c>
      <c r="B56">
        <f t="shared" si="11"/>
        <v>406</v>
      </c>
      <c r="C56">
        <f t="shared" si="4"/>
        <v>250</v>
      </c>
      <c r="D56">
        <f t="shared" si="5"/>
        <v>0.29672131147540981</v>
      </c>
      <c r="E56">
        <f t="shared" si="6"/>
        <v>395</v>
      </c>
      <c r="F56">
        <v>40</v>
      </c>
      <c r="G56">
        <f t="shared" si="7"/>
        <v>645</v>
      </c>
      <c r="J56">
        <v>49</v>
      </c>
      <c r="K56">
        <f t="shared" si="12"/>
        <v>4212.7071823204424</v>
      </c>
      <c r="L56">
        <f t="shared" si="8"/>
        <v>58</v>
      </c>
      <c r="M56">
        <v>1</v>
      </c>
      <c r="N56">
        <f t="shared" si="9"/>
        <v>4761</v>
      </c>
      <c r="Q56">
        <f t="shared" si="10"/>
        <v>8973.7071823204424</v>
      </c>
      <c r="W56">
        <v>49</v>
      </c>
      <c r="X56">
        <f t="shared" si="13"/>
        <v>-430.07518796992474</v>
      </c>
      <c r="Y56">
        <f t="shared" si="14"/>
        <v>-420</v>
      </c>
    </row>
    <row r="57" spans="1:25" x14ac:dyDescent="0.25">
      <c r="A57">
        <v>50</v>
      </c>
      <c r="B57">
        <f t="shared" si="11"/>
        <v>413</v>
      </c>
      <c r="C57">
        <f t="shared" si="4"/>
        <v>255</v>
      </c>
      <c r="D57">
        <f t="shared" si="5"/>
        <v>0.29354838709677422</v>
      </c>
      <c r="E57">
        <f t="shared" si="6"/>
        <v>405</v>
      </c>
      <c r="F57">
        <v>41</v>
      </c>
      <c r="G57">
        <f t="shared" si="7"/>
        <v>660</v>
      </c>
      <c r="J57">
        <v>50</v>
      </c>
      <c r="K57">
        <f t="shared" si="12"/>
        <v>4343.4065934065929</v>
      </c>
      <c r="L57">
        <f t="shared" si="8"/>
        <v>59</v>
      </c>
      <c r="M57">
        <v>1</v>
      </c>
      <c r="N57">
        <f t="shared" si="9"/>
        <v>4900</v>
      </c>
      <c r="Q57">
        <f t="shared" si="10"/>
        <v>9243.4065934065929</v>
      </c>
      <c r="W57">
        <v>50</v>
      </c>
      <c r="X57">
        <f t="shared" si="13"/>
        <v>-439.84962406015029</v>
      </c>
      <c r="Y57">
        <f t="shared" si="14"/>
        <v>-430</v>
      </c>
    </row>
    <row r="58" spans="1:25" x14ac:dyDescent="0.25">
      <c r="A58">
        <v>51</v>
      </c>
      <c r="B58">
        <f t="shared" si="11"/>
        <v>420</v>
      </c>
      <c r="C58">
        <f t="shared" si="4"/>
        <v>260</v>
      </c>
      <c r="D58">
        <f t="shared" si="5"/>
        <v>0.29047619047619044</v>
      </c>
      <c r="E58">
        <f t="shared" si="6"/>
        <v>415</v>
      </c>
      <c r="F58">
        <v>42</v>
      </c>
      <c r="G58">
        <f t="shared" si="7"/>
        <v>675</v>
      </c>
      <c r="J58">
        <v>51</v>
      </c>
      <c r="K58">
        <f t="shared" si="12"/>
        <v>4475.4098360655744</v>
      </c>
      <c r="L58">
        <f t="shared" si="8"/>
        <v>60</v>
      </c>
      <c r="M58">
        <v>1</v>
      </c>
      <c r="N58">
        <f t="shared" si="9"/>
        <v>5041</v>
      </c>
      <c r="Q58">
        <f t="shared" si="10"/>
        <v>9516.4098360655735</v>
      </c>
      <c r="W58">
        <v>51</v>
      </c>
      <c r="X58">
        <f t="shared" si="13"/>
        <v>-449.6240601503759</v>
      </c>
      <c r="Y58">
        <f t="shared" si="14"/>
        <v>-440</v>
      </c>
    </row>
    <row r="59" spans="1:25" x14ac:dyDescent="0.25">
      <c r="A59">
        <v>52</v>
      </c>
      <c r="B59">
        <f t="shared" si="11"/>
        <v>427</v>
      </c>
      <c r="C59">
        <f t="shared" si="4"/>
        <v>265</v>
      </c>
      <c r="D59">
        <f t="shared" si="5"/>
        <v>0.28749999999999998</v>
      </c>
      <c r="E59">
        <f t="shared" si="6"/>
        <v>425</v>
      </c>
      <c r="F59">
        <v>43</v>
      </c>
      <c r="G59">
        <f t="shared" si="7"/>
        <v>690</v>
      </c>
      <c r="J59">
        <v>52</v>
      </c>
      <c r="K59">
        <f t="shared" si="12"/>
        <v>4608.695652173913</v>
      </c>
      <c r="L59">
        <f t="shared" si="8"/>
        <v>61</v>
      </c>
      <c r="M59">
        <v>1</v>
      </c>
      <c r="N59">
        <f t="shared" si="9"/>
        <v>5184</v>
      </c>
      <c r="Q59">
        <f t="shared" si="10"/>
        <v>9792.6956521739121</v>
      </c>
      <c r="W59">
        <v>52</v>
      </c>
      <c r="X59">
        <f t="shared" si="13"/>
        <v>-459.39849624060145</v>
      </c>
      <c r="Y59">
        <f t="shared" si="14"/>
        <v>-450</v>
      </c>
    </row>
    <row r="60" spans="1:25" x14ac:dyDescent="0.25">
      <c r="A60">
        <v>53</v>
      </c>
      <c r="B60">
        <f t="shared" si="11"/>
        <v>434</v>
      </c>
      <c r="C60">
        <f t="shared" si="4"/>
        <v>270</v>
      </c>
      <c r="D60">
        <f t="shared" si="5"/>
        <v>0.2846153846153846</v>
      </c>
      <c r="E60">
        <f t="shared" si="6"/>
        <v>435</v>
      </c>
      <c r="F60">
        <v>44</v>
      </c>
      <c r="G60">
        <f t="shared" si="7"/>
        <v>705</v>
      </c>
      <c r="J60">
        <v>53</v>
      </c>
      <c r="K60">
        <f t="shared" si="12"/>
        <v>4743.2432432432433</v>
      </c>
      <c r="L60">
        <f t="shared" si="8"/>
        <v>62</v>
      </c>
      <c r="M60">
        <v>1</v>
      </c>
      <c r="N60">
        <f t="shared" si="9"/>
        <v>5329</v>
      </c>
      <c r="Q60">
        <f t="shared" si="10"/>
        <v>10072.243243243243</v>
      </c>
      <c r="W60">
        <v>53</v>
      </c>
      <c r="X60">
        <f t="shared" si="13"/>
        <v>-469.172932330827</v>
      </c>
      <c r="Y60">
        <f t="shared" si="14"/>
        <v>-460</v>
      </c>
    </row>
    <row r="61" spans="1:25" x14ac:dyDescent="0.25">
      <c r="A61">
        <v>54</v>
      </c>
      <c r="B61">
        <f t="shared" si="11"/>
        <v>441</v>
      </c>
      <c r="C61">
        <f t="shared" si="4"/>
        <v>275</v>
      </c>
      <c r="D61">
        <f t="shared" si="5"/>
        <v>0.28181818181818186</v>
      </c>
      <c r="E61">
        <f t="shared" si="6"/>
        <v>445</v>
      </c>
      <c r="F61">
        <v>45</v>
      </c>
      <c r="G61">
        <f t="shared" si="7"/>
        <v>720</v>
      </c>
      <c r="J61">
        <v>54</v>
      </c>
      <c r="K61">
        <f t="shared" si="12"/>
        <v>4879.0322580645152</v>
      </c>
      <c r="L61">
        <f t="shared" si="8"/>
        <v>63</v>
      </c>
      <c r="M61">
        <v>1</v>
      </c>
      <c r="N61">
        <f t="shared" si="9"/>
        <v>5476</v>
      </c>
      <c r="Q61">
        <f t="shared" si="10"/>
        <v>10355.032258064515</v>
      </c>
      <c r="W61">
        <v>54</v>
      </c>
      <c r="X61">
        <f t="shared" si="13"/>
        <v>-478.94736842105254</v>
      </c>
      <c r="Y61">
        <f t="shared" si="14"/>
        <v>-470</v>
      </c>
    </row>
    <row r="62" spans="1:25" x14ac:dyDescent="0.25">
      <c r="A62">
        <v>55</v>
      </c>
      <c r="B62">
        <f t="shared" si="11"/>
        <v>448</v>
      </c>
      <c r="C62">
        <f t="shared" si="4"/>
        <v>280</v>
      </c>
      <c r="D62">
        <f t="shared" si="5"/>
        <v>0.27910447761194029</v>
      </c>
      <c r="E62">
        <f t="shared" si="6"/>
        <v>455</v>
      </c>
      <c r="F62">
        <v>46</v>
      </c>
      <c r="G62">
        <f t="shared" si="7"/>
        <v>735</v>
      </c>
      <c r="J62">
        <v>55</v>
      </c>
      <c r="K62">
        <f t="shared" si="12"/>
        <v>5016.0427807486631</v>
      </c>
      <c r="L62">
        <f t="shared" si="8"/>
        <v>64</v>
      </c>
      <c r="M62">
        <v>1</v>
      </c>
      <c r="N62">
        <f t="shared" si="9"/>
        <v>5625</v>
      </c>
      <c r="Q62">
        <f t="shared" si="10"/>
        <v>10641.042780748663</v>
      </c>
      <c r="W62">
        <v>55</v>
      </c>
      <c r="X62">
        <f t="shared" si="13"/>
        <v>-488.72180451127809</v>
      </c>
      <c r="Y62">
        <f t="shared" si="14"/>
        <v>-480</v>
      </c>
    </row>
    <row r="63" spans="1:25" x14ac:dyDescent="0.25">
      <c r="A63">
        <v>56</v>
      </c>
      <c r="B63">
        <f t="shared" si="11"/>
        <v>455</v>
      </c>
      <c r="C63">
        <f t="shared" si="4"/>
        <v>285</v>
      </c>
      <c r="D63">
        <f t="shared" si="5"/>
        <v>0.27647058823529413</v>
      </c>
      <c r="E63">
        <f t="shared" si="6"/>
        <v>465</v>
      </c>
      <c r="F63">
        <v>47</v>
      </c>
      <c r="G63">
        <f t="shared" si="7"/>
        <v>750</v>
      </c>
      <c r="J63">
        <v>56</v>
      </c>
      <c r="K63">
        <f t="shared" si="12"/>
        <v>5154.255319148936</v>
      </c>
      <c r="L63">
        <f t="shared" si="8"/>
        <v>65</v>
      </c>
      <c r="M63">
        <v>1</v>
      </c>
      <c r="N63">
        <f t="shared" si="9"/>
        <v>5776</v>
      </c>
      <c r="Q63">
        <f t="shared" si="10"/>
        <v>10930.255319148935</v>
      </c>
      <c r="W63">
        <v>56</v>
      </c>
      <c r="X63">
        <f t="shared" si="13"/>
        <v>-498.49624060150364</v>
      </c>
      <c r="Y63">
        <f t="shared" si="14"/>
        <v>-490</v>
      </c>
    </row>
    <row r="64" spans="1:25" x14ac:dyDescent="0.25">
      <c r="A64">
        <v>57</v>
      </c>
      <c r="B64">
        <f t="shared" si="11"/>
        <v>462</v>
      </c>
      <c r="C64">
        <f t="shared" si="4"/>
        <v>290</v>
      </c>
      <c r="D64">
        <f t="shared" si="5"/>
        <v>0.27391304347826084</v>
      </c>
      <c r="E64">
        <f t="shared" si="6"/>
        <v>475</v>
      </c>
      <c r="F64">
        <v>48</v>
      </c>
      <c r="G64">
        <f t="shared" si="7"/>
        <v>765</v>
      </c>
      <c r="J64">
        <v>57</v>
      </c>
      <c r="K64">
        <f t="shared" si="12"/>
        <v>5293.6507936507942</v>
      </c>
      <c r="L64">
        <f t="shared" si="8"/>
        <v>66</v>
      </c>
      <c r="M64">
        <v>1</v>
      </c>
      <c r="N64">
        <f t="shared" si="9"/>
        <v>5929</v>
      </c>
      <c r="Q64">
        <f t="shared" si="10"/>
        <v>11222.650793650795</v>
      </c>
      <c r="W64">
        <v>57</v>
      </c>
      <c r="X64">
        <f t="shared" si="13"/>
        <v>-508.27067669172931</v>
      </c>
      <c r="Y64">
        <f t="shared" si="14"/>
        <v>-500</v>
      </c>
    </row>
    <row r="65" spans="1:25" x14ac:dyDescent="0.25">
      <c r="A65">
        <v>58</v>
      </c>
      <c r="B65">
        <f t="shared" si="11"/>
        <v>469</v>
      </c>
      <c r="C65">
        <f t="shared" si="4"/>
        <v>295</v>
      </c>
      <c r="D65">
        <f t="shared" si="5"/>
        <v>0.27142857142857146</v>
      </c>
      <c r="E65">
        <f t="shared" si="6"/>
        <v>485</v>
      </c>
      <c r="F65">
        <v>49</v>
      </c>
      <c r="G65">
        <f t="shared" si="7"/>
        <v>780</v>
      </c>
      <c r="J65">
        <v>58</v>
      </c>
      <c r="K65">
        <f t="shared" si="12"/>
        <v>5434.2105263157891</v>
      </c>
      <c r="L65">
        <f t="shared" si="8"/>
        <v>67</v>
      </c>
      <c r="M65">
        <v>1</v>
      </c>
      <c r="N65">
        <f t="shared" si="9"/>
        <v>6084</v>
      </c>
      <c r="Q65">
        <f t="shared" si="10"/>
        <v>11518.21052631579</v>
      </c>
      <c r="W65">
        <v>58</v>
      </c>
      <c r="X65">
        <f t="shared" si="13"/>
        <v>-518.0451127819548</v>
      </c>
      <c r="Y65">
        <f t="shared" si="14"/>
        <v>-510</v>
      </c>
    </row>
    <row r="66" spans="1:25" x14ac:dyDescent="0.25">
      <c r="A66">
        <v>59</v>
      </c>
      <c r="B66">
        <f t="shared" si="11"/>
        <v>476</v>
      </c>
      <c r="C66">
        <f t="shared" si="4"/>
        <v>300</v>
      </c>
      <c r="D66">
        <f t="shared" si="5"/>
        <v>0.26901408450704223</v>
      </c>
      <c r="E66">
        <f t="shared" si="6"/>
        <v>495</v>
      </c>
      <c r="F66">
        <v>50</v>
      </c>
      <c r="G66">
        <f t="shared" si="7"/>
        <v>795</v>
      </c>
      <c r="J66">
        <v>59</v>
      </c>
      <c r="K66">
        <f t="shared" si="12"/>
        <v>5575.9162303664925</v>
      </c>
      <c r="L66">
        <f t="shared" si="8"/>
        <v>68</v>
      </c>
      <c r="M66">
        <v>1</v>
      </c>
      <c r="N66">
        <f t="shared" si="9"/>
        <v>6241</v>
      </c>
      <c r="Q66">
        <f t="shared" si="10"/>
        <v>11816.916230366493</v>
      </c>
      <c r="W66">
        <v>59</v>
      </c>
      <c r="X66">
        <f t="shared" si="13"/>
        <v>-527.81954887218035</v>
      </c>
      <c r="Y66">
        <f t="shared" si="14"/>
        <v>-520</v>
      </c>
    </row>
    <row r="67" spans="1:25" x14ac:dyDescent="0.25">
      <c r="A67">
        <v>60</v>
      </c>
      <c r="B67">
        <f t="shared" si="11"/>
        <v>483</v>
      </c>
      <c r="C67">
        <f t="shared" si="4"/>
        <v>305</v>
      </c>
      <c r="D67">
        <f t="shared" si="5"/>
        <v>0.26666666666666666</v>
      </c>
      <c r="E67">
        <f t="shared" si="6"/>
        <v>505</v>
      </c>
      <c r="F67">
        <v>51</v>
      </c>
      <c r="G67">
        <f t="shared" si="7"/>
        <v>810</v>
      </c>
      <c r="J67">
        <v>60</v>
      </c>
      <c r="K67">
        <f t="shared" si="12"/>
        <v>5718.75</v>
      </c>
      <c r="L67">
        <f t="shared" si="8"/>
        <v>69</v>
      </c>
      <c r="M67">
        <v>1</v>
      </c>
      <c r="N67">
        <f t="shared" si="9"/>
        <v>6400</v>
      </c>
      <c r="Q67">
        <f t="shared" si="10"/>
        <v>12118.75</v>
      </c>
      <c r="W67">
        <v>60</v>
      </c>
      <c r="X67">
        <f t="shared" si="13"/>
        <v>-537.5939849624059</v>
      </c>
      <c r="Y67">
        <f t="shared" si="14"/>
        <v>-530</v>
      </c>
    </row>
    <row r="68" spans="1:25" x14ac:dyDescent="0.25">
      <c r="W68">
        <v>61</v>
      </c>
      <c r="X68">
        <f t="shared" si="13"/>
        <v>-547.36842105263145</v>
      </c>
      <c r="Y68">
        <f t="shared" si="14"/>
        <v>-540</v>
      </c>
    </row>
    <row r="69" spans="1:25" x14ac:dyDescent="0.25">
      <c r="W69">
        <v>62</v>
      </c>
      <c r="X69">
        <f t="shared" si="13"/>
        <v>-557.142857142857</v>
      </c>
      <c r="Y69">
        <f t="shared" si="14"/>
        <v>-550</v>
      </c>
    </row>
    <row r="70" spans="1:25" x14ac:dyDescent="0.25">
      <c r="W70">
        <v>63</v>
      </c>
      <c r="X70">
        <f t="shared" si="13"/>
        <v>-566.91729323308255</v>
      </c>
      <c r="Y70">
        <f t="shared" si="14"/>
        <v>-560</v>
      </c>
    </row>
    <row r="71" spans="1:25" x14ac:dyDescent="0.25">
      <c r="W71">
        <v>64</v>
      </c>
      <c r="X71">
        <f t="shared" si="13"/>
        <v>-576.6917293233081</v>
      </c>
      <c r="Y71">
        <f t="shared" si="14"/>
        <v>-570</v>
      </c>
    </row>
    <row r="72" spans="1:25" x14ac:dyDescent="0.25">
      <c r="W72">
        <v>65</v>
      </c>
      <c r="X72">
        <f t="shared" ref="X72:X80" si="15">X$7-W72/$Z$3*$Y$3</f>
        <v>-586.46616541353364</v>
      </c>
      <c r="Y72">
        <f t="shared" ref="Y72:Y80" si="16">Y$7-W72/$Z$4*$Y$4</f>
        <v>-580</v>
      </c>
    </row>
    <row r="73" spans="1:25" x14ac:dyDescent="0.25">
      <c r="W73">
        <v>66</v>
      </c>
      <c r="X73">
        <f t="shared" si="15"/>
        <v>-596.24060150375931</v>
      </c>
      <c r="Y73">
        <f t="shared" si="16"/>
        <v>-590</v>
      </c>
    </row>
    <row r="74" spans="1:25" x14ac:dyDescent="0.25">
      <c r="W74">
        <v>67</v>
      </c>
      <c r="X74">
        <f t="shared" si="15"/>
        <v>-606.01503759398486</v>
      </c>
      <c r="Y74">
        <f t="shared" si="16"/>
        <v>-600</v>
      </c>
    </row>
    <row r="75" spans="1:25" x14ac:dyDescent="0.25">
      <c r="W75">
        <v>68</v>
      </c>
      <c r="X75">
        <f t="shared" si="15"/>
        <v>-615.78947368421041</v>
      </c>
      <c r="Y75">
        <f t="shared" si="16"/>
        <v>-610</v>
      </c>
    </row>
    <row r="76" spans="1:25" x14ac:dyDescent="0.25">
      <c r="W76">
        <v>69</v>
      </c>
      <c r="X76">
        <f t="shared" si="15"/>
        <v>-625.56390977443607</v>
      </c>
      <c r="Y76">
        <f t="shared" si="16"/>
        <v>-620</v>
      </c>
    </row>
    <row r="77" spans="1:25" x14ac:dyDescent="0.25">
      <c r="W77">
        <v>70</v>
      </c>
      <c r="X77">
        <f t="shared" si="15"/>
        <v>-635.33834586466151</v>
      </c>
      <c r="Y77">
        <f t="shared" si="16"/>
        <v>-630</v>
      </c>
    </row>
    <row r="78" spans="1:25" x14ac:dyDescent="0.25">
      <c r="W78">
        <v>71</v>
      </c>
      <c r="X78">
        <f t="shared" si="15"/>
        <v>-645.11278195488705</v>
      </c>
      <c r="Y78">
        <f t="shared" si="16"/>
        <v>-640</v>
      </c>
    </row>
    <row r="79" spans="1:25" x14ac:dyDescent="0.25">
      <c r="W79">
        <v>72</v>
      </c>
      <c r="X79">
        <f t="shared" si="15"/>
        <v>-654.8872180451126</v>
      </c>
      <c r="Y79">
        <f t="shared" si="16"/>
        <v>-650</v>
      </c>
    </row>
    <row r="80" spans="1:25" x14ac:dyDescent="0.25">
      <c r="W80">
        <v>73</v>
      </c>
      <c r="X80">
        <f t="shared" si="15"/>
        <v>-664.66165413533815</v>
      </c>
      <c r="Y80">
        <f t="shared" si="16"/>
        <v>-660</v>
      </c>
    </row>
  </sheetData>
  <mergeCells count="2">
    <mergeCell ref="J6:M6"/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tabSelected="1" zoomScaleNormal="100" workbookViewId="0">
      <selection activeCell="M10" sqref="M10"/>
    </sheetView>
  </sheetViews>
  <sheetFormatPr defaultRowHeight="14.4" x14ac:dyDescent="0.25"/>
  <cols>
    <col min="4" max="4" width="13.21875" customWidth="1"/>
    <col min="5" max="5" width="11.6640625" bestFit="1" customWidth="1"/>
    <col min="12" max="12" width="9.5546875" bestFit="1" customWidth="1"/>
  </cols>
  <sheetData>
    <row r="1" spans="1:18" x14ac:dyDescent="0.25">
      <c r="C1" t="s">
        <v>6</v>
      </c>
      <c r="E1" t="s">
        <v>19</v>
      </c>
      <c r="F1">
        <v>180</v>
      </c>
      <c r="K1" s="26" t="s">
        <v>34</v>
      </c>
      <c r="L1" s="26" t="s">
        <v>35</v>
      </c>
      <c r="M1" s="26" t="s">
        <v>36</v>
      </c>
      <c r="N1" s="26" t="s">
        <v>37</v>
      </c>
      <c r="O1" s="26" t="s">
        <v>38</v>
      </c>
      <c r="P1" s="26" t="s">
        <v>39</v>
      </c>
      <c r="Q1" s="26" t="s">
        <v>40</v>
      </c>
      <c r="R1" s="26" t="s">
        <v>41</v>
      </c>
    </row>
    <row r="2" spans="1:18" ht="43.2" x14ac:dyDescent="0.25">
      <c r="B2" s="1" t="s">
        <v>5</v>
      </c>
      <c r="C2">
        <v>5</v>
      </c>
      <c r="E2" t="s">
        <v>20</v>
      </c>
      <c r="F2">
        <f>F1/C2</f>
        <v>36</v>
      </c>
      <c r="I2" t="s">
        <v>29</v>
      </c>
      <c r="J2" t="s">
        <v>28</v>
      </c>
      <c r="K2" s="23" t="s">
        <v>30</v>
      </c>
      <c r="L2" s="24">
        <v>0</v>
      </c>
      <c r="M2" s="27">
        <v>0.02</v>
      </c>
      <c r="N2" s="27">
        <v>0.3</v>
      </c>
      <c r="O2" s="27">
        <v>1.08</v>
      </c>
      <c r="P2">
        <v>0.5</v>
      </c>
    </row>
    <row r="3" spans="1:18" x14ac:dyDescent="0.25">
      <c r="B3" t="s">
        <v>18</v>
      </c>
      <c r="C3">
        <v>7</v>
      </c>
      <c r="I3" t="s">
        <v>48</v>
      </c>
      <c r="J3" t="s">
        <v>52</v>
      </c>
      <c r="K3" s="23" t="s">
        <v>31</v>
      </c>
      <c r="L3" s="24">
        <v>10</v>
      </c>
      <c r="M3" s="27">
        <v>0.02</v>
      </c>
      <c r="N3" s="27">
        <v>0.3</v>
      </c>
      <c r="O3" s="27">
        <v>1.08</v>
      </c>
      <c r="P3">
        <v>5</v>
      </c>
    </row>
    <row r="4" spans="1:18" x14ac:dyDescent="0.25">
      <c r="C4" t="s">
        <v>60</v>
      </c>
      <c r="D4" t="s">
        <v>61</v>
      </c>
      <c r="E4" t="s">
        <v>62</v>
      </c>
      <c r="I4" t="s">
        <v>49</v>
      </c>
      <c r="J4" t="s">
        <v>47</v>
      </c>
      <c r="K4" s="25" t="s">
        <v>32</v>
      </c>
      <c r="L4" s="24">
        <v>30</v>
      </c>
      <c r="M4" s="27">
        <v>0.06</v>
      </c>
      <c r="N4" s="27">
        <v>0.1</v>
      </c>
      <c r="O4" s="27">
        <v>-27.5</v>
      </c>
      <c r="P4">
        <f>7*24</f>
        <v>168</v>
      </c>
    </row>
    <row r="5" spans="1:18" ht="28.8" x14ac:dyDescent="0.25">
      <c r="B5" s="32" t="s">
        <v>59</v>
      </c>
      <c r="C5">
        <v>1</v>
      </c>
      <c r="D5">
        <v>2.5</v>
      </c>
      <c r="E5">
        <v>2.5</v>
      </c>
      <c r="I5" t="s">
        <v>50</v>
      </c>
      <c r="J5" t="s">
        <v>51</v>
      </c>
      <c r="K5" s="25" t="s">
        <v>33</v>
      </c>
      <c r="L5" s="24">
        <v>60</v>
      </c>
      <c r="M5" s="27">
        <v>0.25</v>
      </c>
      <c r="N5" s="27">
        <v>0.3</v>
      </c>
      <c r="O5" s="27">
        <v>-710</v>
      </c>
    </row>
    <row r="6" spans="1:18" x14ac:dyDescent="0.25">
      <c r="M6" s="27">
        <v>0.68</v>
      </c>
      <c r="N6" s="27">
        <v>1</v>
      </c>
      <c r="O6" s="27">
        <v>-6950</v>
      </c>
    </row>
    <row r="7" spans="1:18" ht="57.6" x14ac:dyDescent="0.25">
      <c r="A7" s="26" t="s">
        <v>42</v>
      </c>
      <c r="B7" s="26" t="s">
        <v>43</v>
      </c>
      <c r="C7" s="26" t="s">
        <v>44</v>
      </c>
      <c r="D7" s="26" t="s">
        <v>45</v>
      </c>
      <c r="E7" s="26" t="s">
        <v>55</v>
      </c>
      <c r="F7" s="26" t="s">
        <v>46</v>
      </c>
      <c r="G7" s="26" t="s">
        <v>56</v>
      </c>
      <c r="H7" s="30" t="s">
        <v>57</v>
      </c>
      <c r="I7" s="30" t="s">
        <v>53</v>
      </c>
      <c r="J7" s="30" t="s">
        <v>54</v>
      </c>
      <c r="K7" s="30" t="s">
        <v>58</v>
      </c>
    </row>
    <row r="8" spans="1:18" x14ac:dyDescent="0.25">
      <c r="A8">
        <v>1</v>
      </c>
      <c r="B8" s="28">
        <f>VLOOKUP(A8,$L$2:$O$5,2)*A8^2+VLOOKUP(A8,$L$2:$O$5,3)*A8+VLOOKUP(A8,$L$2:$O$5,4)</f>
        <v>1.4000000000000001</v>
      </c>
      <c r="C8">
        <v>0</v>
      </c>
      <c r="D8">
        <f>C8/60</f>
        <v>0</v>
      </c>
      <c r="E8">
        <f>J8/F$2</f>
        <v>0.46666666666666679</v>
      </c>
      <c r="G8">
        <f>H8*B8</f>
        <v>84.000000000000014</v>
      </c>
      <c r="H8">
        <f>20*A8+40</f>
        <v>60</v>
      </c>
      <c r="I8">
        <f>(C$2/60)</f>
        <v>8.3333333333333329E-2</v>
      </c>
      <c r="J8">
        <f>B8/I8</f>
        <v>16.800000000000004</v>
      </c>
      <c r="K8">
        <f>G8/J8</f>
        <v>5</v>
      </c>
      <c r="L8" s="31"/>
    </row>
    <row r="9" spans="1:18" x14ac:dyDescent="0.25">
      <c r="A9">
        <v>2</v>
      </c>
      <c r="B9" s="28">
        <f t="shared" ref="B9:B72" si="0">VLOOKUP(A9,$L$2:$O$5,2)*A9^2+VLOOKUP(A9,$L$2:$O$5,3)*A9+VLOOKUP(A9,$L$2:$O$5,4)</f>
        <v>1.76</v>
      </c>
      <c r="C9" s="29">
        <f>B8+C8</f>
        <v>1.4000000000000001</v>
      </c>
      <c r="D9">
        <f t="shared" ref="D9:D72" si="1">C9/60</f>
        <v>2.3333333333333334E-2</v>
      </c>
      <c r="E9">
        <f t="shared" ref="E9:E72" si="2">J9/F$2</f>
        <v>0.58666666666666667</v>
      </c>
      <c r="G9">
        <f t="shared" ref="G9:G72" si="3">H9*B9</f>
        <v>140.80000000000001</v>
      </c>
      <c r="H9">
        <f t="shared" ref="H9:H72" si="4">20*A9+40</f>
        <v>80</v>
      </c>
      <c r="I9">
        <f t="shared" ref="I9:I72" si="5">(C$2/60)</f>
        <v>8.3333333333333329E-2</v>
      </c>
      <c r="J9">
        <f t="shared" ref="J9:J72" si="6">B9/I9</f>
        <v>21.12</v>
      </c>
      <c r="K9">
        <f t="shared" ref="K9:K72" si="7">G9/J9</f>
        <v>6.666666666666667</v>
      </c>
    </row>
    <row r="10" spans="1:18" x14ac:dyDescent="0.25">
      <c r="A10">
        <v>3</v>
      </c>
      <c r="B10" s="28">
        <f t="shared" si="0"/>
        <v>2.16</v>
      </c>
      <c r="C10" s="29">
        <f t="shared" ref="C10:C73" si="8">B9+C9</f>
        <v>3.16</v>
      </c>
      <c r="D10">
        <f t="shared" si="1"/>
        <v>5.2666666666666667E-2</v>
      </c>
      <c r="E10">
        <f t="shared" si="2"/>
        <v>0.72000000000000008</v>
      </c>
      <c r="G10">
        <f t="shared" si="3"/>
        <v>216</v>
      </c>
      <c r="H10">
        <f t="shared" si="4"/>
        <v>100</v>
      </c>
      <c r="I10">
        <f t="shared" si="5"/>
        <v>8.3333333333333329E-2</v>
      </c>
      <c r="J10">
        <f t="shared" si="6"/>
        <v>25.92</v>
      </c>
      <c r="K10">
        <f t="shared" si="7"/>
        <v>8.3333333333333321</v>
      </c>
    </row>
    <row r="11" spans="1:18" x14ac:dyDescent="0.25">
      <c r="A11">
        <v>4</v>
      </c>
      <c r="B11" s="28">
        <f t="shared" si="0"/>
        <v>2.6</v>
      </c>
      <c r="C11" s="29">
        <f t="shared" si="8"/>
        <v>5.32</v>
      </c>
      <c r="D11">
        <f t="shared" si="1"/>
        <v>8.8666666666666671E-2</v>
      </c>
      <c r="E11">
        <f t="shared" si="2"/>
        <v>0.8666666666666667</v>
      </c>
      <c r="G11">
        <f t="shared" si="3"/>
        <v>312</v>
      </c>
      <c r="H11">
        <f t="shared" si="4"/>
        <v>120</v>
      </c>
      <c r="I11">
        <f t="shared" si="5"/>
        <v>8.3333333333333329E-2</v>
      </c>
      <c r="J11">
        <f t="shared" si="6"/>
        <v>31.200000000000003</v>
      </c>
      <c r="K11">
        <f t="shared" si="7"/>
        <v>9.9999999999999982</v>
      </c>
    </row>
    <row r="12" spans="1:18" x14ac:dyDescent="0.25">
      <c r="A12">
        <v>5</v>
      </c>
      <c r="B12" s="28">
        <f t="shared" si="0"/>
        <v>3.08</v>
      </c>
      <c r="C12" s="29">
        <f t="shared" si="8"/>
        <v>7.92</v>
      </c>
      <c r="D12">
        <f t="shared" si="1"/>
        <v>0.13200000000000001</v>
      </c>
      <c r="E12">
        <f t="shared" si="2"/>
        <v>1.0266666666666666</v>
      </c>
      <c r="G12">
        <f t="shared" si="3"/>
        <v>431.2</v>
      </c>
      <c r="H12">
        <f t="shared" si="4"/>
        <v>140</v>
      </c>
      <c r="I12">
        <f t="shared" si="5"/>
        <v>8.3333333333333329E-2</v>
      </c>
      <c r="J12">
        <f t="shared" si="6"/>
        <v>36.96</v>
      </c>
      <c r="K12">
        <f t="shared" si="7"/>
        <v>11.666666666666666</v>
      </c>
    </row>
    <row r="13" spans="1:18" x14ac:dyDescent="0.25">
      <c r="A13">
        <v>6</v>
      </c>
      <c r="B13" s="28">
        <f t="shared" si="0"/>
        <v>3.5999999999999996</v>
      </c>
      <c r="C13" s="29">
        <f t="shared" si="8"/>
        <v>11</v>
      </c>
      <c r="D13">
        <f t="shared" si="1"/>
        <v>0.18333333333333332</v>
      </c>
      <c r="E13">
        <f t="shared" si="2"/>
        <v>1.2</v>
      </c>
      <c r="G13">
        <f t="shared" si="3"/>
        <v>576</v>
      </c>
      <c r="H13">
        <f t="shared" si="4"/>
        <v>160</v>
      </c>
      <c r="I13">
        <f t="shared" si="5"/>
        <v>8.3333333333333329E-2</v>
      </c>
      <c r="J13">
        <f t="shared" si="6"/>
        <v>43.199999999999996</v>
      </c>
      <c r="K13">
        <f t="shared" si="7"/>
        <v>13.333333333333334</v>
      </c>
    </row>
    <row r="14" spans="1:18" x14ac:dyDescent="0.25">
      <c r="A14">
        <v>7</v>
      </c>
      <c r="B14" s="28">
        <f t="shared" si="0"/>
        <v>4.16</v>
      </c>
      <c r="C14" s="29">
        <f t="shared" si="8"/>
        <v>14.6</v>
      </c>
      <c r="D14">
        <f t="shared" si="1"/>
        <v>0.24333333333333332</v>
      </c>
      <c r="E14">
        <f t="shared" si="2"/>
        <v>1.3866666666666667</v>
      </c>
      <c r="G14">
        <f t="shared" si="3"/>
        <v>748.80000000000007</v>
      </c>
      <c r="H14">
        <f t="shared" si="4"/>
        <v>180</v>
      </c>
      <c r="I14">
        <f t="shared" si="5"/>
        <v>8.3333333333333329E-2</v>
      </c>
      <c r="J14">
        <f t="shared" si="6"/>
        <v>49.92</v>
      </c>
      <c r="K14">
        <f t="shared" si="7"/>
        <v>15</v>
      </c>
    </row>
    <row r="15" spans="1:18" x14ac:dyDescent="0.25">
      <c r="A15">
        <v>8</v>
      </c>
      <c r="B15" s="28">
        <f t="shared" si="0"/>
        <v>4.76</v>
      </c>
      <c r="C15" s="29">
        <f t="shared" si="8"/>
        <v>18.759999999999998</v>
      </c>
      <c r="D15">
        <f t="shared" si="1"/>
        <v>0.31266666666666665</v>
      </c>
      <c r="E15">
        <f t="shared" si="2"/>
        <v>1.5866666666666667</v>
      </c>
      <c r="G15">
        <f t="shared" si="3"/>
        <v>952</v>
      </c>
      <c r="H15">
        <f t="shared" si="4"/>
        <v>200</v>
      </c>
      <c r="I15">
        <f t="shared" si="5"/>
        <v>8.3333333333333329E-2</v>
      </c>
      <c r="J15">
        <f t="shared" si="6"/>
        <v>57.12</v>
      </c>
      <c r="K15">
        <f t="shared" si="7"/>
        <v>16.666666666666668</v>
      </c>
    </row>
    <row r="16" spans="1:18" x14ac:dyDescent="0.25">
      <c r="A16">
        <v>9</v>
      </c>
      <c r="B16" s="28">
        <f t="shared" si="0"/>
        <v>5.4</v>
      </c>
      <c r="C16" s="29">
        <f t="shared" si="8"/>
        <v>23.519999999999996</v>
      </c>
      <c r="D16">
        <f t="shared" si="1"/>
        <v>0.39199999999999996</v>
      </c>
      <c r="E16">
        <f t="shared" si="2"/>
        <v>1.8000000000000003</v>
      </c>
      <c r="G16">
        <f t="shared" si="3"/>
        <v>1188</v>
      </c>
      <c r="H16">
        <f t="shared" si="4"/>
        <v>220</v>
      </c>
      <c r="I16">
        <f t="shared" si="5"/>
        <v>8.3333333333333329E-2</v>
      </c>
      <c r="J16">
        <f t="shared" si="6"/>
        <v>64.800000000000011</v>
      </c>
      <c r="K16">
        <f t="shared" si="7"/>
        <v>18.333333333333329</v>
      </c>
    </row>
    <row r="17" spans="1:11" x14ac:dyDescent="0.25">
      <c r="A17">
        <v>10</v>
      </c>
      <c r="B17" s="28">
        <f t="shared" si="0"/>
        <v>6.08</v>
      </c>
      <c r="C17" s="29">
        <f t="shared" si="8"/>
        <v>28.919999999999995</v>
      </c>
      <c r="D17">
        <f t="shared" si="1"/>
        <v>0.48199999999999993</v>
      </c>
      <c r="E17">
        <f t="shared" si="2"/>
        <v>2.0266666666666668</v>
      </c>
      <c r="G17">
        <f t="shared" si="3"/>
        <v>1459.2</v>
      </c>
      <c r="H17">
        <f t="shared" si="4"/>
        <v>240</v>
      </c>
      <c r="I17">
        <f t="shared" si="5"/>
        <v>8.3333333333333329E-2</v>
      </c>
      <c r="J17">
        <f t="shared" si="6"/>
        <v>72.960000000000008</v>
      </c>
      <c r="K17">
        <f t="shared" si="7"/>
        <v>20</v>
      </c>
    </row>
    <row r="18" spans="1:11" x14ac:dyDescent="0.25">
      <c r="A18">
        <v>11</v>
      </c>
      <c r="B18" s="28">
        <f t="shared" si="0"/>
        <v>6.8</v>
      </c>
      <c r="C18" s="29">
        <f t="shared" si="8"/>
        <v>34.999999999999993</v>
      </c>
      <c r="D18">
        <f t="shared" si="1"/>
        <v>0.58333333333333326</v>
      </c>
      <c r="E18">
        <f t="shared" si="2"/>
        <v>2.2666666666666671</v>
      </c>
      <c r="G18">
        <f t="shared" si="3"/>
        <v>1768</v>
      </c>
      <c r="H18">
        <f t="shared" si="4"/>
        <v>260</v>
      </c>
      <c r="I18">
        <f t="shared" si="5"/>
        <v>8.3333333333333329E-2</v>
      </c>
      <c r="J18">
        <f t="shared" si="6"/>
        <v>81.600000000000009</v>
      </c>
      <c r="K18">
        <f t="shared" si="7"/>
        <v>21.666666666666664</v>
      </c>
    </row>
    <row r="19" spans="1:11" x14ac:dyDescent="0.25">
      <c r="A19">
        <v>12</v>
      </c>
      <c r="B19" s="28">
        <f t="shared" si="0"/>
        <v>7.56</v>
      </c>
      <c r="C19" s="29">
        <f t="shared" si="8"/>
        <v>41.79999999999999</v>
      </c>
      <c r="D19">
        <f t="shared" si="1"/>
        <v>0.69666666666666655</v>
      </c>
      <c r="E19">
        <f t="shared" si="2"/>
        <v>2.52</v>
      </c>
      <c r="G19">
        <f t="shared" si="3"/>
        <v>2116.7999999999997</v>
      </c>
      <c r="H19">
        <f t="shared" si="4"/>
        <v>280</v>
      </c>
      <c r="I19">
        <f t="shared" si="5"/>
        <v>8.3333333333333329E-2</v>
      </c>
      <c r="J19">
        <f t="shared" si="6"/>
        <v>90.72</v>
      </c>
      <c r="K19">
        <f t="shared" si="7"/>
        <v>23.333333333333332</v>
      </c>
    </row>
    <row r="20" spans="1:11" x14ac:dyDescent="0.25">
      <c r="A20">
        <v>13</v>
      </c>
      <c r="B20" s="28">
        <f t="shared" si="0"/>
        <v>8.36</v>
      </c>
      <c r="C20" s="29">
        <f t="shared" si="8"/>
        <v>49.359999999999992</v>
      </c>
      <c r="D20">
        <f t="shared" si="1"/>
        <v>0.82266666666666655</v>
      </c>
      <c r="E20">
        <f t="shared" si="2"/>
        <v>2.7866666666666666</v>
      </c>
      <c r="G20">
        <f t="shared" si="3"/>
        <v>2508</v>
      </c>
      <c r="H20">
        <f t="shared" si="4"/>
        <v>300</v>
      </c>
      <c r="I20">
        <f t="shared" si="5"/>
        <v>8.3333333333333329E-2</v>
      </c>
      <c r="J20">
        <f t="shared" si="6"/>
        <v>100.32</v>
      </c>
      <c r="K20">
        <f t="shared" si="7"/>
        <v>25</v>
      </c>
    </row>
    <row r="21" spans="1:11" x14ac:dyDescent="0.25">
      <c r="A21">
        <v>14</v>
      </c>
      <c r="B21" s="28">
        <f t="shared" si="0"/>
        <v>9.2000000000000011</v>
      </c>
      <c r="C21" s="29">
        <f t="shared" si="8"/>
        <v>57.719999999999992</v>
      </c>
      <c r="D21">
        <f t="shared" si="1"/>
        <v>0.96199999999999986</v>
      </c>
      <c r="E21">
        <f t="shared" si="2"/>
        <v>3.0666666666666673</v>
      </c>
      <c r="G21">
        <f t="shared" si="3"/>
        <v>2944.0000000000005</v>
      </c>
      <c r="H21">
        <f t="shared" si="4"/>
        <v>320</v>
      </c>
      <c r="I21">
        <f t="shared" si="5"/>
        <v>8.3333333333333329E-2</v>
      </c>
      <c r="J21">
        <f t="shared" si="6"/>
        <v>110.40000000000002</v>
      </c>
      <c r="K21">
        <f t="shared" si="7"/>
        <v>26.666666666666664</v>
      </c>
    </row>
    <row r="22" spans="1:11" x14ac:dyDescent="0.25">
      <c r="A22">
        <v>15</v>
      </c>
      <c r="B22" s="28">
        <f t="shared" si="0"/>
        <v>10.08</v>
      </c>
      <c r="C22" s="29">
        <f t="shared" si="8"/>
        <v>66.919999999999987</v>
      </c>
      <c r="D22">
        <f t="shared" si="1"/>
        <v>1.1153333333333331</v>
      </c>
      <c r="E22">
        <f t="shared" si="2"/>
        <v>3.3600000000000003</v>
      </c>
      <c r="G22">
        <f t="shared" si="3"/>
        <v>3427.2</v>
      </c>
      <c r="H22">
        <f t="shared" si="4"/>
        <v>340</v>
      </c>
      <c r="I22">
        <f t="shared" si="5"/>
        <v>8.3333333333333329E-2</v>
      </c>
      <c r="J22">
        <f t="shared" si="6"/>
        <v>120.96000000000001</v>
      </c>
      <c r="K22">
        <f t="shared" si="7"/>
        <v>28.333333333333329</v>
      </c>
    </row>
    <row r="23" spans="1:11" x14ac:dyDescent="0.25">
      <c r="A23">
        <v>16</v>
      </c>
      <c r="B23" s="28">
        <f t="shared" si="0"/>
        <v>11</v>
      </c>
      <c r="C23" s="29">
        <f t="shared" si="8"/>
        <v>76.999999999999986</v>
      </c>
      <c r="D23">
        <f t="shared" si="1"/>
        <v>1.283333333333333</v>
      </c>
      <c r="E23">
        <f t="shared" si="2"/>
        <v>3.6666666666666665</v>
      </c>
      <c r="G23">
        <f t="shared" si="3"/>
        <v>3960</v>
      </c>
      <c r="H23">
        <f t="shared" si="4"/>
        <v>360</v>
      </c>
      <c r="I23">
        <f t="shared" si="5"/>
        <v>8.3333333333333329E-2</v>
      </c>
      <c r="J23">
        <f t="shared" si="6"/>
        <v>132</v>
      </c>
      <c r="K23">
        <f t="shared" si="7"/>
        <v>30</v>
      </c>
    </row>
    <row r="24" spans="1:11" x14ac:dyDescent="0.25">
      <c r="A24">
        <v>17</v>
      </c>
      <c r="B24" s="28">
        <f t="shared" si="0"/>
        <v>11.959999999999999</v>
      </c>
      <c r="C24" s="29">
        <f t="shared" si="8"/>
        <v>87.999999999999986</v>
      </c>
      <c r="D24">
        <f t="shared" si="1"/>
        <v>1.4666666666666663</v>
      </c>
      <c r="E24">
        <f t="shared" si="2"/>
        <v>3.9866666666666668</v>
      </c>
      <c r="G24">
        <f t="shared" si="3"/>
        <v>4544.7999999999993</v>
      </c>
      <c r="H24">
        <f t="shared" si="4"/>
        <v>380</v>
      </c>
      <c r="I24">
        <f t="shared" si="5"/>
        <v>8.3333333333333329E-2</v>
      </c>
      <c r="J24">
        <f t="shared" si="6"/>
        <v>143.52000000000001</v>
      </c>
      <c r="K24">
        <f t="shared" si="7"/>
        <v>31.666666666666661</v>
      </c>
    </row>
    <row r="25" spans="1:11" x14ac:dyDescent="0.25">
      <c r="A25">
        <v>18</v>
      </c>
      <c r="B25" s="28">
        <f t="shared" si="0"/>
        <v>12.959999999999999</v>
      </c>
      <c r="C25" s="29">
        <f t="shared" si="8"/>
        <v>99.95999999999998</v>
      </c>
      <c r="D25">
        <f t="shared" si="1"/>
        <v>1.6659999999999997</v>
      </c>
      <c r="E25">
        <f t="shared" si="2"/>
        <v>4.32</v>
      </c>
      <c r="G25">
        <f t="shared" si="3"/>
        <v>5184</v>
      </c>
      <c r="H25">
        <f t="shared" si="4"/>
        <v>400</v>
      </c>
      <c r="I25">
        <f t="shared" si="5"/>
        <v>8.3333333333333329E-2</v>
      </c>
      <c r="J25">
        <f t="shared" si="6"/>
        <v>155.52000000000001</v>
      </c>
      <c r="K25">
        <f t="shared" si="7"/>
        <v>33.333333333333329</v>
      </c>
    </row>
    <row r="26" spans="1:11" x14ac:dyDescent="0.25">
      <c r="A26">
        <v>19</v>
      </c>
      <c r="B26" s="28">
        <f t="shared" si="0"/>
        <v>14</v>
      </c>
      <c r="C26" s="29">
        <f t="shared" si="8"/>
        <v>112.91999999999997</v>
      </c>
      <c r="D26">
        <f t="shared" si="1"/>
        <v>1.8819999999999995</v>
      </c>
      <c r="E26">
        <f t="shared" si="2"/>
        <v>4.666666666666667</v>
      </c>
      <c r="G26">
        <f t="shared" si="3"/>
        <v>5880</v>
      </c>
      <c r="H26">
        <f t="shared" si="4"/>
        <v>420</v>
      </c>
      <c r="I26">
        <f t="shared" si="5"/>
        <v>8.3333333333333329E-2</v>
      </c>
      <c r="J26">
        <f t="shared" si="6"/>
        <v>168</v>
      </c>
      <c r="K26">
        <f t="shared" si="7"/>
        <v>35</v>
      </c>
    </row>
    <row r="27" spans="1:11" x14ac:dyDescent="0.25">
      <c r="A27">
        <v>20</v>
      </c>
      <c r="B27" s="28">
        <f t="shared" si="0"/>
        <v>15.08</v>
      </c>
      <c r="C27" s="29">
        <f t="shared" si="8"/>
        <v>126.91999999999997</v>
      </c>
      <c r="D27">
        <f t="shared" si="1"/>
        <v>2.1153333333333331</v>
      </c>
      <c r="E27">
        <f t="shared" si="2"/>
        <v>5.0266666666666673</v>
      </c>
      <c r="G27">
        <f t="shared" si="3"/>
        <v>6635.2</v>
      </c>
      <c r="H27">
        <f t="shared" si="4"/>
        <v>440</v>
      </c>
      <c r="I27">
        <f t="shared" si="5"/>
        <v>8.3333333333333329E-2</v>
      </c>
      <c r="J27">
        <f t="shared" si="6"/>
        <v>180.96</v>
      </c>
      <c r="K27">
        <f t="shared" si="7"/>
        <v>36.666666666666664</v>
      </c>
    </row>
    <row r="28" spans="1:11" x14ac:dyDescent="0.25">
      <c r="A28">
        <v>21</v>
      </c>
      <c r="B28" s="28">
        <f t="shared" si="0"/>
        <v>16.200000000000003</v>
      </c>
      <c r="C28" s="29">
        <f t="shared" si="8"/>
        <v>141.99999999999997</v>
      </c>
      <c r="D28">
        <f t="shared" si="1"/>
        <v>2.3666666666666663</v>
      </c>
      <c r="E28">
        <f t="shared" si="2"/>
        <v>5.4000000000000012</v>
      </c>
      <c r="G28">
        <f t="shared" si="3"/>
        <v>7452.0000000000009</v>
      </c>
      <c r="H28">
        <f t="shared" si="4"/>
        <v>460</v>
      </c>
      <c r="I28">
        <f t="shared" si="5"/>
        <v>8.3333333333333329E-2</v>
      </c>
      <c r="J28">
        <f t="shared" si="6"/>
        <v>194.40000000000003</v>
      </c>
      <c r="K28">
        <f t="shared" si="7"/>
        <v>38.333333333333329</v>
      </c>
    </row>
    <row r="29" spans="1:11" x14ac:dyDescent="0.25">
      <c r="A29">
        <v>22</v>
      </c>
      <c r="B29" s="28">
        <f t="shared" si="0"/>
        <v>17.36</v>
      </c>
      <c r="C29" s="29">
        <f t="shared" si="8"/>
        <v>158.19999999999999</v>
      </c>
      <c r="D29">
        <f t="shared" si="1"/>
        <v>2.6366666666666663</v>
      </c>
      <c r="E29">
        <f t="shared" si="2"/>
        <v>5.7866666666666662</v>
      </c>
      <c r="G29">
        <f t="shared" si="3"/>
        <v>8332.7999999999993</v>
      </c>
      <c r="H29">
        <f t="shared" si="4"/>
        <v>480</v>
      </c>
      <c r="I29">
        <f t="shared" si="5"/>
        <v>8.3333333333333329E-2</v>
      </c>
      <c r="J29">
        <f t="shared" si="6"/>
        <v>208.32</v>
      </c>
      <c r="K29">
        <f t="shared" si="7"/>
        <v>40</v>
      </c>
    </row>
    <row r="30" spans="1:11" x14ac:dyDescent="0.25">
      <c r="A30">
        <v>23</v>
      </c>
      <c r="B30" s="28">
        <f t="shared" si="0"/>
        <v>18.560000000000002</v>
      </c>
      <c r="C30" s="29">
        <f t="shared" si="8"/>
        <v>175.56</v>
      </c>
      <c r="D30">
        <f t="shared" si="1"/>
        <v>2.9260000000000002</v>
      </c>
      <c r="E30">
        <f t="shared" si="2"/>
        <v>6.1866666666666674</v>
      </c>
      <c r="G30">
        <f t="shared" si="3"/>
        <v>9280.0000000000018</v>
      </c>
      <c r="H30">
        <f t="shared" si="4"/>
        <v>500</v>
      </c>
      <c r="I30">
        <f t="shared" si="5"/>
        <v>8.3333333333333329E-2</v>
      </c>
      <c r="J30">
        <f t="shared" si="6"/>
        <v>222.72000000000003</v>
      </c>
      <c r="K30">
        <f t="shared" si="7"/>
        <v>41.666666666666671</v>
      </c>
    </row>
    <row r="31" spans="1:11" x14ac:dyDescent="0.25">
      <c r="A31">
        <v>24</v>
      </c>
      <c r="B31" s="28">
        <f t="shared" si="0"/>
        <v>19.799999999999997</v>
      </c>
      <c r="C31" s="29">
        <f t="shared" si="8"/>
        <v>194.12</v>
      </c>
      <c r="D31">
        <f t="shared" si="1"/>
        <v>3.2353333333333336</v>
      </c>
      <c r="E31">
        <f t="shared" si="2"/>
        <v>6.5999999999999988</v>
      </c>
      <c r="G31">
        <f t="shared" si="3"/>
        <v>10295.999999999998</v>
      </c>
      <c r="H31">
        <f t="shared" si="4"/>
        <v>520</v>
      </c>
      <c r="I31">
        <f t="shared" si="5"/>
        <v>8.3333333333333329E-2</v>
      </c>
      <c r="J31">
        <f t="shared" si="6"/>
        <v>237.59999999999997</v>
      </c>
      <c r="K31">
        <f t="shared" si="7"/>
        <v>43.333333333333329</v>
      </c>
    </row>
    <row r="32" spans="1:11" x14ac:dyDescent="0.25">
      <c r="A32">
        <v>25</v>
      </c>
      <c r="B32" s="28">
        <f t="shared" si="0"/>
        <v>21.08</v>
      </c>
      <c r="C32" s="29">
        <f t="shared" si="8"/>
        <v>213.92000000000002</v>
      </c>
      <c r="D32">
        <f t="shared" si="1"/>
        <v>3.5653333333333337</v>
      </c>
      <c r="E32">
        <f t="shared" si="2"/>
        <v>7.0266666666666664</v>
      </c>
      <c r="G32">
        <f t="shared" si="3"/>
        <v>11383.199999999999</v>
      </c>
      <c r="H32">
        <f t="shared" si="4"/>
        <v>540</v>
      </c>
      <c r="I32">
        <f t="shared" si="5"/>
        <v>8.3333333333333329E-2</v>
      </c>
      <c r="J32">
        <f t="shared" si="6"/>
        <v>252.95999999999998</v>
      </c>
      <c r="K32">
        <f t="shared" si="7"/>
        <v>45</v>
      </c>
    </row>
    <row r="33" spans="1:11" x14ac:dyDescent="0.25">
      <c r="A33">
        <v>26</v>
      </c>
      <c r="B33" s="28">
        <f t="shared" si="0"/>
        <v>22.4</v>
      </c>
      <c r="C33" s="29">
        <f t="shared" si="8"/>
        <v>235</v>
      </c>
      <c r="D33">
        <f t="shared" si="1"/>
        <v>3.9166666666666665</v>
      </c>
      <c r="E33">
        <f t="shared" si="2"/>
        <v>7.4666666666666668</v>
      </c>
      <c r="G33">
        <f t="shared" si="3"/>
        <v>12544</v>
      </c>
      <c r="H33">
        <f t="shared" si="4"/>
        <v>560</v>
      </c>
      <c r="I33">
        <f t="shared" si="5"/>
        <v>8.3333333333333329E-2</v>
      </c>
      <c r="J33">
        <f t="shared" si="6"/>
        <v>268.8</v>
      </c>
      <c r="K33">
        <f t="shared" si="7"/>
        <v>46.666666666666664</v>
      </c>
    </row>
    <row r="34" spans="1:11" x14ac:dyDescent="0.25">
      <c r="A34">
        <v>27</v>
      </c>
      <c r="B34" s="28">
        <f t="shared" si="0"/>
        <v>23.759999999999998</v>
      </c>
      <c r="C34" s="29">
        <f t="shared" si="8"/>
        <v>257.39999999999998</v>
      </c>
      <c r="D34">
        <f t="shared" si="1"/>
        <v>4.29</v>
      </c>
      <c r="E34">
        <f t="shared" si="2"/>
        <v>7.92</v>
      </c>
      <c r="G34">
        <f t="shared" si="3"/>
        <v>13780.8</v>
      </c>
      <c r="H34">
        <f t="shared" si="4"/>
        <v>580</v>
      </c>
      <c r="I34">
        <f t="shared" si="5"/>
        <v>8.3333333333333329E-2</v>
      </c>
      <c r="J34">
        <f t="shared" si="6"/>
        <v>285.12</v>
      </c>
      <c r="K34">
        <f t="shared" si="7"/>
        <v>48.333333333333329</v>
      </c>
    </row>
    <row r="35" spans="1:11" x14ac:dyDescent="0.25">
      <c r="A35">
        <v>28</v>
      </c>
      <c r="B35" s="28">
        <f t="shared" si="0"/>
        <v>25.159999999999997</v>
      </c>
      <c r="C35" s="29">
        <f t="shared" si="8"/>
        <v>281.15999999999997</v>
      </c>
      <c r="D35">
        <f t="shared" si="1"/>
        <v>4.6859999999999991</v>
      </c>
      <c r="E35">
        <f t="shared" si="2"/>
        <v>8.3866666666666649</v>
      </c>
      <c r="G35">
        <f t="shared" si="3"/>
        <v>15095.999999999998</v>
      </c>
      <c r="H35">
        <f t="shared" si="4"/>
        <v>600</v>
      </c>
      <c r="I35">
        <f t="shared" si="5"/>
        <v>8.3333333333333329E-2</v>
      </c>
      <c r="J35">
        <f t="shared" si="6"/>
        <v>301.91999999999996</v>
      </c>
      <c r="K35">
        <f t="shared" si="7"/>
        <v>50</v>
      </c>
    </row>
    <row r="36" spans="1:11" x14ac:dyDescent="0.25">
      <c r="A36">
        <v>29</v>
      </c>
      <c r="B36" s="28">
        <f t="shared" si="0"/>
        <v>26.6</v>
      </c>
      <c r="C36" s="29">
        <f t="shared" si="8"/>
        <v>306.31999999999994</v>
      </c>
      <c r="D36">
        <f t="shared" si="1"/>
        <v>5.1053333333333324</v>
      </c>
      <c r="E36">
        <f t="shared" si="2"/>
        <v>8.8666666666666671</v>
      </c>
      <c r="G36">
        <f t="shared" si="3"/>
        <v>16492</v>
      </c>
      <c r="H36">
        <f t="shared" si="4"/>
        <v>620</v>
      </c>
      <c r="I36">
        <f t="shared" si="5"/>
        <v>8.3333333333333329E-2</v>
      </c>
      <c r="J36">
        <f t="shared" si="6"/>
        <v>319.20000000000005</v>
      </c>
      <c r="K36">
        <f t="shared" si="7"/>
        <v>51.666666666666657</v>
      </c>
    </row>
    <row r="37" spans="1:11" x14ac:dyDescent="0.25">
      <c r="A37">
        <v>30</v>
      </c>
      <c r="B37" s="28">
        <f t="shared" si="0"/>
        <v>29.5</v>
      </c>
      <c r="C37" s="29">
        <f t="shared" si="8"/>
        <v>332.91999999999996</v>
      </c>
      <c r="D37">
        <f t="shared" si="1"/>
        <v>5.5486666666666657</v>
      </c>
      <c r="E37">
        <f t="shared" si="2"/>
        <v>9.8333333333333339</v>
      </c>
      <c r="G37">
        <f t="shared" si="3"/>
        <v>18880</v>
      </c>
      <c r="H37">
        <f t="shared" si="4"/>
        <v>640</v>
      </c>
      <c r="I37">
        <f t="shared" si="5"/>
        <v>8.3333333333333329E-2</v>
      </c>
      <c r="J37">
        <f t="shared" si="6"/>
        <v>354</v>
      </c>
      <c r="K37">
        <f t="shared" si="7"/>
        <v>53.333333333333336</v>
      </c>
    </row>
    <row r="38" spans="1:11" x14ac:dyDescent="0.25">
      <c r="A38">
        <v>31</v>
      </c>
      <c r="B38" s="28">
        <f t="shared" si="0"/>
        <v>33.26</v>
      </c>
      <c r="C38" s="29">
        <f t="shared" si="8"/>
        <v>362.41999999999996</v>
      </c>
      <c r="D38">
        <f t="shared" si="1"/>
        <v>6.0403333333333329</v>
      </c>
      <c r="E38">
        <f t="shared" si="2"/>
        <v>11.086666666666666</v>
      </c>
      <c r="G38">
        <f t="shared" si="3"/>
        <v>21951.599999999999</v>
      </c>
      <c r="H38">
        <f t="shared" si="4"/>
        <v>660</v>
      </c>
      <c r="I38">
        <f t="shared" si="5"/>
        <v>8.3333333333333329E-2</v>
      </c>
      <c r="J38">
        <f t="shared" si="6"/>
        <v>399.12</v>
      </c>
      <c r="K38">
        <f t="shared" si="7"/>
        <v>54.999999999999993</v>
      </c>
    </row>
    <row r="39" spans="1:11" x14ac:dyDescent="0.25">
      <c r="A39">
        <v>32</v>
      </c>
      <c r="B39" s="28">
        <f t="shared" si="0"/>
        <v>37.14</v>
      </c>
      <c r="C39" s="29">
        <f t="shared" si="8"/>
        <v>395.67999999999995</v>
      </c>
      <c r="D39">
        <f t="shared" si="1"/>
        <v>6.594666666666666</v>
      </c>
      <c r="E39">
        <f t="shared" si="2"/>
        <v>12.38</v>
      </c>
      <c r="G39">
        <f t="shared" si="3"/>
        <v>25255.200000000001</v>
      </c>
      <c r="H39">
        <f t="shared" si="4"/>
        <v>680</v>
      </c>
      <c r="I39">
        <f t="shared" si="5"/>
        <v>8.3333333333333329E-2</v>
      </c>
      <c r="J39">
        <f t="shared" si="6"/>
        <v>445.68</v>
      </c>
      <c r="K39">
        <f t="shared" si="7"/>
        <v>56.666666666666664</v>
      </c>
    </row>
    <row r="40" spans="1:11" x14ac:dyDescent="0.25">
      <c r="A40">
        <v>33</v>
      </c>
      <c r="B40" s="28">
        <f t="shared" si="0"/>
        <v>41.14</v>
      </c>
      <c r="C40" s="29">
        <f t="shared" si="8"/>
        <v>432.81999999999994</v>
      </c>
      <c r="D40">
        <f t="shared" si="1"/>
        <v>7.2136666666666658</v>
      </c>
      <c r="E40">
        <f t="shared" si="2"/>
        <v>13.713333333333333</v>
      </c>
      <c r="G40">
        <f t="shared" si="3"/>
        <v>28798</v>
      </c>
      <c r="H40">
        <f t="shared" si="4"/>
        <v>700</v>
      </c>
      <c r="I40">
        <f t="shared" si="5"/>
        <v>8.3333333333333329E-2</v>
      </c>
      <c r="J40">
        <f t="shared" si="6"/>
        <v>493.68</v>
      </c>
      <c r="K40">
        <f t="shared" si="7"/>
        <v>58.333333333333336</v>
      </c>
    </row>
    <row r="41" spans="1:11" x14ac:dyDescent="0.25">
      <c r="A41">
        <v>34</v>
      </c>
      <c r="B41" s="28">
        <f t="shared" si="0"/>
        <v>45.260000000000005</v>
      </c>
      <c r="C41" s="29">
        <f t="shared" si="8"/>
        <v>473.95999999999992</v>
      </c>
      <c r="D41">
        <f t="shared" si="1"/>
        <v>7.899333333333332</v>
      </c>
      <c r="E41">
        <f t="shared" si="2"/>
        <v>15.08666666666667</v>
      </c>
      <c r="G41">
        <f t="shared" si="3"/>
        <v>32587.200000000004</v>
      </c>
      <c r="H41">
        <f t="shared" si="4"/>
        <v>720</v>
      </c>
      <c r="I41">
        <f t="shared" si="5"/>
        <v>8.3333333333333329E-2</v>
      </c>
      <c r="J41">
        <f t="shared" si="6"/>
        <v>543.12000000000012</v>
      </c>
      <c r="K41">
        <f t="shared" si="7"/>
        <v>59.999999999999993</v>
      </c>
    </row>
    <row r="42" spans="1:11" x14ac:dyDescent="0.25">
      <c r="A42">
        <v>35</v>
      </c>
      <c r="B42" s="28">
        <f t="shared" si="0"/>
        <v>49.5</v>
      </c>
      <c r="C42" s="29">
        <f t="shared" si="8"/>
        <v>519.21999999999991</v>
      </c>
      <c r="D42">
        <f t="shared" si="1"/>
        <v>8.6536666666666644</v>
      </c>
      <c r="E42">
        <f t="shared" si="2"/>
        <v>16.5</v>
      </c>
      <c r="G42">
        <f t="shared" si="3"/>
        <v>36630</v>
      </c>
      <c r="H42">
        <f t="shared" si="4"/>
        <v>740</v>
      </c>
      <c r="I42">
        <f t="shared" si="5"/>
        <v>8.3333333333333329E-2</v>
      </c>
      <c r="J42">
        <f t="shared" si="6"/>
        <v>594</v>
      </c>
      <c r="K42">
        <f t="shared" si="7"/>
        <v>61.666666666666664</v>
      </c>
    </row>
    <row r="43" spans="1:11" x14ac:dyDescent="0.25">
      <c r="A43">
        <v>36</v>
      </c>
      <c r="B43" s="28">
        <f t="shared" si="0"/>
        <v>53.859999999999985</v>
      </c>
      <c r="C43" s="29">
        <f t="shared" si="8"/>
        <v>568.71999999999991</v>
      </c>
      <c r="D43">
        <f t="shared" si="1"/>
        <v>9.4786666666666655</v>
      </c>
      <c r="E43">
        <f t="shared" si="2"/>
        <v>17.95333333333333</v>
      </c>
      <c r="G43">
        <f t="shared" si="3"/>
        <v>40933.599999999991</v>
      </c>
      <c r="H43">
        <f t="shared" si="4"/>
        <v>760</v>
      </c>
      <c r="I43">
        <f t="shared" si="5"/>
        <v>8.3333333333333329E-2</v>
      </c>
      <c r="J43">
        <f t="shared" si="6"/>
        <v>646.31999999999982</v>
      </c>
      <c r="K43">
        <f t="shared" si="7"/>
        <v>63.333333333333336</v>
      </c>
    </row>
    <row r="44" spans="1:11" x14ac:dyDescent="0.25">
      <c r="A44">
        <v>37</v>
      </c>
      <c r="B44" s="28">
        <f t="shared" si="0"/>
        <v>58.34</v>
      </c>
      <c r="C44" s="29">
        <f t="shared" si="8"/>
        <v>622.57999999999993</v>
      </c>
      <c r="D44">
        <f t="shared" si="1"/>
        <v>10.376333333333331</v>
      </c>
      <c r="E44">
        <f t="shared" si="2"/>
        <v>19.446666666666669</v>
      </c>
      <c r="G44">
        <f t="shared" si="3"/>
        <v>45505.200000000004</v>
      </c>
      <c r="H44">
        <f t="shared" si="4"/>
        <v>780</v>
      </c>
      <c r="I44">
        <f t="shared" si="5"/>
        <v>8.3333333333333329E-2</v>
      </c>
      <c r="J44">
        <f t="shared" si="6"/>
        <v>700.08</v>
      </c>
      <c r="K44">
        <f t="shared" si="7"/>
        <v>65</v>
      </c>
    </row>
    <row r="45" spans="1:11" x14ac:dyDescent="0.25">
      <c r="A45">
        <v>38</v>
      </c>
      <c r="B45" s="28">
        <f t="shared" si="0"/>
        <v>62.94</v>
      </c>
      <c r="C45" s="29">
        <f t="shared" si="8"/>
        <v>680.92</v>
      </c>
      <c r="D45">
        <f t="shared" si="1"/>
        <v>11.348666666666666</v>
      </c>
      <c r="E45">
        <f t="shared" si="2"/>
        <v>20.98</v>
      </c>
      <c r="G45">
        <f t="shared" si="3"/>
        <v>50352</v>
      </c>
      <c r="H45">
        <f t="shared" si="4"/>
        <v>800</v>
      </c>
      <c r="I45">
        <f t="shared" si="5"/>
        <v>8.3333333333333329E-2</v>
      </c>
      <c r="J45">
        <f t="shared" si="6"/>
        <v>755.28</v>
      </c>
      <c r="K45">
        <f t="shared" si="7"/>
        <v>66.666666666666671</v>
      </c>
    </row>
    <row r="46" spans="1:11" x14ac:dyDescent="0.25">
      <c r="A46">
        <v>39</v>
      </c>
      <c r="B46" s="28">
        <f t="shared" si="0"/>
        <v>67.66</v>
      </c>
      <c r="C46" s="29">
        <f t="shared" si="8"/>
        <v>743.8599999999999</v>
      </c>
      <c r="D46">
        <f t="shared" si="1"/>
        <v>12.397666666666664</v>
      </c>
      <c r="E46">
        <f t="shared" si="2"/>
        <v>22.553333333333331</v>
      </c>
      <c r="G46">
        <f t="shared" si="3"/>
        <v>55481.2</v>
      </c>
      <c r="H46">
        <f t="shared" si="4"/>
        <v>820</v>
      </c>
      <c r="I46">
        <f t="shared" si="5"/>
        <v>8.3333333333333329E-2</v>
      </c>
      <c r="J46">
        <f t="shared" si="6"/>
        <v>811.92</v>
      </c>
      <c r="K46">
        <f t="shared" si="7"/>
        <v>68.333333333333329</v>
      </c>
    </row>
    <row r="47" spans="1:11" x14ac:dyDescent="0.25">
      <c r="A47">
        <v>40</v>
      </c>
      <c r="B47" s="28">
        <f t="shared" si="0"/>
        <v>72.5</v>
      </c>
      <c r="C47" s="29">
        <f t="shared" si="8"/>
        <v>811.51999999999987</v>
      </c>
      <c r="D47">
        <f t="shared" si="1"/>
        <v>13.525333333333331</v>
      </c>
      <c r="E47">
        <f t="shared" si="2"/>
        <v>24.166666666666668</v>
      </c>
      <c r="G47">
        <f t="shared" si="3"/>
        <v>60900</v>
      </c>
      <c r="H47">
        <f t="shared" si="4"/>
        <v>840</v>
      </c>
      <c r="I47">
        <f t="shared" si="5"/>
        <v>8.3333333333333329E-2</v>
      </c>
      <c r="J47">
        <f t="shared" si="6"/>
        <v>870</v>
      </c>
      <c r="K47">
        <f t="shared" si="7"/>
        <v>70</v>
      </c>
    </row>
    <row r="48" spans="1:11" x14ac:dyDescent="0.25">
      <c r="A48">
        <v>41</v>
      </c>
      <c r="B48" s="28">
        <f t="shared" si="0"/>
        <v>77.459999999999994</v>
      </c>
      <c r="C48" s="29">
        <f t="shared" si="8"/>
        <v>884.01999999999987</v>
      </c>
      <c r="D48">
        <f t="shared" si="1"/>
        <v>14.733666666666664</v>
      </c>
      <c r="E48">
        <f t="shared" si="2"/>
        <v>25.82</v>
      </c>
      <c r="G48">
        <f t="shared" si="3"/>
        <v>66615.599999999991</v>
      </c>
      <c r="H48">
        <f t="shared" si="4"/>
        <v>860</v>
      </c>
      <c r="I48">
        <f t="shared" si="5"/>
        <v>8.3333333333333329E-2</v>
      </c>
      <c r="J48">
        <f t="shared" si="6"/>
        <v>929.52</v>
      </c>
      <c r="K48">
        <f t="shared" si="7"/>
        <v>71.666666666666657</v>
      </c>
    </row>
    <row r="49" spans="1:11" x14ac:dyDescent="0.25">
      <c r="A49">
        <v>42</v>
      </c>
      <c r="B49" s="28">
        <f t="shared" si="0"/>
        <v>82.539999999999992</v>
      </c>
      <c r="C49" s="29">
        <f t="shared" si="8"/>
        <v>961.4799999999999</v>
      </c>
      <c r="D49">
        <f t="shared" si="1"/>
        <v>16.024666666666665</v>
      </c>
      <c r="E49">
        <f t="shared" si="2"/>
        <v>27.513333333333332</v>
      </c>
      <c r="G49">
        <f t="shared" si="3"/>
        <v>72635.199999999997</v>
      </c>
      <c r="H49">
        <f t="shared" si="4"/>
        <v>880</v>
      </c>
      <c r="I49">
        <f t="shared" si="5"/>
        <v>8.3333333333333329E-2</v>
      </c>
      <c r="J49">
        <f t="shared" si="6"/>
        <v>990.4799999999999</v>
      </c>
      <c r="K49">
        <f t="shared" si="7"/>
        <v>73.333333333333343</v>
      </c>
    </row>
    <row r="50" spans="1:11" x14ac:dyDescent="0.25">
      <c r="A50">
        <v>43</v>
      </c>
      <c r="B50" s="28">
        <f t="shared" si="0"/>
        <v>87.74</v>
      </c>
      <c r="C50" s="29">
        <f t="shared" si="8"/>
        <v>1044.02</v>
      </c>
      <c r="D50">
        <f t="shared" si="1"/>
        <v>17.400333333333332</v>
      </c>
      <c r="E50">
        <f t="shared" si="2"/>
        <v>29.24666666666667</v>
      </c>
      <c r="G50">
        <f t="shared" si="3"/>
        <v>78966</v>
      </c>
      <c r="H50">
        <f t="shared" si="4"/>
        <v>900</v>
      </c>
      <c r="I50">
        <f t="shared" si="5"/>
        <v>8.3333333333333329E-2</v>
      </c>
      <c r="J50">
        <f t="shared" si="6"/>
        <v>1052.8800000000001</v>
      </c>
      <c r="K50">
        <f t="shared" si="7"/>
        <v>74.999999999999986</v>
      </c>
    </row>
    <row r="51" spans="1:11" x14ac:dyDescent="0.25">
      <c r="A51">
        <v>44</v>
      </c>
      <c r="B51" s="28">
        <f t="shared" si="0"/>
        <v>93.06</v>
      </c>
      <c r="C51" s="29">
        <f t="shared" si="8"/>
        <v>1131.76</v>
      </c>
      <c r="D51">
        <f t="shared" si="1"/>
        <v>18.862666666666666</v>
      </c>
      <c r="E51">
        <f t="shared" si="2"/>
        <v>31.02</v>
      </c>
      <c r="G51">
        <f t="shared" si="3"/>
        <v>85615.2</v>
      </c>
      <c r="H51">
        <f t="shared" si="4"/>
        <v>920</v>
      </c>
      <c r="I51">
        <f t="shared" si="5"/>
        <v>8.3333333333333329E-2</v>
      </c>
      <c r="J51">
        <f t="shared" si="6"/>
        <v>1116.72</v>
      </c>
      <c r="K51">
        <f t="shared" si="7"/>
        <v>76.666666666666657</v>
      </c>
    </row>
    <row r="52" spans="1:11" x14ac:dyDescent="0.25">
      <c r="A52">
        <v>45</v>
      </c>
      <c r="B52" s="28">
        <f t="shared" si="0"/>
        <v>98.5</v>
      </c>
      <c r="C52" s="29">
        <f t="shared" si="8"/>
        <v>1224.82</v>
      </c>
      <c r="D52">
        <f t="shared" si="1"/>
        <v>20.413666666666664</v>
      </c>
      <c r="E52">
        <f t="shared" si="2"/>
        <v>32.833333333333336</v>
      </c>
      <c r="G52">
        <f t="shared" si="3"/>
        <v>92590</v>
      </c>
      <c r="H52">
        <f t="shared" si="4"/>
        <v>940</v>
      </c>
      <c r="I52">
        <f t="shared" si="5"/>
        <v>8.3333333333333329E-2</v>
      </c>
      <c r="J52">
        <f t="shared" si="6"/>
        <v>1182</v>
      </c>
      <c r="K52">
        <f t="shared" si="7"/>
        <v>78.333333333333329</v>
      </c>
    </row>
    <row r="53" spans="1:11" x14ac:dyDescent="0.25">
      <c r="A53">
        <v>46</v>
      </c>
      <c r="B53" s="28">
        <f t="shared" si="0"/>
        <v>104.06</v>
      </c>
      <c r="C53" s="29">
        <f t="shared" si="8"/>
        <v>1323.32</v>
      </c>
      <c r="D53">
        <f t="shared" si="1"/>
        <v>22.055333333333333</v>
      </c>
      <c r="E53">
        <f t="shared" si="2"/>
        <v>34.686666666666667</v>
      </c>
      <c r="G53">
        <f t="shared" si="3"/>
        <v>99897.600000000006</v>
      </c>
      <c r="H53">
        <f t="shared" si="4"/>
        <v>960</v>
      </c>
      <c r="I53">
        <f t="shared" si="5"/>
        <v>8.3333333333333329E-2</v>
      </c>
      <c r="J53">
        <f t="shared" si="6"/>
        <v>1248.72</v>
      </c>
      <c r="K53">
        <f t="shared" si="7"/>
        <v>80</v>
      </c>
    </row>
    <row r="54" spans="1:11" x14ac:dyDescent="0.25">
      <c r="A54">
        <v>47</v>
      </c>
      <c r="B54" s="28">
        <f t="shared" si="0"/>
        <v>109.73999999999998</v>
      </c>
      <c r="C54" s="29">
        <f t="shared" si="8"/>
        <v>1427.3799999999999</v>
      </c>
      <c r="D54">
        <f t="shared" si="1"/>
        <v>23.789666666666665</v>
      </c>
      <c r="E54">
        <f t="shared" si="2"/>
        <v>36.58</v>
      </c>
      <c r="G54">
        <f t="shared" si="3"/>
        <v>107545.19999999998</v>
      </c>
      <c r="H54">
        <f t="shared" si="4"/>
        <v>980</v>
      </c>
      <c r="I54">
        <f t="shared" si="5"/>
        <v>8.3333333333333329E-2</v>
      </c>
      <c r="J54">
        <f t="shared" si="6"/>
        <v>1316.8799999999999</v>
      </c>
      <c r="K54">
        <f t="shared" si="7"/>
        <v>81.666666666666657</v>
      </c>
    </row>
    <row r="55" spans="1:11" x14ac:dyDescent="0.25">
      <c r="A55">
        <v>48</v>
      </c>
      <c r="B55" s="28">
        <f t="shared" si="0"/>
        <v>115.54000000000002</v>
      </c>
      <c r="C55" s="29">
        <f t="shared" si="8"/>
        <v>1537.12</v>
      </c>
      <c r="D55">
        <f t="shared" si="1"/>
        <v>25.618666666666666</v>
      </c>
      <c r="E55">
        <f t="shared" si="2"/>
        <v>38.513333333333343</v>
      </c>
      <c r="G55">
        <f t="shared" si="3"/>
        <v>115540.00000000001</v>
      </c>
      <c r="H55">
        <f t="shared" si="4"/>
        <v>1000</v>
      </c>
      <c r="I55">
        <f t="shared" si="5"/>
        <v>8.3333333333333329E-2</v>
      </c>
      <c r="J55">
        <f t="shared" si="6"/>
        <v>1386.4800000000002</v>
      </c>
      <c r="K55">
        <f t="shared" si="7"/>
        <v>83.333333333333329</v>
      </c>
    </row>
    <row r="56" spans="1:11" x14ac:dyDescent="0.25">
      <c r="A56">
        <v>49</v>
      </c>
      <c r="B56" s="28">
        <f t="shared" si="0"/>
        <v>121.46000000000001</v>
      </c>
      <c r="C56" s="29">
        <f t="shared" si="8"/>
        <v>1652.6599999999999</v>
      </c>
      <c r="D56">
        <f t="shared" si="1"/>
        <v>27.544333333333331</v>
      </c>
      <c r="E56">
        <f t="shared" si="2"/>
        <v>40.486666666666672</v>
      </c>
      <c r="G56">
        <f t="shared" si="3"/>
        <v>123889.20000000001</v>
      </c>
      <c r="H56">
        <f t="shared" si="4"/>
        <v>1020</v>
      </c>
      <c r="I56">
        <f t="shared" si="5"/>
        <v>8.3333333333333329E-2</v>
      </c>
      <c r="J56">
        <f t="shared" si="6"/>
        <v>1457.5200000000002</v>
      </c>
      <c r="K56">
        <f t="shared" si="7"/>
        <v>85</v>
      </c>
    </row>
    <row r="57" spans="1:11" x14ac:dyDescent="0.25">
      <c r="A57">
        <v>50</v>
      </c>
      <c r="B57" s="28">
        <f t="shared" si="0"/>
        <v>127.5</v>
      </c>
      <c r="C57" s="29">
        <f t="shared" si="8"/>
        <v>1774.12</v>
      </c>
      <c r="D57">
        <f t="shared" si="1"/>
        <v>29.568666666666665</v>
      </c>
      <c r="E57">
        <f t="shared" si="2"/>
        <v>42.5</v>
      </c>
      <c r="G57">
        <f t="shared" si="3"/>
        <v>132600</v>
      </c>
      <c r="H57">
        <f t="shared" si="4"/>
        <v>1040</v>
      </c>
      <c r="I57">
        <f t="shared" si="5"/>
        <v>8.3333333333333329E-2</v>
      </c>
      <c r="J57">
        <f t="shared" si="6"/>
        <v>1530</v>
      </c>
      <c r="K57">
        <f t="shared" si="7"/>
        <v>86.666666666666671</v>
      </c>
    </row>
    <row r="58" spans="1:11" x14ac:dyDescent="0.25">
      <c r="A58">
        <v>51</v>
      </c>
      <c r="B58" s="28">
        <f t="shared" si="0"/>
        <v>133.66</v>
      </c>
      <c r="C58" s="29">
        <f t="shared" si="8"/>
        <v>1901.62</v>
      </c>
      <c r="D58">
        <f t="shared" si="1"/>
        <v>31.693666666666665</v>
      </c>
      <c r="E58">
        <f t="shared" si="2"/>
        <v>44.553333333333335</v>
      </c>
      <c r="G58">
        <f t="shared" si="3"/>
        <v>141679.6</v>
      </c>
      <c r="H58">
        <f t="shared" si="4"/>
        <v>1060</v>
      </c>
      <c r="I58">
        <f t="shared" si="5"/>
        <v>8.3333333333333329E-2</v>
      </c>
      <c r="J58">
        <f t="shared" si="6"/>
        <v>1603.92</v>
      </c>
      <c r="K58">
        <f t="shared" si="7"/>
        <v>88.333333333333329</v>
      </c>
    </row>
    <row r="59" spans="1:11" x14ac:dyDescent="0.25">
      <c r="A59">
        <v>52</v>
      </c>
      <c r="B59" s="28">
        <f t="shared" si="0"/>
        <v>139.93999999999997</v>
      </c>
      <c r="C59" s="29">
        <f t="shared" si="8"/>
        <v>2035.28</v>
      </c>
      <c r="D59">
        <f t="shared" si="1"/>
        <v>33.92133333333333</v>
      </c>
      <c r="E59">
        <f t="shared" si="2"/>
        <v>46.646666666666661</v>
      </c>
      <c r="G59">
        <f t="shared" si="3"/>
        <v>151135.19999999995</v>
      </c>
      <c r="H59">
        <f t="shared" si="4"/>
        <v>1080</v>
      </c>
      <c r="I59">
        <f t="shared" si="5"/>
        <v>8.3333333333333329E-2</v>
      </c>
      <c r="J59">
        <f t="shared" si="6"/>
        <v>1679.2799999999997</v>
      </c>
      <c r="K59">
        <f t="shared" si="7"/>
        <v>89.999999999999986</v>
      </c>
    </row>
    <row r="60" spans="1:11" x14ac:dyDescent="0.25">
      <c r="A60">
        <v>53</v>
      </c>
      <c r="B60" s="28">
        <f t="shared" si="0"/>
        <v>146.34</v>
      </c>
      <c r="C60" s="29">
        <f t="shared" si="8"/>
        <v>2175.2199999999998</v>
      </c>
      <c r="D60">
        <f t="shared" si="1"/>
        <v>36.25366666666666</v>
      </c>
      <c r="E60">
        <f t="shared" si="2"/>
        <v>48.78</v>
      </c>
      <c r="G60">
        <f t="shared" si="3"/>
        <v>160974</v>
      </c>
      <c r="H60">
        <f t="shared" si="4"/>
        <v>1100</v>
      </c>
      <c r="I60">
        <f t="shared" si="5"/>
        <v>8.3333333333333329E-2</v>
      </c>
      <c r="J60">
        <f t="shared" si="6"/>
        <v>1756.0800000000002</v>
      </c>
      <c r="K60">
        <f t="shared" si="7"/>
        <v>91.666666666666657</v>
      </c>
    </row>
    <row r="61" spans="1:11" x14ac:dyDescent="0.25">
      <c r="A61">
        <v>54</v>
      </c>
      <c r="B61" s="28">
        <f t="shared" si="0"/>
        <v>152.85999999999999</v>
      </c>
      <c r="C61" s="29">
        <f t="shared" si="8"/>
        <v>2321.56</v>
      </c>
      <c r="D61">
        <f t="shared" si="1"/>
        <v>38.692666666666668</v>
      </c>
      <c r="E61">
        <f t="shared" si="2"/>
        <v>50.953333333333333</v>
      </c>
      <c r="G61">
        <f t="shared" si="3"/>
        <v>171203.19999999998</v>
      </c>
      <c r="H61">
        <f t="shared" si="4"/>
        <v>1120</v>
      </c>
      <c r="I61">
        <f t="shared" si="5"/>
        <v>8.3333333333333329E-2</v>
      </c>
      <c r="J61">
        <f t="shared" si="6"/>
        <v>1834.32</v>
      </c>
      <c r="K61">
        <f t="shared" si="7"/>
        <v>93.333333333333329</v>
      </c>
    </row>
    <row r="62" spans="1:11" x14ac:dyDescent="0.25">
      <c r="A62">
        <v>55</v>
      </c>
      <c r="B62" s="28">
        <f t="shared" si="0"/>
        <v>159.5</v>
      </c>
      <c r="C62" s="29">
        <f t="shared" si="8"/>
        <v>2474.42</v>
      </c>
      <c r="D62">
        <f t="shared" si="1"/>
        <v>41.240333333333332</v>
      </c>
      <c r="E62">
        <f t="shared" si="2"/>
        <v>53.166666666666664</v>
      </c>
      <c r="G62">
        <f t="shared" si="3"/>
        <v>181830</v>
      </c>
      <c r="H62">
        <f t="shared" si="4"/>
        <v>1140</v>
      </c>
      <c r="I62">
        <f t="shared" si="5"/>
        <v>8.3333333333333329E-2</v>
      </c>
      <c r="J62">
        <f t="shared" si="6"/>
        <v>1914</v>
      </c>
      <c r="K62">
        <f t="shared" si="7"/>
        <v>95</v>
      </c>
    </row>
    <row r="63" spans="1:11" x14ac:dyDescent="0.25">
      <c r="A63">
        <v>56</v>
      </c>
      <c r="B63" s="28">
        <f t="shared" si="0"/>
        <v>166.26</v>
      </c>
      <c r="C63" s="29">
        <f t="shared" si="8"/>
        <v>2633.92</v>
      </c>
      <c r="D63">
        <f t="shared" si="1"/>
        <v>43.898666666666671</v>
      </c>
      <c r="E63">
        <f t="shared" si="2"/>
        <v>55.419999999999995</v>
      </c>
      <c r="G63">
        <f t="shared" si="3"/>
        <v>192861.59999999998</v>
      </c>
      <c r="H63">
        <f t="shared" si="4"/>
        <v>1160</v>
      </c>
      <c r="I63">
        <f t="shared" si="5"/>
        <v>8.3333333333333329E-2</v>
      </c>
      <c r="J63">
        <f t="shared" si="6"/>
        <v>1995.12</v>
      </c>
      <c r="K63">
        <f t="shared" si="7"/>
        <v>96.666666666666657</v>
      </c>
    </row>
    <row r="64" spans="1:11" x14ac:dyDescent="0.25">
      <c r="A64">
        <v>57</v>
      </c>
      <c r="B64" s="28">
        <f t="shared" si="0"/>
        <v>173.14</v>
      </c>
      <c r="C64" s="29">
        <f t="shared" si="8"/>
        <v>2800.1800000000003</v>
      </c>
      <c r="D64">
        <f t="shared" si="1"/>
        <v>46.669666666666672</v>
      </c>
      <c r="E64">
        <f t="shared" si="2"/>
        <v>57.713333333333331</v>
      </c>
      <c r="G64">
        <f t="shared" si="3"/>
        <v>204305.19999999998</v>
      </c>
      <c r="H64">
        <f t="shared" si="4"/>
        <v>1180</v>
      </c>
      <c r="I64">
        <f t="shared" si="5"/>
        <v>8.3333333333333329E-2</v>
      </c>
      <c r="J64">
        <f t="shared" si="6"/>
        <v>2077.6799999999998</v>
      </c>
      <c r="K64">
        <f t="shared" si="7"/>
        <v>98.333333333333329</v>
      </c>
    </row>
    <row r="65" spans="1:11" x14ac:dyDescent="0.25">
      <c r="A65">
        <v>58</v>
      </c>
      <c r="B65" s="28">
        <f t="shared" si="0"/>
        <v>180.14000000000001</v>
      </c>
      <c r="C65" s="29">
        <f t="shared" si="8"/>
        <v>2973.32</v>
      </c>
      <c r="D65">
        <f t="shared" si="1"/>
        <v>49.555333333333337</v>
      </c>
      <c r="E65">
        <f t="shared" si="2"/>
        <v>60.046666666666674</v>
      </c>
      <c r="G65">
        <f t="shared" si="3"/>
        <v>216168.00000000003</v>
      </c>
      <c r="H65">
        <f t="shared" si="4"/>
        <v>1200</v>
      </c>
      <c r="I65">
        <f t="shared" si="5"/>
        <v>8.3333333333333329E-2</v>
      </c>
      <c r="J65">
        <f t="shared" si="6"/>
        <v>2161.6800000000003</v>
      </c>
      <c r="K65">
        <f t="shared" si="7"/>
        <v>100</v>
      </c>
    </row>
    <row r="66" spans="1:11" x14ac:dyDescent="0.25">
      <c r="A66">
        <v>59</v>
      </c>
      <c r="B66" s="28">
        <f t="shared" si="0"/>
        <v>187.26</v>
      </c>
      <c r="C66" s="29">
        <f t="shared" si="8"/>
        <v>3153.46</v>
      </c>
      <c r="D66">
        <f t="shared" si="1"/>
        <v>52.55766666666667</v>
      </c>
      <c r="E66">
        <f t="shared" si="2"/>
        <v>62.419999999999995</v>
      </c>
      <c r="G66">
        <f t="shared" si="3"/>
        <v>228457.19999999998</v>
      </c>
      <c r="H66">
        <f t="shared" si="4"/>
        <v>1220</v>
      </c>
      <c r="I66">
        <f t="shared" si="5"/>
        <v>8.3333333333333329E-2</v>
      </c>
      <c r="J66">
        <f t="shared" si="6"/>
        <v>2247.12</v>
      </c>
      <c r="K66">
        <f t="shared" si="7"/>
        <v>101.66666666666666</v>
      </c>
    </row>
    <row r="67" spans="1:11" x14ac:dyDescent="0.25">
      <c r="A67">
        <v>60</v>
      </c>
      <c r="B67" s="28">
        <f t="shared" si="0"/>
        <v>208</v>
      </c>
      <c r="C67" s="29">
        <f t="shared" si="8"/>
        <v>3340.7200000000003</v>
      </c>
      <c r="D67">
        <f t="shared" si="1"/>
        <v>55.678666666666672</v>
      </c>
      <c r="E67">
        <f t="shared" si="2"/>
        <v>69.333333333333329</v>
      </c>
      <c r="G67">
        <f t="shared" si="3"/>
        <v>257920</v>
      </c>
      <c r="H67">
        <f t="shared" si="4"/>
        <v>1240</v>
      </c>
      <c r="I67">
        <f t="shared" si="5"/>
        <v>8.3333333333333329E-2</v>
      </c>
      <c r="J67">
        <f t="shared" si="6"/>
        <v>2496</v>
      </c>
      <c r="K67">
        <f t="shared" si="7"/>
        <v>103.33333333333333</v>
      </c>
    </row>
    <row r="68" spans="1:11" x14ac:dyDescent="0.25">
      <c r="A68">
        <v>61</v>
      </c>
      <c r="B68" s="28">
        <f t="shared" si="0"/>
        <v>238.54999999999995</v>
      </c>
      <c r="C68" s="29">
        <f t="shared" si="8"/>
        <v>3548.7200000000003</v>
      </c>
      <c r="D68">
        <f t="shared" si="1"/>
        <v>59.14533333333334</v>
      </c>
      <c r="E68">
        <f t="shared" si="2"/>
        <v>79.516666666666652</v>
      </c>
      <c r="G68">
        <f t="shared" si="3"/>
        <v>300572.99999999994</v>
      </c>
      <c r="H68">
        <f t="shared" si="4"/>
        <v>1260</v>
      </c>
      <c r="I68">
        <f t="shared" si="5"/>
        <v>8.3333333333333329E-2</v>
      </c>
      <c r="J68">
        <f t="shared" si="6"/>
        <v>2862.5999999999995</v>
      </c>
      <c r="K68">
        <f t="shared" si="7"/>
        <v>105</v>
      </c>
    </row>
    <row r="69" spans="1:11" x14ac:dyDescent="0.25">
      <c r="A69">
        <v>62</v>
      </c>
      <c r="B69" s="28">
        <f t="shared" si="0"/>
        <v>269.60000000000002</v>
      </c>
      <c r="C69" s="29">
        <f t="shared" si="8"/>
        <v>3787.2700000000004</v>
      </c>
      <c r="D69">
        <f t="shared" si="1"/>
        <v>63.121166666666674</v>
      </c>
      <c r="E69">
        <f t="shared" si="2"/>
        <v>89.866666666666674</v>
      </c>
      <c r="G69">
        <f t="shared" si="3"/>
        <v>345088</v>
      </c>
      <c r="H69">
        <f t="shared" si="4"/>
        <v>1280</v>
      </c>
      <c r="I69">
        <f t="shared" si="5"/>
        <v>8.3333333333333329E-2</v>
      </c>
      <c r="J69">
        <f t="shared" si="6"/>
        <v>3235.2000000000003</v>
      </c>
      <c r="K69">
        <f t="shared" si="7"/>
        <v>106.66666666666666</v>
      </c>
    </row>
    <row r="70" spans="1:11" x14ac:dyDescent="0.25">
      <c r="A70">
        <v>63</v>
      </c>
      <c r="B70" s="28">
        <f t="shared" si="0"/>
        <v>301.14999999999998</v>
      </c>
      <c r="C70" s="29">
        <f t="shared" si="8"/>
        <v>4056.8700000000003</v>
      </c>
      <c r="D70">
        <f t="shared" si="1"/>
        <v>67.614500000000007</v>
      </c>
      <c r="E70">
        <f t="shared" si="2"/>
        <v>100.38333333333333</v>
      </c>
      <c r="G70">
        <f t="shared" si="3"/>
        <v>391494.99999999994</v>
      </c>
      <c r="H70">
        <f t="shared" si="4"/>
        <v>1300</v>
      </c>
      <c r="I70">
        <f t="shared" si="5"/>
        <v>8.3333333333333329E-2</v>
      </c>
      <c r="J70">
        <f t="shared" si="6"/>
        <v>3613.7999999999997</v>
      </c>
      <c r="K70">
        <f t="shared" si="7"/>
        <v>108.33333333333333</v>
      </c>
    </row>
    <row r="71" spans="1:11" x14ac:dyDescent="0.25">
      <c r="A71">
        <v>64</v>
      </c>
      <c r="B71" s="28">
        <f t="shared" si="0"/>
        <v>333.20000000000005</v>
      </c>
      <c r="C71" s="29">
        <f t="shared" si="8"/>
        <v>4358.0200000000004</v>
      </c>
      <c r="D71">
        <f t="shared" si="1"/>
        <v>72.63366666666667</v>
      </c>
      <c r="E71">
        <f t="shared" si="2"/>
        <v>111.06666666666668</v>
      </c>
      <c r="G71">
        <f t="shared" si="3"/>
        <v>439824.00000000006</v>
      </c>
      <c r="H71">
        <f t="shared" si="4"/>
        <v>1320</v>
      </c>
      <c r="I71">
        <f t="shared" si="5"/>
        <v>8.3333333333333329E-2</v>
      </c>
      <c r="J71">
        <f t="shared" si="6"/>
        <v>3998.4000000000005</v>
      </c>
      <c r="K71">
        <f t="shared" si="7"/>
        <v>110</v>
      </c>
    </row>
    <row r="72" spans="1:11" x14ac:dyDescent="0.25">
      <c r="A72">
        <v>65</v>
      </c>
      <c r="B72" s="28">
        <f t="shared" si="0"/>
        <v>365.75</v>
      </c>
      <c r="C72" s="29">
        <f t="shared" si="8"/>
        <v>4691.22</v>
      </c>
      <c r="D72">
        <f t="shared" si="1"/>
        <v>78.186999999999998</v>
      </c>
      <c r="E72">
        <f t="shared" si="2"/>
        <v>121.91666666666667</v>
      </c>
      <c r="G72">
        <f t="shared" si="3"/>
        <v>490105</v>
      </c>
      <c r="H72">
        <f t="shared" si="4"/>
        <v>1340</v>
      </c>
      <c r="I72">
        <f t="shared" si="5"/>
        <v>8.3333333333333329E-2</v>
      </c>
      <c r="J72">
        <f t="shared" si="6"/>
        <v>4389</v>
      </c>
      <c r="K72">
        <f t="shared" si="7"/>
        <v>111.66666666666667</v>
      </c>
    </row>
    <row r="73" spans="1:11" x14ac:dyDescent="0.25">
      <c r="A73">
        <v>66</v>
      </c>
      <c r="B73" s="28">
        <f t="shared" ref="B73:B136" si="9">VLOOKUP(A73,$L$2:$O$5,2)*A73^2+VLOOKUP(A73,$L$2:$O$5,3)*A73+VLOOKUP(A73,$L$2:$O$5,4)</f>
        <v>398.79999999999995</v>
      </c>
      <c r="C73" s="29">
        <f t="shared" si="8"/>
        <v>5056.97</v>
      </c>
      <c r="D73">
        <f t="shared" ref="D73:D136" si="10">C73/60</f>
        <v>84.282833333333343</v>
      </c>
      <c r="E73">
        <f t="shared" ref="E73:E136" si="11">J73/F$2</f>
        <v>132.93333333333331</v>
      </c>
      <c r="G73">
        <f t="shared" ref="G73:G136" si="12">H73*B73</f>
        <v>542367.99999999988</v>
      </c>
      <c r="H73">
        <f t="shared" ref="H73:H136" si="13">20*A73+40</f>
        <v>1360</v>
      </c>
      <c r="I73">
        <f t="shared" ref="I73:I136" si="14">(C$2/60)</f>
        <v>8.3333333333333329E-2</v>
      </c>
      <c r="J73">
        <f t="shared" ref="J73:J136" si="15">B73/I73</f>
        <v>4785.5999999999995</v>
      </c>
      <c r="K73">
        <f t="shared" ref="K73:K136" si="16">G73/J73</f>
        <v>113.33333333333333</v>
      </c>
    </row>
    <row r="74" spans="1:11" x14ac:dyDescent="0.25">
      <c r="A74">
        <v>67</v>
      </c>
      <c r="B74" s="28">
        <f t="shared" si="9"/>
        <v>432.34999999999991</v>
      </c>
      <c r="C74" s="29">
        <f t="shared" ref="C74:C137" si="17">B73+C73</f>
        <v>5455.77</v>
      </c>
      <c r="D74">
        <f t="shared" si="10"/>
        <v>90.929500000000004</v>
      </c>
      <c r="E74">
        <f t="shared" si="11"/>
        <v>144.11666666666665</v>
      </c>
      <c r="G74">
        <f t="shared" si="12"/>
        <v>596642.99999999988</v>
      </c>
      <c r="H74">
        <f t="shared" si="13"/>
        <v>1380</v>
      </c>
      <c r="I74">
        <f t="shared" si="14"/>
        <v>8.3333333333333329E-2</v>
      </c>
      <c r="J74">
        <f t="shared" si="15"/>
        <v>5188.1999999999989</v>
      </c>
      <c r="K74">
        <f t="shared" si="16"/>
        <v>115</v>
      </c>
    </row>
    <row r="75" spans="1:11" x14ac:dyDescent="0.25">
      <c r="A75">
        <v>68</v>
      </c>
      <c r="B75" s="28">
        <f t="shared" si="9"/>
        <v>466.40000000000009</v>
      </c>
      <c r="C75" s="29">
        <f t="shared" si="17"/>
        <v>5888.1200000000008</v>
      </c>
      <c r="D75">
        <f t="shared" si="10"/>
        <v>98.13533333333335</v>
      </c>
      <c r="E75">
        <f t="shared" si="11"/>
        <v>155.4666666666667</v>
      </c>
      <c r="G75">
        <f t="shared" si="12"/>
        <v>652960.00000000012</v>
      </c>
      <c r="H75">
        <f t="shared" si="13"/>
        <v>1400</v>
      </c>
      <c r="I75">
        <f t="shared" si="14"/>
        <v>8.3333333333333329E-2</v>
      </c>
      <c r="J75">
        <f t="shared" si="15"/>
        <v>5596.8000000000011</v>
      </c>
      <c r="K75">
        <f t="shared" si="16"/>
        <v>116.66666666666667</v>
      </c>
    </row>
    <row r="76" spans="1:11" x14ac:dyDescent="0.25">
      <c r="A76">
        <v>69</v>
      </c>
      <c r="B76" s="28">
        <f t="shared" si="9"/>
        <v>500.95000000000005</v>
      </c>
      <c r="C76" s="29">
        <f t="shared" si="17"/>
        <v>6354.52</v>
      </c>
      <c r="D76">
        <f t="shared" si="10"/>
        <v>105.90866666666668</v>
      </c>
      <c r="E76">
        <f t="shared" si="11"/>
        <v>166.98333333333335</v>
      </c>
      <c r="G76">
        <f t="shared" si="12"/>
        <v>711349.00000000012</v>
      </c>
      <c r="H76">
        <f t="shared" si="13"/>
        <v>1420</v>
      </c>
      <c r="I76">
        <f t="shared" si="14"/>
        <v>8.3333333333333329E-2</v>
      </c>
      <c r="J76">
        <f t="shared" si="15"/>
        <v>6011.4000000000005</v>
      </c>
      <c r="K76">
        <f t="shared" si="16"/>
        <v>118.33333333333334</v>
      </c>
    </row>
    <row r="77" spans="1:11" x14ac:dyDescent="0.25">
      <c r="A77">
        <v>70</v>
      </c>
      <c r="B77" s="28">
        <f t="shared" si="9"/>
        <v>536</v>
      </c>
      <c r="C77" s="29">
        <f t="shared" si="17"/>
        <v>6855.47</v>
      </c>
      <c r="D77">
        <f t="shared" si="10"/>
        <v>114.25783333333334</v>
      </c>
      <c r="E77">
        <f t="shared" si="11"/>
        <v>178.66666666666666</v>
      </c>
      <c r="G77">
        <f t="shared" si="12"/>
        <v>771840</v>
      </c>
      <c r="H77">
        <f t="shared" si="13"/>
        <v>1440</v>
      </c>
      <c r="I77">
        <f t="shared" si="14"/>
        <v>8.3333333333333329E-2</v>
      </c>
      <c r="J77">
        <f t="shared" si="15"/>
        <v>6432</v>
      </c>
      <c r="K77">
        <f t="shared" si="16"/>
        <v>120</v>
      </c>
    </row>
    <row r="78" spans="1:11" x14ac:dyDescent="0.25">
      <c r="A78">
        <v>71</v>
      </c>
      <c r="B78" s="28">
        <f t="shared" si="9"/>
        <v>571.54999999999995</v>
      </c>
      <c r="C78" s="29">
        <f t="shared" si="17"/>
        <v>7391.47</v>
      </c>
      <c r="D78">
        <f t="shared" si="10"/>
        <v>123.19116666666667</v>
      </c>
      <c r="E78">
        <f t="shared" si="11"/>
        <v>190.51666666666665</v>
      </c>
      <c r="G78">
        <f t="shared" si="12"/>
        <v>834462.99999999988</v>
      </c>
      <c r="H78">
        <f t="shared" si="13"/>
        <v>1460</v>
      </c>
      <c r="I78">
        <f t="shared" si="14"/>
        <v>8.3333333333333329E-2</v>
      </c>
      <c r="J78">
        <f t="shared" si="15"/>
        <v>6858.5999999999995</v>
      </c>
      <c r="K78">
        <f t="shared" si="16"/>
        <v>121.66666666666666</v>
      </c>
    </row>
    <row r="79" spans="1:11" x14ac:dyDescent="0.25">
      <c r="A79">
        <v>72</v>
      </c>
      <c r="B79" s="28">
        <f t="shared" si="9"/>
        <v>607.59999999999991</v>
      </c>
      <c r="C79" s="29">
        <f t="shared" si="17"/>
        <v>7963.02</v>
      </c>
      <c r="D79">
        <f t="shared" si="10"/>
        <v>132.71700000000001</v>
      </c>
      <c r="E79">
        <f t="shared" si="11"/>
        <v>202.5333333333333</v>
      </c>
      <c r="G79">
        <f t="shared" si="12"/>
        <v>899247.99999999988</v>
      </c>
      <c r="H79">
        <f t="shared" si="13"/>
        <v>1480</v>
      </c>
      <c r="I79">
        <f t="shared" si="14"/>
        <v>8.3333333333333329E-2</v>
      </c>
      <c r="J79">
        <f t="shared" si="15"/>
        <v>7291.1999999999989</v>
      </c>
      <c r="K79">
        <f t="shared" si="16"/>
        <v>123.33333333333334</v>
      </c>
    </row>
    <row r="80" spans="1:11" x14ac:dyDescent="0.25">
      <c r="A80">
        <v>73</v>
      </c>
      <c r="B80" s="28">
        <f t="shared" si="9"/>
        <v>644.15000000000009</v>
      </c>
      <c r="C80" s="29">
        <f t="shared" si="17"/>
        <v>8570.6200000000008</v>
      </c>
      <c r="D80">
        <f t="shared" si="10"/>
        <v>142.84366666666668</v>
      </c>
      <c r="E80">
        <f t="shared" si="11"/>
        <v>214.7166666666667</v>
      </c>
      <c r="G80">
        <f t="shared" si="12"/>
        <v>966225.00000000012</v>
      </c>
      <c r="H80">
        <f t="shared" si="13"/>
        <v>1500</v>
      </c>
      <c r="I80">
        <f t="shared" si="14"/>
        <v>8.3333333333333329E-2</v>
      </c>
      <c r="J80">
        <f t="shared" si="15"/>
        <v>7729.8000000000011</v>
      </c>
      <c r="K80">
        <f t="shared" si="16"/>
        <v>125</v>
      </c>
    </row>
    <row r="81" spans="1:11" x14ac:dyDescent="0.25">
      <c r="A81">
        <v>74</v>
      </c>
      <c r="B81" s="28">
        <f t="shared" si="9"/>
        <v>681.2</v>
      </c>
      <c r="C81" s="29">
        <f t="shared" si="17"/>
        <v>9214.77</v>
      </c>
      <c r="D81">
        <f t="shared" si="10"/>
        <v>153.5795</v>
      </c>
      <c r="E81">
        <f t="shared" si="11"/>
        <v>227.06666666666669</v>
      </c>
      <c r="G81">
        <f t="shared" si="12"/>
        <v>1035424.0000000001</v>
      </c>
      <c r="H81">
        <f t="shared" si="13"/>
        <v>1520</v>
      </c>
      <c r="I81">
        <f t="shared" si="14"/>
        <v>8.3333333333333329E-2</v>
      </c>
      <c r="J81">
        <f t="shared" si="15"/>
        <v>8174.4000000000005</v>
      </c>
      <c r="K81">
        <f t="shared" si="16"/>
        <v>126.66666666666667</v>
      </c>
    </row>
    <row r="82" spans="1:11" x14ac:dyDescent="0.25">
      <c r="A82">
        <v>75</v>
      </c>
      <c r="B82" s="28">
        <f t="shared" si="9"/>
        <v>718.75</v>
      </c>
      <c r="C82" s="29">
        <f t="shared" si="17"/>
        <v>9895.9700000000012</v>
      </c>
      <c r="D82">
        <f t="shared" si="10"/>
        <v>164.93283333333335</v>
      </c>
      <c r="E82">
        <f t="shared" si="11"/>
        <v>239.58333333333334</v>
      </c>
      <c r="G82">
        <f t="shared" si="12"/>
        <v>1106875</v>
      </c>
      <c r="H82">
        <f t="shared" si="13"/>
        <v>1540</v>
      </c>
      <c r="I82">
        <f t="shared" si="14"/>
        <v>8.3333333333333329E-2</v>
      </c>
      <c r="J82">
        <f t="shared" si="15"/>
        <v>8625</v>
      </c>
      <c r="K82">
        <f t="shared" si="16"/>
        <v>128.33333333333334</v>
      </c>
    </row>
    <row r="83" spans="1:11" x14ac:dyDescent="0.25">
      <c r="A83">
        <v>76</v>
      </c>
      <c r="B83" s="28">
        <f t="shared" si="9"/>
        <v>756.8</v>
      </c>
      <c r="C83" s="29">
        <f t="shared" si="17"/>
        <v>10614.720000000001</v>
      </c>
      <c r="D83">
        <f t="shared" si="10"/>
        <v>176.91200000000001</v>
      </c>
      <c r="E83">
        <f t="shared" si="11"/>
        <v>252.26666666666668</v>
      </c>
      <c r="G83">
        <f t="shared" si="12"/>
        <v>1180608</v>
      </c>
      <c r="H83">
        <f t="shared" si="13"/>
        <v>1560</v>
      </c>
      <c r="I83">
        <f t="shared" si="14"/>
        <v>8.3333333333333329E-2</v>
      </c>
      <c r="J83">
        <f t="shared" si="15"/>
        <v>9081.6</v>
      </c>
      <c r="K83">
        <f t="shared" si="16"/>
        <v>130</v>
      </c>
    </row>
    <row r="84" spans="1:11" x14ac:dyDescent="0.25">
      <c r="A84">
        <v>77</v>
      </c>
      <c r="B84" s="28">
        <f t="shared" si="9"/>
        <v>795.34999999999991</v>
      </c>
      <c r="C84" s="29">
        <f t="shared" si="17"/>
        <v>11371.52</v>
      </c>
      <c r="D84">
        <f t="shared" si="10"/>
        <v>189.52533333333335</v>
      </c>
      <c r="E84">
        <f t="shared" si="11"/>
        <v>265.11666666666662</v>
      </c>
      <c r="G84">
        <f t="shared" si="12"/>
        <v>1256652.9999999998</v>
      </c>
      <c r="H84">
        <f t="shared" si="13"/>
        <v>1580</v>
      </c>
      <c r="I84">
        <f t="shared" si="14"/>
        <v>8.3333333333333329E-2</v>
      </c>
      <c r="J84">
        <f t="shared" si="15"/>
        <v>9544.1999999999989</v>
      </c>
      <c r="K84">
        <f t="shared" si="16"/>
        <v>131.66666666666666</v>
      </c>
    </row>
    <row r="85" spans="1:11" x14ac:dyDescent="0.25">
      <c r="A85">
        <v>78</v>
      </c>
      <c r="B85" s="28">
        <f t="shared" si="9"/>
        <v>834.40000000000009</v>
      </c>
      <c r="C85" s="29">
        <f t="shared" si="17"/>
        <v>12166.87</v>
      </c>
      <c r="D85">
        <f t="shared" si="10"/>
        <v>202.78116666666668</v>
      </c>
      <c r="E85">
        <f t="shared" si="11"/>
        <v>278.13333333333338</v>
      </c>
      <c r="G85">
        <f t="shared" si="12"/>
        <v>1335040.0000000002</v>
      </c>
      <c r="H85">
        <f t="shared" si="13"/>
        <v>1600</v>
      </c>
      <c r="I85">
        <f t="shared" si="14"/>
        <v>8.3333333333333329E-2</v>
      </c>
      <c r="J85">
        <f t="shared" si="15"/>
        <v>10012.800000000001</v>
      </c>
      <c r="K85">
        <f t="shared" si="16"/>
        <v>133.33333333333334</v>
      </c>
    </row>
    <row r="86" spans="1:11" x14ac:dyDescent="0.25">
      <c r="A86">
        <v>79</v>
      </c>
      <c r="B86" s="28">
        <f t="shared" si="9"/>
        <v>873.95</v>
      </c>
      <c r="C86" s="29">
        <f t="shared" si="17"/>
        <v>13001.27</v>
      </c>
      <c r="D86">
        <f t="shared" si="10"/>
        <v>216.68783333333334</v>
      </c>
      <c r="E86">
        <f t="shared" si="11"/>
        <v>291.31666666666672</v>
      </c>
      <c r="G86">
        <f t="shared" si="12"/>
        <v>1415799</v>
      </c>
      <c r="H86">
        <f t="shared" si="13"/>
        <v>1620</v>
      </c>
      <c r="I86">
        <f t="shared" si="14"/>
        <v>8.3333333333333329E-2</v>
      </c>
      <c r="J86">
        <f t="shared" si="15"/>
        <v>10487.400000000001</v>
      </c>
      <c r="K86">
        <f t="shared" si="16"/>
        <v>134.99999999999997</v>
      </c>
    </row>
    <row r="87" spans="1:11" x14ac:dyDescent="0.25">
      <c r="A87">
        <v>80</v>
      </c>
      <c r="B87" s="28">
        <f t="shared" si="9"/>
        <v>914</v>
      </c>
      <c r="C87" s="29">
        <f t="shared" si="17"/>
        <v>13875.220000000001</v>
      </c>
      <c r="D87">
        <f t="shared" si="10"/>
        <v>231.25366666666667</v>
      </c>
      <c r="E87">
        <f t="shared" si="11"/>
        <v>304.66666666666669</v>
      </c>
      <c r="G87">
        <f t="shared" si="12"/>
        <v>1498960</v>
      </c>
      <c r="H87">
        <f t="shared" si="13"/>
        <v>1640</v>
      </c>
      <c r="I87">
        <f t="shared" si="14"/>
        <v>8.3333333333333329E-2</v>
      </c>
      <c r="J87">
        <f t="shared" si="15"/>
        <v>10968</v>
      </c>
      <c r="K87">
        <f t="shared" si="16"/>
        <v>136.66666666666666</v>
      </c>
    </row>
    <row r="88" spans="1:11" x14ac:dyDescent="0.25">
      <c r="A88">
        <v>81</v>
      </c>
      <c r="B88" s="28">
        <f t="shared" si="9"/>
        <v>954.55</v>
      </c>
      <c r="C88" s="29">
        <f t="shared" si="17"/>
        <v>14789.220000000001</v>
      </c>
      <c r="D88">
        <f t="shared" si="10"/>
        <v>246.48700000000002</v>
      </c>
      <c r="E88">
        <f t="shared" si="11"/>
        <v>318.18333333333334</v>
      </c>
      <c r="G88">
        <f t="shared" si="12"/>
        <v>1584553</v>
      </c>
      <c r="H88">
        <f t="shared" si="13"/>
        <v>1660</v>
      </c>
      <c r="I88">
        <f t="shared" si="14"/>
        <v>8.3333333333333329E-2</v>
      </c>
      <c r="J88">
        <f t="shared" si="15"/>
        <v>11454.6</v>
      </c>
      <c r="K88">
        <f t="shared" si="16"/>
        <v>138.33333333333334</v>
      </c>
    </row>
    <row r="89" spans="1:11" x14ac:dyDescent="0.25">
      <c r="A89">
        <v>82</v>
      </c>
      <c r="B89" s="28">
        <f t="shared" si="9"/>
        <v>995.59999999999991</v>
      </c>
      <c r="C89" s="29">
        <f t="shared" si="17"/>
        <v>15743.77</v>
      </c>
      <c r="D89">
        <f t="shared" si="10"/>
        <v>262.39616666666666</v>
      </c>
      <c r="E89">
        <f t="shared" si="11"/>
        <v>331.86666666666662</v>
      </c>
      <c r="G89">
        <f t="shared" si="12"/>
        <v>1672607.9999999998</v>
      </c>
      <c r="H89">
        <f t="shared" si="13"/>
        <v>1680</v>
      </c>
      <c r="I89">
        <f t="shared" si="14"/>
        <v>8.3333333333333329E-2</v>
      </c>
      <c r="J89">
        <f t="shared" si="15"/>
        <v>11947.199999999999</v>
      </c>
      <c r="K89">
        <f t="shared" si="16"/>
        <v>140</v>
      </c>
    </row>
    <row r="90" spans="1:11" x14ac:dyDescent="0.25">
      <c r="A90">
        <v>83</v>
      </c>
      <c r="B90" s="28">
        <f t="shared" si="9"/>
        <v>1037.1500000000001</v>
      </c>
      <c r="C90" s="29">
        <f t="shared" si="17"/>
        <v>16739.37</v>
      </c>
      <c r="D90">
        <f t="shared" si="10"/>
        <v>278.98949999999996</v>
      </c>
      <c r="E90">
        <f t="shared" si="11"/>
        <v>345.7166666666667</v>
      </c>
      <c r="G90">
        <f t="shared" si="12"/>
        <v>1763155.0000000002</v>
      </c>
      <c r="H90">
        <f t="shared" si="13"/>
        <v>1700</v>
      </c>
      <c r="I90">
        <f t="shared" si="14"/>
        <v>8.3333333333333329E-2</v>
      </c>
      <c r="J90">
        <f t="shared" si="15"/>
        <v>12445.800000000001</v>
      </c>
      <c r="K90">
        <f t="shared" si="16"/>
        <v>141.66666666666669</v>
      </c>
    </row>
    <row r="91" spans="1:11" x14ac:dyDescent="0.25">
      <c r="A91">
        <v>84</v>
      </c>
      <c r="B91" s="28">
        <f t="shared" si="9"/>
        <v>1079.2</v>
      </c>
      <c r="C91" s="29">
        <f t="shared" si="17"/>
        <v>17776.52</v>
      </c>
      <c r="D91">
        <f t="shared" si="10"/>
        <v>296.27533333333332</v>
      </c>
      <c r="E91">
        <f t="shared" si="11"/>
        <v>359.73333333333335</v>
      </c>
      <c r="G91">
        <f t="shared" si="12"/>
        <v>1856224</v>
      </c>
      <c r="H91">
        <f t="shared" si="13"/>
        <v>1720</v>
      </c>
      <c r="I91">
        <f t="shared" si="14"/>
        <v>8.3333333333333329E-2</v>
      </c>
      <c r="J91">
        <f t="shared" si="15"/>
        <v>12950.400000000001</v>
      </c>
      <c r="K91">
        <f t="shared" si="16"/>
        <v>143.33333333333331</v>
      </c>
    </row>
    <row r="92" spans="1:11" x14ac:dyDescent="0.25">
      <c r="A92">
        <v>85</v>
      </c>
      <c r="B92" s="28">
        <f t="shared" si="9"/>
        <v>1121.75</v>
      </c>
      <c r="C92" s="29">
        <f t="shared" si="17"/>
        <v>18855.72</v>
      </c>
      <c r="D92">
        <f t="shared" si="10"/>
        <v>314.262</v>
      </c>
      <c r="E92">
        <f t="shared" si="11"/>
        <v>373.91666666666669</v>
      </c>
      <c r="G92">
        <f t="shared" si="12"/>
        <v>1951845</v>
      </c>
      <c r="H92">
        <f t="shared" si="13"/>
        <v>1740</v>
      </c>
      <c r="I92">
        <f t="shared" si="14"/>
        <v>8.3333333333333329E-2</v>
      </c>
      <c r="J92">
        <f t="shared" si="15"/>
        <v>13461</v>
      </c>
      <c r="K92">
        <f t="shared" si="16"/>
        <v>145</v>
      </c>
    </row>
    <row r="93" spans="1:11" x14ac:dyDescent="0.25">
      <c r="A93">
        <v>86</v>
      </c>
      <c r="B93" s="28">
        <f t="shared" si="9"/>
        <v>1164.8</v>
      </c>
      <c r="C93" s="29">
        <f t="shared" si="17"/>
        <v>19977.47</v>
      </c>
      <c r="D93">
        <f t="shared" si="10"/>
        <v>332.95783333333333</v>
      </c>
      <c r="E93">
        <f t="shared" si="11"/>
        <v>388.26666666666665</v>
      </c>
      <c r="G93">
        <f t="shared" si="12"/>
        <v>2050048</v>
      </c>
      <c r="H93">
        <f t="shared" si="13"/>
        <v>1760</v>
      </c>
      <c r="I93">
        <f t="shared" si="14"/>
        <v>8.3333333333333329E-2</v>
      </c>
      <c r="J93">
        <f t="shared" si="15"/>
        <v>13977.6</v>
      </c>
      <c r="K93">
        <f t="shared" si="16"/>
        <v>146.66666666666666</v>
      </c>
    </row>
    <row r="94" spans="1:11" x14ac:dyDescent="0.25">
      <c r="A94">
        <v>87</v>
      </c>
      <c r="B94" s="28">
        <f t="shared" si="9"/>
        <v>1208.3499999999999</v>
      </c>
      <c r="C94" s="29">
        <f t="shared" si="17"/>
        <v>21142.27</v>
      </c>
      <c r="D94">
        <f t="shared" si="10"/>
        <v>352.37116666666668</v>
      </c>
      <c r="E94">
        <f t="shared" si="11"/>
        <v>402.7833333333333</v>
      </c>
      <c r="G94">
        <f t="shared" si="12"/>
        <v>2150863</v>
      </c>
      <c r="H94">
        <f t="shared" si="13"/>
        <v>1780</v>
      </c>
      <c r="I94">
        <f t="shared" si="14"/>
        <v>8.3333333333333329E-2</v>
      </c>
      <c r="J94">
        <f t="shared" si="15"/>
        <v>14500.199999999999</v>
      </c>
      <c r="K94">
        <f t="shared" si="16"/>
        <v>148.33333333333334</v>
      </c>
    </row>
    <row r="95" spans="1:11" x14ac:dyDescent="0.25">
      <c r="A95">
        <v>88</v>
      </c>
      <c r="B95" s="28">
        <f t="shared" si="9"/>
        <v>1252.4000000000001</v>
      </c>
      <c r="C95" s="29">
        <f t="shared" si="17"/>
        <v>22350.62</v>
      </c>
      <c r="D95">
        <f t="shared" si="10"/>
        <v>372.51033333333334</v>
      </c>
      <c r="E95">
        <f t="shared" si="11"/>
        <v>417.4666666666667</v>
      </c>
      <c r="G95">
        <f t="shared" si="12"/>
        <v>2254320</v>
      </c>
      <c r="H95">
        <f t="shared" si="13"/>
        <v>1800</v>
      </c>
      <c r="I95">
        <f t="shared" si="14"/>
        <v>8.3333333333333329E-2</v>
      </c>
      <c r="J95">
        <f t="shared" si="15"/>
        <v>15028.800000000001</v>
      </c>
      <c r="K95">
        <f t="shared" si="16"/>
        <v>150</v>
      </c>
    </row>
    <row r="96" spans="1:11" x14ac:dyDescent="0.25">
      <c r="A96">
        <v>89</v>
      </c>
      <c r="B96" s="28">
        <f t="shared" si="9"/>
        <v>1296.95</v>
      </c>
      <c r="C96" s="29">
        <f t="shared" si="17"/>
        <v>23603.02</v>
      </c>
      <c r="D96">
        <f t="shared" si="10"/>
        <v>393.38366666666667</v>
      </c>
      <c r="E96">
        <f t="shared" si="11"/>
        <v>432.31666666666672</v>
      </c>
      <c r="G96">
        <f t="shared" si="12"/>
        <v>2360449</v>
      </c>
      <c r="H96">
        <f t="shared" si="13"/>
        <v>1820</v>
      </c>
      <c r="I96">
        <f t="shared" si="14"/>
        <v>8.3333333333333329E-2</v>
      </c>
      <c r="J96">
        <f t="shared" si="15"/>
        <v>15563.400000000001</v>
      </c>
      <c r="K96">
        <f t="shared" si="16"/>
        <v>151.66666666666666</v>
      </c>
    </row>
    <row r="97" spans="1:11" x14ac:dyDescent="0.25">
      <c r="A97">
        <v>90</v>
      </c>
      <c r="B97" s="28">
        <f t="shared" si="9"/>
        <v>1342</v>
      </c>
      <c r="C97" s="29">
        <f t="shared" si="17"/>
        <v>24899.97</v>
      </c>
      <c r="D97">
        <f t="shared" si="10"/>
        <v>414.99950000000001</v>
      </c>
      <c r="E97">
        <f t="shared" si="11"/>
        <v>447.33333333333331</v>
      </c>
      <c r="G97">
        <f t="shared" si="12"/>
        <v>2469280</v>
      </c>
      <c r="H97">
        <f t="shared" si="13"/>
        <v>1840</v>
      </c>
      <c r="I97">
        <f t="shared" si="14"/>
        <v>8.3333333333333329E-2</v>
      </c>
      <c r="J97">
        <f t="shared" si="15"/>
        <v>16104</v>
      </c>
      <c r="K97">
        <f t="shared" si="16"/>
        <v>153.33333333333334</v>
      </c>
    </row>
    <row r="98" spans="1:11" x14ac:dyDescent="0.25">
      <c r="A98">
        <v>91</v>
      </c>
      <c r="B98" s="28">
        <f t="shared" si="9"/>
        <v>1387.5500000000002</v>
      </c>
      <c r="C98" s="29">
        <f t="shared" si="17"/>
        <v>26241.97</v>
      </c>
      <c r="D98">
        <f t="shared" si="10"/>
        <v>437.36616666666669</v>
      </c>
      <c r="E98">
        <f t="shared" si="11"/>
        <v>462.51666666666671</v>
      </c>
      <c r="G98">
        <f t="shared" si="12"/>
        <v>2580843.0000000005</v>
      </c>
      <c r="H98">
        <f t="shared" si="13"/>
        <v>1860</v>
      </c>
      <c r="I98">
        <f t="shared" si="14"/>
        <v>8.3333333333333329E-2</v>
      </c>
      <c r="J98">
        <f t="shared" si="15"/>
        <v>16650.600000000002</v>
      </c>
      <c r="K98">
        <f t="shared" si="16"/>
        <v>155</v>
      </c>
    </row>
    <row r="99" spans="1:11" x14ac:dyDescent="0.25">
      <c r="A99">
        <v>92</v>
      </c>
      <c r="B99" s="28">
        <f t="shared" si="9"/>
        <v>1433.6</v>
      </c>
      <c r="C99" s="29">
        <f t="shared" si="17"/>
        <v>27629.52</v>
      </c>
      <c r="D99">
        <f t="shared" si="10"/>
        <v>460.49200000000002</v>
      </c>
      <c r="E99">
        <f t="shared" si="11"/>
        <v>477.86666666666667</v>
      </c>
      <c r="G99">
        <f t="shared" si="12"/>
        <v>2695168</v>
      </c>
      <c r="H99">
        <f t="shared" si="13"/>
        <v>1880</v>
      </c>
      <c r="I99">
        <f t="shared" si="14"/>
        <v>8.3333333333333329E-2</v>
      </c>
      <c r="J99">
        <f t="shared" si="15"/>
        <v>17203.2</v>
      </c>
      <c r="K99">
        <f t="shared" si="16"/>
        <v>156.66666666666666</v>
      </c>
    </row>
    <row r="100" spans="1:11" x14ac:dyDescent="0.25">
      <c r="A100">
        <v>93</v>
      </c>
      <c r="B100" s="28">
        <f t="shared" si="9"/>
        <v>1480.15</v>
      </c>
      <c r="C100" s="29">
        <f t="shared" si="17"/>
        <v>29063.119999999999</v>
      </c>
      <c r="D100">
        <f t="shared" si="10"/>
        <v>484.38533333333334</v>
      </c>
      <c r="E100">
        <f t="shared" si="11"/>
        <v>493.38333333333344</v>
      </c>
      <c r="G100">
        <f t="shared" si="12"/>
        <v>2812285</v>
      </c>
      <c r="H100">
        <f t="shared" si="13"/>
        <v>1900</v>
      </c>
      <c r="I100">
        <f t="shared" si="14"/>
        <v>8.3333333333333329E-2</v>
      </c>
      <c r="J100">
        <f t="shared" si="15"/>
        <v>17761.800000000003</v>
      </c>
      <c r="K100">
        <f t="shared" si="16"/>
        <v>158.33333333333331</v>
      </c>
    </row>
    <row r="101" spans="1:11" x14ac:dyDescent="0.25">
      <c r="A101">
        <v>94</v>
      </c>
      <c r="B101" s="28">
        <f t="shared" si="9"/>
        <v>1527.1999999999998</v>
      </c>
      <c r="C101" s="29">
        <f t="shared" si="17"/>
        <v>30543.27</v>
      </c>
      <c r="D101">
        <f t="shared" si="10"/>
        <v>509.05450000000002</v>
      </c>
      <c r="E101">
        <f t="shared" si="11"/>
        <v>509.06666666666661</v>
      </c>
      <c r="G101">
        <f t="shared" si="12"/>
        <v>2932223.9999999995</v>
      </c>
      <c r="H101">
        <f t="shared" si="13"/>
        <v>1920</v>
      </c>
      <c r="I101">
        <f t="shared" si="14"/>
        <v>8.3333333333333329E-2</v>
      </c>
      <c r="J101">
        <f t="shared" si="15"/>
        <v>18326.399999999998</v>
      </c>
      <c r="K101">
        <f t="shared" si="16"/>
        <v>160</v>
      </c>
    </row>
    <row r="102" spans="1:11" x14ac:dyDescent="0.25">
      <c r="A102">
        <v>95</v>
      </c>
      <c r="B102" s="28">
        <f t="shared" si="9"/>
        <v>1574.75</v>
      </c>
      <c r="C102" s="29">
        <f t="shared" si="17"/>
        <v>32070.47</v>
      </c>
      <c r="D102">
        <f t="shared" si="10"/>
        <v>534.50783333333334</v>
      </c>
      <c r="E102">
        <f t="shared" si="11"/>
        <v>524.91666666666663</v>
      </c>
      <c r="G102">
        <f t="shared" si="12"/>
        <v>3055015</v>
      </c>
      <c r="H102">
        <f t="shared" si="13"/>
        <v>1940</v>
      </c>
      <c r="I102">
        <f t="shared" si="14"/>
        <v>8.3333333333333329E-2</v>
      </c>
      <c r="J102">
        <f t="shared" si="15"/>
        <v>18897</v>
      </c>
      <c r="K102">
        <f t="shared" si="16"/>
        <v>161.66666666666666</v>
      </c>
    </row>
    <row r="103" spans="1:11" x14ac:dyDescent="0.25">
      <c r="A103">
        <v>96</v>
      </c>
      <c r="B103" s="28">
        <f t="shared" si="9"/>
        <v>1622.8000000000002</v>
      </c>
      <c r="C103" s="29">
        <f t="shared" si="17"/>
        <v>33645.22</v>
      </c>
      <c r="D103">
        <f t="shared" si="10"/>
        <v>560.75366666666673</v>
      </c>
      <c r="E103">
        <f t="shared" si="11"/>
        <v>540.93333333333339</v>
      </c>
      <c r="G103">
        <f t="shared" si="12"/>
        <v>3180688.0000000005</v>
      </c>
      <c r="H103">
        <f t="shared" si="13"/>
        <v>1960</v>
      </c>
      <c r="I103">
        <f t="shared" si="14"/>
        <v>8.3333333333333329E-2</v>
      </c>
      <c r="J103">
        <f t="shared" si="15"/>
        <v>19473.600000000002</v>
      </c>
      <c r="K103">
        <f t="shared" si="16"/>
        <v>163.33333333333334</v>
      </c>
    </row>
    <row r="104" spans="1:11" x14ac:dyDescent="0.25">
      <c r="A104">
        <v>97</v>
      </c>
      <c r="B104" s="28">
        <f t="shared" si="9"/>
        <v>1671.35</v>
      </c>
      <c r="C104" s="29">
        <f t="shared" si="17"/>
        <v>35268.020000000004</v>
      </c>
      <c r="D104">
        <f t="shared" si="10"/>
        <v>587.80033333333336</v>
      </c>
      <c r="E104">
        <f t="shared" si="11"/>
        <v>557.11666666666667</v>
      </c>
      <c r="G104">
        <f t="shared" si="12"/>
        <v>3309273</v>
      </c>
      <c r="H104">
        <f t="shared" si="13"/>
        <v>1980</v>
      </c>
      <c r="I104">
        <f t="shared" si="14"/>
        <v>8.3333333333333329E-2</v>
      </c>
      <c r="J104">
        <f t="shared" si="15"/>
        <v>20056.2</v>
      </c>
      <c r="K104">
        <f t="shared" si="16"/>
        <v>165</v>
      </c>
    </row>
    <row r="105" spans="1:11" x14ac:dyDescent="0.25">
      <c r="A105">
        <v>98</v>
      </c>
      <c r="B105" s="28">
        <f t="shared" si="9"/>
        <v>1720.4</v>
      </c>
      <c r="C105" s="29">
        <f t="shared" si="17"/>
        <v>36939.370000000003</v>
      </c>
      <c r="D105">
        <f t="shared" si="10"/>
        <v>615.65616666666676</v>
      </c>
      <c r="E105">
        <f t="shared" si="11"/>
        <v>573.4666666666667</v>
      </c>
      <c r="G105">
        <f t="shared" si="12"/>
        <v>3440800</v>
      </c>
      <c r="H105">
        <f t="shared" si="13"/>
        <v>2000</v>
      </c>
      <c r="I105">
        <f t="shared" si="14"/>
        <v>8.3333333333333329E-2</v>
      </c>
      <c r="J105">
        <f t="shared" si="15"/>
        <v>20644.800000000003</v>
      </c>
      <c r="K105">
        <f t="shared" si="16"/>
        <v>166.66666666666666</v>
      </c>
    </row>
    <row r="106" spans="1:11" x14ac:dyDescent="0.25">
      <c r="A106">
        <v>99</v>
      </c>
      <c r="B106" s="28">
        <f t="shared" si="9"/>
        <v>1769.9499999999998</v>
      </c>
      <c r="C106" s="29">
        <f t="shared" si="17"/>
        <v>38659.770000000004</v>
      </c>
      <c r="D106">
        <f t="shared" si="10"/>
        <v>644.32950000000005</v>
      </c>
      <c r="E106">
        <f t="shared" si="11"/>
        <v>589.98333333333323</v>
      </c>
      <c r="G106">
        <f t="shared" si="12"/>
        <v>3575298.9999999995</v>
      </c>
      <c r="H106">
        <f t="shared" si="13"/>
        <v>2020</v>
      </c>
      <c r="I106">
        <f t="shared" si="14"/>
        <v>8.3333333333333329E-2</v>
      </c>
      <c r="J106">
        <f t="shared" si="15"/>
        <v>21239.399999999998</v>
      </c>
      <c r="K106">
        <f t="shared" si="16"/>
        <v>168.33333333333334</v>
      </c>
    </row>
    <row r="107" spans="1:11" x14ac:dyDescent="0.25">
      <c r="A107">
        <v>100</v>
      </c>
      <c r="B107" s="28">
        <f t="shared" si="9"/>
        <v>1820</v>
      </c>
      <c r="C107" s="29">
        <f t="shared" si="17"/>
        <v>40429.72</v>
      </c>
      <c r="D107">
        <f t="shared" si="10"/>
        <v>673.82866666666666</v>
      </c>
      <c r="E107">
        <f t="shared" si="11"/>
        <v>606.66666666666663</v>
      </c>
      <c r="G107">
        <f t="shared" si="12"/>
        <v>3712800</v>
      </c>
      <c r="H107">
        <f t="shared" si="13"/>
        <v>2040</v>
      </c>
      <c r="I107">
        <f t="shared" si="14"/>
        <v>8.3333333333333329E-2</v>
      </c>
      <c r="J107">
        <f t="shared" si="15"/>
        <v>21840</v>
      </c>
      <c r="K107">
        <f t="shared" si="16"/>
        <v>170</v>
      </c>
    </row>
    <row r="108" spans="1:11" x14ac:dyDescent="0.25">
      <c r="A108">
        <v>101</v>
      </c>
      <c r="B108" s="28">
        <f t="shared" si="9"/>
        <v>1870.5500000000002</v>
      </c>
      <c r="C108" s="29">
        <f t="shared" si="17"/>
        <v>42249.72</v>
      </c>
      <c r="D108">
        <f t="shared" si="10"/>
        <v>704.16200000000003</v>
      </c>
      <c r="E108">
        <f t="shared" si="11"/>
        <v>623.51666666666677</v>
      </c>
      <c r="G108">
        <f t="shared" si="12"/>
        <v>3853333.0000000005</v>
      </c>
      <c r="H108">
        <f t="shared" si="13"/>
        <v>2060</v>
      </c>
      <c r="I108">
        <f t="shared" si="14"/>
        <v>8.3333333333333329E-2</v>
      </c>
      <c r="J108">
        <f t="shared" si="15"/>
        <v>22446.600000000002</v>
      </c>
      <c r="K108">
        <f t="shared" si="16"/>
        <v>171.66666666666666</v>
      </c>
    </row>
    <row r="109" spans="1:11" x14ac:dyDescent="0.25">
      <c r="A109">
        <v>102</v>
      </c>
      <c r="B109" s="28">
        <f t="shared" si="9"/>
        <v>1921.6</v>
      </c>
      <c r="C109" s="29">
        <f t="shared" si="17"/>
        <v>44120.270000000004</v>
      </c>
      <c r="D109">
        <f t="shared" si="10"/>
        <v>735.33783333333338</v>
      </c>
      <c r="E109">
        <f t="shared" si="11"/>
        <v>640.5333333333333</v>
      </c>
      <c r="G109">
        <f t="shared" si="12"/>
        <v>3996928</v>
      </c>
      <c r="H109">
        <f t="shared" si="13"/>
        <v>2080</v>
      </c>
      <c r="I109">
        <f t="shared" si="14"/>
        <v>8.3333333333333329E-2</v>
      </c>
      <c r="J109">
        <f t="shared" si="15"/>
        <v>23059.200000000001</v>
      </c>
      <c r="K109">
        <f t="shared" si="16"/>
        <v>173.33333333333331</v>
      </c>
    </row>
    <row r="110" spans="1:11" x14ac:dyDescent="0.25">
      <c r="A110">
        <v>103</v>
      </c>
      <c r="B110" s="28">
        <f t="shared" si="9"/>
        <v>1973.15</v>
      </c>
      <c r="C110" s="29">
        <f t="shared" si="17"/>
        <v>46041.87</v>
      </c>
      <c r="D110">
        <f t="shared" si="10"/>
        <v>767.36450000000002</v>
      </c>
      <c r="E110">
        <f t="shared" si="11"/>
        <v>657.7166666666667</v>
      </c>
      <c r="G110">
        <f t="shared" si="12"/>
        <v>4143615</v>
      </c>
      <c r="H110">
        <f t="shared" si="13"/>
        <v>2100</v>
      </c>
      <c r="I110">
        <f t="shared" si="14"/>
        <v>8.3333333333333329E-2</v>
      </c>
      <c r="J110">
        <f t="shared" si="15"/>
        <v>23677.800000000003</v>
      </c>
      <c r="K110">
        <f t="shared" si="16"/>
        <v>174.99999999999997</v>
      </c>
    </row>
    <row r="111" spans="1:11" x14ac:dyDescent="0.25">
      <c r="A111">
        <v>104</v>
      </c>
      <c r="B111" s="28">
        <f t="shared" si="9"/>
        <v>2025.1999999999998</v>
      </c>
      <c r="C111" s="29">
        <f t="shared" si="17"/>
        <v>48015.020000000004</v>
      </c>
      <c r="D111">
        <f t="shared" si="10"/>
        <v>800.2503333333334</v>
      </c>
      <c r="E111">
        <f t="shared" si="11"/>
        <v>675.06666666666661</v>
      </c>
      <c r="G111">
        <f t="shared" si="12"/>
        <v>4293424</v>
      </c>
      <c r="H111">
        <f t="shared" si="13"/>
        <v>2120</v>
      </c>
      <c r="I111">
        <f t="shared" si="14"/>
        <v>8.3333333333333329E-2</v>
      </c>
      <c r="J111">
        <f t="shared" si="15"/>
        <v>24302.399999999998</v>
      </c>
      <c r="K111">
        <f t="shared" si="16"/>
        <v>176.66666666666669</v>
      </c>
    </row>
    <row r="112" spans="1:11" x14ac:dyDescent="0.25">
      <c r="A112">
        <v>105</v>
      </c>
      <c r="B112" s="28">
        <f t="shared" si="9"/>
        <v>2077.75</v>
      </c>
      <c r="C112" s="29">
        <f t="shared" si="17"/>
        <v>50040.22</v>
      </c>
      <c r="D112">
        <f t="shared" si="10"/>
        <v>834.00366666666673</v>
      </c>
      <c r="E112">
        <f t="shared" si="11"/>
        <v>692.58333333333337</v>
      </c>
      <c r="G112">
        <f t="shared" si="12"/>
        <v>4446385</v>
      </c>
      <c r="H112">
        <f t="shared" si="13"/>
        <v>2140</v>
      </c>
      <c r="I112">
        <f t="shared" si="14"/>
        <v>8.3333333333333329E-2</v>
      </c>
      <c r="J112">
        <f t="shared" si="15"/>
        <v>24933</v>
      </c>
      <c r="K112">
        <f t="shared" si="16"/>
        <v>178.33333333333334</v>
      </c>
    </row>
    <row r="113" spans="1:11" x14ac:dyDescent="0.25">
      <c r="A113">
        <v>106</v>
      </c>
      <c r="B113" s="28">
        <f t="shared" si="9"/>
        <v>2130.8000000000002</v>
      </c>
      <c r="C113" s="29">
        <f t="shared" si="17"/>
        <v>52117.97</v>
      </c>
      <c r="D113">
        <f t="shared" si="10"/>
        <v>868.63283333333334</v>
      </c>
      <c r="E113">
        <f t="shared" si="11"/>
        <v>710.26666666666677</v>
      </c>
      <c r="G113">
        <f t="shared" si="12"/>
        <v>4602528</v>
      </c>
      <c r="H113">
        <f t="shared" si="13"/>
        <v>2160</v>
      </c>
      <c r="I113">
        <f t="shared" si="14"/>
        <v>8.3333333333333329E-2</v>
      </c>
      <c r="J113">
        <f t="shared" si="15"/>
        <v>25569.600000000002</v>
      </c>
      <c r="K113">
        <f t="shared" si="16"/>
        <v>179.99999999999997</v>
      </c>
    </row>
    <row r="114" spans="1:11" x14ac:dyDescent="0.25">
      <c r="A114">
        <v>107</v>
      </c>
      <c r="B114" s="28">
        <f t="shared" si="9"/>
        <v>2184.35</v>
      </c>
      <c r="C114" s="29">
        <f t="shared" si="17"/>
        <v>54248.770000000004</v>
      </c>
      <c r="D114">
        <f t="shared" si="10"/>
        <v>904.14616666666677</v>
      </c>
      <c r="E114">
        <f t="shared" si="11"/>
        <v>728.11666666666667</v>
      </c>
      <c r="G114">
        <f t="shared" si="12"/>
        <v>4761883</v>
      </c>
      <c r="H114">
        <f t="shared" si="13"/>
        <v>2180</v>
      </c>
      <c r="I114">
        <f t="shared" si="14"/>
        <v>8.3333333333333329E-2</v>
      </c>
      <c r="J114">
        <f t="shared" si="15"/>
        <v>26212.2</v>
      </c>
      <c r="K114">
        <f t="shared" si="16"/>
        <v>181.66666666666666</v>
      </c>
    </row>
    <row r="115" spans="1:11" x14ac:dyDescent="0.25">
      <c r="A115">
        <v>108</v>
      </c>
      <c r="B115" s="28">
        <f t="shared" si="9"/>
        <v>2238.4</v>
      </c>
      <c r="C115" s="29">
        <f t="shared" si="17"/>
        <v>56433.120000000003</v>
      </c>
      <c r="D115">
        <f t="shared" si="10"/>
        <v>940.55200000000002</v>
      </c>
      <c r="E115">
        <f t="shared" si="11"/>
        <v>746.13333333333344</v>
      </c>
      <c r="G115">
        <f t="shared" si="12"/>
        <v>4924480</v>
      </c>
      <c r="H115">
        <f t="shared" si="13"/>
        <v>2200</v>
      </c>
      <c r="I115">
        <f t="shared" si="14"/>
        <v>8.3333333333333329E-2</v>
      </c>
      <c r="J115">
        <f t="shared" si="15"/>
        <v>26860.800000000003</v>
      </c>
      <c r="K115">
        <f t="shared" si="16"/>
        <v>183.33333333333331</v>
      </c>
    </row>
    <row r="116" spans="1:11" x14ac:dyDescent="0.25">
      <c r="A116">
        <v>109</v>
      </c>
      <c r="B116" s="28">
        <f t="shared" si="9"/>
        <v>2292.9499999999998</v>
      </c>
      <c r="C116" s="29">
        <f t="shared" si="17"/>
        <v>58671.520000000004</v>
      </c>
      <c r="D116">
        <f t="shared" si="10"/>
        <v>977.85866666666675</v>
      </c>
      <c r="E116">
        <f t="shared" si="11"/>
        <v>764.31666666666661</v>
      </c>
      <c r="G116">
        <f t="shared" si="12"/>
        <v>5090349</v>
      </c>
      <c r="H116">
        <f t="shared" si="13"/>
        <v>2220</v>
      </c>
      <c r="I116">
        <f t="shared" si="14"/>
        <v>8.3333333333333329E-2</v>
      </c>
      <c r="J116">
        <f t="shared" si="15"/>
        <v>27515.399999999998</v>
      </c>
      <c r="K116">
        <f t="shared" si="16"/>
        <v>185.00000000000003</v>
      </c>
    </row>
    <row r="117" spans="1:11" x14ac:dyDescent="0.25">
      <c r="A117">
        <v>110</v>
      </c>
      <c r="B117" s="28">
        <f t="shared" si="9"/>
        <v>2348</v>
      </c>
      <c r="C117" s="29">
        <f t="shared" si="17"/>
        <v>60964.47</v>
      </c>
      <c r="D117">
        <f t="shared" si="10"/>
        <v>1016.0745000000001</v>
      </c>
      <c r="E117">
        <f t="shared" si="11"/>
        <v>782.66666666666663</v>
      </c>
      <c r="G117">
        <f t="shared" si="12"/>
        <v>5259520</v>
      </c>
      <c r="H117">
        <f t="shared" si="13"/>
        <v>2240</v>
      </c>
      <c r="I117">
        <f t="shared" si="14"/>
        <v>8.3333333333333329E-2</v>
      </c>
      <c r="J117">
        <f t="shared" si="15"/>
        <v>28176</v>
      </c>
      <c r="K117">
        <f t="shared" si="16"/>
        <v>186.66666666666666</v>
      </c>
    </row>
    <row r="118" spans="1:11" x14ac:dyDescent="0.25">
      <c r="A118">
        <v>111</v>
      </c>
      <c r="B118" s="28">
        <f t="shared" si="9"/>
        <v>2403.5500000000002</v>
      </c>
      <c r="C118" s="29">
        <f t="shared" si="17"/>
        <v>63312.47</v>
      </c>
      <c r="D118">
        <f t="shared" si="10"/>
        <v>1055.2078333333334</v>
      </c>
      <c r="E118">
        <f t="shared" si="11"/>
        <v>801.18333333333339</v>
      </c>
      <c r="G118">
        <f t="shared" si="12"/>
        <v>5432023</v>
      </c>
      <c r="H118">
        <f t="shared" si="13"/>
        <v>2260</v>
      </c>
      <c r="I118">
        <f t="shared" si="14"/>
        <v>8.3333333333333329E-2</v>
      </c>
      <c r="J118">
        <f t="shared" si="15"/>
        <v>28842.600000000002</v>
      </c>
      <c r="K118">
        <f t="shared" si="16"/>
        <v>188.33333333333331</v>
      </c>
    </row>
    <row r="119" spans="1:11" x14ac:dyDescent="0.25">
      <c r="A119">
        <v>112</v>
      </c>
      <c r="B119" s="28">
        <f t="shared" si="9"/>
        <v>2459.6</v>
      </c>
      <c r="C119" s="29">
        <f t="shared" si="17"/>
        <v>65716.02</v>
      </c>
      <c r="D119">
        <f t="shared" si="10"/>
        <v>1095.2670000000001</v>
      </c>
      <c r="E119">
        <f t="shared" si="11"/>
        <v>819.86666666666667</v>
      </c>
      <c r="G119">
        <f t="shared" si="12"/>
        <v>5607888</v>
      </c>
      <c r="H119">
        <f t="shared" si="13"/>
        <v>2280</v>
      </c>
      <c r="I119">
        <f t="shared" si="14"/>
        <v>8.3333333333333329E-2</v>
      </c>
      <c r="J119">
        <f t="shared" si="15"/>
        <v>29515.200000000001</v>
      </c>
      <c r="K119">
        <f t="shared" si="16"/>
        <v>190</v>
      </c>
    </row>
    <row r="120" spans="1:11" x14ac:dyDescent="0.25">
      <c r="A120">
        <v>113</v>
      </c>
      <c r="B120" s="28">
        <f t="shared" si="9"/>
        <v>2516.15</v>
      </c>
      <c r="C120" s="29">
        <f t="shared" si="17"/>
        <v>68175.62000000001</v>
      </c>
      <c r="D120">
        <f t="shared" si="10"/>
        <v>1136.2603333333334</v>
      </c>
      <c r="E120">
        <f t="shared" si="11"/>
        <v>838.7166666666667</v>
      </c>
      <c r="G120">
        <f t="shared" si="12"/>
        <v>5787145</v>
      </c>
      <c r="H120">
        <f t="shared" si="13"/>
        <v>2300</v>
      </c>
      <c r="I120">
        <f t="shared" si="14"/>
        <v>8.3333333333333329E-2</v>
      </c>
      <c r="J120">
        <f t="shared" si="15"/>
        <v>30193.800000000003</v>
      </c>
      <c r="K120">
        <f t="shared" si="16"/>
        <v>191.66666666666666</v>
      </c>
    </row>
    <row r="121" spans="1:11" x14ac:dyDescent="0.25">
      <c r="A121">
        <v>114</v>
      </c>
      <c r="B121" s="28">
        <f t="shared" si="9"/>
        <v>2573.1999999999998</v>
      </c>
      <c r="C121" s="29">
        <f t="shared" si="17"/>
        <v>70691.77</v>
      </c>
      <c r="D121">
        <f t="shared" si="10"/>
        <v>1178.1961666666668</v>
      </c>
      <c r="E121">
        <f t="shared" si="11"/>
        <v>857.73333333333323</v>
      </c>
      <c r="G121">
        <f t="shared" si="12"/>
        <v>5969824</v>
      </c>
      <c r="H121">
        <f t="shared" si="13"/>
        <v>2320</v>
      </c>
      <c r="I121">
        <f t="shared" si="14"/>
        <v>8.3333333333333329E-2</v>
      </c>
      <c r="J121">
        <f t="shared" si="15"/>
        <v>30878.399999999998</v>
      </c>
      <c r="K121">
        <f t="shared" si="16"/>
        <v>193.33333333333334</v>
      </c>
    </row>
    <row r="122" spans="1:11" x14ac:dyDescent="0.25">
      <c r="A122">
        <v>115</v>
      </c>
      <c r="B122" s="28">
        <f t="shared" si="9"/>
        <v>2630.75</v>
      </c>
      <c r="C122" s="29">
        <f t="shared" si="17"/>
        <v>73264.97</v>
      </c>
      <c r="D122">
        <f t="shared" si="10"/>
        <v>1221.0828333333334</v>
      </c>
      <c r="E122">
        <f t="shared" si="11"/>
        <v>876.91666666666663</v>
      </c>
      <c r="G122">
        <f t="shared" si="12"/>
        <v>6155955</v>
      </c>
      <c r="H122">
        <f t="shared" si="13"/>
        <v>2340</v>
      </c>
      <c r="I122">
        <f t="shared" si="14"/>
        <v>8.3333333333333329E-2</v>
      </c>
      <c r="J122">
        <f t="shared" si="15"/>
        <v>31569</v>
      </c>
      <c r="K122">
        <f t="shared" si="16"/>
        <v>195</v>
      </c>
    </row>
    <row r="123" spans="1:11" x14ac:dyDescent="0.25">
      <c r="A123">
        <v>116</v>
      </c>
      <c r="B123" s="28">
        <f t="shared" si="9"/>
        <v>2688.8</v>
      </c>
      <c r="C123" s="29">
        <f t="shared" si="17"/>
        <v>75895.72</v>
      </c>
      <c r="D123">
        <f t="shared" si="10"/>
        <v>1264.9286666666667</v>
      </c>
      <c r="E123">
        <f t="shared" si="11"/>
        <v>896.26666666666677</v>
      </c>
      <c r="G123">
        <f t="shared" si="12"/>
        <v>6345568</v>
      </c>
      <c r="H123">
        <f t="shared" si="13"/>
        <v>2360</v>
      </c>
      <c r="I123">
        <f t="shared" si="14"/>
        <v>8.3333333333333329E-2</v>
      </c>
      <c r="J123">
        <f t="shared" si="15"/>
        <v>32265.600000000002</v>
      </c>
      <c r="K123">
        <f t="shared" si="16"/>
        <v>196.66666666666666</v>
      </c>
    </row>
    <row r="124" spans="1:11" x14ac:dyDescent="0.25">
      <c r="A124">
        <v>117</v>
      </c>
      <c r="B124" s="28">
        <f t="shared" si="9"/>
        <v>2747.35</v>
      </c>
      <c r="C124" s="29">
        <f t="shared" si="17"/>
        <v>78584.52</v>
      </c>
      <c r="D124">
        <f t="shared" si="10"/>
        <v>1309.742</v>
      </c>
      <c r="E124">
        <f t="shared" si="11"/>
        <v>915.78333333333342</v>
      </c>
      <c r="G124">
        <f t="shared" si="12"/>
        <v>6538693</v>
      </c>
      <c r="H124">
        <f t="shared" si="13"/>
        <v>2380</v>
      </c>
      <c r="I124">
        <f t="shared" si="14"/>
        <v>8.3333333333333329E-2</v>
      </c>
      <c r="J124">
        <f t="shared" si="15"/>
        <v>32968.200000000004</v>
      </c>
      <c r="K124">
        <f t="shared" si="16"/>
        <v>198.33333333333331</v>
      </c>
    </row>
    <row r="125" spans="1:11" x14ac:dyDescent="0.25">
      <c r="A125">
        <v>118</v>
      </c>
      <c r="B125" s="28">
        <f t="shared" si="9"/>
        <v>2806.4</v>
      </c>
      <c r="C125" s="29">
        <f t="shared" si="17"/>
        <v>81331.87000000001</v>
      </c>
      <c r="D125">
        <f t="shared" si="10"/>
        <v>1355.5311666666669</v>
      </c>
      <c r="E125">
        <f t="shared" si="11"/>
        <v>935.4666666666667</v>
      </c>
      <c r="G125">
        <f t="shared" si="12"/>
        <v>6735360</v>
      </c>
      <c r="H125">
        <f t="shared" si="13"/>
        <v>2400</v>
      </c>
      <c r="I125">
        <f t="shared" si="14"/>
        <v>8.3333333333333329E-2</v>
      </c>
      <c r="J125">
        <f t="shared" si="15"/>
        <v>33676.800000000003</v>
      </c>
      <c r="K125">
        <f t="shared" si="16"/>
        <v>199.99999999999997</v>
      </c>
    </row>
    <row r="126" spans="1:11" x14ac:dyDescent="0.25">
      <c r="A126">
        <v>119</v>
      </c>
      <c r="B126" s="28">
        <f t="shared" si="9"/>
        <v>2865.95</v>
      </c>
      <c r="C126" s="29">
        <f t="shared" si="17"/>
        <v>84138.27</v>
      </c>
      <c r="D126">
        <f t="shared" si="10"/>
        <v>1402.3045</v>
      </c>
      <c r="E126">
        <f t="shared" si="11"/>
        <v>955.31666666666672</v>
      </c>
      <c r="G126">
        <f t="shared" si="12"/>
        <v>6935599</v>
      </c>
      <c r="H126">
        <f t="shared" si="13"/>
        <v>2420</v>
      </c>
      <c r="I126">
        <f t="shared" si="14"/>
        <v>8.3333333333333329E-2</v>
      </c>
      <c r="J126">
        <f t="shared" si="15"/>
        <v>34391.4</v>
      </c>
      <c r="K126">
        <f t="shared" si="16"/>
        <v>201.66666666666666</v>
      </c>
    </row>
    <row r="127" spans="1:11" x14ac:dyDescent="0.25">
      <c r="A127">
        <v>120</v>
      </c>
      <c r="B127" s="28">
        <f t="shared" si="9"/>
        <v>2926</v>
      </c>
      <c r="C127" s="29">
        <f t="shared" si="17"/>
        <v>87004.22</v>
      </c>
      <c r="D127">
        <f t="shared" si="10"/>
        <v>1450.0703333333333</v>
      </c>
      <c r="E127">
        <f t="shared" si="11"/>
        <v>975.33333333333337</v>
      </c>
      <c r="G127">
        <f t="shared" si="12"/>
        <v>7139440</v>
      </c>
      <c r="H127">
        <f t="shared" si="13"/>
        <v>2440</v>
      </c>
      <c r="I127">
        <f t="shared" si="14"/>
        <v>8.3333333333333329E-2</v>
      </c>
      <c r="J127">
        <f t="shared" si="15"/>
        <v>35112</v>
      </c>
      <c r="K127">
        <f t="shared" si="16"/>
        <v>203.33333333333334</v>
      </c>
    </row>
    <row r="128" spans="1:11" x14ac:dyDescent="0.25">
      <c r="A128">
        <v>121</v>
      </c>
      <c r="B128" s="28">
        <f t="shared" si="9"/>
        <v>2986.55</v>
      </c>
      <c r="C128" s="29">
        <f t="shared" si="17"/>
        <v>89930.22</v>
      </c>
      <c r="D128">
        <f t="shared" si="10"/>
        <v>1498.837</v>
      </c>
      <c r="E128">
        <f t="shared" si="11"/>
        <v>995.51666666666688</v>
      </c>
      <c r="G128">
        <f t="shared" si="12"/>
        <v>7346913</v>
      </c>
      <c r="H128">
        <f t="shared" si="13"/>
        <v>2460</v>
      </c>
      <c r="I128">
        <f t="shared" si="14"/>
        <v>8.3333333333333329E-2</v>
      </c>
      <c r="J128">
        <f t="shared" si="15"/>
        <v>35838.600000000006</v>
      </c>
      <c r="K128">
        <f t="shared" si="16"/>
        <v>204.99999999999997</v>
      </c>
    </row>
    <row r="129" spans="1:11" x14ac:dyDescent="0.25">
      <c r="A129">
        <v>122</v>
      </c>
      <c r="B129" s="28">
        <f t="shared" si="9"/>
        <v>3047.6</v>
      </c>
      <c r="C129" s="29">
        <f t="shared" si="17"/>
        <v>92916.77</v>
      </c>
      <c r="D129">
        <f t="shared" si="10"/>
        <v>1548.6128333333334</v>
      </c>
      <c r="E129">
        <f t="shared" si="11"/>
        <v>1015.8666666666668</v>
      </c>
      <c r="G129">
        <f t="shared" si="12"/>
        <v>7558048</v>
      </c>
      <c r="H129">
        <f t="shared" si="13"/>
        <v>2480</v>
      </c>
      <c r="I129">
        <f t="shared" si="14"/>
        <v>8.3333333333333329E-2</v>
      </c>
      <c r="J129">
        <f t="shared" si="15"/>
        <v>36571.200000000004</v>
      </c>
      <c r="K129">
        <f t="shared" si="16"/>
        <v>206.66666666666663</v>
      </c>
    </row>
    <row r="130" spans="1:11" x14ac:dyDescent="0.25">
      <c r="A130">
        <v>123</v>
      </c>
      <c r="B130" s="28">
        <f t="shared" si="9"/>
        <v>3109.15</v>
      </c>
      <c r="C130" s="29">
        <f t="shared" si="17"/>
        <v>95964.37000000001</v>
      </c>
      <c r="D130">
        <f t="shared" si="10"/>
        <v>1599.4061666666669</v>
      </c>
      <c r="E130">
        <f t="shared" si="11"/>
        <v>1036.3833333333334</v>
      </c>
      <c r="G130">
        <f t="shared" si="12"/>
        <v>7772875</v>
      </c>
      <c r="H130">
        <f t="shared" si="13"/>
        <v>2500</v>
      </c>
      <c r="I130">
        <f t="shared" si="14"/>
        <v>8.3333333333333329E-2</v>
      </c>
      <c r="J130">
        <f t="shared" si="15"/>
        <v>37309.800000000003</v>
      </c>
      <c r="K130">
        <f t="shared" si="16"/>
        <v>208.33333333333331</v>
      </c>
    </row>
    <row r="131" spans="1:11" x14ac:dyDescent="0.25">
      <c r="A131">
        <v>124</v>
      </c>
      <c r="B131" s="28">
        <f t="shared" si="9"/>
        <v>3171.2</v>
      </c>
      <c r="C131" s="29">
        <f t="shared" si="17"/>
        <v>99073.52</v>
      </c>
      <c r="D131">
        <f t="shared" si="10"/>
        <v>1651.2253333333333</v>
      </c>
      <c r="E131">
        <f t="shared" si="11"/>
        <v>1057.0666666666666</v>
      </c>
      <c r="G131">
        <f t="shared" si="12"/>
        <v>7991424</v>
      </c>
      <c r="H131">
        <f t="shared" si="13"/>
        <v>2520</v>
      </c>
      <c r="I131">
        <f t="shared" si="14"/>
        <v>8.3333333333333329E-2</v>
      </c>
      <c r="J131">
        <f t="shared" si="15"/>
        <v>38054.400000000001</v>
      </c>
      <c r="K131">
        <f t="shared" si="16"/>
        <v>210</v>
      </c>
    </row>
    <row r="132" spans="1:11" x14ac:dyDescent="0.25">
      <c r="A132">
        <v>125</v>
      </c>
      <c r="B132" s="28">
        <f t="shared" si="9"/>
        <v>3233.75</v>
      </c>
      <c r="C132" s="29">
        <f t="shared" si="17"/>
        <v>102244.72</v>
      </c>
      <c r="D132">
        <f t="shared" si="10"/>
        <v>1704.0786666666668</v>
      </c>
      <c r="E132">
        <f t="shared" si="11"/>
        <v>1077.9166666666667</v>
      </c>
      <c r="G132">
        <f t="shared" si="12"/>
        <v>8213725</v>
      </c>
      <c r="H132">
        <f t="shared" si="13"/>
        <v>2540</v>
      </c>
      <c r="I132">
        <f t="shared" si="14"/>
        <v>8.3333333333333329E-2</v>
      </c>
      <c r="J132">
        <f t="shared" si="15"/>
        <v>38805</v>
      </c>
      <c r="K132">
        <f t="shared" si="16"/>
        <v>211.66666666666666</v>
      </c>
    </row>
    <row r="133" spans="1:11" x14ac:dyDescent="0.25">
      <c r="A133">
        <v>126</v>
      </c>
      <c r="B133" s="28">
        <f t="shared" si="9"/>
        <v>3296.8</v>
      </c>
      <c r="C133" s="29">
        <f t="shared" si="17"/>
        <v>105478.47</v>
      </c>
      <c r="D133">
        <f t="shared" si="10"/>
        <v>1757.9745</v>
      </c>
      <c r="E133">
        <f t="shared" si="11"/>
        <v>1098.9333333333334</v>
      </c>
      <c r="G133">
        <f t="shared" si="12"/>
        <v>8439808</v>
      </c>
      <c r="H133">
        <f t="shared" si="13"/>
        <v>2560</v>
      </c>
      <c r="I133">
        <f t="shared" si="14"/>
        <v>8.3333333333333329E-2</v>
      </c>
      <c r="J133">
        <f t="shared" si="15"/>
        <v>39561.600000000006</v>
      </c>
      <c r="K133">
        <f t="shared" si="16"/>
        <v>213.33333333333331</v>
      </c>
    </row>
    <row r="134" spans="1:11" x14ac:dyDescent="0.25">
      <c r="A134">
        <v>127</v>
      </c>
      <c r="B134" s="28">
        <f t="shared" si="9"/>
        <v>3360.35</v>
      </c>
      <c r="C134" s="29">
        <f t="shared" si="17"/>
        <v>108775.27</v>
      </c>
      <c r="D134">
        <f t="shared" si="10"/>
        <v>1812.9211666666667</v>
      </c>
      <c r="E134">
        <f t="shared" si="11"/>
        <v>1120.1166666666668</v>
      </c>
      <c r="G134">
        <f t="shared" si="12"/>
        <v>8669703</v>
      </c>
      <c r="H134">
        <f t="shared" si="13"/>
        <v>2580</v>
      </c>
      <c r="I134">
        <f t="shared" si="14"/>
        <v>8.3333333333333329E-2</v>
      </c>
      <c r="J134">
        <f t="shared" si="15"/>
        <v>40324.200000000004</v>
      </c>
      <c r="K134">
        <f t="shared" si="16"/>
        <v>214.99999999999997</v>
      </c>
    </row>
    <row r="135" spans="1:11" x14ac:dyDescent="0.25">
      <c r="A135">
        <v>128</v>
      </c>
      <c r="B135" s="28">
        <f t="shared" si="9"/>
        <v>3424.3999999999996</v>
      </c>
      <c r="C135" s="29">
        <f t="shared" si="17"/>
        <v>112135.62000000001</v>
      </c>
      <c r="D135">
        <f t="shared" si="10"/>
        <v>1868.9270000000001</v>
      </c>
      <c r="E135">
        <f t="shared" si="11"/>
        <v>1141.4666666666665</v>
      </c>
      <c r="G135">
        <f t="shared" si="12"/>
        <v>8903439.9999999981</v>
      </c>
      <c r="H135">
        <f t="shared" si="13"/>
        <v>2600</v>
      </c>
      <c r="I135">
        <f t="shared" si="14"/>
        <v>8.3333333333333329E-2</v>
      </c>
      <c r="J135">
        <f t="shared" si="15"/>
        <v>41092.799999999996</v>
      </c>
      <c r="K135">
        <f t="shared" si="16"/>
        <v>216.66666666666666</v>
      </c>
    </row>
    <row r="136" spans="1:11" x14ac:dyDescent="0.25">
      <c r="A136">
        <v>129</v>
      </c>
      <c r="B136" s="28">
        <f t="shared" si="9"/>
        <v>3488.95</v>
      </c>
      <c r="C136" s="29">
        <f t="shared" si="17"/>
        <v>115560.02</v>
      </c>
      <c r="D136">
        <f t="shared" si="10"/>
        <v>1926.0003333333334</v>
      </c>
      <c r="E136">
        <f t="shared" si="11"/>
        <v>1162.9833333333333</v>
      </c>
      <c r="G136">
        <f t="shared" si="12"/>
        <v>9141049</v>
      </c>
      <c r="H136">
        <f t="shared" si="13"/>
        <v>2620</v>
      </c>
      <c r="I136">
        <f t="shared" si="14"/>
        <v>8.3333333333333329E-2</v>
      </c>
      <c r="J136">
        <f t="shared" si="15"/>
        <v>41867.4</v>
      </c>
      <c r="K136">
        <f t="shared" si="16"/>
        <v>218.33333333333331</v>
      </c>
    </row>
    <row r="137" spans="1:11" x14ac:dyDescent="0.25">
      <c r="A137">
        <v>130</v>
      </c>
      <c r="B137" s="28">
        <f t="shared" ref="B137:B146" si="18">VLOOKUP(A137,$L$2:$O$5,2)*A137^2+VLOOKUP(A137,$L$2:$O$5,3)*A137+VLOOKUP(A137,$L$2:$O$5,4)</f>
        <v>3554</v>
      </c>
      <c r="C137" s="29">
        <f t="shared" si="17"/>
        <v>119048.97</v>
      </c>
      <c r="D137">
        <f t="shared" ref="D137:D146" si="19">C137/60</f>
        <v>1984.1495</v>
      </c>
      <c r="E137">
        <f t="shared" ref="E137:E146" si="20">J137/F$2</f>
        <v>1184.6666666666667</v>
      </c>
      <c r="G137">
        <f t="shared" ref="G137:G146" si="21">H137*B137</f>
        <v>9382560</v>
      </c>
      <c r="H137">
        <f t="shared" ref="H137:H146" si="22">20*A137+40</f>
        <v>2640</v>
      </c>
      <c r="I137">
        <f t="shared" ref="I137:I146" si="23">(C$2/60)</f>
        <v>8.3333333333333329E-2</v>
      </c>
      <c r="J137">
        <f t="shared" ref="J137:J146" si="24">B137/I137</f>
        <v>42648</v>
      </c>
      <c r="K137">
        <f t="shared" ref="K137:K146" si="25">G137/J137</f>
        <v>220</v>
      </c>
    </row>
    <row r="138" spans="1:11" x14ac:dyDescent="0.25">
      <c r="A138">
        <v>131</v>
      </c>
      <c r="B138" s="28">
        <f t="shared" si="18"/>
        <v>3619.55</v>
      </c>
      <c r="C138" s="29">
        <f t="shared" ref="C138:C146" si="26">B137+C137</f>
        <v>122602.97</v>
      </c>
      <c r="D138">
        <f t="shared" si="19"/>
        <v>2043.3828333333333</v>
      </c>
      <c r="E138">
        <f t="shared" si="20"/>
        <v>1206.5166666666669</v>
      </c>
      <c r="G138">
        <f t="shared" si="21"/>
        <v>9628003</v>
      </c>
      <c r="H138">
        <f t="shared" si="22"/>
        <v>2660</v>
      </c>
      <c r="I138">
        <f t="shared" si="23"/>
        <v>8.3333333333333329E-2</v>
      </c>
      <c r="J138">
        <f t="shared" si="24"/>
        <v>43434.600000000006</v>
      </c>
      <c r="K138">
        <f t="shared" si="25"/>
        <v>221.66666666666663</v>
      </c>
    </row>
    <row r="139" spans="1:11" x14ac:dyDescent="0.25">
      <c r="A139">
        <v>132</v>
      </c>
      <c r="B139" s="28">
        <f t="shared" si="18"/>
        <v>3685.6000000000004</v>
      </c>
      <c r="C139" s="29">
        <f t="shared" si="26"/>
        <v>126222.52</v>
      </c>
      <c r="D139">
        <f t="shared" si="19"/>
        <v>2103.7086666666669</v>
      </c>
      <c r="E139">
        <f t="shared" si="20"/>
        <v>1228.5333333333335</v>
      </c>
      <c r="G139">
        <f t="shared" si="21"/>
        <v>9877408.0000000019</v>
      </c>
      <c r="H139">
        <f t="shared" si="22"/>
        <v>2680</v>
      </c>
      <c r="I139">
        <f t="shared" si="23"/>
        <v>8.3333333333333329E-2</v>
      </c>
      <c r="J139">
        <f t="shared" si="24"/>
        <v>44227.200000000004</v>
      </c>
      <c r="K139">
        <f t="shared" si="25"/>
        <v>223.33333333333334</v>
      </c>
    </row>
    <row r="140" spans="1:11" x14ac:dyDescent="0.25">
      <c r="A140">
        <v>133</v>
      </c>
      <c r="B140" s="28">
        <f t="shared" si="18"/>
        <v>3752.1499999999996</v>
      </c>
      <c r="C140" s="29">
        <f t="shared" si="26"/>
        <v>129908.12000000001</v>
      </c>
      <c r="D140">
        <f t="shared" si="19"/>
        <v>2165.1353333333336</v>
      </c>
      <c r="E140">
        <f t="shared" si="20"/>
        <v>1250.7166666666665</v>
      </c>
      <c r="G140">
        <f t="shared" si="21"/>
        <v>10130804.999999998</v>
      </c>
      <c r="H140">
        <f t="shared" si="22"/>
        <v>2700</v>
      </c>
      <c r="I140">
        <f t="shared" si="23"/>
        <v>8.3333333333333329E-2</v>
      </c>
      <c r="J140">
        <f t="shared" si="24"/>
        <v>45025.799999999996</v>
      </c>
      <c r="K140">
        <f t="shared" si="25"/>
        <v>224.99999999999997</v>
      </c>
    </row>
    <row r="141" spans="1:11" x14ac:dyDescent="0.25">
      <c r="A141">
        <v>134</v>
      </c>
      <c r="B141" s="28">
        <f t="shared" si="18"/>
        <v>3819.2</v>
      </c>
      <c r="C141" s="29">
        <f t="shared" si="26"/>
        <v>133660.27000000002</v>
      </c>
      <c r="D141">
        <f t="shared" si="19"/>
        <v>2227.671166666667</v>
      </c>
      <c r="E141">
        <f t="shared" si="20"/>
        <v>1273.0666666666666</v>
      </c>
      <c r="G141">
        <f t="shared" si="21"/>
        <v>10388224</v>
      </c>
      <c r="H141">
        <f t="shared" si="22"/>
        <v>2720</v>
      </c>
      <c r="I141">
        <f t="shared" si="23"/>
        <v>8.3333333333333329E-2</v>
      </c>
      <c r="J141">
        <f t="shared" si="24"/>
        <v>45830.400000000001</v>
      </c>
      <c r="K141">
        <f t="shared" si="25"/>
        <v>226.66666666666666</v>
      </c>
    </row>
    <row r="142" spans="1:11" x14ac:dyDescent="0.25">
      <c r="A142">
        <v>135</v>
      </c>
      <c r="B142" s="28">
        <f t="shared" si="18"/>
        <v>3886.75</v>
      </c>
      <c r="C142" s="29">
        <f t="shared" si="26"/>
        <v>137479.47000000003</v>
      </c>
      <c r="D142">
        <f t="shared" si="19"/>
        <v>2291.3245000000006</v>
      </c>
      <c r="E142">
        <f t="shared" si="20"/>
        <v>1295.5833333333333</v>
      </c>
      <c r="G142">
        <f t="shared" si="21"/>
        <v>10649695</v>
      </c>
      <c r="H142">
        <f t="shared" si="22"/>
        <v>2740</v>
      </c>
      <c r="I142">
        <f t="shared" si="23"/>
        <v>8.3333333333333329E-2</v>
      </c>
      <c r="J142">
        <f t="shared" si="24"/>
        <v>46641</v>
      </c>
      <c r="K142">
        <f t="shared" si="25"/>
        <v>228.33333333333334</v>
      </c>
    </row>
    <row r="143" spans="1:11" x14ac:dyDescent="0.25">
      <c r="A143">
        <v>136</v>
      </c>
      <c r="B143" s="28">
        <f t="shared" si="18"/>
        <v>3954.8</v>
      </c>
      <c r="C143" s="29">
        <f t="shared" si="26"/>
        <v>141366.22000000003</v>
      </c>
      <c r="D143">
        <f t="shared" si="19"/>
        <v>2356.1036666666673</v>
      </c>
      <c r="E143">
        <f t="shared" si="20"/>
        <v>1318.2666666666669</v>
      </c>
      <c r="G143">
        <f t="shared" si="21"/>
        <v>10915248</v>
      </c>
      <c r="H143">
        <f t="shared" si="22"/>
        <v>2760</v>
      </c>
      <c r="I143">
        <f t="shared" si="23"/>
        <v>8.3333333333333329E-2</v>
      </c>
      <c r="J143">
        <f t="shared" si="24"/>
        <v>47457.600000000006</v>
      </c>
      <c r="K143">
        <f t="shared" si="25"/>
        <v>229.99999999999997</v>
      </c>
    </row>
    <row r="144" spans="1:11" x14ac:dyDescent="0.25">
      <c r="A144">
        <v>137</v>
      </c>
      <c r="B144" s="28">
        <f t="shared" si="18"/>
        <v>4023.3500000000004</v>
      </c>
      <c r="C144" s="29">
        <f t="shared" si="26"/>
        <v>145321.02000000002</v>
      </c>
      <c r="D144">
        <f t="shared" si="19"/>
        <v>2422.0170000000003</v>
      </c>
      <c r="E144">
        <f t="shared" si="20"/>
        <v>1341.1166666666668</v>
      </c>
      <c r="G144">
        <f t="shared" si="21"/>
        <v>11184913.000000002</v>
      </c>
      <c r="H144">
        <f t="shared" si="22"/>
        <v>2780</v>
      </c>
      <c r="I144">
        <f t="shared" si="23"/>
        <v>8.3333333333333329E-2</v>
      </c>
      <c r="J144">
        <f t="shared" si="24"/>
        <v>48280.200000000004</v>
      </c>
      <c r="K144">
        <f t="shared" si="25"/>
        <v>231.66666666666669</v>
      </c>
    </row>
    <row r="145" spans="1:11" x14ac:dyDescent="0.25">
      <c r="A145">
        <v>138</v>
      </c>
      <c r="B145" s="28">
        <f t="shared" si="18"/>
        <v>4092.3999999999996</v>
      </c>
      <c r="C145" s="29">
        <f t="shared" si="26"/>
        <v>149344.37000000002</v>
      </c>
      <c r="D145">
        <f t="shared" si="19"/>
        <v>2489.0728333333336</v>
      </c>
      <c r="E145">
        <f t="shared" si="20"/>
        <v>1364.1333333333332</v>
      </c>
      <c r="G145">
        <f t="shared" si="21"/>
        <v>11458719.999999998</v>
      </c>
      <c r="H145">
        <f t="shared" si="22"/>
        <v>2800</v>
      </c>
      <c r="I145">
        <f t="shared" si="23"/>
        <v>8.3333333333333329E-2</v>
      </c>
      <c r="J145">
        <f t="shared" si="24"/>
        <v>49108.799999999996</v>
      </c>
      <c r="K145">
        <f t="shared" si="25"/>
        <v>233.33333333333331</v>
      </c>
    </row>
    <row r="146" spans="1:11" x14ac:dyDescent="0.25">
      <c r="A146">
        <v>139</v>
      </c>
      <c r="B146" s="28">
        <f t="shared" si="18"/>
        <v>4161.95</v>
      </c>
      <c r="C146" s="29">
        <f t="shared" si="26"/>
        <v>153436.77000000002</v>
      </c>
      <c r="D146">
        <f t="shared" si="19"/>
        <v>2557.2795000000001</v>
      </c>
      <c r="E146">
        <f t="shared" si="20"/>
        <v>1387.3166666666666</v>
      </c>
      <c r="G146">
        <f t="shared" si="21"/>
        <v>11736699</v>
      </c>
      <c r="H146">
        <f t="shared" si="22"/>
        <v>2820</v>
      </c>
      <c r="I146">
        <f t="shared" si="23"/>
        <v>8.3333333333333329E-2</v>
      </c>
      <c r="J146">
        <f t="shared" si="24"/>
        <v>49943.4</v>
      </c>
      <c r="K146">
        <f t="shared" si="25"/>
        <v>235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2018-11-02T07:06:30Z</dcterms:modified>
</cp:coreProperties>
</file>