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ell44/Workspace/QCS/Testing/RotorTest/"/>
    </mc:Choice>
  </mc:AlternateContent>
  <xr:revisionPtr revIDLastSave="0" documentId="13_ncr:1_{72BF80E4-00E9-CD4C-99AF-F2739D98CD09}" xr6:coauthVersionLast="46" xr6:coauthVersionMax="46" xr10:uidLastSave="{00000000-0000-0000-0000-000000000000}"/>
  <bookViews>
    <workbookView xWindow="-33620" yWindow="10080" windowWidth="38400" windowHeight="23500" xr2:uid="{9C060CD3-611B-8B4A-850C-C32BBA57694F}"/>
  </bookViews>
  <sheets>
    <sheet name="Test" sheetId="1" r:id="rId1"/>
    <sheet name="Mas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D2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2" i="1"/>
  <c r="D2" i="1" s="1"/>
  <c r="E2" i="1" s="1"/>
</calcChain>
</file>

<file path=xl/sharedStrings.xml><?xml version="1.0" encoding="utf-8"?>
<sst xmlns="http://schemas.openxmlformats.org/spreadsheetml/2006/main" count="18" uniqueCount="14">
  <si>
    <t>F (g)</t>
  </si>
  <si>
    <t>F (kg)</t>
  </si>
  <si>
    <t>F (N)</t>
  </si>
  <si>
    <t>Ftotal (N)</t>
  </si>
  <si>
    <t>T (Nm)</t>
  </si>
  <si>
    <t>Arm Length (m)</t>
  </si>
  <si>
    <t>Mass (g)</t>
  </si>
  <si>
    <t>Battery</t>
  </si>
  <si>
    <t>Straps</t>
  </si>
  <si>
    <t>Hedwig</t>
  </si>
  <si>
    <t>Antenna</t>
  </si>
  <si>
    <t>Airframe+Electrics+Motors+Props</t>
  </si>
  <si>
    <t>Total (g)</t>
  </si>
  <si>
    <t>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</si>
</sst>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Force vs </a:t>
            </a:r>
            <a:r>
              <a:rPr lang="en-US" sz="1400" b="0" i="0" u="none" strike="noStrike" baseline="0">
                <a:effectLst/>
              </a:rPr>
              <a:t>Throttle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Test!$D$2:$D$7</c:f>
              <c:numCache>
                <c:formatCode>General</c:formatCode>
                <c:ptCount val="6"/>
                <c:pt idx="0">
                  <c:v>0.20601000000000003</c:v>
                </c:pt>
                <c:pt idx="1">
                  <c:v>0.87309000000000003</c:v>
                </c:pt>
                <c:pt idx="2">
                  <c:v>1.8737100000000002</c:v>
                </c:pt>
                <c:pt idx="3">
                  <c:v>3.2274900000000004</c:v>
                </c:pt>
                <c:pt idx="4">
                  <c:v>4.4733600000000004</c:v>
                </c:pt>
                <c:pt idx="5">
                  <c:v>5.8173300000000001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2-5A4E-AE26-02078736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75887"/>
        <c:axId val="883263455"/>
      </c:scatterChart>
      <c:valAx>
        <c:axId val="8763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63455"/>
        <c:crosses val="autoZero"/>
        <c:crossBetween val="midCat"/>
      </c:valAx>
      <c:valAx>
        <c:axId val="8832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vs Rotor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Test!$D$2:$D$7</c:f>
              <c:numCache>
                <c:formatCode>General</c:formatCode>
                <c:ptCount val="6"/>
                <c:pt idx="0">
                  <c:v>0.20601000000000003</c:v>
                </c:pt>
                <c:pt idx="1">
                  <c:v>0.87309000000000003</c:v>
                </c:pt>
                <c:pt idx="2">
                  <c:v>1.8737100000000002</c:v>
                </c:pt>
                <c:pt idx="3">
                  <c:v>3.2274900000000004</c:v>
                </c:pt>
                <c:pt idx="4">
                  <c:v>4.4733600000000004</c:v>
                </c:pt>
                <c:pt idx="5">
                  <c:v>5.8173300000000001</c:v>
                </c:pt>
              </c:numCache>
            </c:numRef>
          </c:xVal>
          <c:yVal>
            <c:numRef>
              <c:f>Test!$A$2:$A$7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7B45-A033-F4986951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77327"/>
        <c:axId val="931759775"/>
      </c:scatterChart>
      <c:valAx>
        <c:axId val="9318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59775"/>
        <c:crosses val="autoZero"/>
        <c:crossBetween val="midCat"/>
      </c:valAx>
      <c:valAx>
        <c:axId val="9317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Torque vs </a:t>
            </a:r>
            <a:r>
              <a:rPr lang="en-US" sz="1400" b="0" i="0" u="none" strike="noStrike" baseline="0">
                <a:effectLst/>
              </a:rPr>
              <a:t>Throttle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Test!$A$13:$A$18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Test!$E$13:$E$18</c:f>
              <c:numCache>
                <c:formatCode>General</c:formatCode>
                <c:ptCount val="6"/>
                <c:pt idx="0">
                  <c:v>3.8259000000000001E-3</c:v>
                </c:pt>
                <c:pt idx="1">
                  <c:v>9.5647500000000003E-3</c:v>
                </c:pt>
                <c:pt idx="2">
                  <c:v>1.9129500000000001E-2</c:v>
                </c:pt>
                <c:pt idx="3">
                  <c:v>3.3157800000000001E-2</c:v>
                </c:pt>
                <c:pt idx="4">
                  <c:v>4.4635500000000009E-2</c:v>
                </c:pt>
                <c:pt idx="5">
                  <c:v>6.3765000000000002E-2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6-0143-9901-288918E2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09119"/>
        <c:axId val="888995743"/>
      </c:scatterChart>
      <c:valAx>
        <c:axId val="8889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5743"/>
        <c:crosses val="autoZero"/>
        <c:crossBetween val="midCat"/>
      </c:valAx>
      <c:valAx>
        <c:axId val="8889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0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vs Rotor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Test!$E$13:$E$18</c:f>
              <c:numCache>
                <c:formatCode>General</c:formatCode>
                <c:ptCount val="6"/>
                <c:pt idx="0">
                  <c:v>3.8259000000000001E-3</c:v>
                </c:pt>
                <c:pt idx="1">
                  <c:v>9.5647500000000003E-3</c:v>
                </c:pt>
                <c:pt idx="2">
                  <c:v>1.9129500000000001E-2</c:v>
                </c:pt>
                <c:pt idx="3">
                  <c:v>3.3157800000000001E-2</c:v>
                </c:pt>
                <c:pt idx="4">
                  <c:v>4.4635500000000009E-2</c:v>
                </c:pt>
                <c:pt idx="5">
                  <c:v>6.3765000000000002E-2</c:v>
                </c:pt>
              </c:numCache>
            </c:numRef>
          </c:xVal>
          <c:yVal>
            <c:numRef>
              <c:f>Test!$A$13:$A$18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1-2C47-9871-50A44473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77327"/>
        <c:axId val="931759775"/>
      </c:scatterChart>
      <c:valAx>
        <c:axId val="9318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59775"/>
        <c:crosses val="autoZero"/>
        <c:crossBetween val="midCat"/>
      </c:valAx>
      <c:valAx>
        <c:axId val="9317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 Torque vs Rotor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Test!$D$2:$D$7</c:f>
              <c:numCache>
                <c:formatCode>General</c:formatCode>
                <c:ptCount val="6"/>
                <c:pt idx="0">
                  <c:v>0.20601000000000003</c:v>
                </c:pt>
                <c:pt idx="1">
                  <c:v>0.87309000000000003</c:v>
                </c:pt>
                <c:pt idx="2">
                  <c:v>1.8737100000000002</c:v>
                </c:pt>
                <c:pt idx="3">
                  <c:v>3.2274900000000004</c:v>
                </c:pt>
                <c:pt idx="4">
                  <c:v>4.4733600000000004</c:v>
                </c:pt>
                <c:pt idx="5">
                  <c:v>5.8173300000000001</c:v>
                </c:pt>
              </c:numCache>
            </c:numRef>
          </c:xVal>
          <c:yVal>
            <c:numRef>
              <c:f>Test!$E$13:$E$18</c:f>
              <c:numCache>
                <c:formatCode>General</c:formatCode>
                <c:ptCount val="6"/>
                <c:pt idx="0">
                  <c:v>3.8259000000000001E-3</c:v>
                </c:pt>
                <c:pt idx="1">
                  <c:v>9.5647500000000003E-3</c:v>
                </c:pt>
                <c:pt idx="2">
                  <c:v>1.9129500000000001E-2</c:v>
                </c:pt>
                <c:pt idx="3">
                  <c:v>3.3157800000000001E-2</c:v>
                </c:pt>
                <c:pt idx="4">
                  <c:v>4.4635500000000009E-2</c:v>
                </c:pt>
                <c:pt idx="5">
                  <c:v>6.3765000000000002E-2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8-B843-9E93-5DA0F9B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7039"/>
        <c:axId val="940695727"/>
      </c:scatterChart>
      <c:valAx>
        <c:axId val="9412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95727"/>
        <c:crosses val="autoZero"/>
        <c:crossBetween val="midCat"/>
      </c:valAx>
      <c:valAx>
        <c:axId val="9406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264910</xdr:colOff>
      <xdr:row>0</xdr:row>
      <xdr:rowOff>151152</xdr:rowOff>
    </xdr:from>
    <xdr:to>
      <xdr:col>13</xdr:col>
      <xdr:colOff>770684</xdr:colOff>
      <xdr:row>16</xdr:row>
      <xdr:rowOff>65129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AE5CC-5BAD-3A44-BF6C-9069A1FE3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781539</xdr:colOff>
      <xdr:row>0</xdr:row>
      <xdr:rowOff>141112</xdr:rowOff>
    </xdr:from>
    <xdr:to>
      <xdr:col>20</xdr:col>
      <xdr:colOff>466754</xdr:colOff>
      <xdr:row>16</xdr:row>
      <xdr:rowOff>54274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A5A8C-24D5-314C-B66E-6F28A77D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238803</xdr:colOff>
      <xdr:row>16</xdr:row>
      <xdr:rowOff>75984</xdr:rowOff>
    </xdr:from>
    <xdr:to>
      <xdr:col>13</xdr:col>
      <xdr:colOff>775839</xdr:colOff>
      <xdr:row>31</xdr:row>
      <xdr:rowOff>173676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E5AF3-54C4-9A49-9BEC-5366FEDB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770683</xdr:colOff>
      <xdr:row>16</xdr:row>
      <xdr:rowOff>86838</xdr:rowOff>
    </xdr:from>
    <xdr:to>
      <xdr:col>20</xdr:col>
      <xdr:colOff>434187</xdr:colOff>
      <xdr:row>31</xdr:row>
      <xdr:rowOff>173675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13F161-D009-A84C-81A5-A9777FA4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216010</xdr:colOff>
      <xdr:row>32</xdr:row>
      <xdr:rowOff>104639</xdr:rowOff>
    </xdr:from>
    <xdr:to>
      <xdr:col>16</xdr:col>
      <xdr:colOff>663223</xdr:colOff>
      <xdr:row>45</xdr:row>
      <xdr:rowOff>166728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804D31-CA13-C74B-8406-7B1A243B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A29D-78E3-8247-B114-A181BB661913}">
  <dimension ref="A1:G18"/>
  <sheetViews>
    <sheetView tabSelected="1" zoomScale="117" workbookViewId="0">
      <selection activeCell="F3" sqref="F3"/>
    </sheetView>
  </sheetViews>
  <sheetFormatPr baseColWidth="10" defaultRowHeight="16" x14ac:dyDescent="0.2"/>
  <cols>
    <col min="5" max="5" width="11.1640625" customWidth="1"/>
    <col min="7" max="7" width="14.1640625" bestFit="1" customWidth="1"/>
  </cols>
  <sheetData>
    <row r="1" spans="1:7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</row>
    <row r="2" spans="1:7" x14ac:dyDescent="0.2">
      <c r="A2">
        <v>100</v>
      </c>
      <c r="B2">
        <v>21</v>
      </c>
      <c r="C2">
        <f>B2/1000</f>
        <v>2.1000000000000001E-2</v>
      </c>
      <c r="D2">
        <f t="shared" ref="D2:D9" si="0">C2*9.81</f>
        <v>0.20601000000000003</v>
      </c>
      <c r="E2">
        <f>D2*4</f>
        <v>0.82404000000000011</v>
      </c>
    </row>
    <row r="3" spans="1:7" x14ac:dyDescent="0.2">
      <c r="A3">
        <v>200</v>
      </c>
      <c r="B3">
        <v>89</v>
      </c>
      <c r="C3">
        <f t="shared" ref="C3:C9" si="1">B3/1000</f>
        <v>8.8999999999999996E-2</v>
      </c>
      <c r="D3">
        <f t="shared" si="0"/>
        <v>0.87309000000000003</v>
      </c>
      <c r="E3">
        <f t="shared" ref="E3:E9" si="2">D3*4</f>
        <v>3.4923600000000001</v>
      </c>
    </row>
    <row r="4" spans="1:7" x14ac:dyDescent="0.2">
      <c r="A4">
        <v>300</v>
      </c>
      <c r="B4">
        <v>191</v>
      </c>
      <c r="C4">
        <f t="shared" si="1"/>
        <v>0.191</v>
      </c>
      <c r="D4">
        <f t="shared" si="0"/>
        <v>1.8737100000000002</v>
      </c>
      <c r="E4">
        <f t="shared" si="2"/>
        <v>7.4948400000000008</v>
      </c>
    </row>
    <row r="5" spans="1:7" x14ac:dyDescent="0.2">
      <c r="A5">
        <v>400</v>
      </c>
      <c r="B5">
        <v>329</v>
      </c>
      <c r="C5">
        <f t="shared" si="1"/>
        <v>0.32900000000000001</v>
      </c>
      <c r="D5">
        <f t="shared" si="0"/>
        <v>3.2274900000000004</v>
      </c>
      <c r="E5">
        <f t="shared" si="2"/>
        <v>12.909960000000002</v>
      </c>
    </row>
    <row r="6" spans="1:7" x14ac:dyDescent="0.2">
      <c r="A6">
        <v>500</v>
      </c>
      <c r="B6">
        <v>456</v>
      </c>
      <c r="C6">
        <f t="shared" si="1"/>
        <v>0.45600000000000002</v>
      </c>
      <c r="D6">
        <f t="shared" si="0"/>
        <v>4.4733600000000004</v>
      </c>
      <c r="E6">
        <f t="shared" si="2"/>
        <v>17.893440000000002</v>
      </c>
    </row>
    <row r="7" spans="1:7" x14ac:dyDescent="0.2">
      <c r="A7">
        <v>600</v>
      </c>
      <c r="B7">
        <v>593</v>
      </c>
      <c r="C7">
        <f t="shared" si="1"/>
        <v>0.59299999999999997</v>
      </c>
      <c r="D7">
        <f t="shared" si="0"/>
        <v>5.8173300000000001</v>
      </c>
      <c r="E7">
        <f t="shared" si="2"/>
        <v>23.26932</v>
      </c>
    </row>
    <row r="8" spans="1:7" x14ac:dyDescent="0.2">
      <c r="A8">
        <v>700</v>
      </c>
      <c r="B8">
        <v>745</v>
      </c>
      <c r="C8">
        <f t="shared" si="1"/>
        <v>0.745</v>
      </c>
      <c r="D8">
        <f t="shared" si="0"/>
        <v>7.3084500000000006</v>
      </c>
      <c r="E8">
        <f t="shared" si="2"/>
        <v>29.233800000000002</v>
      </c>
    </row>
    <row r="9" spans="1:7" x14ac:dyDescent="0.2">
      <c r="A9">
        <v>800</v>
      </c>
      <c r="B9">
        <v>860</v>
      </c>
      <c r="C9">
        <f t="shared" si="1"/>
        <v>0.86</v>
      </c>
      <c r="D9">
        <f t="shared" si="0"/>
        <v>8.4366000000000003</v>
      </c>
      <c r="E9">
        <f t="shared" si="2"/>
        <v>33.746400000000001</v>
      </c>
    </row>
    <row r="12" spans="1:7" x14ac:dyDescent="0.2">
      <c r="A12" t="s">
        <v>13</v>
      </c>
      <c r="B12" t="s">
        <v>0</v>
      </c>
      <c r="C12" t="s">
        <v>1</v>
      </c>
      <c r="D12" t="s">
        <v>2</v>
      </c>
      <c r="E12" t="s">
        <v>4</v>
      </c>
      <c r="G12" t="s">
        <v>5</v>
      </c>
    </row>
    <row r="13" spans="1:7" x14ac:dyDescent="0.2">
      <c r="A13">
        <v>100</v>
      </c>
      <c r="B13">
        <v>3</v>
      </c>
      <c r="C13">
        <f t="shared" ref="C13:C18" si="3">B13/1000</f>
        <v>3.0000000000000001E-3</v>
      </c>
      <c r="D13">
        <f t="shared" ref="D13:D18" si="4">C13*9.81</f>
        <v>2.9430000000000001E-2</v>
      </c>
      <c r="E13">
        <f t="shared" ref="E13:E18" si="5">D13*$G$13</f>
        <v>3.8259000000000001E-3</v>
      </c>
      <c r="G13">
        <v>0.13</v>
      </c>
    </row>
    <row r="14" spans="1:7" x14ac:dyDescent="0.2">
      <c r="A14">
        <v>200</v>
      </c>
      <c r="B14">
        <v>7.5</v>
      </c>
      <c r="C14">
        <f t="shared" si="3"/>
        <v>7.4999999999999997E-3</v>
      </c>
      <c r="D14">
        <f t="shared" si="4"/>
        <v>7.3575000000000002E-2</v>
      </c>
      <c r="E14">
        <f t="shared" si="5"/>
        <v>9.5647500000000003E-3</v>
      </c>
    </row>
    <row r="15" spans="1:7" x14ac:dyDescent="0.2">
      <c r="A15">
        <v>300</v>
      </c>
      <c r="B15">
        <v>15</v>
      </c>
      <c r="C15">
        <f t="shared" si="3"/>
        <v>1.4999999999999999E-2</v>
      </c>
      <c r="D15">
        <f t="shared" si="4"/>
        <v>0.14715</v>
      </c>
      <c r="E15">
        <f t="shared" si="5"/>
        <v>1.9129500000000001E-2</v>
      </c>
    </row>
    <row r="16" spans="1:7" x14ac:dyDescent="0.2">
      <c r="A16">
        <v>400</v>
      </c>
      <c r="B16">
        <v>26</v>
      </c>
      <c r="C16">
        <f t="shared" si="3"/>
        <v>2.5999999999999999E-2</v>
      </c>
      <c r="D16">
        <f t="shared" si="4"/>
        <v>0.25506000000000001</v>
      </c>
      <c r="E16">
        <f t="shared" si="5"/>
        <v>3.3157800000000001E-2</v>
      </c>
    </row>
    <row r="17" spans="1:5" x14ac:dyDescent="0.2">
      <c r="A17">
        <v>500</v>
      </c>
      <c r="B17">
        <v>35</v>
      </c>
      <c r="C17">
        <f t="shared" si="3"/>
        <v>3.5000000000000003E-2</v>
      </c>
      <c r="D17">
        <f t="shared" si="4"/>
        <v>0.34335000000000004</v>
      </c>
      <c r="E17">
        <f t="shared" si="5"/>
        <v>4.4635500000000009E-2</v>
      </c>
    </row>
    <row r="18" spans="1:5" x14ac:dyDescent="0.2">
      <c r="A18">
        <v>600</v>
      </c>
      <c r="B18">
        <v>50</v>
      </c>
      <c r="C18">
        <f t="shared" si="3"/>
        <v>0.05</v>
      </c>
      <c r="D18">
        <f t="shared" si="4"/>
        <v>0.49050000000000005</v>
      </c>
      <c r="E18">
        <f t="shared" si="5"/>
        <v>6.3765000000000002E-2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7714-268A-5B42-8C8A-899007F314BD}">
  <dimension ref="A1:D6"/>
  <sheetViews>
    <sheetView workbookViewId="0">
      <selection activeCell="C25" sqref="C25"/>
    </sheetView>
  </sheetViews>
  <sheetFormatPr baseColWidth="10" defaultRowHeight="16" x14ac:dyDescent="0.2"/>
  <cols>
    <col min="1" max="1" width="29.1640625" bestFit="1" customWidth="1"/>
  </cols>
  <sheetData>
    <row r="1" spans="1:4" x14ac:dyDescent="0.2">
      <c r="B1" t="s">
        <v>6</v>
      </c>
      <c r="D1" t="s">
        <v>12</v>
      </c>
    </row>
    <row r="2" spans="1:4" x14ac:dyDescent="0.2">
      <c r="A2" t="s">
        <v>7</v>
      </c>
      <c r="B2">
        <v>141</v>
      </c>
      <c r="D2">
        <f>SUM(B2:B6)</f>
        <v>513</v>
      </c>
    </row>
    <row r="3" spans="1:4" x14ac:dyDescent="0.2">
      <c r="A3" t="s">
        <v>8</v>
      </c>
      <c r="B3">
        <v>8</v>
      </c>
    </row>
    <row r="4" spans="1:4" x14ac:dyDescent="0.2">
      <c r="A4" t="s">
        <v>9</v>
      </c>
      <c r="B4">
        <v>16</v>
      </c>
    </row>
    <row r="5" spans="1:4" x14ac:dyDescent="0.2">
      <c r="A5" t="s">
        <v>10</v>
      </c>
      <c r="B5">
        <v>8</v>
      </c>
    </row>
    <row r="6" spans="1:4" x14ac:dyDescent="0.2">
      <c r="A6" t="s">
        <v>11</v>
      </c>
      <c r="B6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Bell</dc:creator>
  <cp:lastModifiedBy>Devin Bell</cp:lastModifiedBy>
  <dcterms:created xsi:type="dcterms:W3CDTF">2021-03-02T00:40:28Z</dcterms:created>
  <dcterms:modified xsi:type="dcterms:W3CDTF">2021-03-06T18:38:38Z</dcterms:modified>
</cp:coreProperties>
</file>