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rk/Documents/GitHub/NYUSim/scenarios/S0/"/>
    </mc:Choice>
  </mc:AlternateContent>
  <xr:revisionPtr revIDLastSave="0" documentId="13_ncr:1_{2CBAC8BD-9E19-ED46-BC54-1CDB3808F794}" xr6:coauthVersionLast="47" xr6:coauthVersionMax="47" xr10:uidLastSave="{00000000-0000-0000-0000-000000000000}"/>
  <bookViews>
    <workbookView xWindow="4100" yWindow="500" windowWidth="20080" windowHeight="16140" xr2:uid="{00000000-000D-0000-FFFF-FFFF00000000}"/>
  </bookViews>
  <sheets>
    <sheet name="block" sheetId="1" r:id="rId1"/>
  </sheets>
  <definedNames>
    <definedName name="_xlnm._FilterDatabase" localSheetId="0" hidden="1">block!$A$1:$O$148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K3" i="1"/>
  <c r="K95" i="1"/>
  <c r="J146" i="1"/>
  <c r="K146" i="1" s="1"/>
  <c r="J144" i="1"/>
  <c r="K144" i="1" s="1"/>
  <c r="J142" i="1"/>
  <c r="K142" i="1" s="1"/>
  <c r="J140" i="1"/>
  <c r="K140" i="1" s="1"/>
  <c r="J138" i="1"/>
  <c r="K138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29" i="1"/>
  <c r="K129" i="1" s="1"/>
  <c r="J128" i="1"/>
  <c r="K128" i="1" s="1"/>
  <c r="J127" i="1"/>
  <c r="K127" i="1" s="1"/>
  <c r="J125" i="1"/>
  <c r="K125" i="1" s="1"/>
  <c r="J124" i="1"/>
  <c r="K124" i="1" s="1"/>
  <c r="J122" i="1"/>
  <c r="K122" i="1" s="1"/>
  <c r="J121" i="1"/>
  <c r="K121" i="1" s="1"/>
  <c r="J120" i="1"/>
  <c r="K120" i="1" s="1"/>
  <c r="J119" i="1"/>
  <c r="K119" i="1" s="1"/>
  <c r="J117" i="1"/>
  <c r="K117" i="1" s="1"/>
  <c r="J115" i="1"/>
  <c r="K115" i="1" s="1"/>
  <c r="J113" i="1"/>
  <c r="K113" i="1" s="1"/>
  <c r="J111" i="1"/>
  <c r="K111" i="1" s="1"/>
  <c r="J109" i="1"/>
  <c r="K109" i="1" s="1"/>
  <c r="J107" i="1"/>
  <c r="K107" i="1" s="1"/>
  <c r="J105" i="1"/>
  <c r="K105" i="1" s="1"/>
  <c r="J103" i="1"/>
  <c r="K103" i="1" s="1"/>
  <c r="J102" i="1"/>
  <c r="K102" i="1" s="1"/>
  <c r="J100" i="1"/>
  <c r="K100" i="1" s="1"/>
  <c r="J99" i="1"/>
  <c r="K99" i="1" s="1"/>
  <c r="J97" i="1"/>
  <c r="K97" i="1" s="1"/>
  <c r="J95" i="1"/>
  <c r="J93" i="1"/>
  <c r="K93" i="1" s="1"/>
  <c r="J91" i="1"/>
  <c r="K91" i="1" s="1"/>
  <c r="J89" i="1"/>
  <c r="K89" i="1" s="1"/>
  <c r="J87" i="1"/>
  <c r="K87" i="1" s="1"/>
  <c r="J85" i="1"/>
  <c r="K85" i="1" s="1"/>
  <c r="J83" i="1"/>
  <c r="K83" i="1" s="1"/>
  <c r="J81" i="1"/>
  <c r="K81" i="1" s="1"/>
  <c r="J79" i="1"/>
  <c r="K79" i="1" s="1"/>
  <c r="J77" i="1"/>
  <c r="K77" i="1" s="1"/>
  <c r="J76" i="1"/>
  <c r="K76" i="1" s="1"/>
  <c r="J75" i="1"/>
  <c r="K75" i="1" s="1"/>
  <c r="J73" i="1"/>
  <c r="K73" i="1" s="1"/>
  <c r="J71" i="1"/>
  <c r="K71" i="1" s="1"/>
  <c r="J69" i="1"/>
  <c r="K69" i="1" s="1"/>
  <c r="J67" i="1"/>
  <c r="K67" i="1" s="1"/>
  <c r="J65" i="1"/>
  <c r="K65" i="1" s="1"/>
  <c r="J63" i="1"/>
  <c r="K63" i="1" s="1"/>
  <c r="J61" i="1"/>
  <c r="K61" i="1" s="1"/>
  <c r="J59" i="1"/>
  <c r="K59" i="1" s="1"/>
  <c r="J57" i="1"/>
  <c r="K57" i="1" s="1"/>
  <c r="J55" i="1"/>
  <c r="K55" i="1" s="1"/>
  <c r="J53" i="1"/>
  <c r="K53" i="1" s="1"/>
  <c r="J51" i="1"/>
  <c r="K51" i="1" s="1"/>
  <c r="J49" i="1"/>
  <c r="K49" i="1" s="1"/>
  <c r="J47" i="1"/>
  <c r="K47" i="1" s="1"/>
  <c r="J45" i="1"/>
  <c r="K45" i="1" s="1"/>
  <c r="J43" i="1"/>
  <c r="K43" i="1" s="1"/>
  <c r="J41" i="1"/>
  <c r="K41" i="1" s="1"/>
  <c r="J39" i="1"/>
  <c r="K39" i="1" s="1"/>
  <c r="J37" i="1"/>
  <c r="K37" i="1" s="1"/>
  <c r="J35" i="1"/>
  <c r="K35" i="1" s="1"/>
  <c r="J33" i="1"/>
  <c r="K33" i="1" s="1"/>
  <c r="J31" i="1"/>
  <c r="K31" i="1" s="1"/>
  <c r="J29" i="1"/>
  <c r="K29" i="1" s="1"/>
  <c r="J27" i="1"/>
  <c r="K27" i="1" s="1"/>
  <c r="J25" i="1"/>
  <c r="K25" i="1" s="1"/>
  <c r="J23" i="1"/>
  <c r="K23" i="1" s="1"/>
  <c r="I9" i="1"/>
  <c r="I10" i="1"/>
  <c r="I11" i="1"/>
  <c r="I12" i="1"/>
  <c r="I13" i="1"/>
  <c r="I14" i="1"/>
  <c r="I15" i="1"/>
  <c r="I16" i="1"/>
  <c r="I17" i="1"/>
  <c r="I8" i="1"/>
  <c r="J5" i="1"/>
  <c r="K5" i="1" s="1"/>
  <c r="J7" i="1"/>
  <c r="K7" i="1" s="1"/>
  <c r="J9" i="1"/>
  <c r="K9" i="1" s="1"/>
  <c r="J10" i="1"/>
  <c r="K10" i="1" s="1"/>
  <c r="J12" i="1"/>
  <c r="K12" i="1" s="1"/>
  <c r="J14" i="1"/>
  <c r="K14" i="1" s="1"/>
  <c r="J16" i="1"/>
  <c r="K16" i="1" s="1"/>
  <c r="J18" i="1"/>
  <c r="K18" i="1" s="1"/>
  <c r="J19" i="1"/>
  <c r="K19" i="1" s="1"/>
  <c r="J21" i="1"/>
  <c r="K21" i="1" s="1"/>
</calcChain>
</file>

<file path=xl/sharedStrings.xml><?xml version="1.0" encoding="utf-8"?>
<sst xmlns="http://schemas.openxmlformats.org/spreadsheetml/2006/main" count="38" uniqueCount="38">
  <si>
    <t>Section_id</t>
  </si>
  <si>
    <t>Start_location</t>
  </si>
  <si>
    <t>End_location</t>
  </si>
  <si>
    <t>Track_id</t>
  </si>
  <si>
    <t>Curve Degree</t>
  </si>
  <si>
    <t>Curve Dir</t>
  </si>
  <si>
    <t>Track Gauge</t>
  </si>
  <si>
    <t>1435 mm</t>
  </si>
  <si>
    <t>Allowed CD (CR)</t>
  </si>
  <si>
    <t>3 in</t>
  </si>
  <si>
    <t>Cant (in)</t>
  </si>
  <si>
    <t>Proposed Speed</t>
  </si>
  <si>
    <t>74A</t>
  </si>
  <si>
    <t>74B</t>
  </si>
  <si>
    <t>74C</t>
  </si>
  <si>
    <t>96A</t>
  </si>
  <si>
    <t>96B</t>
  </si>
  <si>
    <t>98A</t>
  </si>
  <si>
    <t>98B</t>
  </si>
  <si>
    <t>114A</t>
  </si>
  <si>
    <t>114B</t>
  </si>
  <si>
    <t>114C</t>
  </si>
  <si>
    <t>114D</t>
  </si>
  <si>
    <t>116A</t>
  </si>
  <si>
    <t>116B</t>
  </si>
  <si>
    <t>119A</t>
  </si>
  <si>
    <t>119B</t>
  </si>
  <si>
    <t>121A</t>
  </si>
  <si>
    <t>121B</t>
  </si>
  <si>
    <t>121C</t>
  </si>
  <si>
    <t>121D</t>
  </si>
  <si>
    <t>121E</t>
  </si>
  <si>
    <t>121F</t>
  </si>
  <si>
    <t>Max_speed</t>
  </si>
  <si>
    <t>Max_speed_freight</t>
  </si>
  <si>
    <t>Curve Radius</t>
  </si>
  <si>
    <t>Max_speed_calc</t>
  </si>
  <si>
    <t>1500? Outside-outside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</si>
</sst>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7"/>
  <sheetViews>
    <sheetView tabSelected="1" zoomScale="83" workbookViewId="0">
      <selection activeCell="M21" sqref="M21"/>
    </sheetView>
  </sheetViews>
  <sheetFormatPr baseColWidth="10" defaultRowHeight="16" x14ac:dyDescent="0.2"/>
  <cols>
    <col min="1" max="7" width="11" bestFit="1" customWidth="1"/>
    <col min="8" max="9" width="18.5" customWidth="1"/>
    <col min="10" max="10" width="17.6640625" style="1" customWidth="1"/>
    <col min="11" max="12" width="19.33203125" style="2" customWidth="1"/>
    <col min="13" max="13" width="17.832031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33</v>
      </c>
      <c r="I1" t="s">
        <v>34</v>
      </c>
      <c r="J1" s="1" t="s">
        <v>35</v>
      </c>
      <c r="K1" s="2" t="s">
        <v>36</v>
      </c>
      <c r="L1" s="2" t="s">
        <v>11</v>
      </c>
    </row>
    <row r="2" spans="1:16" x14ac:dyDescent="0.2">
      <c r="A2">
        <v>1</v>
      </c>
      <c r="B2">
        <v>1.1200000000000001</v>
      </c>
      <c r="C2">
        <v>1.17</v>
      </c>
      <c r="D2">
        <v>7</v>
      </c>
      <c r="G2">
        <v>0</v>
      </c>
      <c r="H2">
        <v>30</v>
      </c>
      <c r="I2">
        <v>30</v>
      </c>
    </row>
    <row r="3" spans="1:16" x14ac:dyDescent="0.2">
      <c r="A3">
        <v>2</v>
      </c>
      <c r="B3">
        <v>1.17</v>
      </c>
      <c r="C3">
        <v>1.26</v>
      </c>
      <c r="D3">
        <v>7</v>
      </c>
      <c r="E3">
        <v>6</v>
      </c>
      <c r="F3">
        <v>1</v>
      </c>
      <c r="G3">
        <v>2</v>
      </c>
      <c r="H3">
        <v>30</v>
      </c>
      <c r="I3">
        <v>30</v>
      </c>
      <c r="J3" s="1">
        <f>5729.58/E3</f>
        <v>954.93</v>
      </c>
      <c r="K3" s="2">
        <f>(((1+(32^2*J3^2))/($O$3/(5/12))^2)^0.25)/1.467</f>
        <v>35.449210353818302</v>
      </c>
      <c r="M3" t="s">
        <v>6</v>
      </c>
      <c r="N3" t="s">
        <v>7</v>
      </c>
      <c r="O3">
        <v>4.708005</v>
      </c>
      <c r="P3" t="s">
        <v>37</v>
      </c>
    </row>
    <row r="4" spans="1:16" x14ac:dyDescent="0.2">
      <c r="A4">
        <v>3</v>
      </c>
      <c r="B4">
        <v>1.26</v>
      </c>
      <c r="C4">
        <v>1.3</v>
      </c>
      <c r="D4">
        <v>7</v>
      </c>
      <c r="G4">
        <v>0</v>
      </c>
      <c r="H4">
        <v>30</v>
      </c>
      <c r="I4">
        <v>30</v>
      </c>
      <c r="M4" t="s">
        <v>8</v>
      </c>
      <c r="N4" t="s">
        <v>9</v>
      </c>
      <c r="O4">
        <v>3</v>
      </c>
    </row>
    <row r="5" spans="1:16" x14ac:dyDescent="0.2">
      <c r="A5">
        <v>4</v>
      </c>
      <c r="B5">
        <v>1.3</v>
      </c>
      <c r="C5">
        <v>1.43</v>
      </c>
      <c r="D5">
        <v>7</v>
      </c>
      <c r="E5">
        <v>6</v>
      </c>
      <c r="F5">
        <v>0</v>
      </c>
      <c r="G5">
        <v>2</v>
      </c>
      <c r="H5">
        <v>30</v>
      </c>
      <c r="I5">
        <v>30</v>
      </c>
      <c r="J5" s="1">
        <f>5729.58/E5</f>
        <v>954.93</v>
      </c>
      <c r="K5" s="2">
        <f>(((1+(32^2*J5^2))/($O$3/(5/12))^2)^0.25)/1.467</f>
        <v>35.449210353818302</v>
      </c>
    </row>
    <row r="6" spans="1:16" x14ac:dyDescent="0.2">
      <c r="A6">
        <v>5</v>
      </c>
      <c r="B6">
        <v>1.43</v>
      </c>
      <c r="C6">
        <v>1.47</v>
      </c>
      <c r="D6">
        <v>7</v>
      </c>
      <c r="G6">
        <v>0</v>
      </c>
      <c r="H6">
        <v>30</v>
      </c>
      <c r="I6">
        <v>25</v>
      </c>
    </row>
    <row r="7" spans="1:16" x14ac:dyDescent="0.2">
      <c r="A7">
        <v>6</v>
      </c>
      <c r="B7">
        <v>1.47</v>
      </c>
      <c r="C7">
        <v>1.53</v>
      </c>
      <c r="D7">
        <v>7</v>
      </c>
      <c r="E7">
        <v>3.3166669999999998</v>
      </c>
      <c r="F7">
        <v>1</v>
      </c>
      <c r="G7">
        <v>1.25</v>
      </c>
      <c r="H7">
        <v>30</v>
      </c>
      <c r="I7">
        <v>25</v>
      </c>
      <c r="J7" s="1">
        <f>5729.58/E7</f>
        <v>1727.5113841697103</v>
      </c>
      <c r="K7" s="2">
        <f>(((1+(32^2*J7^2))/($O$3/(5/12))^2)^0.25)/1.467</f>
        <v>47.679452063208473</v>
      </c>
    </row>
    <row r="8" spans="1:16" x14ac:dyDescent="0.2">
      <c r="A8">
        <v>7</v>
      </c>
      <c r="B8">
        <v>1.53</v>
      </c>
      <c r="C8">
        <v>1.95</v>
      </c>
      <c r="D8">
        <v>7</v>
      </c>
      <c r="G8">
        <v>0</v>
      </c>
      <c r="H8">
        <v>30</v>
      </c>
      <c r="I8">
        <f>H8</f>
        <v>30</v>
      </c>
    </row>
    <row r="9" spans="1:16" x14ac:dyDescent="0.2">
      <c r="A9">
        <v>8</v>
      </c>
      <c r="B9">
        <v>1.95</v>
      </c>
      <c r="C9">
        <v>2.0499999999999998</v>
      </c>
      <c r="D9">
        <v>7</v>
      </c>
      <c r="E9">
        <v>2.8666670000000001</v>
      </c>
      <c r="F9">
        <v>0</v>
      </c>
      <c r="G9">
        <v>1</v>
      </c>
      <c r="H9">
        <v>30</v>
      </c>
      <c r="I9">
        <f t="shared" ref="I9:I17" si="0">H9</f>
        <v>30</v>
      </c>
      <c r="J9" s="1">
        <f>5729.58/E9</f>
        <v>1998.6904652685505</v>
      </c>
      <c r="K9" s="2">
        <f>(((1+(32^2*J9^2))/($O$3/(5/12))^2)^0.25)/1.467</f>
        <v>51.28537874190949</v>
      </c>
    </row>
    <row r="10" spans="1:16" x14ac:dyDescent="0.2">
      <c r="A10">
        <v>9</v>
      </c>
      <c r="B10">
        <v>2.0499999999999998</v>
      </c>
      <c r="C10">
        <v>2.2000000000000002</v>
      </c>
      <c r="D10">
        <v>7</v>
      </c>
      <c r="E10">
        <v>2.7166670000000002</v>
      </c>
      <c r="F10">
        <v>1</v>
      </c>
      <c r="G10">
        <v>1</v>
      </c>
      <c r="H10">
        <v>30</v>
      </c>
      <c r="I10">
        <f t="shared" si="0"/>
        <v>30</v>
      </c>
      <c r="J10" s="1">
        <f>5729.58/E10</f>
        <v>2109.0475939818903</v>
      </c>
      <c r="K10" s="2">
        <f>(((1+(32^2*J10^2))/($O$3/(5/12))^2)^0.25)/1.467</f>
        <v>52.6822102192532</v>
      </c>
    </row>
    <row r="11" spans="1:16" x14ac:dyDescent="0.2">
      <c r="A11">
        <v>10</v>
      </c>
      <c r="B11">
        <v>2.2000000000000002</v>
      </c>
      <c r="C11">
        <v>2.39</v>
      </c>
      <c r="D11">
        <v>7</v>
      </c>
      <c r="G11">
        <v>0</v>
      </c>
      <c r="H11">
        <v>40</v>
      </c>
      <c r="I11">
        <f t="shared" si="0"/>
        <v>40</v>
      </c>
    </row>
    <row r="12" spans="1:16" x14ac:dyDescent="0.2">
      <c r="A12">
        <v>11</v>
      </c>
      <c r="B12">
        <v>2.39</v>
      </c>
      <c r="C12">
        <v>2.4300000000000002</v>
      </c>
      <c r="D12">
        <v>7</v>
      </c>
      <c r="E12">
        <v>0.283333</v>
      </c>
      <c r="F12">
        <v>1</v>
      </c>
      <c r="G12">
        <v>0.5</v>
      </c>
      <c r="H12">
        <v>40</v>
      </c>
      <c r="I12">
        <f t="shared" si="0"/>
        <v>40</v>
      </c>
      <c r="J12" s="1">
        <f>5729.58/E12</f>
        <v>20222.070849495118</v>
      </c>
      <c r="K12" s="2">
        <f>(((1+(32^2*J12^2))/($O$3/(5/12))^2)^0.25)/1.467</f>
        <v>163.1299152572106</v>
      </c>
    </row>
    <row r="13" spans="1:16" x14ac:dyDescent="0.2">
      <c r="A13">
        <v>12</v>
      </c>
      <c r="B13">
        <v>2.4300000000000002</v>
      </c>
      <c r="C13">
        <v>2.4700000000000002</v>
      </c>
      <c r="D13">
        <v>7</v>
      </c>
      <c r="G13">
        <v>0</v>
      </c>
      <c r="H13">
        <v>40</v>
      </c>
      <c r="I13">
        <f t="shared" si="0"/>
        <v>40</v>
      </c>
    </row>
    <row r="14" spans="1:16" x14ac:dyDescent="0.2">
      <c r="A14">
        <v>13</v>
      </c>
      <c r="B14">
        <v>2.4700000000000002</v>
      </c>
      <c r="C14">
        <v>2.62</v>
      </c>
      <c r="D14">
        <v>7</v>
      </c>
      <c r="E14">
        <v>2.4666670000000002</v>
      </c>
      <c r="F14">
        <v>0</v>
      </c>
      <c r="G14">
        <v>1</v>
      </c>
      <c r="H14">
        <v>40</v>
      </c>
      <c r="I14">
        <f t="shared" si="0"/>
        <v>40</v>
      </c>
      <c r="J14" s="1">
        <f>5729.58/E14</f>
        <v>2322.8023888104876</v>
      </c>
      <c r="K14" s="2">
        <f>(((1+(32^2*J14^2))/($O$3/(5/12))^2)^0.25)/1.467</f>
        <v>55.287496995734095</v>
      </c>
    </row>
    <row r="15" spans="1:16" x14ac:dyDescent="0.2">
      <c r="A15">
        <v>14</v>
      </c>
      <c r="B15">
        <v>2.62</v>
      </c>
      <c r="C15">
        <v>2.86</v>
      </c>
      <c r="D15">
        <v>7</v>
      </c>
      <c r="G15">
        <v>0</v>
      </c>
      <c r="H15">
        <v>40</v>
      </c>
      <c r="I15">
        <f t="shared" si="0"/>
        <v>40</v>
      </c>
    </row>
    <row r="16" spans="1:16" x14ac:dyDescent="0.2">
      <c r="A16">
        <v>15</v>
      </c>
      <c r="B16">
        <v>2.86</v>
      </c>
      <c r="C16">
        <v>3.05</v>
      </c>
      <c r="D16">
        <v>7</v>
      </c>
      <c r="E16">
        <v>2.1833330000000002</v>
      </c>
      <c r="F16">
        <v>0</v>
      </c>
      <c r="G16">
        <v>1.25</v>
      </c>
      <c r="H16">
        <v>40</v>
      </c>
      <c r="I16">
        <f t="shared" si="0"/>
        <v>40</v>
      </c>
      <c r="J16" s="1">
        <f>5729.58/E16</f>
        <v>2624.2355151504603</v>
      </c>
      <c r="K16" s="2">
        <f>(((1+(32^2*J16^2))/($O$3/(5/12))^2)^0.25)/1.467</f>
        <v>58.76546826758225</v>
      </c>
    </row>
    <row r="17" spans="1:11" x14ac:dyDescent="0.2">
      <c r="A17">
        <v>16</v>
      </c>
      <c r="B17">
        <v>3.05</v>
      </c>
      <c r="C17">
        <v>3.15</v>
      </c>
      <c r="D17">
        <v>7</v>
      </c>
      <c r="G17">
        <v>0</v>
      </c>
      <c r="H17">
        <v>40</v>
      </c>
      <c r="I17">
        <f t="shared" si="0"/>
        <v>40</v>
      </c>
    </row>
    <row r="18" spans="1:11" x14ac:dyDescent="0.2">
      <c r="A18">
        <v>17</v>
      </c>
      <c r="B18">
        <v>3.15</v>
      </c>
      <c r="C18">
        <v>3.21</v>
      </c>
      <c r="D18">
        <v>7</v>
      </c>
      <c r="E18">
        <v>0.88333300000000003</v>
      </c>
      <c r="F18">
        <v>1</v>
      </c>
      <c r="G18">
        <v>1</v>
      </c>
      <c r="H18">
        <v>45</v>
      </c>
      <c r="I18">
        <v>25</v>
      </c>
      <c r="J18" s="1">
        <f>5729.58/E18</f>
        <v>6486.319428799784</v>
      </c>
      <c r="K18" s="2">
        <f>(((1+(32^2*J18^2))/($O$3/(5/12))^2)^0.25)/1.467</f>
        <v>92.388935441084314</v>
      </c>
    </row>
    <row r="19" spans="1:11" x14ac:dyDescent="0.2">
      <c r="A19">
        <v>18</v>
      </c>
      <c r="B19">
        <v>3.21</v>
      </c>
      <c r="C19">
        <v>3.26</v>
      </c>
      <c r="D19">
        <v>7</v>
      </c>
      <c r="E19">
        <v>1.3</v>
      </c>
      <c r="F19">
        <v>0</v>
      </c>
      <c r="G19">
        <v>1.25</v>
      </c>
      <c r="H19">
        <v>45</v>
      </c>
      <c r="I19">
        <v>25</v>
      </c>
      <c r="J19" s="1">
        <f>5729.58/E19</f>
        <v>4407.3692307692309</v>
      </c>
      <c r="K19" s="2">
        <f>(((1+(32^2*J19^2))/($O$3/(5/12))^2)^0.25)/1.467</f>
        <v>76.157120402533494</v>
      </c>
    </row>
    <row r="20" spans="1:11" x14ac:dyDescent="0.2">
      <c r="A20">
        <v>19</v>
      </c>
      <c r="B20">
        <v>3.26</v>
      </c>
      <c r="C20">
        <v>3.38</v>
      </c>
      <c r="D20">
        <v>7</v>
      </c>
      <c r="G20">
        <v>0</v>
      </c>
      <c r="H20">
        <v>45</v>
      </c>
      <c r="I20">
        <v>25</v>
      </c>
    </row>
    <row r="21" spans="1:11" x14ac:dyDescent="0.2">
      <c r="A21">
        <v>20</v>
      </c>
      <c r="B21">
        <v>3.38</v>
      </c>
      <c r="C21">
        <v>3.65</v>
      </c>
      <c r="D21">
        <v>7</v>
      </c>
      <c r="E21">
        <v>2</v>
      </c>
      <c r="F21">
        <v>1</v>
      </c>
      <c r="G21">
        <v>1.25</v>
      </c>
      <c r="H21">
        <v>45</v>
      </c>
      <c r="I21">
        <v>25</v>
      </c>
      <c r="J21" s="1">
        <f>5729.58/E21</f>
        <v>2864.79</v>
      </c>
      <c r="K21" s="2">
        <f>(((1+(32^2*J21^2))/($O$3/(5/12))^2)^0.25)/1.467</f>
        <v>61.399833406397917</v>
      </c>
    </row>
    <row r="22" spans="1:11" x14ac:dyDescent="0.2">
      <c r="A22">
        <v>21</v>
      </c>
      <c r="B22">
        <v>3.65</v>
      </c>
      <c r="C22">
        <v>4.95</v>
      </c>
      <c r="D22">
        <v>7</v>
      </c>
      <c r="G22">
        <v>0</v>
      </c>
      <c r="H22">
        <v>79</v>
      </c>
      <c r="I22">
        <v>25</v>
      </c>
    </row>
    <row r="23" spans="1:11" x14ac:dyDescent="0.2">
      <c r="A23">
        <v>22</v>
      </c>
      <c r="B23">
        <v>4.95</v>
      </c>
      <c r="C23">
        <v>5.12</v>
      </c>
      <c r="D23">
        <v>7</v>
      </c>
      <c r="E23">
        <v>2.3333333000000001</v>
      </c>
      <c r="F23">
        <v>1</v>
      </c>
      <c r="G23">
        <v>3</v>
      </c>
      <c r="H23">
        <v>60</v>
      </c>
      <c r="I23">
        <v>50</v>
      </c>
      <c r="J23" s="1">
        <f>5729.58/E23</f>
        <v>2455.5343207933474</v>
      </c>
      <c r="K23" s="2">
        <f>(((1+(32^2*J23^2))/($O$3/(5/12))^2)^0.25)/1.467</f>
        <v>56.845200296977183</v>
      </c>
    </row>
    <row r="24" spans="1:11" x14ac:dyDescent="0.2">
      <c r="A24">
        <v>23</v>
      </c>
      <c r="B24">
        <v>5.12</v>
      </c>
      <c r="C24">
        <v>5.27</v>
      </c>
      <c r="D24">
        <v>7</v>
      </c>
      <c r="G24">
        <v>0</v>
      </c>
      <c r="H24">
        <v>60</v>
      </c>
      <c r="I24">
        <v>50</v>
      </c>
    </row>
    <row r="25" spans="1:11" x14ac:dyDescent="0.2">
      <c r="A25">
        <v>24</v>
      </c>
      <c r="B25">
        <v>5.27</v>
      </c>
      <c r="C25">
        <v>5.37</v>
      </c>
      <c r="D25">
        <v>7</v>
      </c>
      <c r="E25">
        <v>1.5</v>
      </c>
      <c r="F25">
        <v>0</v>
      </c>
      <c r="G25">
        <v>1.5</v>
      </c>
      <c r="H25">
        <v>60</v>
      </c>
      <c r="I25">
        <v>50</v>
      </c>
      <c r="J25" s="1">
        <f>5729.58/E25</f>
        <v>3819.72</v>
      </c>
      <c r="K25" s="2">
        <f>(((1+(32^2*J25^2))/($O$3/(5/12))^2)^0.25)/1.467</f>
        <v>70.898420689841345</v>
      </c>
    </row>
    <row r="26" spans="1:11" x14ac:dyDescent="0.2">
      <c r="A26">
        <v>25</v>
      </c>
      <c r="B26">
        <v>5.37</v>
      </c>
      <c r="C26">
        <v>6.16</v>
      </c>
      <c r="D26">
        <v>7</v>
      </c>
      <c r="G26">
        <v>0</v>
      </c>
      <c r="H26">
        <v>79</v>
      </c>
      <c r="I26">
        <v>50</v>
      </c>
    </row>
    <row r="27" spans="1:11" x14ac:dyDescent="0.2">
      <c r="A27">
        <v>26</v>
      </c>
      <c r="B27">
        <v>6.16</v>
      </c>
      <c r="C27">
        <v>6.28</v>
      </c>
      <c r="D27">
        <v>7</v>
      </c>
      <c r="E27">
        <v>1.95</v>
      </c>
      <c r="F27">
        <v>0</v>
      </c>
      <c r="G27">
        <v>2.25</v>
      </c>
      <c r="H27">
        <v>60</v>
      </c>
      <c r="I27">
        <v>50</v>
      </c>
      <c r="J27" s="1">
        <f>5729.58/E27</f>
        <v>2938.2461538461539</v>
      </c>
      <c r="K27" s="2">
        <f>(((1+(32^2*J27^2))/($O$3/(5/12))^2)^0.25)/1.467</f>
        <v>62.182028422946665</v>
      </c>
    </row>
    <row r="28" spans="1:11" x14ac:dyDescent="0.2">
      <c r="A28">
        <v>27</v>
      </c>
      <c r="B28">
        <v>6.28</v>
      </c>
      <c r="C28">
        <v>6.35</v>
      </c>
      <c r="D28">
        <v>7</v>
      </c>
      <c r="G28">
        <v>0</v>
      </c>
      <c r="H28">
        <v>60</v>
      </c>
      <c r="I28">
        <v>50</v>
      </c>
    </row>
    <row r="29" spans="1:11" x14ac:dyDescent="0.2">
      <c r="A29">
        <v>28</v>
      </c>
      <c r="B29">
        <v>6.35</v>
      </c>
      <c r="C29">
        <v>6.76</v>
      </c>
      <c r="D29">
        <v>7</v>
      </c>
      <c r="E29">
        <v>1.93333</v>
      </c>
      <c r="F29">
        <v>1</v>
      </c>
      <c r="G29">
        <v>2.25</v>
      </c>
      <c r="H29">
        <v>60</v>
      </c>
      <c r="I29">
        <v>50</v>
      </c>
      <c r="J29" s="1">
        <f>5729.58/E29</f>
        <v>2963.5809716913304</v>
      </c>
      <c r="K29" s="2">
        <f>(((1+(32^2*J29^2))/($O$3/(5/12))^2)^0.25)/1.467</f>
        <v>62.449533077620167</v>
      </c>
    </row>
    <row r="30" spans="1:11" x14ac:dyDescent="0.2">
      <c r="A30">
        <v>29</v>
      </c>
      <c r="B30">
        <v>6.76</v>
      </c>
      <c r="C30">
        <v>7.32</v>
      </c>
      <c r="D30">
        <v>7</v>
      </c>
      <c r="G30">
        <v>0</v>
      </c>
      <c r="H30">
        <v>79</v>
      </c>
      <c r="I30">
        <v>50</v>
      </c>
    </row>
    <row r="31" spans="1:11" x14ac:dyDescent="0.2">
      <c r="A31">
        <v>30</v>
      </c>
      <c r="B31">
        <v>7.32</v>
      </c>
      <c r="C31">
        <v>7.62</v>
      </c>
      <c r="D31">
        <v>7</v>
      </c>
      <c r="E31">
        <v>0.6</v>
      </c>
      <c r="F31">
        <v>1</v>
      </c>
      <c r="G31">
        <v>1</v>
      </c>
      <c r="H31">
        <v>79</v>
      </c>
      <c r="I31">
        <v>50</v>
      </c>
      <c r="J31" s="1">
        <f>5729.58/E31</f>
        <v>9549.3000000000011</v>
      </c>
      <c r="K31" s="2">
        <f>(((1+(32^2*J31^2))/($O$3/(5/12))^2)^0.25)/1.467</f>
        <v>112.10024594277679</v>
      </c>
    </row>
    <row r="32" spans="1:11" x14ac:dyDescent="0.2">
      <c r="A32">
        <v>31</v>
      </c>
      <c r="B32">
        <v>7.62</v>
      </c>
      <c r="C32">
        <v>7.91</v>
      </c>
      <c r="D32">
        <v>7</v>
      </c>
      <c r="G32">
        <v>0</v>
      </c>
      <c r="H32">
        <v>79</v>
      </c>
      <c r="I32">
        <v>50</v>
      </c>
    </row>
    <row r="33" spans="1:11" x14ac:dyDescent="0.2">
      <c r="A33">
        <v>32</v>
      </c>
      <c r="B33">
        <v>7.91</v>
      </c>
      <c r="C33">
        <v>8.3000000000000007</v>
      </c>
      <c r="D33">
        <v>7</v>
      </c>
      <c r="E33">
        <v>0.6</v>
      </c>
      <c r="F33">
        <v>0</v>
      </c>
      <c r="G33">
        <v>1</v>
      </c>
      <c r="H33">
        <v>79</v>
      </c>
      <c r="I33">
        <v>50</v>
      </c>
      <c r="J33" s="1">
        <f>5729.58/E33</f>
        <v>9549.3000000000011</v>
      </c>
      <c r="K33" s="2">
        <f>(((1+(32^2*J33^2))/($O$3/(5/12))^2)^0.25)/1.467</f>
        <v>112.10024594277679</v>
      </c>
    </row>
    <row r="34" spans="1:11" x14ac:dyDescent="0.2">
      <c r="A34">
        <v>33</v>
      </c>
      <c r="B34">
        <v>8.3000000000000007</v>
      </c>
      <c r="C34">
        <v>8.5500000000000007</v>
      </c>
      <c r="D34">
        <v>7</v>
      </c>
      <c r="G34">
        <v>0</v>
      </c>
      <c r="H34">
        <v>79</v>
      </c>
      <c r="I34">
        <v>50</v>
      </c>
    </row>
    <row r="35" spans="1:11" x14ac:dyDescent="0.2">
      <c r="A35">
        <v>34</v>
      </c>
      <c r="B35">
        <v>8.5500000000000007</v>
      </c>
      <c r="C35">
        <v>8.6300000000000008</v>
      </c>
      <c r="D35">
        <v>7</v>
      </c>
      <c r="E35">
        <v>0.85</v>
      </c>
      <c r="F35">
        <v>1</v>
      </c>
      <c r="G35">
        <v>1</v>
      </c>
      <c r="H35">
        <v>79</v>
      </c>
      <c r="I35">
        <v>50</v>
      </c>
      <c r="J35" s="1">
        <f>5729.58/E35</f>
        <v>6740.6823529411768</v>
      </c>
      <c r="K35" s="2">
        <f>(((1+(32^2*J35^2))/($O$3/(5/12))^2)^0.25)/1.467</f>
        <v>94.183045085241133</v>
      </c>
    </row>
    <row r="36" spans="1:11" x14ac:dyDescent="0.2">
      <c r="A36">
        <v>35</v>
      </c>
      <c r="B36">
        <v>8.6300000000000008</v>
      </c>
      <c r="C36">
        <v>8.9499999999999993</v>
      </c>
      <c r="D36">
        <v>7</v>
      </c>
      <c r="G36">
        <v>0</v>
      </c>
      <c r="H36">
        <v>79</v>
      </c>
      <c r="I36">
        <v>50</v>
      </c>
    </row>
    <row r="37" spans="1:11" x14ac:dyDescent="0.2">
      <c r="A37">
        <v>36</v>
      </c>
      <c r="B37">
        <v>8.9499999999999993</v>
      </c>
      <c r="C37">
        <v>9.1999999999999993</v>
      </c>
      <c r="D37">
        <v>7</v>
      </c>
      <c r="E37">
        <v>0.95</v>
      </c>
      <c r="F37">
        <v>0</v>
      </c>
      <c r="G37">
        <v>1</v>
      </c>
      <c r="H37">
        <v>75</v>
      </c>
      <c r="I37">
        <v>50</v>
      </c>
      <c r="J37" s="1">
        <f>5729.58/E37</f>
        <v>6031.136842105263</v>
      </c>
      <c r="K37" s="2">
        <f>(((1+(32^2*J37^2))/($O$3/(5/12))^2)^0.25)/1.467</f>
        <v>89.088241792053736</v>
      </c>
    </row>
    <row r="38" spans="1:11" x14ac:dyDescent="0.2">
      <c r="A38">
        <v>37</v>
      </c>
      <c r="B38">
        <v>9.1999999999999993</v>
      </c>
      <c r="C38">
        <v>10.35</v>
      </c>
      <c r="D38">
        <v>7</v>
      </c>
      <c r="G38">
        <v>0</v>
      </c>
      <c r="H38">
        <v>79</v>
      </c>
      <c r="I38">
        <v>50</v>
      </c>
    </row>
    <row r="39" spans="1:11" x14ac:dyDescent="0.2">
      <c r="A39">
        <v>38</v>
      </c>
      <c r="B39">
        <v>10.35</v>
      </c>
      <c r="C39">
        <v>10.75</v>
      </c>
      <c r="D39">
        <v>7</v>
      </c>
      <c r="E39">
        <v>2.4500000000000002</v>
      </c>
      <c r="F39">
        <v>1</v>
      </c>
      <c r="G39">
        <v>3.75</v>
      </c>
      <c r="H39">
        <v>79</v>
      </c>
      <c r="I39">
        <v>50</v>
      </c>
      <c r="J39" s="1">
        <f>5729.58/E39</f>
        <v>2338.6040816326527</v>
      </c>
      <c r="K39" s="2">
        <f>(((1+(32^2*J39^2))/($O$3/(5/12))^2)^0.25)/1.467</f>
        <v>55.475234720572544</v>
      </c>
    </row>
    <row r="40" spans="1:11" x14ac:dyDescent="0.2">
      <c r="A40">
        <v>39</v>
      </c>
      <c r="B40">
        <v>10.75</v>
      </c>
      <c r="C40">
        <v>10.85</v>
      </c>
      <c r="D40">
        <v>7</v>
      </c>
      <c r="G40">
        <v>0</v>
      </c>
      <c r="H40">
        <v>60</v>
      </c>
      <c r="I40">
        <v>50</v>
      </c>
    </row>
    <row r="41" spans="1:11" x14ac:dyDescent="0.2">
      <c r="A41">
        <v>40</v>
      </c>
      <c r="B41">
        <v>10.85</v>
      </c>
      <c r="C41">
        <v>10.95</v>
      </c>
      <c r="D41">
        <v>7</v>
      </c>
      <c r="E41">
        <v>1.1000000000000001</v>
      </c>
      <c r="F41">
        <v>0</v>
      </c>
      <c r="G41">
        <v>1.5</v>
      </c>
      <c r="H41">
        <v>60</v>
      </c>
      <c r="I41">
        <v>50</v>
      </c>
      <c r="J41" s="1">
        <f>5729.58/E41</f>
        <v>5208.7090909090903</v>
      </c>
      <c r="K41" s="2">
        <f>(((1+(32^2*J41^2))/($O$3/(5/12))^2)^0.25)/1.467</f>
        <v>82.791518474001052</v>
      </c>
    </row>
    <row r="42" spans="1:11" x14ac:dyDescent="0.2">
      <c r="A42">
        <v>41</v>
      </c>
      <c r="B42">
        <v>10.95</v>
      </c>
      <c r="C42">
        <v>11</v>
      </c>
      <c r="D42">
        <v>7</v>
      </c>
      <c r="G42">
        <v>0</v>
      </c>
      <c r="H42">
        <v>60</v>
      </c>
      <c r="I42">
        <v>50</v>
      </c>
    </row>
    <row r="43" spans="1:11" x14ac:dyDescent="0.2">
      <c r="A43">
        <v>42</v>
      </c>
      <c r="B43">
        <v>11</v>
      </c>
      <c r="C43">
        <v>11.15</v>
      </c>
      <c r="D43">
        <v>7</v>
      </c>
      <c r="E43">
        <v>1.93</v>
      </c>
      <c r="F43">
        <v>0</v>
      </c>
      <c r="G43">
        <v>2</v>
      </c>
      <c r="H43">
        <v>60</v>
      </c>
      <c r="I43">
        <v>50</v>
      </c>
      <c r="J43" s="1">
        <f>5729.58/E43</f>
        <v>2968.6943005181347</v>
      </c>
      <c r="K43" s="2">
        <f>(((1+(32^2*J43^2))/($O$3/(5/12))^2)^0.25)/1.467</f>
        <v>62.503384715130949</v>
      </c>
    </row>
    <row r="44" spans="1:11" x14ac:dyDescent="0.2">
      <c r="A44">
        <v>43</v>
      </c>
      <c r="B44">
        <v>11.15</v>
      </c>
      <c r="C44">
        <v>11.58</v>
      </c>
      <c r="D44">
        <v>7</v>
      </c>
      <c r="G44">
        <v>0</v>
      </c>
      <c r="H44">
        <v>60</v>
      </c>
      <c r="I44">
        <v>50</v>
      </c>
    </row>
    <row r="45" spans="1:11" x14ac:dyDescent="0.2">
      <c r="A45">
        <v>44</v>
      </c>
      <c r="B45">
        <v>11.58</v>
      </c>
      <c r="C45">
        <v>12.08</v>
      </c>
      <c r="D45">
        <v>7</v>
      </c>
      <c r="E45">
        <v>2.25</v>
      </c>
      <c r="F45">
        <v>1</v>
      </c>
      <c r="G45">
        <v>3.5</v>
      </c>
      <c r="H45">
        <v>60</v>
      </c>
      <c r="I45">
        <v>50</v>
      </c>
      <c r="J45" s="1">
        <f>5729.58/E45</f>
        <v>2546.48</v>
      </c>
      <c r="K45" s="2">
        <f>(((1+(32^2*J45^2))/($O$3/(5/12))^2)^0.25)/1.467</f>
        <v>57.888318087641807</v>
      </c>
    </row>
    <row r="46" spans="1:11" x14ac:dyDescent="0.2">
      <c r="A46">
        <v>45</v>
      </c>
      <c r="B46">
        <v>12.08</v>
      </c>
      <c r="C46">
        <v>12.3</v>
      </c>
      <c r="D46">
        <v>7</v>
      </c>
      <c r="G46">
        <v>0</v>
      </c>
      <c r="H46">
        <v>60</v>
      </c>
      <c r="I46">
        <v>50</v>
      </c>
    </row>
    <row r="47" spans="1:11" x14ac:dyDescent="0.2">
      <c r="A47">
        <v>46</v>
      </c>
      <c r="B47">
        <v>12.3</v>
      </c>
      <c r="C47">
        <v>12.74</v>
      </c>
      <c r="D47">
        <v>7</v>
      </c>
      <c r="E47">
        <v>1.4166669999999999</v>
      </c>
      <c r="F47">
        <v>0</v>
      </c>
      <c r="G47">
        <v>2</v>
      </c>
      <c r="H47">
        <v>60</v>
      </c>
      <c r="I47">
        <v>40</v>
      </c>
      <c r="J47" s="1">
        <f>5729.58/E47</f>
        <v>4044.408460139186</v>
      </c>
      <c r="K47" s="2">
        <f>(((1+(32^2*J47^2))/($O$3/(5/12))^2)^0.25)/1.467</f>
        <v>72.953864439938044</v>
      </c>
    </row>
    <row r="48" spans="1:11" x14ac:dyDescent="0.2">
      <c r="A48">
        <v>47</v>
      </c>
      <c r="B48">
        <v>12.74</v>
      </c>
      <c r="C48">
        <v>13.28</v>
      </c>
      <c r="D48">
        <v>7</v>
      </c>
      <c r="G48">
        <v>0</v>
      </c>
      <c r="H48">
        <v>60</v>
      </c>
      <c r="I48">
        <v>40</v>
      </c>
    </row>
    <row r="49" spans="1:11" x14ac:dyDescent="0.2">
      <c r="A49">
        <v>48</v>
      </c>
      <c r="B49">
        <v>13.28</v>
      </c>
      <c r="C49">
        <v>13.67</v>
      </c>
      <c r="D49">
        <v>7</v>
      </c>
      <c r="E49">
        <v>2.4166669999999999</v>
      </c>
      <c r="F49">
        <v>0</v>
      </c>
      <c r="G49">
        <v>2.75</v>
      </c>
      <c r="H49">
        <v>55</v>
      </c>
      <c r="I49">
        <v>40</v>
      </c>
      <c r="J49" s="1">
        <f>5729.58/E49</f>
        <v>2370.8603626399499</v>
      </c>
      <c r="K49" s="2">
        <f>(((1+(32^2*J49^2))/($O$3/(5/12))^2)^0.25)/1.467</f>
        <v>55.856508446344648</v>
      </c>
    </row>
    <row r="50" spans="1:11" x14ac:dyDescent="0.2">
      <c r="A50">
        <v>49</v>
      </c>
      <c r="B50">
        <v>13.67</v>
      </c>
      <c r="C50">
        <v>14.6</v>
      </c>
      <c r="D50">
        <v>7</v>
      </c>
      <c r="G50">
        <v>0</v>
      </c>
      <c r="H50">
        <v>60</v>
      </c>
      <c r="I50">
        <v>40</v>
      </c>
    </row>
    <row r="51" spans="1:11" x14ac:dyDescent="0.2">
      <c r="A51">
        <v>50</v>
      </c>
      <c r="B51">
        <v>14.6</v>
      </c>
      <c r="C51">
        <v>15.08</v>
      </c>
      <c r="D51">
        <v>7</v>
      </c>
      <c r="E51">
        <v>1.95</v>
      </c>
      <c r="F51">
        <v>0</v>
      </c>
      <c r="G51">
        <v>2</v>
      </c>
      <c r="H51">
        <v>60</v>
      </c>
      <c r="I51">
        <v>40</v>
      </c>
      <c r="J51" s="1">
        <f>5729.58/E51</f>
        <v>2938.2461538461539</v>
      </c>
      <c r="K51" s="2">
        <f>(((1+(32^2*J51^2))/($O$3/(5/12))^2)^0.25)/1.467</f>
        <v>62.182028422946665</v>
      </c>
    </row>
    <row r="52" spans="1:11" x14ac:dyDescent="0.2">
      <c r="A52">
        <v>51</v>
      </c>
      <c r="B52">
        <v>15.08</v>
      </c>
      <c r="C52">
        <v>15.45</v>
      </c>
      <c r="D52">
        <v>7</v>
      </c>
      <c r="G52">
        <v>0</v>
      </c>
      <c r="H52">
        <v>60</v>
      </c>
      <c r="I52">
        <v>40</v>
      </c>
    </row>
    <row r="53" spans="1:11" x14ac:dyDescent="0.2">
      <c r="A53">
        <v>52</v>
      </c>
      <c r="B53">
        <v>15.45</v>
      </c>
      <c r="C53">
        <v>16</v>
      </c>
      <c r="D53">
        <v>7</v>
      </c>
      <c r="E53">
        <v>0.76666699999999999</v>
      </c>
      <c r="F53">
        <v>1</v>
      </c>
      <c r="G53">
        <v>1</v>
      </c>
      <c r="H53">
        <v>60</v>
      </c>
      <c r="I53">
        <v>40</v>
      </c>
      <c r="J53" s="1">
        <f>5729.58/E53</f>
        <v>7473.3619681034925</v>
      </c>
      <c r="K53" s="2">
        <f>(((1+(32^2*J53^2))/($O$3/(5/12))^2)^0.25)/1.467</f>
        <v>99.169655725037941</v>
      </c>
    </row>
    <row r="54" spans="1:11" x14ac:dyDescent="0.2">
      <c r="A54">
        <v>53</v>
      </c>
      <c r="B54">
        <v>16</v>
      </c>
      <c r="C54">
        <v>16.16</v>
      </c>
      <c r="D54">
        <v>7</v>
      </c>
      <c r="G54">
        <v>0</v>
      </c>
      <c r="H54">
        <v>60</v>
      </c>
      <c r="I54">
        <v>40</v>
      </c>
    </row>
    <row r="55" spans="1:11" x14ac:dyDescent="0.2">
      <c r="A55">
        <v>54</v>
      </c>
      <c r="B55">
        <v>16.16</v>
      </c>
      <c r="C55">
        <v>16.28</v>
      </c>
      <c r="D55">
        <v>7</v>
      </c>
      <c r="E55">
        <v>1.95</v>
      </c>
      <c r="F55">
        <v>1</v>
      </c>
      <c r="G55">
        <v>2</v>
      </c>
      <c r="H55">
        <v>60</v>
      </c>
      <c r="I55">
        <v>40</v>
      </c>
      <c r="J55" s="1">
        <f>5729.58/E55</f>
        <v>2938.2461538461539</v>
      </c>
      <c r="K55" s="2">
        <f>(((1+(32^2*J55^2))/($O$3/(5/12))^2)^0.25)/1.467</f>
        <v>62.182028422946665</v>
      </c>
    </row>
    <row r="56" spans="1:11" x14ac:dyDescent="0.2">
      <c r="A56">
        <v>55</v>
      </c>
      <c r="B56">
        <v>16.28</v>
      </c>
      <c r="C56">
        <v>16.420000000000002</v>
      </c>
      <c r="D56">
        <v>7</v>
      </c>
      <c r="G56">
        <v>0</v>
      </c>
      <c r="H56">
        <v>60</v>
      </c>
      <c r="I56">
        <v>40</v>
      </c>
    </row>
    <row r="57" spans="1:11" x14ac:dyDescent="0.2">
      <c r="A57">
        <v>56</v>
      </c>
      <c r="B57">
        <v>16.420000000000002</v>
      </c>
      <c r="C57">
        <v>16.54</v>
      </c>
      <c r="D57">
        <v>7</v>
      </c>
      <c r="E57">
        <v>0.76666699999999999</v>
      </c>
      <c r="F57">
        <v>0</v>
      </c>
      <c r="G57">
        <v>1</v>
      </c>
      <c r="H57">
        <v>60</v>
      </c>
      <c r="I57">
        <v>40</v>
      </c>
      <c r="J57" s="1">
        <f>5729.58/E57</f>
        <v>7473.3619681034925</v>
      </c>
      <c r="K57" s="2">
        <f>(((1+(32^2*J57^2))/($O$3/(5/12))^2)^0.25)/1.467</f>
        <v>99.169655725037941</v>
      </c>
    </row>
    <row r="58" spans="1:11" x14ac:dyDescent="0.2">
      <c r="A58">
        <v>57</v>
      </c>
      <c r="B58">
        <v>16.54</v>
      </c>
      <c r="C58">
        <v>17.05</v>
      </c>
      <c r="D58">
        <v>7</v>
      </c>
      <c r="G58">
        <v>0</v>
      </c>
      <c r="H58">
        <v>60</v>
      </c>
      <c r="I58">
        <v>40</v>
      </c>
    </row>
    <row r="59" spans="1:11" x14ac:dyDescent="0.2">
      <c r="A59">
        <v>58</v>
      </c>
      <c r="B59">
        <v>17.05</v>
      </c>
      <c r="C59">
        <v>17.18</v>
      </c>
      <c r="D59">
        <v>7</v>
      </c>
      <c r="E59">
        <v>1.0333330000000001</v>
      </c>
      <c r="F59">
        <v>0</v>
      </c>
      <c r="G59">
        <v>1</v>
      </c>
      <c r="H59">
        <v>60</v>
      </c>
      <c r="I59">
        <v>40</v>
      </c>
      <c r="J59" s="1">
        <f>5729.58/E59</f>
        <v>5544.7566273408474</v>
      </c>
      <c r="K59" s="2">
        <f>(((1+(32^2*J59^2))/($O$3/(5/12))^2)^0.25)/1.467</f>
        <v>85.420486606860038</v>
      </c>
    </row>
    <row r="60" spans="1:11" x14ac:dyDescent="0.2">
      <c r="A60">
        <v>59</v>
      </c>
      <c r="B60">
        <v>17.18</v>
      </c>
      <c r="C60">
        <v>17.940000000000001</v>
      </c>
      <c r="D60">
        <v>7</v>
      </c>
      <c r="G60">
        <v>0</v>
      </c>
      <c r="H60">
        <v>60</v>
      </c>
      <c r="I60">
        <v>40</v>
      </c>
    </row>
    <row r="61" spans="1:11" x14ac:dyDescent="0.2">
      <c r="A61">
        <v>60</v>
      </c>
      <c r="B61">
        <v>17.940000000000001</v>
      </c>
      <c r="C61">
        <v>18.149999999999999</v>
      </c>
      <c r="D61">
        <v>7</v>
      </c>
      <c r="E61">
        <v>1.65</v>
      </c>
      <c r="F61">
        <v>1</v>
      </c>
      <c r="G61">
        <v>2</v>
      </c>
      <c r="H61">
        <v>60</v>
      </c>
      <c r="I61">
        <v>40</v>
      </c>
      <c r="J61" s="1">
        <f>5729.58/E61</f>
        <v>3472.4727272727273</v>
      </c>
      <c r="K61" s="2">
        <f>(((1+(32^2*J61^2))/($O$3/(5/12))^2)^0.25)/1.467</f>
        <v>67.59899176459696</v>
      </c>
    </row>
    <row r="62" spans="1:11" x14ac:dyDescent="0.2">
      <c r="A62">
        <v>61</v>
      </c>
      <c r="B62">
        <v>18.149999999999999</v>
      </c>
      <c r="C62">
        <v>18.3</v>
      </c>
      <c r="D62">
        <v>7</v>
      </c>
      <c r="G62">
        <v>0</v>
      </c>
      <c r="H62">
        <v>60</v>
      </c>
      <c r="I62">
        <v>40</v>
      </c>
    </row>
    <row r="63" spans="1:11" x14ac:dyDescent="0.2">
      <c r="A63">
        <v>62</v>
      </c>
      <c r="B63">
        <v>18.3</v>
      </c>
      <c r="C63">
        <v>18.600000000000001</v>
      </c>
      <c r="D63">
        <v>7</v>
      </c>
      <c r="E63">
        <v>1.8833329999999999</v>
      </c>
      <c r="F63">
        <v>0</v>
      </c>
      <c r="G63">
        <v>2</v>
      </c>
      <c r="H63">
        <v>60</v>
      </c>
      <c r="I63">
        <v>40</v>
      </c>
      <c r="J63" s="1">
        <f>5729.58/E63</f>
        <v>3042.2554057089214</v>
      </c>
      <c r="K63" s="2">
        <f>(((1+(32^2*J63^2))/($O$3/(5/12))^2)^0.25)/1.467</f>
        <v>63.273030026465342</v>
      </c>
    </row>
    <row r="64" spans="1:11" x14ac:dyDescent="0.2">
      <c r="A64">
        <v>63</v>
      </c>
      <c r="B64">
        <v>18.600000000000001</v>
      </c>
      <c r="C64">
        <v>18.72</v>
      </c>
      <c r="D64">
        <v>7</v>
      </c>
      <c r="G64">
        <v>0</v>
      </c>
      <c r="H64">
        <v>60</v>
      </c>
      <c r="I64">
        <v>40</v>
      </c>
    </row>
    <row r="65" spans="1:11" x14ac:dyDescent="0.2">
      <c r="A65">
        <v>64</v>
      </c>
      <c r="B65">
        <v>18.72</v>
      </c>
      <c r="C65">
        <v>18.899999999999999</v>
      </c>
      <c r="D65">
        <v>7</v>
      </c>
      <c r="E65">
        <v>1.483333</v>
      </c>
      <c r="F65">
        <v>1</v>
      </c>
      <c r="G65">
        <v>1</v>
      </c>
      <c r="H65">
        <v>60</v>
      </c>
      <c r="I65">
        <v>40</v>
      </c>
      <c r="J65" s="1">
        <f>5729.58/E65</f>
        <v>3862.6390702559706</v>
      </c>
      <c r="K65" s="2">
        <f>(((1+(32^2*J65^2))/($O$3/(5/12))^2)^0.25)/1.467</f>
        <v>71.295621840241196</v>
      </c>
    </row>
    <row r="66" spans="1:11" x14ac:dyDescent="0.2">
      <c r="A66">
        <v>65</v>
      </c>
      <c r="B66">
        <v>18.899999999999999</v>
      </c>
      <c r="C66">
        <v>19.95</v>
      </c>
      <c r="D66">
        <v>7</v>
      </c>
      <c r="G66">
        <v>0</v>
      </c>
      <c r="H66">
        <v>60</v>
      </c>
      <c r="I66">
        <v>40</v>
      </c>
    </row>
    <row r="67" spans="1:11" x14ac:dyDescent="0.2">
      <c r="A67">
        <v>66</v>
      </c>
      <c r="B67">
        <v>19.95</v>
      </c>
      <c r="C67">
        <v>20.100000000000001</v>
      </c>
      <c r="D67">
        <v>7</v>
      </c>
      <c r="E67">
        <v>1.95</v>
      </c>
      <c r="F67">
        <v>1</v>
      </c>
      <c r="G67">
        <v>2</v>
      </c>
      <c r="H67">
        <v>60</v>
      </c>
      <c r="I67">
        <v>40</v>
      </c>
      <c r="J67" s="1">
        <f>5729.58/E67</f>
        <v>2938.2461538461539</v>
      </c>
      <c r="K67" s="2">
        <f>(((1+(32^2*J67^2))/($O$3/(5/12))^2)^0.25)/1.467</f>
        <v>62.182028422946665</v>
      </c>
    </row>
    <row r="68" spans="1:11" x14ac:dyDescent="0.2">
      <c r="A68">
        <v>67</v>
      </c>
      <c r="B68">
        <v>20.100000000000001</v>
      </c>
      <c r="C68">
        <v>20.7</v>
      </c>
      <c r="D68">
        <v>7</v>
      </c>
      <c r="G68">
        <v>0</v>
      </c>
      <c r="H68">
        <v>60</v>
      </c>
      <c r="I68">
        <v>40</v>
      </c>
    </row>
    <row r="69" spans="1:11" x14ac:dyDescent="0.2">
      <c r="A69">
        <v>68</v>
      </c>
      <c r="B69">
        <v>20.7</v>
      </c>
      <c r="C69">
        <v>20.8</v>
      </c>
      <c r="D69">
        <v>7</v>
      </c>
      <c r="E69">
        <v>1.5</v>
      </c>
      <c r="F69">
        <v>0</v>
      </c>
      <c r="G69">
        <v>2.5</v>
      </c>
      <c r="H69">
        <v>60</v>
      </c>
      <c r="I69">
        <v>40</v>
      </c>
      <c r="J69" s="1">
        <f>5729.58/E69</f>
        <v>3819.72</v>
      </c>
      <c r="K69" s="2">
        <f>(((1+(32^2*J69^2))/($O$3/(5/12))^2)^0.25)/1.467</f>
        <v>70.898420689841345</v>
      </c>
    </row>
    <row r="70" spans="1:11" x14ac:dyDescent="0.2">
      <c r="A70">
        <v>69</v>
      </c>
      <c r="B70">
        <v>20.8</v>
      </c>
      <c r="C70">
        <v>21.32</v>
      </c>
      <c r="D70">
        <v>7</v>
      </c>
      <c r="G70">
        <v>0</v>
      </c>
      <c r="H70">
        <v>30</v>
      </c>
      <c r="I70">
        <v>30</v>
      </c>
    </row>
    <row r="71" spans="1:11" x14ac:dyDescent="0.2">
      <c r="A71">
        <v>70</v>
      </c>
      <c r="B71">
        <v>21.32</v>
      </c>
      <c r="C71">
        <v>21.4</v>
      </c>
      <c r="D71">
        <v>7</v>
      </c>
      <c r="E71">
        <v>1.5333330000000001</v>
      </c>
      <c r="F71">
        <v>1</v>
      </c>
      <c r="G71">
        <v>1</v>
      </c>
      <c r="H71">
        <v>30</v>
      </c>
      <c r="I71">
        <v>30</v>
      </c>
      <c r="J71" s="1">
        <f>5729.58/E71</f>
        <v>3736.6834210181346</v>
      </c>
      <c r="K71" s="2">
        <f>(((1+(32^2*J71^2))/($O$3/(5/12))^2)^0.25)/1.467</f>
        <v>70.123558918400931</v>
      </c>
    </row>
    <row r="72" spans="1:11" x14ac:dyDescent="0.2">
      <c r="A72">
        <v>71</v>
      </c>
      <c r="B72">
        <v>21.4</v>
      </c>
      <c r="C72">
        <v>21.7</v>
      </c>
      <c r="D72">
        <v>7</v>
      </c>
      <c r="G72">
        <v>0</v>
      </c>
      <c r="H72">
        <v>15</v>
      </c>
      <c r="I72">
        <v>15</v>
      </c>
    </row>
    <row r="73" spans="1:11" x14ac:dyDescent="0.2">
      <c r="A73">
        <v>72</v>
      </c>
      <c r="B73">
        <v>21.7</v>
      </c>
      <c r="C73">
        <v>21.8</v>
      </c>
      <c r="D73">
        <v>7</v>
      </c>
      <c r="E73">
        <v>4.4000000000000004</v>
      </c>
      <c r="F73">
        <v>0</v>
      </c>
      <c r="G73">
        <v>1.5</v>
      </c>
      <c r="H73">
        <v>15</v>
      </c>
      <c r="I73">
        <v>15</v>
      </c>
      <c r="J73" s="1">
        <f>5729.58/E73</f>
        <v>1302.1772727272726</v>
      </c>
      <c r="K73" s="2">
        <f>(((1+(32^2*J73^2))/($O$3/(5/12))^2)^0.25)/1.467</f>
        <v>41.395759242588163</v>
      </c>
    </row>
    <row r="74" spans="1:11" x14ac:dyDescent="0.2">
      <c r="A74">
        <v>73</v>
      </c>
      <c r="B74">
        <v>21.8</v>
      </c>
      <c r="C74">
        <v>22.35</v>
      </c>
      <c r="D74">
        <v>7</v>
      </c>
      <c r="G74">
        <v>0</v>
      </c>
      <c r="H74">
        <v>60</v>
      </c>
      <c r="I74">
        <v>50</v>
      </c>
    </row>
    <row r="75" spans="1:11" x14ac:dyDescent="0.2">
      <c r="A75" t="s">
        <v>12</v>
      </c>
      <c r="B75">
        <v>22.35</v>
      </c>
      <c r="C75">
        <v>22.8</v>
      </c>
      <c r="D75">
        <v>7</v>
      </c>
      <c r="E75">
        <v>1.6</v>
      </c>
      <c r="F75">
        <v>1</v>
      </c>
      <c r="G75">
        <v>2</v>
      </c>
      <c r="H75">
        <v>60</v>
      </c>
      <c r="I75">
        <v>50</v>
      </c>
      <c r="J75" s="1">
        <f t="shared" ref="J75:J77" si="1">5729.58/E75</f>
        <v>3580.9874999999997</v>
      </c>
      <c r="K75" s="2">
        <f t="shared" ref="K75:K77" si="2">(((1+(32^2*J75^2))/($O$3/(5/12))^2)^0.25)/1.467</f>
        <v>68.64710065119894</v>
      </c>
    </row>
    <row r="76" spans="1:11" x14ac:dyDescent="0.2">
      <c r="A76" t="s">
        <v>13</v>
      </c>
      <c r="B76">
        <v>22.8</v>
      </c>
      <c r="C76">
        <v>23.08</v>
      </c>
      <c r="D76">
        <v>7</v>
      </c>
      <c r="E76">
        <v>1.0333330000000001</v>
      </c>
      <c r="F76">
        <v>1</v>
      </c>
      <c r="G76">
        <v>1</v>
      </c>
      <c r="H76">
        <v>60</v>
      </c>
      <c r="I76">
        <v>50</v>
      </c>
      <c r="J76" s="1">
        <f t="shared" si="1"/>
        <v>5544.7566273408474</v>
      </c>
      <c r="K76" s="2">
        <f t="shared" si="2"/>
        <v>85.420486606860038</v>
      </c>
    </row>
    <row r="77" spans="1:11" x14ac:dyDescent="0.2">
      <c r="A77" t="s">
        <v>14</v>
      </c>
      <c r="B77">
        <v>23.08</v>
      </c>
      <c r="C77">
        <v>23.25</v>
      </c>
      <c r="D77">
        <v>7</v>
      </c>
      <c r="E77">
        <v>1</v>
      </c>
      <c r="F77">
        <v>1</v>
      </c>
      <c r="G77">
        <v>1</v>
      </c>
      <c r="H77">
        <v>60</v>
      </c>
      <c r="I77">
        <v>50</v>
      </c>
      <c r="J77" s="1">
        <f t="shared" si="1"/>
        <v>5729.58</v>
      </c>
      <c r="K77" s="2">
        <f t="shared" si="2"/>
        <v>86.832477128839315</v>
      </c>
    </row>
    <row r="78" spans="1:11" x14ac:dyDescent="0.2">
      <c r="A78">
        <v>75</v>
      </c>
      <c r="B78">
        <v>23.25</v>
      </c>
      <c r="C78">
        <v>23.35</v>
      </c>
      <c r="D78">
        <v>7</v>
      </c>
      <c r="G78">
        <v>0</v>
      </c>
      <c r="H78">
        <v>60</v>
      </c>
      <c r="I78">
        <v>50</v>
      </c>
    </row>
    <row r="79" spans="1:11" x14ac:dyDescent="0.2">
      <c r="A79">
        <v>76</v>
      </c>
      <c r="B79">
        <v>23.35</v>
      </c>
      <c r="C79">
        <v>24.1</v>
      </c>
      <c r="D79">
        <v>7</v>
      </c>
      <c r="E79">
        <v>1.75</v>
      </c>
      <c r="F79">
        <v>0</v>
      </c>
      <c r="G79">
        <v>2</v>
      </c>
      <c r="H79">
        <v>60</v>
      </c>
      <c r="I79">
        <v>50</v>
      </c>
      <c r="J79" s="1">
        <f>5729.58/E79</f>
        <v>3274.0457142857144</v>
      </c>
      <c r="K79" s="2">
        <f>(((1+(32^2*J79^2))/($O$3/(5/12))^2)^0.25)/1.467</f>
        <v>65.639182917181827</v>
      </c>
    </row>
    <row r="80" spans="1:11" x14ac:dyDescent="0.2">
      <c r="A80">
        <v>77</v>
      </c>
      <c r="B80">
        <v>24.1</v>
      </c>
      <c r="C80">
        <v>25.5</v>
      </c>
      <c r="D80">
        <v>7</v>
      </c>
      <c r="G80">
        <v>0</v>
      </c>
      <c r="H80">
        <v>60</v>
      </c>
      <c r="I80">
        <v>50</v>
      </c>
    </row>
    <row r="81" spans="1:11" x14ac:dyDescent="0.2">
      <c r="A81">
        <v>78</v>
      </c>
      <c r="B81">
        <v>25.5</v>
      </c>
      <c r="C81">
        <v>25.7</v>
      </c>
      <c r="D81">
        <v>7</v>
      </c>
      <c r="E81">
        <v>2.4500000000000002</v>
      </c>
      <c r="F81">
        <v>0</v>
      </c>
      <c r="G81">
        <v>3.5</v>
      </c>
      <c r="H81">
        <v>60</v>
      </c>
      <c r="I81">
        <v>50</v>
      </c>
      <c r="J81" s="1">
        <f>5729.58/E81</f>
        <v>2338.6040816326527</v>
      </c>
      <c r="K81" s="2">
        <f>(((1+(32^2*J81^2))/($O$3/(5/12))^2)^0.25)/1.467</f>
        <v>55.475234720572544</v>
      </c>
    </row>
    <row r="82" spans="1:11" x14ac:dyDescent="0.2">
      <c r="A82">
        <v>79</v>
      </c>
      <c r="B82">
        <v>25.7</v>
      </c>
      <c r="C82">
        <v>25.95</v>
      </c>
      <c r="D82">
        <v>7</v>
      </c>
      <c r="G82">
        <v>0</v>
      </c>
      <c r="H82">
        <v>60</v>
      </c>
      <c r="I82">
        <v>50</v>
      </c>
    </row>
    <row r="83" spans="1:11" x14ac:dyDescent="0.2">
      <c r="A83">
        <v>80</v>
      </c>
      <c r="B83">
        <v>25.95</v>
      </c>
      <c r="C83">
        <v>26.32</v>
      </c>
      <c r="D83">
        <v>7</v>
      </c>
      <c r="E83">
        <v>1.95</v>
      </c>
      <c r="F83">
        <v>1</v>
      </c>
      <c r="G83">
        <v>2</v>
      </c>
      <c r="H83">
        <v>60</v>
      </c>
      <c r="I83">
        <v>50</v>
      </c>
      <c r="J83" s="1">
        <f>5729.58/E83</f>
        <v>2938.2461538461539</v>
      </c>
      <c r="K83" s="2">
        <f>(((1+(32^2*J83^2))/($O$3/(5/12))^2)^0.25)/1.467</f>
        <v>62.182028422946665</v>
      </c>
    </row>
    <row r="84" spans="1:11" x14ac:dyDescent="0.2">
      <c r="A84">
        <v>81</v>
      </c>
      <c r="B84">
        <v>26.32</v>
      </c>
      <c r="C84">
        <v>26.4</v>
      </c>
      <c r="D84">
        <v>7</v>
      </c>
      <c r="G84">
        <v>0</v>
      </c>
      <c r="H84">
        <v>60</v>
      </c>
      <c r="I84">
        <v>50</v>
      </c>
    </row>
    <row r="85" spans="1:11" x14ac:dyDescent="0.2">
      <c r="A85">
        <v>82</v>
      </c>
      <c r="B85">
        <v>26.4</v>
      </c>
      <c r="C85">
        <v>26.7</v>
      </c>
      <c r="D85">
        <v>7</v>
      </c>
      <c r="E85">
        <v>1.95</v>
      </c>
      <c r="F85">
        <v>0</v>
      </c>
      <c r="G85">
        <v>2.25</v>
      </c>
      <c r="H85">
        <v>60</v>
      </c>
      <c r="I85">
        <v>50</v>
      </c>
      <c r="J85" s="1">
        <f>5729.58/E85</f>
        <v>2938.2461538461539</v>
      </c>
      <c r="K85" s="2">
        <f>(((1+(32^2*J85^2))/($O$3/(5/12))^2)^0.25)/1.467</f>
        <v>62.182028422946665</v>
      </c>
    </row>
    <row r="86" spans="1:11" x14ac:dyDescent="0.2">
      <c r="A86">
        <v>83</v>
      </c>
      <c r="B86">
        <v>26.7</v>
      </c>
      <c r="C86">
        <v>26.85</v>
      </c>
      <c r="D86">
        <v>7</v>
      </c>
      <c r="G86">
        <v>0</v>
      </c>
      <c r="H86">
        <v>60</v>
      </c>
      <c r="I86">
        <v>50</v>
      </c>
    </row>
    <row r="87" spans="1:11" x14ac:dyDescent="0.2">
      <c r="A87">
        <v>84</v>
      </c>
      <c r="B87">
        <v>26.85</v>
      </c>
      <c r="C87">
        <v>27.2</v>
      </c>
      <c r="D87">
        <v>7</v>
      </c>
      <c r="E87">
        <v>1.9666669999999999</v>
      </c>
      <c r="F87">
        <v>1</v>
      </c>
      <c r="G87">
        <v>2.25</v>
      </c>
      <c r="H87">
        <v>60</v>
      </c>
      <c r="I87">
        <v>50</v>
      </c>
      <c r="J87" s="1">
        <f>5729.58/E87</f>
        <v>2913.345268924531</v>
      </c>
      <c r="K87" s="2">
        <f>(((1+(32^2*J87^2))/($O$3/(5/12))^2)^0.25)/1.467</f>
        <v>61.917979399376961</v>
      </c>
    </row>
    <row r="88" spans="1:11" x14ac:dyDescent="0.2">
      <c r="A88">
        <v>85</v>
      </c>
      <c r="B88">
        <v>27.2</v>
      </c>
      <c r="C88">
        <v>27.34</v>
      </c>
      <c r="D88">
        <v>7</v>
      </c>
      <c r="G88">
        <v>0</v>
      </c>
      <c r="H88">
        <v>60</v>
      </c>
      <c r="I88">
        <v>50</v>
      </c>
    </row>
    <row r="89" spans="1:11" x14ac:dyDescent="0.2">
      <c r="A89">
        <v>86</v>
      </c>
      <c r="B89">
        <v>27.34</v>
      </c>
      <c r="C89">
        <v>27.55</v>
      </c>
      <c r="D89">
        <v>7</v>
      </c>
      <c r="E89">
        <v>1.1666669999999999</v>
      </c>
      <c r="F89">
        <v>0</v>
      </c>
      <c r="G89">
        <v>2.5</v>
      </c>
      <c r="H89">
        <v>60</v>
      </c>
      <c r="I89">
        <v>50</v>
      </c>
      <c r="J89" s="1">
        <f>5729.58/E89</f>
        <v>4911.0671682665234</v>
      </c>
      <c r="K89" s="2">
        <f>(((1+(32^2*J89^2))/($O$3/(5/12))^2)^0.25)/1.467</f>
        <v>80.391241154673494</v>
      </c>
    </row>
    <row r="90" spans="1:11" x14ac:dyDescent="0.2">
      <c r="A90">
        <v>87</v>
      </c>
      <c r="B90">
        <v>27.55</v>
      </c>
      <c r="C90">
        <v>28.45</v>
      </c>
      <c r="D90">
        <v>7</v>
      </c>
      <c r="G90">
        <v>0</v>
      </c>
      <c r="H90">
        <v>60</v>
      </c>
      <c r="I90">
        <v>50</v>
      </c>
    </row>
    <row r="91" spans="1:11" x14ac:dyDescent="0.2">
      <c r="A91">
        <v>88</v>
      </c>
      <c r="B91">
        <v>28.45</v>
      </c>
      <c r="C91">
        <v>28.8</v>
      </c>
      <c r="D91">
        <v>7</v>
      </c>
      <c r="E91">
        <v>2.0333329999999998</v>
      </c>
      <c r="F91">
        <v>0</v>
      </c>
      <c r="G91">
        <v>2.25</v>
      </c>
      <c r="H91">
        <v>60</v>
      </c>
      <c r="I91">
        <v>50</v>
      </c>
      <c r="J91" s="1">
        <f>5729.58/E91</f>
        <v>2817.8266914469987</v>
      </c>
      <c r="K91" s="2">
        <f>(((1+(32^2*J91^2))/($O$3/(5/12))^2)^0.25)/1.467</f>
        <v>60.894481380935069</v>
      </c>
    </row>
    <row r="92" spans="1:11" x14ac:dyDescent="0.2">
      <c r="A92">
        <v>89</v>
      </c>
      <c r="B92">
        <v>28.8</v>
      </c>
      <c r="C92">
        <v>28.9</v>
      </c>
      <c r="D92">
        <v>7</v>
      </c>
      <c r="G92">
        <v>0</v>
      </c>
      <c r="H92">
        <v>60</v>
      </c>
      <c r="I92">
        <v>50</v>
      </c>
    </row>
    <row r="93" spans="1:11" x14ac:dyDescent="0.2">
      <c r="A93">
        <v>90</v>
      </c>
      <c r="B93">
        <v>28.9</v>
      </c>
      <c r="C93">
        <v>29.32</v>
      </c>
      <c r="D93">
        <v>7</v>
      </c>
      <c r="E93">
        <v>0.93333299999999997</v>
      </c>
      <c r="F93">
        <v>1</v>
      </c>
      <c r="G93">
        <v>1</v>
      </c>
      <c r="H93">
        <v>60</v>
      </c>
      <c r="I93">
        <v>50</v>
      </c>
      <c r="J93" s="1">
        <f>5729.58/E93</f>
        <v>6138.8379067278238</v>
      </c>
      <c r="K93" s="2">
        <f>(((1+(32^2*J93^2))/($O$3/(5/12))^2)^0.25)/1.467</f>
        <v>89.880168898437447</v>
      </c>
    </row>
    <row r="94" spans="1:11" x14ac:dyDescent="0.2">
      <c r="A94">
        <v>91</v>
      </c>
      <c r="B94">
        <v>29.32</v>
      </c>
      <c r="C94">
        <v>30.55</v>
      </c>
      <c r="D94">
        <v>7</v>
      </c>
      <c r="G94">
        <v>0</v>
      </c>
      <c r="H94">
        <v>70</v>
      </c>
      <c r="I94">
        <v>50</v>
      </c>
    </row>
    <row r="95" spans="1:11" x14ac:dyDescent="0.2">
      <c r="A95">
        <v>92</v>
      </c>
      <c r="B95">
        <v>30.55</v>
      </c>
      <c r="C95">
        <v>30.7</v>
      </c>
      <c r="D95">
        <v>7</v>
      </c>
      <c r="E95">
        <v>0.25</v>
      </c>
      <c r="F95">
        <v>1</v>
      </c>
      <c r="G95">
        <v>0.5</v>
      </c>
      <c r="H95">
        <v>70</v>
      </c>
      <c r="I95">
        <v>50</v>
      </c>
      <c r="J95" s="1">
        <f>5729.58/E95</f>
        <v>22918.32</v>
      </c>
      <c r="K95" s="2">
        <f>(((1+(32^2*J95^2))/($O$3/(5/12))^2)^0.25)/1.467</f>
        <v>173.66495425646769</v>
      </c>
    </row>
    <row r="96" spans="1:11" x14ac:dyDescent="0.2">
      <c r="A96">
        <v>93</v>
      </c>
      <c r="B96">
        <v>30.7</v>
      </c>
      <c r="C96">
        <v>31.5</v>
      </c>
      <c r="D96">
        <v>7</v>
      </c>
      <c r="G96">
        <v>0</v>
      </c>
      <c r="H96">
        <v>70</v>
      </c>
      <c r="I96">
        <v>50</v>
      </c>
    </row>
    <row r="97" spans="1:11" x14ac:dyDescent="0.2">
      <c r="A97">
        <v>94</v>
      </c>
      <c r="B97">
        <v>31.5</v>
      </c>
      <c r="C97">
        <v>31.8</v>
      </c>
      <c r="D97">
        <v>7</v>
      </c>
      <c r="E97">
        <v>1.9166669999999999</v>
      </c>
      <c r="F97">
        <v>0</v>
      </c>
      <c r="G97">
        <v>2.5</v>
      </c>
      <c r="H97">
        <v>60</v>
      </c>
      <c r="I97">
        <v>50</v>
      </c>
      <c r="J97" s="1">
        <f>5729.58/E97</f>
        <v>2989.3455670703361</v>
      </c>
      <c r="K97" s="2">
        <f>(((1+(32^2*J97^2))/($O$3/(5/12))^2)^0.25)/1.467</f>
        <v>62.720405555534178</v>
      </c>
    </row>
    <row r="98" spans="1:11" x14ac:dyDescent="0.2">
      <c r="A98">
        <v>95</v>
      </c>
      <c r="B98">
        <v>31.8</v>
      </c>
      <c r="C98">
        <v>31.9</v>
      </c>
      <c r="D98">
        <v>7</v>
      </c>
      <c r="G98">
        <v>0</v>
      </c>
      <c r="H98">
        <v>60</v>
      </c>
      <c r="I98">
        <v>50</v>
      </c>
    </row>
    <row r="99" spans="1:11" x14ac:dyDescent="0.2">
      <c r="A99" t="s">
        <v>15</v>
      </c>
      <c r="B99">
        <v>31.9</v>
      </c>
      <c r="C99">
        <v>32.4</v>
      </c>
      <c r="D99">
        <v>7</v>
      </c>
      <c r="E99">
        <v>0.91666700000000001</v>
      </c>
      <c r="F99">
        <v>1</v>
      </c>
      <c r="G99">
        <v>1</v>
      </c>
      <c r="H99">
        <v>60</v>
      </c>
      <c r="I99">
        <v>50</v>
      </c>
      <c r="J99" s="1">
        <f t="shared" ref="J99:J100" si="3">5729.58/E99</f>
        <v>6250.4486362004955</v>
      </c>
      <c r="K99" s="2">
        <f t="shared" ref="K99:K100" si="4">(((1+(32^2*J99^2))/($O$3/(5/12))^2)^0.25)/1.467</f>
        <v>90.693547986648312</v>
      </c>
    </row>
    <row r="100" spans="1:11" x14ac:dyDescent="0.2">
      <c r="A100" t="s">
        <v>16</v>
      </c>
      <c r="B100">
        <v>32.4</v>
      </c>
      <c r="C100">
        <v>32.9</v>
      </c>
      <c r="D100">
        <v>7</v>
      </c>
      <c r="E100">
        <v>0.71666700000000005</v>
      </c>
      <c r="F100">
        <v>1</v>
      </c>
      <c r="G100">
        <v>1</v>
      </c>
      <c r="H100">
        <v>60</v>
      </c>
      <c r="I100">
        <v>50</v>
      </c>
      <c r="J100" s="1">
        <f t="shared" si="3"/>
        <v>7994.7590722050818</v>
      </c>
      <c r="K100" s="2">
        <f t="shared" si="4"/>
        <v>102.57073958770047</v>
      </c>
    </row>
    <row r="101" spans="1:11" x14ac:dyDescent="0.2">
      <c r="A101">
        <v>97</v>
      </c>
      <c r="B101">
        <v>32.9</v>
      </c>
      <c r="C101">
        <v>33.85</v>
      </c>
      <c r="D101">
        <v>7</v>
      </c>
      <c r="G101">
        <v>0</v>
      </c>
      <c r="H101">
        <v>60</v>
      </c>
      <c r="I101">
        <v>50</v>
      </c>
    </row>
    <row r="102" spans="1:11" x14ac:dyDescent="0.2">
      <c r="A102" t="s">
        <v>17</v>
      </c>
      <c r="B102">
        <v>33.85</v>
      </c>
      <c r="C102">
        <v>34.299999999999997</v>
      </c>
      <c r="D102">
        <v>7</v>
      </c>
      <c r="E102">
        <v>1.1333329999999999</v>
      </c>
      <c r="F102">
        <v>1</v>
      </c>
      <c r="G102">
        <v>1.5</v>
      </c>
      <c r="H102">
        <v>60</v>
      </c>
      <c r="I102">
        <v>50</v>
      </c>
      <c r="J102" s="1">
        <f t="shared" ref="J102:J103" si="5">5729.58/E102</f>
        <v>5055.5132516215444</v>
      </c>
      <c r="K102" s="2">
        <f t="shared" ref="K102:K103" si="6">(((1+(32^2*J102^2))/($O$3/(5/12))^2)^0.25)/1.467</f>
        <v>81.564921644777129</v>
      </c>
    </row>
    <row r="103" spans="1:11" x14ac:dyDescent="0.2">
      <c r="A103" t="s">
        <v>18</v>
      </c>
      <c r="B103">
        <v>34.200000000000003</v>
      </c>
      <c r="C103">
        <v>34.299999999999997</v>
      </c>
      <c r="D103">
        <v>7</v>
      </c>
      <c r="E103">
        <v>1.4666669999999999</v>
      </c>
      <c r="F103">
        <v>1</v>
      </c>
      <c r="G103">
        <v>1.75</v>
      </c>
      <c r="H103">
        <v>60</v>
      </c>
      <c r="I103">
        <v>50</v>
      </c>
      <c r="J103" s="1">
        <f t="shared" si="5"/>
        <v>3906.5309303338795</v>
      </c>
      <c r="K103" s="2">
        <f t="shared" si="6"/>
        <v>71.699550069199731</v>
      </c>
    </row>
    <row r="104" spans="1:11" x14ac:dyDescent="0.2">
      <c r="A104">
        <v>99</v>
      </c>
      <c r="B104">
        <v>34.299999999999997</v>
      </c>
      <c r="C104">
        <v>35.1</v>
      </c>
      <c r="D104">
        <v>7</v>
      </c>
      <c r="G104">
        <v>0</v>
      </c>
      <c r="H104">
        <v>60</v>
      </c>
      <c r="I104">
        <v>50</v>
      </c>
    </row>
    <row r="105" spans="1:11" x14ac:dyDescent="0.2">
      <c r="A105">
        <v>100</v>
      </c>
      <c r="B105">
        <v>35.1</v>
      </c>
      <c r="C105">
        <v>35.33</v>
      </c>
      <c r="D105">
        <v>7</v>
      </c>
      <c r="E105">
        <v>1.8333330000000001</v>
      </c>
      <c r="F105">
        <v>0</v>
      </c>
      <c r="G105">
        <v>2.5</v>
      </c>
      <c r="H105">
        <v>60</v>
      </c>
      <c r="I105">
        <v>50</v>
      </c>
      <c r="J105" s="1">
        <f>5729.58/E105</f>
        <v>3125.2260227683678</v>
      </c>
      <c r="K105" s="2">
        <f>(((1+(32^2*J105^2))/($O$3/(5/12))^2)^0.25)/1.467</f>
        <v>64.130040282435814</v>
      </c>
    </row>
    <row r="106" spans="1:11" x14ac:dyDescent="0.2">
      <c r="A106">
        <v>101</v>
      </c>
      <c r="B106">
        <v>35.33</v>
      </c>
      <c r="C106">
        <v>35.380000000000003</v>
      </c>
      <c r="D106">
        <v>7</v>
      </c>
      <c r="G106">
        <v>0</v>
      </c>
      <c r="H106">
        <v>60</v>
      </c>
      <c r="I106">
        <v>50</v>
      </c>
    </row>
    <row r="107" spans="1:11" x14ac:dyDescent="0.2">
      <c r="A107">
        <v>102</v>
      </c>
      <c r="B107">
        <v>35.380000000000003</v>
      </c>
      <c r="C107">
        <v>35.700000000000003</v>
      </c>
      <c r="D107">
        <v>7</v>
      </c>
      <c r="E107">
        <v>0.63333300000000003</v>
      </c>
      <c r="F107">
        <v>1</v>
      </c>
      <c r="G107">
        <v>1</v>
      </c>
      <c r="H107">
        <v>60</v>
      </c>
      <c r="I107">
        <v>50</v>
      </c>
      <c r="J107" s="1">
        <f>5729.58/E107</f>
        <v>9046.710024584223</v>
      </c>
      <c r="K107" s="2">
        <f>(((1+(32^2*J107^2))/($O$3/(5/12))^2)^0.25)/1.467</f>
        <v>109.11039594897073</v>
      </c>
    </row>
    <row r="108" spans="1:11" x14ac:dyDescent="0.2">
      <c r="A108">
        <v>103</v>
      </c>
      <c r="B108">
        <v>35.700000000000003</v>
      </c>
      <c r="C108">
        <v>35.78</v>
      </c>
      <c r="D108">
        <v>7</v>
      </c>
      <c r="G108">
        <v>0</v>
      </c>
      <c r="H108">
        <v>60</v>
      </c>
      <c r="I108">
        <v>50</v>
      </c>
    </row>
    <row r="109" spans="1:11" x14ac:dyDescent="0.2">
      <c r="A109">
        <v>104</v>
      </c>
      <c r="B109">
        <v>35.78</v>
      </c>
      <c r="C109">
        <v>36.15</v>
      </c>
      <c r="D109">
        <v>7</v>
      </c>
      <c r="E109">
        <v>1.9666669999999999</v>
      </c>
      <c r="F109">
        <v>0</v>
      </c>
      <c r="G109">
        <v>2.5</v>
      </c>
      <c r="H109">
        <v>60</v>
      </c>
      <c r="I109">
        <v>50</v>
      </c>
      <c r="J109" s="1">
        <f>5729.58/E109</f>
        <v>2913.345268924531</v>
      </c>
      <c r="K109" s="2">
        <f>(((1+(32^2*J109^2))/($O$3/(5/12))^2)^0.25)/1.467</f>
        <v>61.917979399376961</v>
      </c>
    </row>
    <row r="110" spans="1:11" x14ac:dyDescent="0.2">
      <c r="A110">
        <v>105</v>
      </c>
      <c r="B110">
        <v>36.15</v>
      </c>
      <c r="C110">
        <v>36.22</v>
      </c>
      <c r="D110">
        <v>7</v>
      </c>
      <c r="G110">
        <v>0</v>
      </c>
      <c r="H110">
        <v>60</v>
      </c>
      <c r="I110">
        <v>50</v>
      </c>
    </row>
    <row r="111" spans="1:11" x14ac:dyDescent="0.2">
      <c r="A111">
        <v>106</v>
      </c>
      <c r="B111">
        <v>36.22</v>
      </c>
      <c r="C111">
        <v>36.35</v>
      </c>
      <c r="D111">
        <v>7</v>
      </c>
      <c r="E111">
        <v>3</v>
      </c>
      <c r="F111">
        <v>1</v>
      </c>
      <c r="G111">
        <v>4.25</v>
      </c>
      <c r="H111">
        <v>55</v>
      </c>
      <c r="I111">
        <v>50</v>
      </c>
      <c r="J111" s="1">
        <f>5729.58/E111</f>
        <v>1909.86</v>
      </c>
      <c r="K111" s="2">
        <f>(((1+(32^2*J111^2))/($O$3/(5/12))^2)^0.25)/1.467</f>
        <v>50.132754047720042</v>
      </c>
    </row>
    <row r="112" spans="1:11" x14ac:dyDescent="0.2">
      <c r="A112">
        <v>107</v>
      </c>
      <c r="B112">
        <v>36.35</v>
      </c>
      <c r="C112">
        <v>36.6</v>
      </c>
      <c r="D112">
        <v>7</v>
      </c>
      <c r="G112">
        <v>0</v>
      </c>
      <c r="H112">
        <v>55</v>
      </c>
      <c r="I112">
        <v>50</v>
      </c>
    </row>
    <row r="113" spans="1:11" x14ac:dyDescent="0.2">
      <c r="A113">
        <v>108</v>
      </c>
      <c r="B113">
        <v>36.6</v>
      </c>
      <c r="C113">
        <v>36.840000000000003</v>
      </c>
      <c r="D113">
        <v>7</v>
      </c>
      <c r="E113">
        <v>3</v>
      </c>
      <c r="F113">
        <v>0</v>
      </c>
      <c r="G113">
        <v>3.75</v>
      </c>
      <c r="H113">
        <v>55</v>
      </c>
      <c r="I113">
        <v>50</v>
      </c>
      <c r="J113" s="1">
        <f>5729.58/E113</f>
        <v>1909.86</v>
      </c>
      <c r="K113" s="2">
        <f>(((1+(32^2*J113^2))/($O$3/(5/12))^2)^0.25)/1.467</f>
        <v>50.132754047720042</v>
      </c>
    </row>
    <row r="114" spans="1:11" x14ac:dyDescent="0.2">
      <c r="A114">
        <v>109</v>
      </c>
      <c r="B114">
        <v>36.840000000000003</v>
      </c>
      <c r="C114">
        <v>37.299999999999997</v>
      </c>
      <c r="D114">
        <v>7</v>
      </c>
      <c r="G114">
        <v>0</v>
      </c>
      <c r="H114">
        <v>70</v>
      </c>
      <c r="I114">
        <v>50</v>
      </c>
    </row>
    <row r="115" spans="1:11" x14ac:dyDescent="0.2">
      <c r="A115">
        <v>110</v>
      </c>
      <c r="B115">
        <v>37.299999999999997</v>
      </c>
      <c r="C115">
        <v>37.700000000000003</v>
      </c>
      <c r="D115">
        <v>7</v>
      </c>
      <c r="E115">
        <v>1</v>
      </c>
      <c r="F115">
        <v>1</v>
      </c>
      <c r="G115">
        <v>1</v>
      </c>
      <c r="H115">
        <v>70</v>
      </c>
      <c r="I115">
        <v>50</v>
      </c>
      <c r="J115" s="1">
        <f>5729.58/E115</f>
        <v>5729.58</v>
      </c>
      <c r="K115" s="2">
        <f>(((1+(32^2*J115^2))/($O$3/(5/12))^2)^0.25)/1.467</f>
        <v>86.832477128839315</v>
      </c>
    </row>
    <row r="116" spans="1:11" x14ac:dyDescent="0.2">
      <c r="A116">
        <v>111</v>
      </c>
      <c r="B116">
        <v>37.700000000000003</v>
      </c>
      <c r="C116">
        <v>38.15</v>
      </c>
      <c r="D116">
        <v>7</v>
      </c>
      <c r="G116">
        <v>0</v>
      </c>
      <c r="H116">
        <v>70</v>
      </c>
      <c r="I116">
        <v>50</v>
      </c>
    </row>
    <row r="117" spans="1:11" x14ac:dyDescent="0.2">
      <c r="A117">
        <v>112</v>
      </c>
      <c r="B117">
        <v>38.15</v>
      </c>
      <c r="C117">
        <v>38.799999999999997</v>
      </c>
      <c r="D117">
        <v>7</v>
      </c>
      <c r="E117">
        <v>0.76666699999999999</v>
      </c>
      <c r="F117">
        <v>0</v>
      </c>
      <c r="G117">
        <v>1</v>
      </c>
      <c r="H117">
        <v>70</v>
      </c>
      <c r="I117">
        <v>50</v>
      </c>
      <c r="J117" s="1">
        <f>5729.58/E117</f>
        <v>7473.3619681034925</v>
      </c>
      <c r="K117" s="2">
        <f>(((1+(32^2*J117^2))/($O$3/(5/12))^2)^0.25)/1.467</f>
        <v>99.169655725037941</v>
      </c>
    </row>
    <row r="118" spans="1:11" x14ac:dyDescent="0.2">
      <c r="A118">
        <v>113</v>
      </c>
      <c r="B118">
        <v>38.799999999999997</v>
      </c>
      <c r="C118">
        <v>39.4</v>
      </c>
      <c r="D118">
        <v>7</v>
      </c>
      <c r="G118">
        <v>0</v>
      </c>
      <c r="H118">
        <v>70</v>
      </c>
      <c r="I118">
        <v>50</v>
      </c>
    </row>
    <row r="119" spans="1:11" x14ac:dyDescent="0.2">
      <c r="A119" t="s">
        <v>19</v>
      </c>
      <c r="B119">
        <v>39.4</v>
      </c>
      <c r="C119">
        <v>39.799999999999997</v>
      </c>
      <c r="D119">
        <v>7</v>
      </c>
      <c r="E119">
        <v>2.9666670000000002</v>
      </c>
      <c r="F119">
        <v>0</v>
      </c>
      <c r="G119">
        <v>3.75</v>
      </c>
      <c r="H119">
        <v>55</v>
      </c>
      <c r="I119">
        <v>50</v>
      </c>
      <c r="J119" s="1">
        <f t="shared" ref="J119:J122" si="7">5729.58/E119</f>
        <v>1931.3188841214735</v>
      </c>
      <c r="K119" s="2">
        <f t="shared" ref="K119:K122" si="8">(((1+(32^2*J119^2))/($O$3/(5/12))^2)^0.25)/1.467</f>
        <v>50.413609177944188</v>
      </c>
    </row>
    <row r="120" spans="1:11" x14ac:dyDescent="0.2">
      <c r="A120" t="s">
        <v>20</v>
      </c>
      <c r="B120">
        <v>39.799999999999997</v>
      </c>
      <c r="C120">
        <v>39.92</v>
      </c>
      <c r="D120">
        <v>7</v>
      </c>
      <c r="E120">
        <v>1.9666669999999999</v>
      </c>
      <c r="F120">
        <v>0</v>
      </c>
      <c r="G120">
        <v>2.5</v>
      </c>
      <c r="H120">
        <v>55</v>
      </c>
      <c r="I120">
        <v>50</v>
      </c>
      <c r="J120" s="1">
        <f t="shared" si="7"/>
        <v>2913.345268924531</v>
      </c>
      <c r="K120" s="2">
        <f t="shared" si="8"/>
        <v>61.917979399376961</v>
      </c>
    </row>
    <row r="121" spans="1:11" x14ac:dyDescent="0.2">
      <c r="A121" t="s">
        <v>21</v>
      </c>
      <c r="B121">
        <v>39.92</v>
      </c>
      <c r="C121">
        <v>40.08</v>
      </c>
      <c r="D121">
        <v>7</v>
      </c>
      <c r="E121">
        <v>0.9</v>
      </c>
      <c r="F121">
        <v>0</v>
      </c>
      <c r="G121">
        <v>1</v>
      </c>
      <c r="H121">
        <v>55</v>
      </c>
      <c r="I121">
        <v>50</v>
      </c>
      <c r="J121" s="1">
        <f t="shared" si="7"/>
        <v>6366.2</v>
      </c>
      <c r="K121" s="2">
        <f t="shared" si="8"/>
        <v>91.529467533740714</v>
      </c>
    </row>
    <row r="122" spans="1:11" x14ac:dyDescent="0.2">
      <c r="A122" t="s">
        <v>22</v>
      </c>
      <c r="B122">
        <v>40.08</v>
      </c>
      <c r="C122">
        <v>40.22</v>
      </c>
      <c r="D122">
        <v>7</v>
      </c>
      <c r="E122">
        <v>1.9</v>
      </c>
      <c r="F122">
        <v>0</v>
      </c>
      <c r="G122">
        <v>2.5</v>
      </c>
      <c r="H122">
        <v>55</v>
      </c>
      <c r="I122">
        <v>50</v>
      </c>
      <c r="J122" s="1">
        <f t="shared" si="7"/>
        <v>3015.5684210526315</v>
      </c>
      <c r="K122" s="2">
        <f t="shared" si="8"/>
        <v>62.994899896416435</v>
      </c>
    </row>
    <row r="123" spans="1:11" x14ac:dyDescent="0.2">
      <c r="A123">
        <v>115</v>
      </c>
      <c r="B123">
        <v>40.22</v>
      </c>
      <c r="C123">
        <v>40.6</v>
      </c>
      <c r="D123">
        <v>7</v>
      </c>
      <c r="G123">
        <v>0</v>
      </c>
      <c r="H123">
        <v>55</v>
      </c>
      <c r="I123">
        <v>50</v>
      </c>
    </row>
    <row r="124" spans="1:11" x14ac:dyDescent="0.2">
      <c r="A124" t="s">
        <v>23</v>
      </c>
      <c r="B124">
        <v>40.6</v>
      </c>
      <c r="C124">
        <v>40.92</v>
      </c>
      <c r="D124">
        <v>7</v>
      </c>
      <c r="E124">
        <v>1.8666670000000001</v>
      </c>
      <c r="F124">
        <v>1</v>
      </c>
      <c r="G124">
        <v>2</v>
      </c>
      <c r="H124">
        <v>55</v>
      </c>
      <c r="I124">
        <v>50</v>
      </c>
      <c r="J124" s="1">
        <f t="shared" ref="J124:J125" si="9">5729.58/E124</f>
        <v>3069.4173090326231</v>
      </c>
      <c r="K124" s="2">
        <f t="shared" ref="K124:K125" si="10">(((1+(32^2*J124^2))/($O$3/(5/12))^2)^0.25)/1.467</f>
        <v>63.554859899885557</v>
      </c>
    </row>
    <row r="125" spans="1:11" x14ac:dyDescent="0.2">
      <c r="A125" t="s">
        <v>24</v>
      </c>
      <c r="B125">
        <v>40.92</v>
      </c>
      <c r="C125">
        <v>41.12</v>
      </c>
      <c r="D125">
        <v>7</v>
      </c>
      <c r="E125">
        <v>0.95</v>
      </c>
      <c r="F125">
        <v>1</v>
      </c>
      <c r="G125">
        <v>1</v>
      </c>
      <c r="H125">
        <v>55</v>
      </c>
      <c r="I125">
        <v>50</v>
      </c>
      <c r="J125" s="1">
        <f t="shared" si="9"/>
        <v>6031.136842105263</v>
      </c>
      <c r="K125" s="2">
        <f t="shared" si="10"/>
        <v>89.088241792053736</v>
      </c>
    </row>
    <row r="126" spans="1:11" x14ac:dyDescent="0.2">
      <c r="A126">
        <v>117</v>
      </c>
      <c r="B126">
        <v>41.12</v>
      </c>
      <c r="C126">
        <v>41.25</v>
      </c>
      <c r="D126">
        <v>7</v>
      </c>
      <c r="G126">
        <v>0</v>
      </c>
      <c r="H126">
        <v>55</v>
      </c>
      <c r="I126">
        <v>50</v>
      </c>
    </row>
    <row r="127" spans="1:11" x14ac:dyDescent="0.2">
      <c r="A127">
        <v>118</v>
      </c>
      <c r="B127">
        <v>41.25</v>
      </c>
      <c r="C127">
        <v>41.45</v>
      </c>
      <c r="D127">
        <v>7</v>
      </c>
      <c r="E127">
        <v>2.0333329999999998</v>
      </c>
      <c r="F127">
        <v>1</v>
      </c>
      <c r="G127">
        <v>2</v>
      </c>
      <c r="H127">
        <v>55</v>
      </c>
      <c r="I127">
        <v>50</v>
      </c>
      <c r="J127" s="1">
        <f t="shared" ref="J127:J129" si="11">5729.58/E127</f>
        <v>2817.8266914469987</v>
      </c>
      <c r="K127" s="2">
        <f t="shared" ref="K127:K129" si="12">(((1+(32^2*J127^2))/($O$3/(5/12))^2)^0.25)/1.467</f>
        <v>60.894481380935069</v>
      </c>
    </row>
    <row r="128" spans="1:11" x14ac:dyDescent="0.2">
      <c r="A128" t="s">
        <v>25</v>
      </c>
      <c r="B128">
        <v>41.45</v>
      </c>
      <c r="C128">
        <v>41.7</v>
      </c>
      <c r="D128">
        <v>7</v>
      </c>
      <c r="E128">
        <v>1.45</v>
      </c>
      <c r="F128">
        <v>0</v>
      </c>
      <c r="G128">
        <v>1.5</v>
      </c>
      <c r="H128">
        <v>55</v>
      </c>
      <c r="I128">
        <v>50</v>
      </c>
      <c r="J128" s="1">
        <f t="shared" si="11"/>
        <v>3951.4344827586206</v>
      </c>
      <c r="K128" s="2">
        <f t="shared" si="12"/>
        <v>72.110447301124864</v>
      </c>
    </row>
    <row r="129" spans="1:11" x14ac:dyDescent="0.2">
      <c r="A129" t="s">
        <v>26</v>
      </c>
      <c r="B129">
        <v>41.7</v>
      </c>
      <c r="C129">
        <v>42.2</v>
      </c>
      <c r="D129">
        <v>7</v>
      </c>
      <c r="E129">
        <v>2</v>
      </c>
      <c r="F129">
        <v>0</v>
      </c>
      <c r="G129">
        <v>2</v>
      </c>
      <c r="H129">
        <v>55</v>
      </c>
      <c r="I129">
        <v>50</v>
      </c>
      <c r="J129" s="1">
        <f t="shared" si="11"/>
        <v>2864.79</v>
      </c>
      <c r="K129" s="2">
        <f t="shared" si="12"/>
        <v>61.399833406397917</v>
      </c>
    </row>
    <row r="130" spans="1:11" x14ac:dyDescent="0.2">
      <c r="A130">
        <v>120</v>
      </c>
      <c r="B130">
        <v>42.2</v>
      </c>
      <c r="C130">
        <v>42.27</v>
      </c>
      <c r="D130">
        <v>7</v>
      </c>
      <c r="G130">
        <v>0</v>
      </c>
      <c r="H130">
        <v>40</v>
      </c>
      <c r="I130">
        <v>40</v>
      </c>
    </row>
    <row r="131" spans="1:11" x14ac:dyDescent="0.2">
      <c r="A131" t="s">
        <v>27</v>
      </c>
      <c r="B131">
        <v>42.27</v>
      </c>
      <c r="C131">
        <v>41.42</v>
      </c>
      <c r="D131">
        <v>7</v>
      </c>
      <c r="E131">
        <v>3.65</v>
      </c>
      <c r="F131">
        <v>1</v>
      </c>
      <c r="G131">
        <v>3</v>
      </c>
      <c r="H131">
        <v>40</v>
      </c>
      <c r="I131">
        <v>40</v>
      </c>
      <c r="J131" s="1">
        <f t="shared" ref="J131:J136" si="13">5729.58/E131</f>
        <v>1569.7479452054795</v>
      </c>
      <c r="K131" s="2">
        <f t="shared" ref="K131:K136" si="14">(((1+(32^2*J131^2))/($O$3/(5/12))^2)^0.25)/1.467</f>
        <v>45.450195791167211</v>
      </c>
    </row>
    <row r="132" spans="1:11" x14ac:dyDescent="0.2">
      <c r="A132" t="s">
        <v>28</v>
      </c>
      <c r="B132">
        <v>41.42</v>
      </c>
      <c r="C132">
        <v>41.57</v>
      </c>
      <c r="D132">
        <v>7</v>
      </c>
      <c r="E132">
        <v>3</v>
      </c>
      <c r="F132">
        <v>1</v>
      </c>
      <c r="G132">
        <v>1.25</v>
      </c>
      <c r="H132">
        <v>40</v>
      </c>
      <c r="I132">
        <v>40</v>
      </c>
      <c r="J132" s="1">
        <f t="shared" si="13"/>
        <v>1909.86</v>
      </c>
      <c r="K132" s="2">
        <f t="shared" si="14"/>
        <v>50.132754047720042</v>
      </c>
    </row>
    <row r="133" spans="1:11" x14ac:dyDescent="0.2">
      <c r="A133" t="s">
        <v>29</v>
      </c>
      <c r="B133">
        <v>41.57</v>
      </c>
      <c r="C133">
        <v>42.78</v>
      </c>
      <c r="D133">
        <v>7</v>
      </c>
      <c r="E133">
        <v>2.0666669999999998</v>
      </c>
      <c r="F133">
        <v>1</v>
      </c>
      <c r="G133">
        <v>1</v>
      </c>
      <c r="H133">
        <v>40</v>
      </c>
      <c r="I133">
        <v>40</v>
      </c>
      <c r="J133" s="1">
        <f t="shared" si="13"/>
        <v>2772.3769721972626</v>
      </c>
      <c r="K133" s="2">
        <f t="shared" si="14"/>
        <v>60.401390720161665</v>
      </c>
    </row>
    <row r="134" spans="1:11" x14ac:dyDescent="0.2">
      <c r="A134" t="s">
        <v>30</v>
      </c>
      <c r="B134">
        <v>42.78</v>
      </c>
      <c r="C134">
        <v>42.92</v>
      </c>
      <c r="D134">
        <v>7</v>
      </c>
      <c r="E134">
        <v>3.5333329999999998</v>
      </c>
      <c r="F134">
        <v>1</v>
      </c>
      <c r="G134">
        <v>2.75</v>
      </c>
      <c r="H134">
        <v>40</v>
      </c>
      <c r="I134">
        <v>40</v>
      </c>
      <c r="J134" s="1">
        <f t="shared" si="13"/>
        <v>1621.5793982622074</v>
      </c>
      <c r="K134" s="2">
        <f t="shared" si="14"/>
        <v>46.194461187609015</v>
      </c>
    </row>
    <row r="135" spans="1:11" x14ac:dyDescent="0.2">
      <c r="A135" t="s">
        <v>31</v>
      </c>
      <c r="B135">
        <v>42.92</v>
      </c>
      <c r="C135">
        <v>43.02</v>
      </c>
      <c r="D135">
        <v>7</v>
      </c>
      <c r="E135">
        <v>3.25</v>
      </c>
      <c r="F135">
        <v>1</v>
      </c>
      <c r="G135">
        <v>2.75</v>
      </c>
      <c r="H135">
        <v>40</v>
      </c>
      <c r="I135">
        <v>40</v>
      </c>
      <c r="J135" s="1">
        <f t="shared" si="13"/>
        <v>1762.9476923076923</v>
      </c>
      <c r="K135" s="2">
        <f t="shared" si="14"/>
        <v>48.165992105515222</v>
      </c>
    </row>
    <row r="136" spans="1:11" x14ac:dyDescent="0.2">
      <c r="A136" t="s">
        <v>32</v>
      </c>
      <c r="B136">
        <v>43.02</v>
      </c>
      <c r="C136">
        <v>43.12</v>
      </c>
      <c r="D136">
        <v>7</v>
      </c>
      <c r="E136">
        <v>3.8333330000000001</v>
      </c>
      <c r="F136">
        <v>1</v>
      </c>
      <c r="G136">
        <v>2.75</v>
      </c>
      <c r="H136">
        <v>40</v>
      </c>
      <c r="I136">
        <v>40</v>
      </c>
      <c r="J136" s="1">
        <f t="shared" si="13"/>
        <v>1494.6731734498412</v>
      </c>
      <c r="K136" s="2">
        <f t="shared" si="14"/>
        <v>44.350029875509506</v>
      </c>
    </row>
    <row r="137" spans="1:11" x14ac:dyDescent="0.2">
      <c r="A137">
        <v>122</v>
      </c>
      <c r="B137">
        <v>43.12</v>
      </c>
      <c r="C137">
        <v>43.3</v>
      </c>
      <c r="D137">
        <v>7</v>
      </c>
      <c r="G137">
        <v>0</v>
      </c>
      <c r="H137">
        <v>40</v>
      </c>
      <c r="I137">
        <v>40</v>
      </c>
    </row>
    <row r="138" spans="1:11" x14ac:dyDescent="0.2">
      <c r="A138">
        <v>123</v>
      </c>
      <c r="B138">
        <v>43.3</v>
      </c>
      <c r="C138">
        <v>43.5</v>
      </c>
      <c r="D138">
        <v>7</v>
      </c>
      <c r="E138">
        <v>1.1499999999999999</v>
      </c>
      <c r="F138">
        <v>0</v>
      </c>
      <c r="G138">
        <v>1</v>
      </c>
      <c r="H138">
        <v>40</v>
      </c>
      <c r="I138">
        <v>40</v>
      </c>
      <c r="J138" s="1">
        <f>5729.58/E138</f>
        <v>4982.2434782608698</v>
      </c>
      <c r="K138" s="2">
        <f>(((1+(32^2*J138^2))/($O$3/(5/12))^2)^0.25)/1.467</f>
        <v>80.971702434253899</v>
      </c>
    </row>
    <row r="139" spans="1:11" x14ac:dyDescent="0.2">
      <c r="A139">
        <v>124</v>
      </c>
      <c r="B139">
        <v>43.5</v>
      </c>
      <c r="C139">
        <v>43.75</v>
      </c>
      <c r="D139">
        <v>7</v>
      </c>
      <c r="G139">
        <v>0</v>
      </c>
      <c r="H139">
        <v>40</v>
      </c>
      <c r="I139">
        <v>40</v>
      </c>
    </row>
    <row r="140" spans="1:11" x14ac:dyDescent="0.2">
      <c r="A140">
        <v>125</v>
      </c>
      <c r="B140">
        <v>43.75</v>
      </c>
      <c r="C140">
        <v>43.9</v>
      </c>
      <c r="D140">
        <v>7</v>
      </c>
      <c r="E140">
        <v>3</v>
      </c>
      <c r="F140">
        <v>0</v>
      </c>
      <c r="G140">
        <v>1</v>
      </c>
      <c r="H140">
        <v>25</v>
      </c>
      <c r="I140">
        <v>20</v>
      </c>
      <c r="J140" s="1">
        <f>5729.58/E140</f>
        <v>1909.86</v>
      </c>
      <c r="K140" s="2">
        <f>(((1+(32^2*J140^2))/($O$3/(5/12))^2)^0.25)/1.467</f>
        <v>50.132754047720042</v>
      </c>
    </row>
    <row r="141" spans="1:11" x14ac:dyDescent="0.2">
      <c r="A141">
        <v>126</v>
      </c>
      <c r="B141">
        <v>43.9</v>
      </c>
      <c r="C141">
        <v>44.08</v>
      </c>
      <c r="D141">
        <v>7</v>
      </c>
      <c r="G141">
        <v>0</v>
      </c>
      <c r="H141">
        <v>25</v>
      </c>
      <c r="I141">
        <v>20</v>
      </c>
    </row>
    <row r="142" spans="1:11" x14ac:dyDescent="0.2">
      <c r="A142">
        <v>127</v>
      </c>
      <c r="B142">
        <v>44.08</v>
      </c>
      <c r="C142">
        <v>44.2</v>
      </c>
      <c r="D142">
        <v>7</v>
      </c>
      <c r="E142">
        <v>2.5</v>
      </c>
      <c r="F142">
        <v>1</v>
      </c>
      <c r="G142">
        <v>1</v>
      </c>
      <c r="H142">
        <v>25</v>
      </c>
      <c r="I142">
        <v>20</v>
      </c>
      <c r="J142" s="1">
        <f>5729.58/E142</f>
        <v>2291.8319999999999</v>
      </c>
      <c r="K142" s="2">
        <f>(((1+(32^2*J142^2))/($O$3/(5/12))^2)^0.25)/1.467</f>
        <v>54.917680522466263</v>
      </c>
    </row>
    <row r="143" spans="1:11" x14ac:dyDescent="0.2">
      <c r="A143">
        <v>128</v>
      </c>
      <c r="B143">
        <v>44.2</v>
      </c>
      <c r="C143">
        <v>44.3</v>
      </c>
      <c r="D143">
        <v>7</v>
      </c>
      <c r="G143">
        <v>0</v>
      </c>
      <c r="H143">
        <v>25</v>
      </c>
      <c r="I143">
        <v>20</v>
      </c>
    </row>
    <row r="144" spans="1:11" x14ac:dyDescent="0.2">
      <c r="A144">
        <v>129</v>
      </c>
      <c r="B144">
        <v>44.3</v>
      </c>
      <c r="C144">
        <v>44.35</v>
      </c>
      <c r="D144">
        <v>7</v>
      </c>
      <c r="E144">
        <v>3</v>
      </c>
      <c r="F144">
        <v>1</v>
      </c>
      <c r="G144">
        <v>1</v>
      </c>
      <c r="H144">
        <v>25</v>
      </c>
      <c r="I144">
        <v>20</v>
      </c>
      <c r="J144" s="1">
        <f>5729.58/E144</f>
        <v>1909.86</v>
      </c>
      <c r="K144" s="2">
        <f>(((1+(32^2*J144^2))/($O$3/(5/12))^2)^0.25)/1.467</f>
        <v>50.132754047720042</v>
      </c>
    </row>
    <row r="145" spans="1:11" x14ac:dyDescent="0.2">
      <c r="A145">
        <v>130</v>
      </c>
      <c r="B145">
        <v>44.35</v>
      </c>
      <c r="C145">
        <v>44.45</v>
      </c>
      <c r="D145">
        <v>7</v>
      </c>
      <c r="G145">
        <v>0</v>
      </c>
      <c r="H145">
        <v>25</v>
      </c>
      <c r="I145">
        <v>20</v>
      </c>
    </row>
    <row r="146" spans="1:11" x14ac:dyDescent="0.2">
      <c r="A146">
        <v>131</v>
      </c>
      <c r="B146">
        <v>44.45</v>
      </c>
      <c r="C146">
        <v>44.57</v>
      </c>
      <c r="D146">
        <v>7</v>
      </c>
      <c r="E146">
        <v>2.6666669999999999</v>
      </c>
      <c r="F146">
        <v>1</v>
      </c>
      <c r="G146">
        <v>1</v>
      </c>
      <c r="H146">
        <v>25</v>
      </c>
      <c r="I146">
        <v>20</v>
      </c>
      <c r="J146" s="1">
        <f>5729.58/E146</f>
        <v>2148.592231425971</v>
      </c>
      <c r="K146" s="2">
        <f>(((1+(32^2*J146^2))/($O$3/(5/12))^2)^0.25)/1.467</f>
        <v>53.173812195940165</v>
      </c>
    </row>
    <row r="147" spans="1:11" x14ac:dyDescent="0.2">
      <c r="A147">
        <v>132</v>
      </c>
      <c r="B147">
        <v>44.57</v>
      </c>
      <c r="C147">
        <v>44.7</v>
      </c>
      <c r="D147">
        <v>7</v>
      </c>
      <c r="G147">
        <v>0</v>
      </c>
      <c r="H147">
        <v>25</v>
      </c>
      <c r="I147">
        <v>20</v>
      </c>
    </row>
  </sheetData>
  <autoFilter ref="A1:O148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Camille Wilkins</dc:creator>
  <cp:lastModifiedBy>Devin Camille Wilkins</cp:lastModifiedBy>
  <dcterms:created xsi:type="dcterms:W3CDTF">2023-09-21T19:48:35Z</dcterms:created>
  <dcterms:modified xsi:type="dcterms:W3CDTF">2023-10-15T22:35:04Z</dcterms:modified>
</cp:coreProperties>
</file>