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5_PythonFiles/ESHL_CBo_Post_Processing/"/>
    </mc:Choice>
  </mc:AlternateContent>
  <xr:revisionPtr revIDLastSave="40" documentId="8_{2C2FA379-AA9C-4A07-BF03-5DA70FD2EE62}" xr6:coauthVersionLast="47" xr6:coauthVersionMax="47" xr10:uidLastSave="{DA7AB8E8-0159-442E-A237-8F21733E8492}"/>
  <bookViews>
    <workbookView xWindow="-19310" yWindow="-110" windowWidth="19420" windowHeight="10420" xr2:uid="{00000000-000D-0000-FFFF-FFFF00000000}"/>
  </bookViews>
  <sheets>
    <sheet name="ESHL_Vdot" sheetId="1" r:id="rId1"/>
    <sheet name="CBo_Vdot" sheetId="3" r:id="rId2"/>
    <sheet name="CBo_Vdot_old" sheetId="2" r:id="rId3"/>
  </sheets>
  <definedNames>
    <definedName name="_xlnm._FilterDatabase" localSheetId="0" hidden="1">ESHL_Vdot!$A$1:$E$9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B17" i="1"/>
  <c r="C17" i="1" l="1"/>
  <c r="E17" i="1"/>
  <c r="D17" i="1"/>
  <c r="D13" i="1" l="1"/>
  <c r="B13" i="1"/>
  <c r="E12" i="1"/>
  <c r="C12" i="1"/>
  <c r="E11" i="1" l="1"/>
  <c r="E10" i="1"/>
  <c r="D12" i="1"/>
  <c r="D10" i="1"/>
</calcChain>
</file>

<file path=xl/sharedStrings.xml><?xml version="1.0" encoding="utf-8"?>
<sst xmlns="http://schemas.openxmlformats.org/spreadsheetml/2006/main" count="54" uniqueCount="44">
  <si>
    <t>Vdot_sup</t>
  </si>
  <si>
    <t>Vdot_sup_uncertainity</t>
  </si>
  <si>
    <t>Vdot_exh</t>
  </si>
  <si>
    <t>Vdot_exh_uncertainity</t>
  </si>
  <si>
    <t>Kü_20</t>
  </si>
  <si>
    <t>Kü_100</t>
  </si>
  <si>
    <t>SZ01_20</t>
  </si>
  <si>
    <t>SZ01_100</t>
  </si>
  <si>
    <t>SZ02_20</t>
  </si>
  <si>
    <t>SZ02_100</t>
  </si>
  <si>
    <t>WZ_20</t>
  </si>
  <si>
    <t>WZ_100</t>
  </si>
  <si>
    <t>Level</t>
  </si>
  <si>
    <t>BD_20</t>
  </si>
  <si>
    <t>BD_100</t>
  </si>
  <si>
    <t>BD_50</t>
  </si>
  <si>
    <t>Kü_50</t>
  </si>
  <si>
    <t>BD_0</t>
  </si>
  <si>
    <t>Kü_Ex_0</t>
  </si>
  <si>
    <t>Kü_Ex_100</t>
  </si>
  <si>
    <t xml:space="preserve">add uncertainities for ku is 100 case the inflow is too high </t>
  </si>
  <si>
    <t>BD_200</t>
  </si>
  <si>
    <t>Vdot</t>
  </si>
  <si>
    <t>sgm_Vdot</t>
  </si>
  <si>
    <t>S_Sp5_ExOn_CBo</t>
  </si>
  <si>
    <t>W_Sp4_ExOff_CBo</t>
  </si>
  <si>
    <t>W_Sp4_ExOn_CBo</t>
  </si>
  <si>
    <t>W_Sp5_ExOff_CBo</t>
  </si>
  <si>
    <t>W_Sp5_ExOn_CBo</t>
  </si>
  <si>
    <t>S_Sp4_ExOff_CBo</t>
  </si>
  <si>
    <t>S_Sp5_ExOff_CBo</t>
  </si>
  <si>
    <t>S_Sp4_ExOn_CBo</t>
  </si>
  <si>
    <t>St5_K1_093729</t>
  </si>
  <si>
    <t>St5_K2_101449</t>
  </si>
  <si>
    <t>St5_SZ_102458</t>
  </si>
  <si>
    <t>St4_K1_‏‎094026</t>
  </si>
  <si>
    <t>St4_K2_101039</t>
  </si>
  <si>
    <t>St4_SZ_103700</t>
  </si>
  <si>
    <t>K1_St5</t>
  </si>
  <si>
    <t>K2_St5</t>
  </si>
  <si>
    <t>SZ_St5</t>
  </si>
  <si>
    <t>K1_St4</t>
  </si>
  <si>
    <t>K2_St4</t>
  </si>
  <si>
    <t>SZ_St4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</si>
</sst>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9" sqref="A9"/>
    </sheetView>
  </sheetViews>
  <sheetFormatPr defaultRowHeight="15" x14ac:dyDescent="0.25"/>
  <cols>
    <col min="1" max="1" width="10.42578125" bestFit="1" customWidth="1"/>
    <col min="2" max="2" width="14.5703125" customWidth="1"/>
    <col min="3" max="3" width="22" customWidth="1"/>
    <col min="4" max="4" width="14.5703125" customWidth="1"/>
    <col min="5" max="5" width="21.7109375" bestFit="1" customWidth="1"/>
  </cols>
  <sheetData>
    <row r="1" spans="1:9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5">
      <c r="A2" s="1" t="s">
        <v>4</v>
      </c>
      <c r="B2">
        <v>14.647899466078689</v>
      </c>
      <c r="C2">
        <v>2.6790971175232108</v>
      </c>
      <c r="D2">
        <v>-11.9398055984609</v>
      </c>
      <c r="E2">
        <v>2.1953767746551871</v>
      </c>
    </row>
    <row r="3" spans="1:9" x14ac:dyDescent="0.25">
      <c r="A3" s="2" t="s">
        <v>5</v>
      </c>
      <c r="B3">
        <v>41.730534984219048</v>
      </c>
      <c r="C3">
        <v>7.5252542204949622</v>
      </c>
      <c r="D3">
        <v>-41.78575015517012</v>
      </c>
      <c r="E3">
        <v>7.1560179762085108</v>
      </c>
    </row>
    <row r="4" spans="1:9" x14ac:dyDescent="0.25">
      <c r="A4" s="1" t="s">
        <v>6</v>
      </c>
      <c r="B4">
        <v>13.109397775305521</v>
      </c>
      <c r="C4">
        <v>2.4704279740471331</v>
      </c>
      <c r="D4">
        <v>-13.101020284147589</v>
      </c>
      <c r="E4">
        <v>2.6014910012185561</v>
      </c>
      <c r="I4" t="s">
        <v>20</v>
      </c>
    </row>
    <row r="5" spans="1:9" x14ac:dyDescent="0.25">
      <c r="A5" s="2" t="s">
        <v>7</v>
      </c>
      <c r="B5">
        <v>43.437030160164078</v>
      </c>
      <c r="C5">
        <v>8.0397051949677625</v>
      </c>
      <c r="D5">
        <v>-42.649000449392389</v>
      </c>
      <c r="E5">
        <v>7.3941957800149956</v>
      </c>
    </row>
    <row r="6" spans="1:9" x14ac:dyDescent="0.25">
      <c r="A6" s="1" t="s">
        <v>8</v>
      </c>
      <c r="B6">
        <v>14.87715494786031</v>
      </c>
      <c r="C6">
        <v>2.8697936710504659</v>
      </c>
      <c r="D6">
        <v>-14.228431860457061</v>
      </c>
      <c r="E6">
        <v>2.7600859611566539</v>
      </c>
    </row>
    <row r="7" spans="1:9" x14ac:dyDescent="0.25">
      <c r="A7" s="3" t="s">
        <v>9</v>
      </c>
      <c r="B7">
        <v>49.09668369835898</v>
      </c>
      <c r="C7">
        <v>8.382329376501847</v>
      </c>
      <c r="D7">
        <v>-45.35490802843276</v>
      </c>
      <c r="E7">
        <v>7.4369196867838818</v>
      </c>
    </row>
    <row r="8" spans="1:9" x14ac:dyDescent="0.25">
      <c r="A8" s="1" t="s">
        <v>10</v>
      </c>
      <c r="B8">
        <v>11.77756043917625</v>
      </c>
      <c r="C8">
        <v>2.2553575706626758</v>
      </c>
      <c r="D8">
        <v>-12.33681307257646</v>
      </c>
      <c r="E8">
        <v>2.363749888375176</v>
      </c>
    </row>
    <row r="9" spans="1:9" x14ac:dyDescent="0.25">
      <c r="A9" s="3" t="s">
        <v>11</v>
      </c>
      <c r="B9">
        <v>42.462004531706597</v>
      </c>
      <c r="C9">
        <v>7.9875879421368499</v>
      </c>
      <c r="D9">
        <v>-42.663165018256251</v>
      </c>
      <c r="E9">
        <v>7.8714262771574726</v>
      </c>
    </row>
    <row r="10" spans="1:9" x14ac:dyDescent="0.25">
      <c r="A10" s="1" t="s">
        <v>13</v>
      </c>
      <c r="B10">
        <v>0</v>
      </c>
      <c r="C10">
        <v>0</v>
      </c>
      <c r="D10">
        <f>AVERAGE(D2,D4)</f>
        <v>-12.520412941304244</v>
      </c>
      <c r="E10">
        <f>SQRT(SUMSQ(E2,E4))</f>
        <v>3.4040321109114906</v>
      </c>
    </row>
    <row r="11" spans="1:9" x14ac:dyDescent="0.25">
      <c r="A11" s="2" t="s">
        <v>14</v>
      </c>
      <c r="B11">
        <v>0</v>
      </c>
      <c r="C11">
        <v>0</v>
      </c>
      <c r="D11">
        <f>AVERAGE(D3,D5)</f>
        <v>-42.217375302281255</v>
      </c>
      <c r="E11">
        <f>SQRT(SUMSQ(E3,E5))</f>
        <v>10.289933163486094</v>
      </c>
    </row>
    <row r="12" spans="1:9" x14ac:dyDescent="0.25">
      <c r="A12" s="1" t="s">
        <v>15</v>
      </c>
      <c r="B12">
        <v>21.247562180788428</v>
      </c>
      <c r="C12">
        <f>SQRT(SUMSQ(C3,C5))</f>
        <v>11.012098378831752</v>
      </c>
      <c r="D12">
        <f>D11/2</f>
        <v>-21.108687651140627</v>
      </c>
      <c r="E12">
        <f>SQRT(SUMSQ(E3,E5))</f>
        <v>10.289933163486094</v>
      </c>
    </row>
    <row r="13" spans="1:9" x14ac:dyDescent="0.25">
      <c r="A13" s="2" t="s">
        <v>16</v>
      </c>
      <c r="B13">
        <f>B3/2</f>
        <v>20.865267492109524</v>
      </c>
      <c r="C13">
        <v>3.209656833137172</v>
      </c>
      <c r="D13">
        <f>D3/2</f>
        <v>-20.89287507758506</v>
      </c>
      <c r="E13">
        <v>3.1695229705722339</v>
      </c>
    </row>
    <row r="14" spans="1:9" x14ac:dyDescent="0.25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9" x14ac:dyDescent="0.25">
      <c r="A15" s="1" t="s">
        <v>18</v>
      </c>
      <c r="B15">
        <v>0</v>
      </c>
      <c r="C15">
        <v>0</v>
      </c>
      <c r="D15">
        <v>0</v>
      </c>
      <c r="E15">
        <v>0</v>
      </c>
    </row>
    <row r="16" spans="1:9" x14ac:dyDescent="0.25">
      <c r="A16" s="1" t="s">
        <v>19</v>
      </c>
      <c r="B16">
        <v>0</v>
      </c>
      <c r="C16">
        <v>0</v>
      </c>
      <c r="D16">
        <v>-275</v>
      </c>
      <c r="E16">
        <v>25</v>
      </c>
    </row>
    <row r="17" spans="1:5" x14ac:dyDescent="0.25">
      <c r="A17" s="1" t="s">
        <v>21</v>
      </c>
      <c r="B17">
        <f>AVERAGE(B3,B5)</f>
        <v>42.583782572191566</v>
      </c>
      <c r="C17">
        <f>SQRT(SUMSQ(C3,C5))</f>
        <v>11.012098378831752</v>
      </c>
      <c r="D17">
        <f>AVERAGE(D3,D5)</f>
        <v>-42.217375302281255</v>
      </c>
      <c r="E17">
        <f>SQRT(SUMSQ(E3,E5))</f>
        <v>10.289933163486094</v>
      </c>
    </row>
  </sheetData>
  <autoFilter ref="A1:E9" xr:uid="{29A218FC-EA22-43F0-8729-6DC2C6237242}"/>
  <pageMargins left="0.75" right="0.75" top="1" bottom="1" header="0.5" footer="0.5"/>
  <ignoredErrors>
    <ignoredError sqref="C12 D10 C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2E7-790F-4416-9BD3-13FCB276A872}">
  <dimension ref="A1:E7"/>
  <sheetViews>
    <sheetView workbookViewId="0">
      <selection activeCell="A2" sqref="A2"/>
    </sheetView>
  </sheetViews>
  <sheetFormatPr defaultRowHeight="15" x14ac:dyDescent="0.25"/>
  <cols>
    <col min="2" max="2" width="12" bestFit="1" customWidth="1"/>
    <col min="3" max="3" width="21.5703125" bestFit="1" customWidth="1"/>
    <col min="4" max="4" width="12.7109375" bestFit="1" customWidth="1"/>
    <col min="5" max="5" width="21.7109375" bestFit="1" customWidth="1"/>
  </cols>
  <sheetData>
    <row r="1" spans="1:5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38</v>
      </c>
      <c r="B2">
        <v>23.898035754982281</v>
      </c>
      <c r="C2">
        <v>4.342146819074717</v>
      </c>
      <c r="D2">
        <v>-19.865414040255349</v>
      </c>
      <c r="E2">
        <v>3.4251747370007481</v>
      </c>
    </row>
    <row r="3" spans="1:5" x14ac:dyDescent="0.25">
      <c r="A3" s="1" t="s">
        <v>39</v>
      </c>
      <c r="B3">
        <v>26.896519310718009</v>
      </c>
      <c r="C3">
        <v>5.4792069153392804</v>
      </c>
      <c r="D3">
        <v>-23.055676437576562</v>
      </c>
      <c r="E3">
        <v>4.8440495878360688</v>
      </c>
    </row>
    <row r="4" spans="1:5" x14ac:dyDescent="0.25">
      <c r="A4" s="1" t="s">
        <v>40</v>
      </c>
      <c r="B4">
        <v>45.627259523009478</v>
      </c>
      <c r="C4">
        <v>12.67096551655623</v>
      </c>
      <c r="D4">
        <v>-48.95686606108071</v>
      </c>
      <c r="E4">
        <v>22.9328231519493</v>
      </c>
    </row>
    <row r="5" spans="1:5" x14ac:dyDescent="0.25">
      <c r="A5" s="1" t="s">
        <v>41</v>
      </c>
      <c r="B5">
        <v>16.173262463358569</v>
      </c>
      <c r="C5">
        <v>4.7432311123903554</v>
      </c>
      <c r="D5">
        <v>-15.6005469461368</v>
      </c>
      <c r="E5">
        <v>4.6300859723824024</v>
      </c>
    </row>
    <row r="6" spans="1:5" x14ac:dyDescent="0.25">
      <c r="A6" s="1" t="s">
        <v>42</v>
      </c>
      <c r="B6">
        <v>23.042943335942422</v>
      </c>
      <c r="C6">
        <v>5.1579327447636629</v>
      </c>
      <c r="D6">
        <v>-20.072051187039879</v>
      </c>
      <c r="E6">
        <v>4.8941027339199126</v>
      </c>
    </row>
    <row r="7" spans="1:5" x14ac:dyDescent="0.25">
      <c r="A7" s="1" t="s">
        <v>43</v>
      </c>
      <c r="B7">
        <v>39.580102887091357</v>
      </c>
      <c r="C7">
        <v>15.60804840431793</v>
      </c>
      <c r="D7">
        <v>-29.830743074675919</v>
      </c>
      <c r="E7">
        <v>9.4359110528005772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3F1E-E300-4823-86C4-75CAECE4F396}">
  <dimension ref="A1:P15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9" max="9" width="17.5703125" bestFit="1" customWidth="1"/>
    <col min="10" max="10" width="11.85546875" bestFit="1" customWidth="1"/>
    <col min="11" max="11" width="20.140625" bestFit="1" customWidth="1"/>
    <col min="12" max="12" width="11.85546875" bestFit="1" customWidth="1"/>
    <col min="13" max="13" width="20.140625" bestFit="1" customWidth="1"/>
  </cols>
  <sheetData>
    <row r="1" spans="1:16" x14ac:dyDescent="0.25">
      <c r="A1" s="4" t="s">
        <v>12</v>
      </c>
      <c r="B1" s="4" t="s">
        <v>22</v>
      </c>
      <c r="C1" s="4" t="s">
        <v>23</v>
      </c>
    </row>
    <row r="2" spans="1:16" x14ac:dyDescent="0.25">
      <c r="A2" s="4" t="s">
        <v>24</v>
      </c>
      <c r="B2" s="4">
        <v>91</v>
      </c>
      <c r="C2" s="4">
        <v>16</v>
      </c>
      <c r="J2" s="1" t="s">
        <v>0</v>
      </c>
      <c r="K2" s="1" t="s">
        <v>1</v>
      </c>
      <c r="L2" s="1" t="s">
        <v>2</v>
      </c>
      <c r="M2" s="1" t="s">
        <v>3</v>
      </c>
    </row>
    <row r="3" spans="1:16" x14ac:dyDescent="0.25">
      <c r="A3" s="4" t="s">
        <v>30</v>
      </c>
      <c r="B3" s="4">
        <v>45</v>
      </c>
      <c r="C3" s="4">
        <v>12</v>
      </c>
      <c r="I3" s="1" t="s">
        <v>32</v>
      </c>
      <c r="J3">
        <v>23.898035754982281</v>
      </c>
      <c r="K3">
        <v>4.342146819074717</v>
      </c>
      <c r="L3">
        <v>19.865414040255349</v>
      </c>
      <c r="M3">
        <v>3.4251747370007481</v>
      </c>
    </row>
    <row r="4" spans="1:16" x14ac:dyDescent="0.25">
      <c r="A4" s="4" t="s">
        <v>31</v>
      </c>
      <c r="B4" s="4">
        <v>84</v>
      </c>
      <c r="C4" s="4">
        <v>10</v>
      </c>
      <c r="I4" s="1" t="s">
        <v>33</v>
      </c>
      <c r="J4">
        <v>26.896519310718009</v>
      </c>
      <c r="K4">
        <v>5.4792069153392804</v>
      </c>
      <c r="L4">
        <v>23.055676437576562</v>
      </c>
      <c r="M4">
        <v>4.8440495878360688</v>
      </c>
      <c r="P4">
        <v>-1</v>
      </c>
    </row>
    <row r="5" spans="1:16" x14ac:dyDescent="0.25">
      <c r="A5" s="4" t="s">
        <v>29</v>
      </c>
      <c r="B5" s="4">
        <v>36.6</v>
      </c>
      <c r="C5" s="4">
        <v>8</v>
      </c>
      <c r="I5" s="1" t="s">
        <v>34</v>
      </c>
      <c r="J5">
        <v>45.627259523009478</v>
      </c>
      <c r="K5">
        <v>12.67096551655623</v>
      </c>
      <c r="L5">
        <v>48.95686606108071</v>
      </c>
      <c r="M5">
        <v>22.9328231519493</v>
      </c>
    </row>
    <row r="6" spans="1:16" x14ac:dyDescent="0.25">
      <c r="A6" s="4" t="s">
        <v>28</v>
      </c>
      <c r="B6" s="4">
        <v>91</v>
      </c>
      <c r="C6" s="4">
        <v>16</v>
      </c>
      <c r="I6" s="1" t="s">
        <v>35</v>
      </c>
      <c r="J6">
        <v>16.173262463358569</v>
      </c>
      <c r="K6">
        <v>4.7432311123903554</v>
      </c>
      <c r="L6">
        <v>15.6005469461368</v>
      </c>
      <c r="M6">
        <v>4.6300859723824024</v>
      </c>
    </row>
    <row r="7" spans="1:16" x14ac:dyDescent="0.25">
      <c r="A7" s="4" t="s">
        <v>27</v>
      </c>
      <c r="B7" s="4">
        <v>45</v>
      </c>
      <c r="C7" s="4">
        <v>12</v>
      </c>
      <c r="I7" s="1" t="s">
        <v>36</v>
      </c>
      <c r="J7">
        <v>23.042943335942422</v>
      </c>
      <c r="K7">
        <v>5.1579327447636629</v>
      </c>
      <c r="L7">
        <v>20.072051187039879</v>
      </c>
      <c r="M7">
        <v>4.8941027339199126</v>
      </c>
    </row>
    <row r="8" spans="1:16" x14ac:dyDescent="0.25">
      <c r="A8" s="4" t="s">
        <v>26</v>
      </c>
      <c r="B8" s="4">
        <v>84</v>
      </c>
      <c r="C8" s="4">
        <v>10</v>
      </c>
      <c r="I8" s="1" t="s">
        <v>37</v>
      </c>
      <c r="J8">
        <v>39.580102887091357</v>
      </c>
      <c r="K8">
        <v>15.60804840431793</v>
      </c>
      <c r="L8">
        <v>29.830743074675919</v>
      </c>
      <c r="M8">
        <v>9.4359110528005772</v>
      </c>
    </row>
    <row r="9" spans="1:16" x14ac:dyDescent="0.25">
      <c r="A9" s="4" t="s">
        <v>25</v>
      </c>
      <c r="B9" s="4">
        <v>36.6</v>
      </c>
      <c r="C9" s="4">
        <v>8</v>
      </c>
    </row>
    <row r="12" spans="1:16" x14ac:dyDescent="0.25">
      <c r="I12" s="4"/>
    </row>
    <row r="13" spans="1:16" x14ac:dyDescent="0.25">
      <c r="I13" s="4"/>
    </row>
    <row r="14" spans="1:16" x14ac:dyDescent="0.25">
      <c r="I14" s="4"/>
    </row>
    <row r="15" spans="1:16" x14ac:dyDescent="0.25">
      <c r="I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ESHL_Vdot</vt:lpstr>
      <vt:lpstr>CBo_Vdot</vt:lpstr>
      <vt:lpstr>CBo_Vdot_old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:description>This file has alll the values of Vdot in m3/hr for ESHL measured in summer</dc:description>
  <cp:lastModifiedBy>Raghava Krishna Devineni</cp:lastModifiedBy>
  <dcterms:created xsi:type="dcterms:W3CDTF">2020-10-29T00:50:10Z</dcterms:created>
  <dcterms:modified xsi:type="dcterms:W3CDTF">2021-08-12T18:39:19Z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dfac4fa0-817e-43ee-887a-69ab626761f2</vt:lpwstr>
  </property>
</Properties>
</file>