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8 - Gravitation\"/>
    </mc:Choice>
  </mc:AlternateContent>
  <xr:revisionPtr revIDLastSave="0" documentId="13_ncr:1_{39F5FD22-1066-42ED-96A9-25F2747C9983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Keplers 3rd Law" sheetId="1" r:id="rId1"/>
    <sheet name="Force Between Two Objects" sheetId="2" r:id="rId2"/>
    <sheet name="Distance to Earth Center" sheetId="3" r:id="rId3"/>
    <sheet name="Orbital Veloc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0" i="4"/>
  <c r="D11" i="4" s="1"/>
  <c r="D16" i="4" s="1"/>
  <c r="D8" i="4"/>
  <c r="D7" i="4"/>
  <c r="D6" i="4"/>
  <c r="D15" i="3"/>
  <c r="D14" i="3"/>
  <c r="D13" i="3"/>
  <c r="D8" i="3"/>
  <c r="D7" i="3"/>
  <c r="D9" i="2"/>
  <c r="D7" i="2"/>
  <c r="D11" i="1"/>
  <c r="D9" i="1"/>
  <c r="D6" i="1"/>
</calcChain>
</file>

<file path=xl/sharedStrings.xml><?xml version="1.0" encoding="utf-8"?>
<sst xmlns="http://schemas.openxmlformats.org/spreadsheetml/2006/main" count="94" uniqueCount="64">
  <si>
    <t>Objective:</t>
  </si>
  <si>
    <t>A planet is found to be 2.5 times as far from the sun as the earth.</t>
  </si>
  <si>
    <t>How long would it take to go around the sun?</t>
  </si>
  <si>
    <t>Distance Earth</t>
  </si>
  <si>
    <t>De</t>
  </si>
  <si>
    <t>AU</t>
  </si>
  <si>
    <t>Distance Object</t>
  </si>
  <si>
    <t>Do</t>
  </si>
  <si>
    <t>Do = De * X</t>
  </si>
  <si>
    <t>Period</t>
  </si>
  <si>
    <t>T</t>
  </si>
  <si>
    <t>Years</t>
  </si>
  <si>
    <t>y</t>
  </si>
  <si>
    <t>T = SQRT(y*y*Do^3/De^3)</t>
  </si>
  <si>
    <t>Significant Figures</t>
  </si>
  <si>
    <t>Period(round)</t>
  </si>
  <si>
    <t xml:space="preserve">T </t>
  </si>
  <si>
    <t>yr</t>
  </si>
  <si>
    <t>Find the force of gravity between two 80.0 kg people when they are 1.00 meter apart from their centers.</t>
  </si>
  <si>
    <t>Mass person 1</t>
  </si>
  <si>
    <t>m1</t>
  </si>
  <si>
    <t>kg</t>
  </si>
  <si>
    <t>Mass person 2</t>
  </si>
  <si>
    <t>m2</t>
  </si>
  <si>
    <t>Radius</t>
  </si>
  <si>
    <t>r</t>
  </si>
  <si>
    <t>m</t>
  </si>
  <si>
    <t>Constant G</t>
  </si>
  <si>
    <t>6.67 X 10^-11</t>
  </si>
  <si>
    <t>N*m^2/kg^2</t>
  </si>
  <si>
    <t>Force Gravity</t>
  </si>
  <si>
    <t>Fg</t>
  </si>
  <si>
    <t>N</t>
  </si>
  <si>
    <t>Fg = G * m1 * m2 / r^2</t>
  </si>
  <si>
    <t>What is the distance from the center of the earth to the surface?</t>
  </si>
  <si>
    <t>Assume the mass of the earth is 5.98×10^24 kg</t>
  </si>
  <si>
    <t>and use an 80.0 kg person standing at the surface to find any unknown values.</t>
  </si>
  <si>
    <t>Mass Person 1</t>
  </si>
  <si>
    <t>Mass Earth</t>
  </si>
  <si>
    <t>G</t>
  </si>
  <si>
    <t>Unknowns: r = ?, Fg = ?</t>
  </si>
  <si>
    <t>Gravity</t>
  </si>
  <si>
    <t>g</t>
  </si>
  <si>
    <t>m/s^2</t>
  </si>
  <si>
    <t>Gravity Person 1</t>
  </si>
  <si>
    <t>Fg = mass * g</t>
  </si>
  <si>
    <t>Surface Distance</t>
  </si>
  <si>
    <t>r = SQRT(G * m1 * m2 / -Fg)</t>
  </si>
  <si>
    <t>Typically, a space shuttle orbits 300.0 km above the earth’s surface.</t>
  </si>
  <si>
    <t>What velocity must be maintained so that it remains in a circular orbit?</t>
  </si>
  <si>
    <t>Assume that the mass of a space shuttle is 2.03×10^6 kg and the radius of the earth is 6.38×10^6 m.</t>
  </si>
  <si>
    <t>Mass Space Shuttle</t>
  </si>
  <si>
    <t>Radius of Earth</t>
  </si>
  <si>
    <t>Re</t>
  </si>
  <si>
    <t>Radius of Shuttle</t>
  </si>
  <si>
    <t>h</t>
  </si>
  <si>
    <t>km</t>
  </si>
  <si>
    <t>Height of Shuttle (km)</t>
  </si>
  <si>
    <t>Height of Shuttle (m)</t>
  </si>
  <si>
    <t>r = Re + h</t>
  </si>
  <si>
    <t>Unknowns: v = ?</t>
  </si>
  <si>
    <t>Shuttle Velocity</t>
  </si>
  <si>
    <t>v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</si>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</sst>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tabSelected="1" workbookViewId="0">
      <selection activeCell="B2" sqref="B2"/>
    </sheetView>
  </sheetViews>
  <sheetFormatPr defaultRowHeight="15" x14ac:dyDescent="0.25"/>
  <cols>
    <col min="2" max="2" width="18.7109375" customWidth="1"/>
  </cols>
  <sheetData>
    <row r="2" spans="2:6" x14ac:dyDescent="0.25">
      <c r="B2" t="s">
        <v>0</v>
      </c>
      <c r="C2" t="s">
        <v>1</v>
      </c>
    </row>
    <row r="3" spans="2:6" x14ac:dyDescent="0.25">
      <c r="C3" t="s">
        <v>2</v>
      </c>
    </row>
    <row r="4" spans="2:6" ht="15.75" thickBot="1" x14ac:dyDescent="0.3"/>
    <row r="5" spans="2:6" ht="15.75" thickBot="1" x14ac:dyDescent="0.3">
      <c r="B5" t="s">
        <v>3</v>
      </c>
      <c r="C5" t="s">
        <v>4</v>
      </c>
      <c r="D5" s="1">
        <v>1</v>
      </c>
      <c r="E5" t="s">
        <v>5</v>
      </c>
    </row>
    <row r="6" spans="2:6" ht="15.75" thickBot="1" x14ac:dyDescent="0.3">
      <c r="B6" t="s">
        <v>6</v>
      </c>
      <c r="C6" t="s">
        <v>7</v>
      </c>
      <c r="D6" s="1">
        <f>D5*2.5</f>
        <v>2.5</v>
      </c>
      <c r="E6" t="s">
        <v>5</v>
      </c>
      <c r="F6" t="s">
        <v>8</v>
      </c>
    </row>
    <row r="7" spans="2:6" ht="15.75" thickBot="1" x14ac:dyDescent="0.3">
      <c r="B7" t="s">
        <v>11</v>
      </c>
      <c r="C7" t="s">
        <v>12</v>
      </c>
      <c r="D7" s="1">
        <v>1</v>
      </c>
    </row>
    <row r="9" spans="2:6" x14ac:dyDescent="0.25">
      <c r="B9" t="s">
        <v>9</v>
      </c>
      <c r="C9" t="s">
        <v>10</v>
      </c>
      <c r="D9">
        <f>SQRT(D7*D7*POWER(D6, 3))</f>
        <v>3.9528470752104741</v>
      </c>
      <c r="E9" t="s">
        <v>17</v>
      </c>
      <c r="F9" t="s">
        <v>13</v>
      </c>
    </row>
    <row r="10" spans="2:6" x14ac:dyDescent="0.25">
      <c r="B10" t="s">
        <v>14</v>
      </c>
      <c r="D10">
        <v>2</v>
      </c>
    </row>
    <row r="11" spans="2:6" x14ac:dyDescent="0.25">
      <c r="B11" t="s">
        <v>15</v>
      </c>
      <c r="C11" t="s">
        <v>16</v>
      </c>
      <c r="D11" s="3">
        <f>ROUND(D9,D10-1)</f>
        <v>4</v>
      </c>
      <c r="E1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7FA8-D952-402F-9B49-02F494CBF05A}">
  <dimension ref="B2:G9"/>
  <sheetViews>
    <sheetView workbookViewId="0">
      <selection activeCell="B2" sqref="B2"/>
    </sheetView>
  </sheetViews>
  <sheetFormatPr defaultRowHeight="15" x14ac:dyDescent="0.25"/>
  <cols>
    <col min="2" max="2" width="33.5703125" customWidth="1"/>
    <col min="3" max="3" width="18.28515625" customWidth="1"/>
    <col min="4" max="4" width="11" bestFit="1" customWidth="1"/>
  </cols>
  <sheetData>
    <row r="2" spans="2:7" x14ac:dyDescent="0.25">
      <c r="B2" t="s">
        <v>0</v>
      </c>
      <c r="C2" t="s">
        <v>18</v>
      </c>
    </row>
    <row r="3" spans="2:7" ht="15.75" thickBot="1" x14ac:dyDescent="0.3"/>
    <row r="4" spans="2:7" ht="15.75" thickBot="1" x14ac:dyDescent="0.3">
      <c r="B4" t="s">
        <v>19</v>
      </c>
      <c r="C4" t="s">
        <v>20</v>
      </c>
      <c r="D4" s="1">
        <v>80</v>
      </c>
      <c r="E4" t="s">
        <v>21</v>
      </c>
    </row>
    <row r="5" spans="2:7" ht="15.75" thickBot="1" x14ac:dyDescent="0.3">
      <c r="B5" t="s">
        <v>22</v>
      </c>
      <c r="C5" t="s">
        <v>23</v>
      </c>
      <c r="D5" s="1">
        <v>80</v>
      </c>
      <c r="E5" t="s">
        <v>21</v>
      </c>
    </row>
    <row r="6" spans="2:7" ht="15.75" thickBot="1" x14ac:dyDescent="0.3">
      <c r="B6" t="s">
        <v>24</v>
      </c>
      <c r="C6" t="s">
        <v>25</v>
      </c>
      <c r="D6" s="1">
        <v>1</v>
      </c>
      <c r="E6" t="s">
        <v>26</v>
      </c>
    </row>
    <row r="7" spans="2:7" x14ac:dyDescent="0.25">
      <c r="B7" t="s">
        <v>27</v>
      </c>
      <c r="C7" t="s">
        <v>28</v>
      </c>
      <c r="D7">
        <f>6.67 *POWER(10, -11)</f>
        <v>6.67E-11</v>
      </c>
      <c r="E7" t="s">
        <v>29</v>
      </c>
    </row>
    <row r="9" spans="2:7" x14ac:dyDescent="0.25">
      <c r="B9" t="s">
        <v>30</v>
      </c>
      <c r="C9" t="s">
        <v>31</v>
      </c>
      <c r="D9" s="2">
        <f>D7*D4*D5/D6</f>
        <v>4.2687999999999997E-7</v>
      </c>
      <c r="E9" t="s">
        <v>32</v>
      </c>
      <c r="G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555D-9611-4626-8EBD-244764900F4F}">
  <dimension ref="B2:G15"/>
  <sheetViews>
    <sheetView workbookViewId="0">
      <selection activeCell="B2" sqref="B2"/>
    </sheetView>
  </sheetViews>
  <sheetFormatPr defaultRowHeight="15" x14ac:dyDescent="0.25"/>
  <cols>
    <col min="2" max="2" width="23.5703125" customWidth="1"/>
    <col min="4" max="4" width="14.85546875" customWidth="1"/>
  </cols>
  <sheetData>
    <row r="2" spans="2:7" x14ac:dyDescent="0.25">
      <c r="B2" t="s">
        <v>0</v>
      </c>
      <c r="C2" t="s">
        <v>34</v>
      </c>
    </row>
    <row r="3" spans="2:7" x14ac:dyDescent="0.25">
      <c r="C3" t="s">
        <v>35</v>
      </c>
    </row>
    <row r="4" spans="2:7" x14ac:dyDescent="0.25">
      <c r="C4" t="s">
        <v>36</v>
      </c>
    </row>
    <row r="5" spans="2:7" ht="15.75" thickBot="1" x14ac:dyDescent="0.3"/>
    <row r="6" spans="2:7" ht="15.75" thickBot="1" x14ac:dyDescent="0.3">
      <c r="B6" t="s">
        <v>37</v>
      </c>
      <c r="C6" t="s">
        <v>20</v>
      </c>
      <c r="D6" s="1">
        <v>80</v>
      </c>
      <c r="E6" t="s">
        <v>21</v>
      </c>
    </row>
    <row r="7" spans="2:7" x14ac:dyDescent="0.25">
      <c r="B7" t="s">
        <v>38</v>
      </c>
      <c r="C7" t="s">
        <v>23</v>
      </c>
      <c r="D7">
        <f>5.98 * POWER(10, 24)</f>
        <v>5.9800000000000005E+24</v>
      </c>
      <c r="E7" t="s">
        <v>21</v>
      </c>
    </row>
    <row r="8" spans="2:7" x14ac:dyDescent="0.25">
      <c r="B8" t="s">
        <v>27</v>
      </c>
      <c r="C8" t="s">
        <v>39</v>
      </c>
      <c r="D8">
        <f xml:space="preserve"> 6.67 *POWER(10, -11)</f>
        <v>6.67E-11</v>
      </c>
      <c r="E8" t="s">
        <v>29</v>
      </c>
    </row>
    <row r="9" spans="2:7" x14ac:dyDescent="0.25">
      <c r="B9" t="s">
        <v>41</v>
      </c>
      <c r="C9" t="s">
        <v>42</v>
      </c>
      <c r="D9">
        <v>-9.8000000000000007</v>
      </c>
      <c r="E9" t="s">
        <v>43</v>
      </c>
    </row>
    <row r="11" spans="2:7" x14ac:dyDescent="0.25">
      <c r="B11" t="s">
        <v>40</v>
      </c>
    </row>
    <row r="13" spans="2:7" x14ac:dyDescent="0.25">
      <c r="B13" t="s">
        <v>44</v>
      </c>
      <c r="C13" t="s">
        <v>31</v>
      </c>
      <c r="D13">
        <f>D6*D9</f>
        <v>-784</v>
      </c>
      <c r="E13" t="s">
        <v>32</v>
      </c>
      <c r="G13" t="s">
        <v>45</v>
      </c>
    </row>
    <row r="14" spans="2:7" x14ac:dyDescent="0.25">
      <c r="B14" t="s">
        <v>46</v>
      </c>
      <c r="C14" t="s">
        <v>25</v>
      </c>
      <c r="D14">
        <f>SQRT(D8*D6*D7/-D13)</f>
        <v>6379703.1470827824</v>
      </c>
      <c r="E14" t="s">
        <v>26</v>
      </c>
      <c r="G14" t="s">
        <v>47</v>
      </c>
    </row>
    <row r="15" spans="2:7" x14ac:dyDescent="0.25">
      <c r="D15" s="4">
        <f>D14</f>
        <v>6379703.1470827824</v>
      </c>
      <c r="E1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8261-CA28-4CA3-83A1-3DA071878265}">
  <dimension ref="B2:F16"/>
  <sheetViews>
    <sheetView workbookViewId="0">
      <selection activeCell="B2" sqref="B2"/>
    </sheetView>
  </sheetViews>
  <sheetFormatPr defaultRowHeight="15" x14ac:dyDescent="0.25"/>
  <cols>
    <col min="2" max="2" width="23.42578125" customWidth="1"/>
    <col min="4" max="4" width="15.85546875" customWidth="1"/>
  </cols>
  <sheetData>
    <row r="2" spans="2:6" x14ac:dyDescent="0.25">
      <c r="B2" t="s">
        <v>0</v>
      </c>
      <c r="C2" t="s">
        <v>48</v>
      </c>
    </row>
    <row r="3" spans="2:6" x14ac:dyDescent="0.25">
      <c r="C3" t="s">
        <v>49</v>
      </c>
    </row>
    <row r="4" spans="2:6" x14ac:dyDescent="0.25">
      <c r="C4" t="s">
        <v>50</v>
      </c>
    </row>
    <row r="5" spans="2:6" ht="15.75" thickBot="1" x14ac:dyDescent="0.3"/>
    <row r="6" spans="2:6" ht="15.75" thickBot="1" x14ac:dyDescent="0.3">
      <c r="B6" t="s">
        <v>51</v>
      </c>
      <c r="C6" t="s">
        <v>20</v>
      </c>
      <c r="D6" s="1">
        <f>2.03 * POWER(10, 6)</f>
        <v>2029999.9999999998</v>
      </c>
      <c r="E6" t="s">
        <v>21</v>
      </c>
    </row>
    <row r="7" spans="2:6" x14ac:dyDescent="0.25">
      <c r="B7" t="s">
        <v>38</v>
      </c>
      <c r="C7" t="s">
        <v>23</v>
      </c>
      <c r="D7">
        <f>5.98 * POWER(10, 24)</f>
        <v>5.9800000000000005E+24</v>
      </c>
      <c r="E7" t="s">
        <v>21</v>
      </c>
    </row>
    <row r="8" spans="2:6" ht="15.75" thickBot="1" x14ac:dyDescent="0.3">
      <c r="B8" t="s">
        <v>52</v>
      </c>
      <c r="C8" t="s">
        <v>53</v>
      </c>
      <c r="D8">
        <f>6.38 * POWER(10, 6)</f>
        <v>6380000</v>
      </c>
      <c r="E8" t="s">
        <v>26</v>
      </c>
    </row>
    <row r="9" spans="2:6" ht="15.75" thickBot="1" x14ac:dyDescent="0.3">
      <c r="B9" t="s">
        <v>57</v>
      </c>
      <c r="C9" t="s">
        <v>55</v>
      </c>
      <c r="D9" s="1">
        <v>300</v>
      </c>
      <c r="E9" t="s">
        <v>56</v>
      </c>
    </row>
    <row r="10" spans="2:6" x14ac:dyDescent="0.25">
      <c r="B10" t="s">
        <v>58</v>
      </c>
      <c r="C10" t="s">
        <v>55</v>
      </c>
      <c r="D10">
        <f>D9 *1000</f>
        <v>300000</v>
      </c>
      <c r="E10" t="s">
        <v>26</v>
      </c>
    </row>
    <row r="11" spans="2:6" x14ac:dyDescent="0.25">
      <c r="B11" t="s">
        <v>54</v>
      </c>
      <c r="C11" t="s">
        <v>25</v>
      </c>
      <c r="D11">
        <f>D8+D10</f>
        <v>6680000</v>
      </c>
      <c r="E11" t="s">
        <v>26</v>
      </c>
      <c r="F11" t="s">
        <v>59</v>
      </c>
    </row>
    <row r="12" spans="2:6" x14ac:dyDescent="0.25">
      <c r="B12" t="s">
        <v>27</v>
      </c>
      <c r="C12" t="s">
        <v>39</v>
      </c>
      <c r="D12">
        <f>6.67 *POWER(10, -11)</f>
        <v>6.67E-11</v>
      </c>
      <c r="E12" t="s">
        <v>29</v>
      </c>
    </row>
    <row r="14" spans="2:6" x14ac:dyDescent="0.25">
      <c r="B14" t="s">
        <v>60</v>
      </c>
    </row>
    <row r="16" spans="2:6" x14ac:dyDescent="0.25">
      <c r="B16" t="s">
        <v>61</v>
      </c>
      <c r="C16" t="s">
        <v>62</v>
      </c>
      <c r="D16" s="2">
        <f>SQRT(D12*D7/D11)</f>
        <v>7727.2555957413615</v>
      </c>
      <c r="E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Keplers 3rd Law</vt:lpstr>
      <vt:lpstr>Force Between Two Objects</vt:lpstr>
      <vt:lpstr>Distance to Earth Center</vt:lpstr>
      <vt:lpstr>Orbital 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2022-12-26T21:05:29Z</dcterms:modified>
</cp:coreProperties>
</file>