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charts/chart27.xml" ContentType="application/vnd.openxmlformats-officedocument.drawingml.chart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2840" windowHeight="11760" firstSheet="22" activeTab="27"/>
  </bookViews>
  <sheets>
    <sheet name="Trends" sheetId="10" r:id="rId1"/>
    <sheet name="Fig. 1" sheetId="11" r:id="rId2"/>
    <sheet name="Fig 2" sheetId="12" r:id="rId3"/>
    <sheet name="Where does it come from" sheetId="3" r:id="rId4"/>
    <sheet name="Fig. 3" sheetId="13" r:id="rId5"/>
    <sheet name="Fig. 4" sheetId="14" r:id="rId6"/>
    <sheet name="Fig. 5" sheetId="15" r:id="rId7"/>
    <sheet name="Fig. 6" sheetId="16" r:id="rId8"/>
    <sheet name="Fig. 7" sheetId="5" r:id="rId9"/>
    <sheet name="Tbl 1" sheetId="6" r:id="rId10"/>
    <sheet name="Fig. 8" sheetId="7" r:id="rId11"/>
    <sheet name="Fig. 9" sheetId="17" r:id="rId12"/>
    <sheet name="Who raises it" sheetId="22" r:id="rId13"/>
    <sheet name="Fig. 10" sheetId="18" r:id="rId14"/>
    <sheet name="Fig. 11" sheetId="19" r:id="rId15"/>
    <sheet name="Fig. 12" sheetId="20" r:id="rId16"/>
    <sheet name="Fig. 13" sheetId="21" r:id="rId17"/>
    <sheet name="Fig. 14" sheetId="23" r:id="rId18"/>
    <sheet name="Fig. 15" sheetId="24" r:id="rId19"/>
    <sheet name="Fig. 16" sheetId="25" r:id="rId20"/>
    <sheet name="Fig. 17" sheetId="26" r:id="rId21"/>
    <sheet name="Fig. 18" sheetId="27" r:id="rId22"/>
    <sheet name="Fig. 19" sheetId="28" r:id="rId23"/>
    <sheet name="Fig. 20" sheetId="29" r:id="rId24"/>
    <sheet name="Fig. 21" sheetId="30" r:id="rId25"/>
    <sheet name="Fig. 22" sheetId="31" r:id="rId26"/>
    <sheet name="Where &amp; how is it spent" sheetId="32" r:id="rId27"/>
    <sheet name="Fig. 23" sheetId="33" r:id="rId28"/>
    <sheet name="Fig. 24" sheetId="34" r:id="rId29"/>
    <sheet name="Fig. 25" sheetId="35" r:id="rId30"/>
    <sheet name="Fig. 26" sheetId="36" r:id="rId31"/>
    <sheet name="Tbl 2" sheetId="37" r:id="rId32"/>
  </sheets>
  <calcPr calcId="125725"/>
</workbook>
</file>

<file path=xl/calcChain.xml><?xml version="1.0" encoding="utf-8"?>
<calcChain xmlns="http://schemas.openxmlformats.org/spreadsheetml/2006/main">
  <c r="B21" i="37"/>
  <c r="E28" i="34"/>
  <c r="E27"/>
  <c r="C11" i="29"/>
  <c r="E10"/>
  <c r="C10"/>
  <c r="E9"/>
  <c r="C9"/>
  <c r="E8"/>
  <c r="C8"/>
  <c r="E7"/>
  <c r="C7"/>
  <c r="E6"/>
  <c r="C6"/>
  <c r="E5"/>
  <c r="C5"/>
</calcChain>
</file>

<file path=xl/sharedStrings.xml><?xml version="1.0" encoding="utf-8"?>
<sst xmlns="http://schemas.openxmlformats.org/spreadsheetml/2006/main" count="338" uniqueCount="200">
  <si>
    <t>Institutional funding</t>
  </si>
  <si>
    <t>Private funding</t>
  </si>
  <si>
    <t>Total international humanitarian response</t>
  </si>
  <si>
    <t>Year</t>
  </si>
  <si>
    <t>Country</t>
  </si>
  <si>
    <t>Crisis</t>
  </si>
  <si>
    <t>Crisis type</t>
  </si>
  <si>
    <t>Amount raised (£ millions)</t>
  </si>
  <si>
    <t>Philippines</t>
  </si>
  <si>
    <t>Typhoon</t>
  </si>
  <si>
    <t>Natural disaster</t>
  </si>
  <si>
    <t>Syria*</t>
  </si>
  <si>
    <t>Conflict</t>
  </si>
  <si>
    <t>Average donations for conflict-related crises</t>
  </si>
  <si>
    <t>East Africa</t>
  </si>
  <si>
    <t>Food shortage</t>
  </si>
  <si>
    <t>Average donations for natural disasters</t>
  </si>
  <si>
    <t>Pakistan</t>
  </si>
  <si>
    <t>Floods</t>
  </si>
  <si>
    <t>Haiti</t>
  </si>
  <si>
    <t>Earthquake</t>
  </si>
  <si>
    <t>Gaza</t>
  </si>
  <si>
    <t>DRC</t>
  </si>
  <si>
    <t>Myanmar</t>
  </si>
  <si>
    <t>Cyclone</t>
  </si>
  <si>
    <t>Bangladesh</t>
  </si>
  <si>
    <t>Darfur &amp; Chad</t>
  </si>
  <si>
    <t>Asia</t>
  </si>
  <si>
    <t>Quake</t>
  </si>
  <si>
    <t>Niger</t>
  </si>
  <si>
    <t>Tsunami</t>
  </si>
  <si>
    <t>Sudan</t>
  </si>
  <si>
    <t>Liberia</t>
  </si>
  <si>
    <t>Southern Africa</t>
  </si>
  <si>
    <t>Volcano</t>
  </si>
  <si>
    <t>India</t>
  </si>
  <si>
    <t>Mozambique</t>
  </si>
  <si>
    <t>Kosovo</t>
  </si>
  <si>
    <t>*As of 03/11/2013</t>
  </si>
  <si>
    <t>Individuals</t>
  </si>
  <si>
    <t>Trusts &amp; foundations</t>
  </si>
  <si>
    <t>Companies &amp; corporations</t>
  </si>
  <si>
    <t>National societies</t>
  </si>
  <si>
    <t>NGOs</t>
  </si>
  <si>
    <t>UN</t>
  </si>
  <si>
    <t>Red Cross</t>
  </si>
  <si>
    <t>Governments % change</t>
  </si>
  <si>
    <t>Private % change</t>
  </si>
  <si>
    <t>Private companies &amp; corporations</t>
  </si>
  <si>
    <t>Other</t>
  </si>
  <si>
    <t>UN agencies</t>
  </si>
  <si>
    <t>US$ total</t>
  </si>
  <si>
    <t>Donor</t>
  </si>
  <si>
    <t>US$</t>
  </si>
  <si>
    <t>Bill and Melinda Gates Foundation</t>
  </si>
  <si>
    <t>Public Sector</t>
  </si>
  <si>
    <t>NGOs &amp; Civil Society</t>
  </si>
  <si>
    <t>Public-Private Partnerships (PPP)</t>
  </si>
  <si>
    <t>Multilateral Organisations</t>
  </si>
  <si>
    <t>To be defined</t>
  </si>
  <si>
    <t>Bill &amp; Melina Gates Foundation</t>
  </si>
  <si>
    <t>Institutional humanitarian aid</t>
  </si>
  <si>
    <t>2009</t>
  </si>
  <si>
    <t>2010</t>
  </si>
  <si>
    <t>2011</t>
  </si>
  <si>
    <t>2012</t>
  </si>
  <si>
    <t>Material relief assistance and services</t>
  </si>
  <si>
    <t>Emergency food aid</t>
  </si>
  <si>
    <t>Relief co-ordination; protection and support services</t>
  </si>
  <si>
    <t>Reconstruction relief and rehabilitation</t>
  </si>
  <si>
    <t>Disaster prevention and preparedness</t>
  </si>
  <si>
    <t>Total</t>
  </si>
  <si>
    <t>MSF</t>
  </si>
  <si>
    <t>UNHCR</t>
  </si>
  <si>
    <t>UNICEF</t>
  </si>
  <si>
    <t>ICRC</t>
  </si>
  <si>
    <t>Islamic Relief</t>
  </si>
  <si>
    <t>Total humanitarian income</t>
  </si>
  <si>
    <t>Governments</t>
  </si>
  <si>
    <t>Individuals from NS country</t>
  </si>
  <si>
    <t xml:space="preserve">Income generating activities </t>
  </si>
  <si>
    <t xml:space="preserve">Other </t>
  </si>
  <si>
    <t>US$m</t>
  </si>
  <si>
    <t>Private</t>
  </si>
  <si>
    <t>Institutional</t>
  </si>
  <si>
    <t>WFP</t>
  </si>
  <si>
    <t>UNRWA</t>
  </si>
  <si>
    <t>Private increase</t>
  </si>
  <si>
    <t>Institutional increase</t>
  </si>
  <si>
    <t>Foundations</t>
  </si>
  <si>
    <t>Companies and corporations</t>
  </si>
  <si>
    <t>Total private donations</t>
  </si>
  <si>
    <t>% total income private</t>
  </si>
  <si>
    <t>DR Congo</t>
  </si>
  <si>
    <t>South Sudan</t>
  </si>
  <si>
    <t>Somalia</t>
  </si>
  <si>
    <t>Zimbabwe</t>
  </si>
  <si>
    <t>Chad</t>
  </si>
  <si>
    <t>Afghanistan</t>
  </si>
  <si>
    <t>Nigeria</t>
  </si>
  <si>
    <t>Kenya</t>
  </si>
  <si>
    <t>Syria</t>
  </si>
  <si>
    <t>Indonesia</t>
  </si>
  <si>
    <t>Sri Lanka</t>
  </si>
  <si>
    <t>Turkey</t>
  </si>
  <si>
    <t>Thailand</t>
  </si>
  <si>
    <t>Rapid-onset natural disastors</t>
  </si>
  <si>
    <t>Earthquake &amp; tsunami, Japan 2011</t>
  </si>
  <si>
    <t>Typhoon Haiyan, Philippines 2013</t>
  </si>
  <si>
    <t>Chronic crises - internal conflict</t>
  </si>
  <si>
    <t>Syria 2013</t>
  </si>
  <si>
    <t>Central African Republic 2014</t>
  </si>
  <si>
    <t>Organisation</t>
  </si>
  <si>
    <t>Number of member organisations in the Study Set</t>
  </si>
  <si>
    <t xml:space="preserve">Action Contre la Faim </t>
  </si>
  <si>
    <t>Caritas</t>
  </si>
  <si>
    <t>Concern Worldwide</t>
  </si>
  <si>
    <t xml:space="preserve">Danish Refugee Council </t>
  </si>
  <si>
    <t>EMERGENCY</t>
  </si>
  <si>
    <t>GOAL</t>
  </si>
  <si>
    <t>HelpAge</t>
  </si>
  <si>
    <t>International Medical Corps</t>
  </si>
  <si>
    <t>International Rescue Committee</t>
  </si>
  <si>
    <t>Medair</t>
  </si>
  <si>
    <t>Médecins Sans Frontières</t>
  </si>
  <si>
    <t>Mercy Corps</t>
  </si>
  <si>
    <t>Norwegian Refugee Council</t>
  </si>
  <si>
    <t>Oxfam</t>
  </si>
  <si>
    <t>World Relief</t>
  </si>
  <si>
    <t>ZOA</t>
  </si>
  <si>
    <t>IFRC Institutional</t>
  </si>
  <si>
    <t>IFRC Private</t>
  </si>
  <si>
    <t>IFRC Total</t>
  </si>
  <si>
    <t>ICRC Institutional</t>
  </si>
  <si>
    <t>ICRC Private</t>
  </si>
  <si>
    <t>ICRC Total</t>
  </si>
  <si>
    <t>Total humanitarian income from private sources</t>
  </si>
  <si>
    <t>Total humanitarian income from other sources</t>
  </si>
  <si>
    <t>Title: Total international humanitarian assistance, 2008-2012</t>
  </si>
  <si>
    <t>Source: Development Initiatives based on OECD DAC, UN OCHA FTS and GHA's unique dataset of private voluntary contributions</t>
  </si>
  <si>
    <t>Title: Private and institutional humantiarian assistance and annual percentage change, 2008-2012</t>
  </si>
  <si>
    <t>Source: Development Initiatives research</t>
  </si>
  <si>
    <t>Note: Combined totals for donor types each year will not necessarily match total private funding figure for each year due to limited disaggregated data by donor type from the GHA studyset</t>
  </si>
  <si>
    <t>Figures in US$ millions</t>
  </si>
  <si>
    <t>Note: Excludes funds from individuals to Red Cross National Societies or UNICEF National Committees</t>
  </si>
  <si>
    <t>Title: Total humanitarian assistance from private donors by fundraising agency type, 2008-2012</t>
  </si>
  <si>
    <t>Title: Total humanitarian assistance from foundations by fundraising agency type, 2008-2012</t>
  </si>
  <si>
    <t>Title: Private donations from individuals, 2008-2012</t>
  </si>
  <si>
    <t>Title: Private humanitarian assistance by donor type, 2008-2012</t>
  </si>
  <si>
    <t>Source: UN OCHA FTS data</t>
  </si>
  <si>
    <t xml:space="preserve"> US$ </t>
  </si>
  <si>
    <t>Qatar Charity*</t>
  </si>
  <si>
    <t>Khalifa Bin Zyed Al Nehayan Foundation</t>
  </si>
  <si>
    <t>International Islamic Relief Organization*</t>
  </si>
  <si>
    <t>Oman Charitable Organisation*</t>
  </si>
  <si>
    <t>Column1</t>
  </si>
  <si>
    <t>Title: First level channels of delivery, emergency funding from the Bill and Melinda Gates Foundation and bilateral humanitarian assistance from governments, 2012</t>
  </si>
  <si>
    <t>Title: Humanitarian assistance from the Gates Foundation by sector, 2009-2012</t>
  </si>
  <si>
    <t>Source: Development Initiatives based on OECD DAC data</t>
  </si>
  <si>
    <t>Source: Develoopment Initiatives based on OECD DAC data</t>
  </si>
  <si>
    <t>Title: Total private humanitarian assistance by type of delivery agency, 2008-2012</t>
  </si>
  <si>
    <t>Source: GHA's unique dataset of private voluntary contributions</t>
  </si>
  <si>
    <t>Title: Top five private humanitarian fundraising organisations, 2012</t>
  </si>
  <si>
    <t>Note: "Other" value in this graph differs from the value published in the original report</t>
  </si>
  <si>
    <t>Title: NGOs' private funds raised by donor type, 2012</t>
  </si>
  <si>
    <t>Figures in US$ billions</t>
  </si>
  <si>
    <t>Title: NGOs' income by private donor type, 2008-2012</t>
  </si>
  <si>
    <t>Title: DEC income, 2008-2012</t>
  </si>
  <si>
    <t>Source: Development Initiatives based on Disasters Emergency Committee annual reports</t>
  </si>
  <si>
    <t>Figures in GB£ millions</t>
  </si>
  <si>
    <t>Tile: IFRC and ICRC humanitarian income from private and institutional sources, 2008-2012</t>
  </si>
  <si>
    <t>Title: Red Cross National Societies' humanitarian assistance income, 2008-2012</t>
  </si>
  <si>
    <t>US$ millions</t>
  </si>
  <si>
    <t>Title: Humanitarian assistance income sources for seven Red Cross National Societies, 2009-2010</t>
  </si>
  <si>
    <t>Souurce: Development Initiatives research</t>
  </si>
  <si>
    <t>Title: Private humanitarian funds raised by UNHCR, UNICEF, UNRWA and WFP, 2008-2012</t>
  </si>
  <si>
    <t>Title: Private and institutional humanitarian assistance for UN agencies (with a humanitarian mandate), 2008-2012</t>
  </si>
  <si>
    <t>Source: Development Initiatives based on data provided by UNHCR</t>
  </si>
  <si>
    <t>Note: Institutional funding for 2013 not yet available</t>
  </si>
  <si>
    <t>Title: UNHCR's private and institutional humanitarian income and growth, 2006-2013</t>
  </si>
  <si>
    <t>Title: UNHCR's private humanitarian assistance by donor type, 2008-2012</t>
  </si>
  <si>
    <t>Recipient</t>
  </si>
  <si>
    <t>Ethiopia</t>
  </si>
  <si>
    <t>Russia</t>
  </si>
  <si>
    <t>Title: Top 20 recipients of private humanitarian assistance and their bilateral government humanitarian funding, 2012</t>
  </si>
  <si>
    <t>Title: Private funding to the CERF and proportion of CERF total, 2008-2012</t>
  </si>
  <si>
    <t>Source: Development Initiatives bsed on UN OCHA CERF data</t>
  </si>
  <si>
    <t>Source: Development Initiatives based on Development Initiatives research and OECD DAC and UN OCHA FTS data</t>
  </si>
  <si>
    <t>Title: Average DEC appeal response for conflict-related crises and natural disasters since 1999</t>
  </si>
  <si>
    <t>source: Disasters Emergency Committee data</t>
  </si>
  <si>
    <t>Source: Development Initiatives based on UN OCHA FTS data</t>
  </si>
  <si>
    <t>Title: Proportion of private, institutional and other humanitarian assistance for rapid-onset and chronic crises</t>
  </si>
  <si>
    <t>Source: Development Initiatives based on UN OCHA FTS</t>
  </si>
  <si>
    <t>Note: "Other" = allocation of un-earmarked funds by UN agencies and carry over (donors not specified)</t>
  </si>
  <si>
    <t>Title: NGOs dataset: representative alliances and umbrella organisations</t>
  </si>
  <si>
    <t xml:space="preserve">Note: Figures used in this graph differ from those used in the report due to updated data for both private and institutional expenditure. </t>
  </si>
  <si>
    <t>Note: Private recipients data taken from ten organisations reporting to GHA on private voluntary expenditure</t>
  </si>
  <si>
    <t>Title: Private humanitarian income by donor type for NGOs, Red Cross and UN agencies, 2012</t>
  </si>
  <si>
    <t>Top five private humanitarian donors reported to the UN OCHA FTS, 2009-2013</t>
  </si>
  <si>
    <t>Title: Private and institutional humanitarian assistance for rapid-onset and chronic crises, US$ billions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</si>
</sst>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4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9" fontId="0" fillId="0" borderId="0" xfId="2" applyFont="1"/>
    <xf numFmtId="165" fontId="0" fillId="0" borderId="0" xfId="1" applyNumberFormat="1" applyFont="1"/>
    <xf numFmtId="1" fontId="0" fillId="0" borderId="0" xfId="0" applyNumberFormat="1"/>
    <xf numFmtId="0" fontId="4" fillId="0" borderId="0" xfId="0" applyFont="1"/>
    <xf numFmtId="0" fontId="2" fillId="0" borderId="0" xfId="0" applyFont="1" applyAlignment="1">
      <alignment wrapText="1"/>
    </xf>
    <xf numFmtId="166" fontId="0" fillId="0" borderId="0" xfId="1" applyNumberFormat="1" applyFont="1"/>
    <xf numFmtId="0" fontId="2" fillId="0" borderId="1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2" xfId="0" applyBorder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64" fontId="5" fillId="0" borderId="0" xfId="0" applyNumberFormat="1" applyFont="1"/>
    <xf numFmtId="0" fontId="6" fillId="0" borderId="0" xfId="0" applyFont="1"/>
    <xf numFmtId="166" fontId="6" fillId="0" borderId="0" xfId="1" applyNumberFormat="1" applyFont="1"/>
    <xf numFmtId="0" fontId="7" fillId="0" borderId="0" xfId="0" applyFont="1"/>
    <xf numFmtId="0" fontId="8" fillId="3" borderId="4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/>
    </xf>
    <xf numFmtId="3" fontId="8" fillId="0" borderId="8" xfId="0" applyNumberFormat="1" applyFont="1" applyBorder="1" applyAlignment="1">
      <alignment horizontal="left" vertical="top"/>
    </xf>
    <xf numFmtId="0" fontId="9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3" fontId="8" fillId="0" borderId="10" xfId="0" applyNumberFormat="1" applyFont="1" applyBorder="1" applyAlignment="1">
      <alignment horizontal="left" vertical="top"/>
    </xf>
    <xf numFmtId="0" fontId="11" fillId="4" borderId="3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ont="1" applyFill="1" applyBorder="1"/>
    <xf numFmtId="0" fontId="0" fillId="0" borderId="0" xfId="0" applyFill="1" applyBorder="1"/>
    <xf numFmtId="167" fontId="0" fillId="0" borderId="0" xfId="2" applyNumberFormat="1" applyFont="1"/>
    <xf numFmtId="9" fontId="0" fillId="0" borderId="0" xfId="2" applyNumberFormat="1" applyFont="1"/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_-;\-* #,##0_-;_-* &quot;-&quot;??_-;_-@_-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1'!$A$4</c:f>
              <c:strCache>
                <c:ptCount val="1"/>
                <c:pt idx="0">
                  <c:v>Institutional funding</c:v>
                </c:pt>
              </c:strCache>
            </c:strRef>
          </c:tx>
          <c:dLbls>
            <c:dLblPos val="inEnd"/>
            <c:showVal val="1"/>
          </c:dLbls>
          <c:cat>
            <c:numRef>
              <c:f>'Fig. 1'!$B$3:$F$3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1'!$B$4:$F$4</c:f>
              <c:numCache>
                <c:formatCode>0.0</c:formatCode>
                <c:ptCount val="5"/>
                <c:pt idx="0">
                  <c:v>13.125604827488429</c:v>
                </c:pt>
                <c:pt idx="1">
                  <c:v>12.58514449981789</c:v>
                </c:pt>
                <c:pt idx="2">
                  <c:v>13.839513107877215</c:v>
                </c:pt>
                <c:pt idx="3">
                  <c:v>13.751032851054628</c:v>
                </c:pt>
                <c:pt idx="4">
                  <c:v>12.933252739749147</c:v>
                </c:pt>
              </c:numCache>
            </c:numRef>
          </c:val>
        </c:ser>
        <c:ser>
          <c:idx val="1"/>
          <c:order val="1"/>
          <c:tx>
            <c:strRef>
              <c:f>'Fig. 1'!$A$5</c:f>
              <c:strCache>
                <c:ptCount val="1"/>
                <c:pt idx="0">
                  <c:v>Private funding</c:v>
                </c:pt>
              </c:strCache>
            </c:strRef>
          </c:tx>
          <c:dLbls>
            <c:dLblPos val="inEnd"/>
            <c:showVal val="1"/>
          </c:dLbls>
          <c:cat>
            <c:numRef>
              <c:f>'Fig. 1'!$B$3:$F$3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1'!$B$5:$F$5</c:f>
              <c:numCache>
                <c:formatCode>0.0</c:formatCode>
                <c:ptCount val="5"/>
                <c:pt idx="0">
                  <c:v>5.053951833135808</c:v>
                </c:pt>
                <c:pt idx="1">
                  <c:v>3.7890050382583595</c:v>
                </c:pt>
                <c:pt idx="2">
                  <c:v>5.575991719671161</c:v>
                </c:pt>
                <c:pt idx="3">
                  <c:v>4.9104347414865179</c:v>
                </c:pt>
                <c:pt idx="4">
                  <c:v>4.1361993355081941</c:v>
                </c:pt>
              </c:numCache>
            </c:numRef>
          </c:val>
        </c:ser>
        <c:dLbls>
          <c:showVal val="1"/>
        </c:dLbls>
        <c:overlap val="100"/>
        <c:axId val="79858304"/>
        <c:axId val="79868288"/>
      </c:barChart>
      <c:lineChart>
        <c:grouping val="standard"/>
        <c:ser>
          <c:idx val="2"/>
          <c:order val="2"/>
          <c:tx>
            <c:strRef>
              <c:f>'Fig. 1'!$A$6</c:f>
              <c:strCache>
                <c:ptCount val="1"/>
                <c:pt idx="0">
                  <c:v>Total international humanitarian response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b="1" i="1"/>
                </a:pPr>
                <a:endParaRPr lang="en-US"/>
              </a:p>
            </c:txPr>
            <c:dLblPos val="t"/>
            <c:showVal val="1"/>
          </c:dLbls>
          <c:cat>
            <c:numRef>
              <c:f>'Fig. 1'!$B$3:$F$3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1'!$B$6:$F$6</c:f>
              <c:numCache>
                <c:formatCode>0.0</c:formatCode>
                <c:ptCount val="5"/>
                <c:pt idx="0">
                  <c:v>18.179556660624236</c:v>
                </c:pt>
                <c:pt idx="1">
                  <c:v>16.374149538076249</c:v>
                </c:pt>
                <c:pt idx="2">
                  <c:v>19.415504827548375</c:v>
                </c:pt>
                <c:pt idx="3">
                  <c:v>18.661467592541147</c:v>
                </c:pt>
                <c:pt idx="4">
                  <c:v>17.069452075257342</c:v>
                </c:pt>
              </c:numCache>
            </c:numRef>
          </c:val>
        </c:ser>
        <c:marker val="1"/>
        <c:axId val="79858304"/>
        <c:axId val="79868288"/>
      </c:lineChart>
      <c:catAx>
        <c:axId val="79858304"/>
        <c:scaling>
          <c:orientation val="minMax"/>
        </c:scaling>
        <c:axPos val="b"/>
        <c:numFmt formatCode="General" sourceLinked="1"/>
        <c:tickLblPos val="nextTo"/>
        <c:crossAx val="79868288"/>
        <c:crosses val="autoZero"/>
        <c:auto val="1"/>
        <c:lblAlgn val="ctr"/>
        <c:lblOffset val="100"/>
      </c:catAx>
      <c:valAx>
        <c:axId val="79868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</c:title>
        <c:numFmt formatCode="0" sourceLinked="0"/>
        <c:tickLblPos val="nextTo"/>
        <c:crossAx val="79858304"/>
        <c:crosses val="autoZero"/>
        <c:crossBetween val="between"/>
      </c:valAx>
    </c:plotArea>
    <c:legend>
      <c:legendPos val="r"/>
      <c:legendEntry>
        <c:idx val="2"/>
        <c:txPr>
          <a:bodyPr/>
          <a:lstStyle/>
          <a:p>
            <a:pPr>
              <a:defRPr b="1" i="1"/>
            </a:pPr>
            <a:endParaRPr lang="en-US"/>
          </a:p>
        </c:txPr>
      </c:legendEntry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tx>
            <c:strRef>
              <c:f>'Fig. 5'!$B$3</c:f>
              <c:strCache>
                <c:ptCount val="1"/>
                <c:pt idx="0">
                  <c:v>NGOs</c:v>
                </c:pt>
              </c:strCache>
            </c:strRef>
          </c:tx>
          <c:cat>
            <c:numRef>
              <c:f>'Fig. 5'!$A$4:$A$8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5'!$B$4:$B$8</c:f>
              <c:numCache>
                <c:formatCode>_-* #,##0_-;\-* #,##0_-;_-* "-"??_-;_-@_-</c:formatCode>
                <c:ptCount val="5"/>
                <c:pt idx="0">
                  <c:v>2534.666671489801</c:v>
                </c:pt>
                <c:pt idx="1">
                  <c:v>1844.2164383495601</c:v>
                </c:pt>
                <c:pt idx="2">
                  <c:v>2467.5998756683325</c:v>
                </c:pt>
                <c:pt idx="3">
                  <c:v>2505.4858325286191</c:v>
                </c:pt>
                <c:pt idx="4">
                  <c:v>2885.5810581438545</c:v>
                </c:pt>
              </c:numCache>
            </c:numRef>
          </c:val>
        </c:ser>
        <c:ser>
          <c:idx val="1"/>
          <c:order val="1"/>
          <c:tx>
            <c:strRef>
              <c:f>'Fig. 5'!$C$3</c:f>
              <c:strCache>
                <c:ptCount val="1"/>
                <c:pt idx="0">
                  <c:v>Red Cross</c:v>
                </c:pt>
              </c:strCache>
            </c:strRef>
          </c:tx>
          <c:cat>
            <c:numRef>
              <c:f>'Fig. 5'!$A$4:$A$8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5'!$C$4:$C$8</c:f>
              <c:numCache>
                <c:formatCode>_-* #,##0_-;\-* #,##0_-;_-* "-"??_-;_-@_-</c:formatCode>
                <c:ptCount val="5"/>
                <c:pt idx="0">
                  <c:v>15.674869539725394</c:v>
                </c:pt>
                <c:pt idx="1">
                  <c:v>15.551190829412306</c:v>
                </c:pt>
                <c:pt idx="2">
                  <c:v>13.77686094754004</c:v>
                </c:pt>
                <c:pt idx="3">
                  <c:v>21.902031803751886</c:v>
                </c:pt>
                <c:pt idx="4">
                  <c:v>17.507040010666667</c:v>
                </c:pt>
              </c:numCache>
            </c:numRef>
          </c:val>
        </c:ser>
        <c:ser>
          <c:idx val="2"/>
          <c:order val="2"/>
          <c:tx>
            <c:strRef>
              <c:f>'Fig. 5'!$D$3</c:f>
              <c:strCache>
                <c:ptCount val="1"/>
                <c:pt idx="0">
                  <c:v>UN agencies</c:v>
                </c:pt>
              </c:strCache>
            </c:strRef>
          </c:tx>
          <c:cat>
            <c:numRef>
              <c:f>'Fig. 5'!$A$4:$A$8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5'!$D$4:$D$8</c:f>
              <c:numCache>
                <c:formatCode>_-* #,##0_-;\-* #,##0_-;_-* "-"??_-;_-@_-</c:formatCode>
                <c:ptCount val="5"/>
                <c:pt idx="0">
                  <c:v>8.9849739999999994</c:v>
                </c:pt>
                <c:pt idx="1">
                  <c:v>18.777176839999999</c:v>
                </c:pt>
                <c:pt idx="2">
                  <c:v>19.614919642</c:v>
                </c:pt>
                <c:pt idx="3">
                  <c:v>28.12570264</c:v>
                </c:pt>
                <c:pt idx="4">
                  <c:v>80.539078549999999</c:v>
                </c:pt>
              </c:numCache>
            </c:numRef>
          </c:val>
        </c:ser>
        <c:overlap val="100"/>
        <c:axId val="87696896"/>
        <c:axId val="87698432"/>
      </c:barChart>
      <c:catAx>
        <c:axId val="87696896"/>
        <c:scaling>
          <c:orientation val="minMax"/>
        </c:scaling>
        <c:axPos val="l"/>
        <c:numFmt formatCode="General" sourceLinked="1"/>
        <c:tickLblPos val="nextTo"/>
        <c:crossAx val="87698432"/>
        <c:crosses val="autoZero"/>
        <c:auto val="1"/>
        <c:lblAlgn val="ctr"/>
        <c:lblOffset val="100"/>
      </c:catAx>
      <c:valAx>
        <c:axId val="87698432"/>
        <c:scaling>
          <c:orientation val="minMax"/>
          <c:min val="0"/>
        </c:scaling>
        <c:axPos val="b"/>
        <c:majorGridlines/>
        <c:numFmt formatCode="0%" sourceLinked="1"/>
        <c:tickLblPos val="nextTo"/>
        <c:crossAx val="87696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areaChart>
        <c:grouping val="stacked"/>
        <c:ser>
          <c:idx val="1"/>
          <c:order val="0"/>
          <c:tx>
            <c:strRef>
              <c:f>'Fig. 6'!$B$3</c:f>
              <c:strCache>
                <c:ptCount val="1"/>
                <c:pt idx="0">
                  <c:v>NGOs</c:v>
                </c:pt>
              </c:strCache>
            </c:strRef>
          </c:tx>
          <c:spPr>
            <a:solidFill>
              <a:schemeClr val="accent3"/>
            </a:solidFill>
          </c:spPr>
          <c:cat>
            <c:numRef>
              <c:f>'Fig. 6'!$A$4:$A$8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6'!$B$4:$B$8</c:f>
              <c:numCache>
                <c:formatCode>0</c:formatCode>
                <c:ptCount val="5"/>
                <c:pt idx="0">
                  <c:v>306.48407288386647</c:v>
                </c:pt>
                <c:pt idx="1">
                  <c:v>127.99741472267668</c:v>
                </c:pt>
                <c:pt idx="2">
                  <c:v>272.92717436858533</c:v>
                </c:pt>
                <c:pt idx="3">
                  <c:v>154.21306458701636</c:v>
                </c:pt>
                <c:pt idx="4">
                  <c:v>159.27744352561416</c:v>
                </c:pt>
              </c:numCache>
            </c:numRef>
          </c:val>
        </c:ser>
        <c:ser>
          <c:idx val="2"/>
          <c:order val="1"/>
          <c:tx>
            <c:strRef>
              <c:f>'Fig. 6'!$C$3</c:f>
              <c:strCache>
                <c:ptCount val="1"/>
                <c:pt idx="0">
                  <c:v>Red Cross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'Fig. 6'!$A$4:$A$8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6'!$C$4:$C$8</c:f>
              <c:numCache>
                <c:formatCode>0</c:formatCode>
                <c:ptCount val="5"/>
                <c:pt idx="0">
                  <c:v>5.4817946249979936</c:v>
                </c:pt>
                <c:pt idx="1">
                  <c:v>2.7239998616108494</c:v>
                </c:pt>
                <c:pt idx="2">
                  <c:v>13.474137230267576</c:v>
                </c:pt>
                <c:pt idx="3">
                  <c:v>6.0298918601360585</c:v>
                </c:pt>
                <c:pt idx="4">
                  <c:v>11.183047541333332</c:v>
                </c:pt>
              </c:numCache>
            </c:numRef>
          </c:val>
        </c:ser>
        <c:ser>
          <c:idx val="3"/>
          <c:order val="2"/>
          <c:tx>
            <c:strRef>
              <c:f>'Fig. 6'!$D$3</c:f>
              <c:strCache>
                <c:ptCount val="1"/>
                <c:pt idx="0">
                  <c:v>UN agencies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'Fig. 6'!$A$4:$A$8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6'!$D$4:$D$8</c:f>
              <c:numCache>
                <c:formatCode>0</c:formatCode>
                <c:ptCount val="5"/>
                <c:pt idx="0">
                  <c:v>2.61754</c:v>
                </c:pt>
                <c:pt idx="1">
                  <c:v>0.80167999999999995</c:v>
                </c:pt>
                <c:pt idx="2">
                  <c:v>9.274616</c:v>
                </c:pt>
                <c:pt idx="3">
                  <c:v>27.175894</c:v>
                </c:pt>
                <c:pt idx="4">
                  <c:v>30.426159690000002</c:v>
                </c:pt>
              </c:numCache>
            </c:numRef>
          </c:val>
        </c:ser>
        <c:axId val="89993600"/>
        <c:axId val="89995136"/>
      </c:areaChart>
      <c:catAx>
        <c:axId val="89993600"/>
        <c:scaling>
          <c:orientation val="minMax"/>
        </c:scaling>
        <c:axPos val="b"/>
        <c:numFmt formatCode="General" sourceLinked="1"/>
        <c:tickLblPos val="nextTo"/>
        <c:crossAx val="89995136"/>
        <c:crosses val="autoZero"/>
        <c:auto val="1"/>
        <c:lblAlgn val="ctr"/>
        <c:lblOffset val="100"/>
      </c:catAx>
      <c:valAx>
        <c:axId val="89995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</c:title>
        <c:numFmt formatCode="0" sourceLinked="1"/>
        <c:tickLblPos val="nextTo"/>
        <c:crossAx val="89993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7'!$B$3</c:f>
              <c:strCache>
                <c:ptCount val="1"/>
                <c:pt idx="0">
                  <c:v>NGOs</c:v>
                </c:pt>
              </c:strCache>
            </c:strRef>
          </c:tx>
          <c:spPr>
            <a:solidFill>
              <a:schemeClr val="accent3"/>
            </a:solidFill>
          </c:spPr>
          <c:dLbls>
            <c:dLblPos val="inEnd"/>
            <c:showVal val="1"/>
          </c:dLbls>
          <c:cat>
            <c:numRef>
              <c:f>'Fig. 7'!$A$4:$A$8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7'!$B$4:$B$8</c:f>
              <c:numCache>
                <c:formatCode>0</c:formatCode>
                <c:ptCount val="5"/>
                <c:pt idx="0">
                  <c:v>150.79916793965074</c:v>
                </c:pt>
                <c:pt idx="1">
                  <c:v>156.78166117551243</c:v>
                </c:pt>
                <c:pt idx="2">
                  <c:v>228.678803240555</c:v>
                </c:pt>
                <c:pt idx="3">
                  <c:v>141.45783305588878</c:v>
                </c:pt>
                <c:pt idx="4">
                  <c:v>213.82062803010399</c:v>
                </c:pt>
              </c:numCache>
            </c:numRef>
          </c:val>
        </c:ser>
        <c:ser>
          <c:idx val="1"/>
          <c:order val="1"/>
          <c:tx>
            <c:strRef>
              <c:f>'Fig. 7'!$C$3</c:f>
              <c:strCache>
                <c:ptCount val="1"/>
                <c:pt idx="0">
                  <c:v>Red Cross</c:v>
                </c:pt>
              </c:strCache>
            </c:strRef>
          </c:tx>
          <c:cat>
            <c:numRef>
              <c:f>'Fig. 7'!$A$4:$A$8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7'!$C$4:$C$8</c:f>
              <c:numCache>
                <c:formatCode>0</c:formatCode>
                <c:ptCount val="5"/>
                <c:pt idx="0">
                  <c:v>14.077410707302572</c:v>
                </c:pt>
                <c:pt idx="1">
                  <c:v>7.344858437125195</c:v>
                </c:pt>
                <c:pt idx="2">
                  <c:v>4.1501572839742975</c:v>
                </c:pt>
                <c:pt idx="3">
                  <c:v>9.0386736216542012</c:v>
                </c:pt>
                <c:pt idx="4">
                  <c:v>7.5636554666666669</c:v>
                </c:pt>
              </c:numCache>
            </c:numRef>
          </c:val>
        </c:ser>
        <c:ser>
          <c:idx val="2"/>
          <c:order val="2"/>
          <c:tx>
            <c:strRef>
              <c:f>'Fig. 7'!$D$3</c:f>
              <c:strCache>
                <c:ptCount val="1"/>
                <c:pt idx="0">
                  <c:v>UN agencies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2"/>
              <c:layout>
                <c:manualLayout>
                  <c:x val="0"/>
                  <c:y val="-2.7777777777777922E-2"/>
                </c:manualLayout>
              </c:layout>
              <c:dLblPos val="inEnd"/>
              <c:showVal val="1"/>
            </c:dLbl>
            <c:dLbl>
              <c:idx val="3"/>
              <c:layout>
                <c:manualLayout>
                  <c:x val="-2.3391812865497076E-3"/>
                  <c:y val="-2.3148148148148147E-2"/>
                </c:manualLayout>
              </c:layout>
              <c:dLblPos val="inEnd"/>
              <c:showVal val="1"/>
            </c:dLbl>
            <c:dLbl>
              <c:idx val="4"/>
              <c:layout>
                <c:manualLayout>
                  <c:x val="0"/>
                  <c:y val="-2.7777777777777922E-2"/>
                </c:manualLayout>
              </c:layout>
              <c:dLblPos val="inEnd"/>
              <c:showVal val="1"/>
            </c:dLbl>
            <c:dLblPos val="inEnd"/>
            <c:showVal val="1"/>
          </c:dLbls>
          <c:cat>
            <c:numRef>
              <c:f>'Fig. 7'!$A$4:$A$8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7'!$D$4:$D$8</c:f>
              <c:numCache>
                <c:formatCode>0</c:formatCode>
                <c:ptCount val="5"/>
                <c:pt idx="0">
                  <c:v>22.085072</c:v>
                </c:pt>
                <c:pt idx="1">
                  <c:v>32.859299</c:v>
                </c:pt>
                <c:pt idx="2">
                  <c:v>14.238558938000001</c:v>
                </c:pt>
                <c:pt idx="3">
                  <c:v>16.278746999999999</c:v>
                </c:pt>
                <c:pt idx="4">
                  <c:v>16.895928000000001</c:v>
                </c:pt>
              </c:numCache>
            </c:numRef>
          </c:val>
        </c:ser>
        <c:dLbls>
          <c:showVal val="1"/>
        </c:dLbls>
        <c:overlap val="100"/>
        <c:axId val="90103168"/>
        <c:axId val="87831680"/>
      </c:barChart>
      <c:lineChart>
        <c:grouping val="standard"/>
        <c:ser>
          <c:idx val="3"/>
          <c:order val="3"/>
          <c:tx>
            <c:strRef>
              <c:f>'Fig. 7'!$E$3</c:f>
              <c:strCache>
                <c:ptCount val="1"/>
                <c:pt idx="0">
                  <c:v>US$ total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b="1" i="1"/>
                </a:pPr>
                <a:endParaRPr lang="en-US"/>
              </a:p>
            </c:txPr>
            <c:dLblPos val="t"/>
            <c:showVal val="1"/>
          </c:dLbls>
          <c:cat>
            <c:numRef>
              <c:f>'Fig. 7'!$A$4:$A$8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7'!$E$4:$E$8</c:f>
              <c:numCache>
                <c:formatCode>0</c:formatCode>
                <c:ptCount val="5"/>
                <c:pt idx="0">
                  <c:v>186.9616506469533</c:v>
                </c:pt>
                <c:pt idx="1">
                  <c:v>196.98581861263762</c:v>
                </c:pt>
                <c:pt idx="2">
                  <c:v>247.0675194625293</c:v>
                </c:pt>
                <c:pt idx="3">
                  <c:v>166.77525367754299</c:v>
                </c:pt>
                <c:pt idx="4">
                  <c:v>238.28021149677065</c:v>
                </c:pt>
              </c:numCache>
            </c:numRef>
          </c:val>
        </c:ser>
        <c:marker val="1"/>
        <c:axId val="90103168"/>
        <c:axId val="87831680"/>
      </c:lineChart>
      <c:catAx>
        <c:axId val="90103168"/>
        <c:scaling>
          <c:orientation val="minMax"/>
        </c:scaling>
        <c:axPos val="b"/>
        <c:numFmt formatCode="General" sourceLinked="1"/>
        <c:tickLblPos val="nextTo"/>
        <c:crossAx val="87831680"/>
        <c:crosses val="autoZero"/>
        <c:auto val="1"/>
        <c:lblAlgn val="ctr"/>
        <c:lblOffset val="100"/>
      </c:catAx>
      <c:valAx>
        <c:axId val="87831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1"/>
        <c:tickLblPos val="nextTo"/>
        <c:crossAx val="901031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plotArea>
      <c:layout/>
      <c:doughnutChart>
        <c:varyColors val="1"/>
        <c:ser>
          <c:idx val="0"/>
          <c:order val="0"/>
          <c:tx>
            <c:strRef>
              <c:f>'Fig. 8'!$A$5</c:f>
              <c:strCache>
                <c:ptCount val="1"/>
                <c:pt idx="0">
                  <c:v>Bill &amp; Melina Gates Foundation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Percent val="1"/>
            <c:showLeaderLines val="1"/>
          </c:dLbls>
          <c:cat>
            <c:strRef>
              <c:f>'Fig. 8'!$B$4:$G$4</c:f>
              <c:strCache>
                <c:ptCount val="6"/>
                <c:pt idx="0">
                  <c:v>Public Sector</c:v>
                </c:pt>
                <c:pt idx="1">
                  <c:v>NGOs &amp; Civil Society</c:v>
                </c:pt>
                <c:pt idx="2">
                  <c:v>Public-Private Partnerships (PPP)</c:v>
                </c:pt>
                <c:pt idx="3">
                  <c:v>Multilateral Organisations</c:v>
                </c:pt>
                <c:pt idx="4">
                  <c:v>Other</c:v>
                </c:pt>
                <c:pt idx="5">
                  <c:v>To be defined</c:v>
                </c:pt>
              </c:strCache>
            </c:strRef>
          </c:cat>
          <c:val>
            <c:numRef>
              <c:f>'Fig. 8'!$B$5:$G$5</c:f>
              <c:numCache>
                <c:formatCode>0.0</c:formatCode>
                <c:ptCount val="6"/>
                <c:pt idx="0">
                  <c:v>0</c:v>
                </c:pt>
                <c:pt idx="1">
                  <c:v>13.516170000000001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'Fig. 8'!$A$6</c:f>
              <c:strCache>
                <c:ptCount val="1"/>
                <c:pt idx="0">
                  <c:v>Institutional humanitarian aid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'Fig. 8'!$B$4:$G$4</c:f>
              <c:strCache>
                <c:ptCount val="6"/>
                <c:pt idx="0">
                  <c:v>Public Sector</c:v>
                </c:pt>
                <c:pt idx="1">
                  <c:v>NGOs &amp; Civil Society</c:v>
                </c:pt>
                <c:pt idx="2">
                  <c:v>Public-Private Partnerships (PPP)</c:v>
                </c:pt>
                <c:pt idx="3">
                  <c:v>Multilateral Organisations</c:v>
                </c:pt>
                <c:pt idx="4">
                  <c:v>Other</c:v>
                </c:pt>
                <c:pt idx="5">
                  <c:v>To be defined</c:v>
                </c:pt>
              </c:strCache>
            </c:strRef>
          </c:cat>
          <c:val>
            <c:numRef>
              <c:f>'Fig. 8'!$B$6:$G$6</c:f>
              <c:numCache>
                <c:formatCode>0.0</c:formatCode>
                <c:ptCount val="6"/>
                <c:pt idx="0">
                  <c:v>852.39021300000002</c:v>
                </c:pt>
                <c:pt idx="1">
                  <c:v>3386.3412969999999</c:v>
                </c:pt>
                <c:pt idx="2">
                  <c:v>2.3788710000000002</c:v>
                </c:pt>
                <c:pt idx="3">
                  <c:v>5802.0251699999999</c:v>
                </c:pt>
                <c:pt idx="4">
                  <c:v>236.070573</c:v>
                </c:pt>
                <c:pt idx="5">
                  <c:v>870.67908200000011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9'!$B$3</c:f>
              <c:strCache>
                <c:ptCount val="1"/>
                <c:pt idx="0">
                  <c:v>Material relief assistance and services</c:v>
                </c:pt>
              </c:strCache>
            </c:strRef>
          </c:tx>
          <c:cat>
            <c:strRef>
              <c:f>'Fig. 9'!$A$4:$A$7</c:f>
              <c:strCach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strCache>
            </c:strRef>
          </c:cat>
          <c:val>
            <c:numRef>
              <c:f>'Fig. 9'!$B$4:$B$7</c:f>
              <c:numCache>
                <c:formatCode>0.0</c:formatCode>
                <c:ptCount val="4"/>
                <c:pt idx="0">
                  <c:v>3.959775</c:v>
                </c:pt>
                <c:pt idx="1">
                  <c:v>6.9704660000000001</c:v>
                </c:pt>
                <c:pt idx="2">
                  <c:v>9.2700389999999988</c:v>
                </c:pt>
                <c:pt idx="3">
                  <c:v>5.2037720000000007</c:v>
                </c:pt>
              </c:numCache>
            </c:numRef>
          </c:val>
        </c:ser>
        <c:ser>
          <c:idx val="1"/>
          <c:order val="1"/>
          <c:tx>
            <c:strRef>
              <c:f>'Fig. 9'!$C$3</c:f>
              <c:strCache>
                <c:ptCount val="1"/>
                <c:pt idx="0">
                  <c:v>Emergency food aid</c:v>
                </c:pt>
              </c:strCache>
            </c:strRef>
          </c:tx>
          <c:cat>
            <c:strRef>
              <c:f>'Fig. 9'!$A$4:$A$7</c:f>
              <c:strCach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strCache>
            </c:strRef>
          </c:cat>
          <c:val>
            <c:numRef>
              <c:f>'Fig. 9'!$C$4:$C$7</c:f>
              <c:numCache>
                <c:formatCode>0.0</c:formatCode>
                <c:ptCount val="4"/>
                <c:pt idx="0">
                  <c:v>2.367845</c:v>
                </c:pt>
                <c:pt idx="1">
                  <c:v>1.48421</c:v>
                </c:pt>
                <c:pt idx="2">
                  <c:v>2.7637719999999999</c:v>
                </c:pt>
                <c:pt idx="3">
                  <c:v>1.718059</c:v>
                </c:pt>
              </c:numCache>
            </c:numRef>
          </c:val>
        </c:ser>
        <c:ser>
          <c:idx val="2"/>
          <c:order val="2"/>
          <c:tx>
            <c:strRef>
              <c:f>'Fig. 9'!$D$3</c:f>
              <c:strCache>
                <c:ptCount val="1"/>
                <c:pt idx="0">
                  <c:v>Relief co-ordination; protection and support services</c:v>
                </c:pt>
              </c:strCache>
            </c:strRef>
          </c:tx>
          <c:cat>
            <c:strRef>
              <c:f>'Fig. 9'!$A$4:$A$7</c:f>
              <c:strCach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strCache>
            </c:strRef>
          </c:cat>
          <c:val>
            <c:numRef>
              <c:f>'Fig. 9'!$D$4:$D$7</c:f>
              <c:numCache>
                <c:formatCode>0.0</c:formatCode>
                <c:ptCount val="4"/>
                <c:pt idx="0">
                  <c:v>0.88027799999999989</c:v>
                </c:pt>
                <c:pt idx="1">
                  <c:v>1.4810129999999999</c:v>
                </c:pt>
                <c:pt idx="2">
                  <c:v>3.9836140000000002</c:v>
                </c:pt>
                <c:pt idx="3">
                  <c:v>3.7849370000000002</c:v>
                </c:pt>
              </c:numCache>
            </c:numRef>
          </c:val>
        </c:ser>
        <c:ser>
          <c:idx val="3"/>
          <c:order val="3"/>
          <c:tx>
            <c:strRef>
              <c:f>'Fig. 9'!$E$3</c:f>
              <c:strCache>
                <c:ptCount val="1"/>
                <c:pt idx="0">
                  <c:v>Reconstruction relief and rehabilitation</c:v>
                </c:pt>
              </c:strCache>
            </c:strRef>
          </c:tx>
          <c:cat>
            <c:strRef>
              <c:f>'Fig. 9'!$A$4:$A$7</c:f>
              <c:strCach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strCache>
            </c:strRef>
          </c:cat>
          <c:val>
            <c:numRef>
              <c:f>'Fig. 9'!$E$4:$E$7</c:f>
              <c:numCache>
                <c:formatCode>0.0</c:formatCode>
                <c:ptCount val="4"/>
                <c:pt idx="0">
                  <c:v>0.84867099999999995</c:v>
                </c:pt>
                <c:pt idx="1">
                  <c:v>1.7997639999999999</c:v>
                </c:pt>
                <c:pt idx="2">
                  <c:v>7.8E-2</c:v>
                </c:pt>
                <c:pt idx="3">
                  <c:v>2.7982550000000002</c:v>
                </c:pt>
              </c:numCache>
            </c:numRef>
          </c:val>
        </c:ser>
        <c:ser>
          <c:idx val="4"/>
          <c:order val="4"/>
          <c:tx>
            <c:strRef>
              <c:f>'Fig. 9'!$F$3</c:f>
              <c:strCache>
                <c:ptCount val="1"/>
                <c:pt idx="0">
                  <c:v>Disaster prevention and preparedness</c:v>
                </c:pt>
              </c:strCache>
            </c:strRef>
          </c:tx>
          <c:cat>
            <c:strRef>
              <c:f>'Fig. 9'!$A$4:$A$7</c:f>
              <c:strCach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strCache>
            </c:strRef>
          </c:cat>
          <c:val>
            <c:numRef>
              <c:f>'Fig. 9'!$F$4:$F$7</c:f>
              <c:numCache>
                <c:formatCode>0.0</c:formatCode>
                <c:ptCount val="4"/>
                <c:pt idx="0">
                  <c:v>2.681759</c:v>
                </c:pt>
                <c:pt idx="1">
                  <c:v>3.037954</c:v>
                </c:pt>
                <c:pt idx="2">
                  <c:v>1.0664560000000001</c:v>
                </c:pt>
                <c:pt idx="3">
                  <c:v>1.2385090000000001</c:v>
                </c:pt>
              </c:numCache>
            </c:numRef>
          </c:val>
        </c:ser>
        <c:overlap val="100"/>
        <c:axId val="90116864"/>
        <c:axId val="90118400"/>
      </c:barChart>
      <c:lineChart>
        <c:grouping val="standard"/>
        <c:ser>
          <c:idx val="5"/>
          <c:order val="5"/>
          <c:tx>
            <c:strRef>
              <c:f>'Fig. 9'!$G$3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'Fig. 9'!$A$4:$A$7</c:f>
              <c:strCach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strCache>
            </c:strRef>
          </c:cat>
          <c:val>
            <c:numRef>
              <c:f>'Fig. 9'!$G$4:$G$7</c:f>
              <c:numCache>
                <c:formatCode>0.0</c:formatCode>
                <c:ptCount val="4"/>
                <c:pt idx="0">
                  <c:v>10.738327999999999</c:v>
                </c:pt>
                <c:pt idx="1">
                  <c:v>14.773406999999999</c:v>
                </c:pt>
                <c:pt idx="2">
                  <c:v>17.161880999999997</c:v>
                </c:pt>
                <c:pt idx="3">
                  <c:v>14.743532000000002</c:v>
                </c:pt>
              </c:numCache>
            </c:numRef>
          </c:val>
        </c:ser>
        <c:marker val="1"/>
        <c:axId val="90116864"/>
        <c:axId val="90118400"/>
      </c:lineChart>
      <c:catAx>
        <c:axId val="90116864"/>
        <c:scaling>
          <c:orientation val="minMax"/>
        </c:scaling>
        <c:axPos val="b"/>
        <c:tickLblPos val="nextTo"/>
        <c:crossAx val="90118400"/>
        <c:crosses val="autoZero"/>
        <c:auto val="1"/>
        <c:lblAlgn val="ctr"/>
        <c:lblOffset val="100"/>
      </c:catAx>
      <c:valAx>
        <c:axId val="9011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90116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10'!$A$4</c:f>
              <c:strCache>
                <c:ptCount val="1"/>
                <c:pt idx="0">
                  <c:v>NGOs</c:v>
                </c:pt>
              </c:strCache>
            </c:strRef>
          </c:tx>
          <c:spPr>
            <a:solidFill>
              <a:schemeClr val="accent3"/>
            </a:solidFill>
          </c:spPr>
          <c:cat>
            <c:numRef>
              <c:f>'Fig. 10'!$B$3:$F$3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10'!$B$4:$F$4</c:f>
              <c:numCache>
                <c:formatCode>0.0</c:formatCode>
                <c:ptCount val="5"/>
                <c:pt idx="0">
                  <c:v>4.5850765771529609</c:v>
                </c:pt>
                <c:pt idx="1">
                  <c:v>3.370075339353479</c:v>
                </c:pt>
                <c:pt idx="2">
                  <c:v>4.6688087763652417</c:v>
                </c:pt>
                <c:pt idx="3">
                  <c:v>4.3738288328672263</c:v>
                </c:pt>
                <c:pt idx="4">
                  <c:v>3.758395097706861</c:v>
                </c:pt>
              </c:numCache>
            </c:numRef>
          </c:val>
        </c:ser>
        <c:ser>
          <c:idx val="1"/>
          <c:order val="1"/>
          <c:tx>
            <c:strRef>
              <c:f>'Fig. 10'!$A$5</c:f>
              <c:strCache>
                <c:ptCount val="1"/>
                <c:pt idx="0">
                  <c:v>UN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cat>
            <c:numRef>
              <c:f>'Fig. 10'!$B$3:$F$3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10'!$B$5:$F$5</c:f>
              <c:numCache>
                <c:formatCode>0.0</c:formatCode>
                <c:ptCount val="5"/>
                <c:pt idx="0">
                  <c:v>0.19955458458</c:v>
                </c:pt>
                <c:pt idx="1">
                  <c:v>0.23104733143</c:v>
                </c:pt>
                <c:pt idx="2">
                  <c:v>0.50718348414000003</c:v>
                </c:pt>
                <c:pt idx="3">
                  <c:v>0.33751311305999998</c:v>
                </c:pt>
                <c:pt idx="4">
                  <c:v>0.22855717153999999</c:v>
                </c:pt>
              </c:numCache>
            </c:numRef>
          </c:val>
        </c:ser>
        <c:ser>
          <c:idx val="2"/>
          <c:order val="2"/>
          <c:tx>
            <c:strRef>
              <c:f>'Fig. 10'!$A$6</c:f>
              <c:strCache>
                <c:ptCount val="1"/>
                <c:pt idx="0">
                  <c:v>Red Cross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'Fig. 10'!$B$3:$F$3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10'!$B$6:$F$6</c:f>
              <c:numCache>
                <c:formatCode>0.0</c:formatCode>
                <c:ptCount val="5"/>
                <c:pt idx="0">
                  <c:v>0.26932067140284643</c:v>
                </c:pt>
                <c:pt idx="1">
                  <c:v>0.18788236747488038</c:v>
                </c:pt>
                <c:pt idx="2">
                  <c:v>0.39999945916591961</c:v>
                </c:pt>
                <c:pt idx="3">
                  <c:v>0.19909279555929119</c:v>
                </c:pt>
                <c:pt idx="4">
                  <c:v>0.14924706626133336</c:v>
                </c:pt>
              </c:numCache>
            </c:numRef>
          </c:val>
        </c:ser>
        <c:dLbls>
          <c:showVal val="1"/>
        </c:dLbls>
        <c:overlap val="100"/>
        <c:axId val="90685440"/>
        <c:axId val="90686976"/>
      </c:barChart>
      <c:lineChart>
        <c:grouping val="standard"/>
        <c:ser>
          <c:idx val="3"/>
          <c:order val="3"/>
          <c:tx>
            <c:strRef>
              <c:f>'Fig. 10'!$A$7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b="1" i="1"/>
                </a:pPr>
                <a:endParaRPr lang="en-US"/>
              </a:p>
            </c:txPr>
            <c:dLblPos val="t"/>
            <c:showVal val="1"/>
          </c:dLbls>
          <c:cat>
            <c:numRef>
              <c:f>'Fig. 10'!$B$3:$F$3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10'!$B$7:$F$7</c:f>
              <c:numCache>
                <c:formatCode>0.0</c:formatCode>
                <c:ptCount val="5"/>
                <c:pt idx="0">
                  <c:v>5.053951833135808</c:v>
                </c:pt>
                <c:pt idx="1">
                  <c:v>3.7890050382583595</c:v>
                </c:pt>
                <c:pt idx="2">
                  <c:v>5.575991719671161</c:v>
                </c:pt>
                <c:pt idx="3">
                  <c:v>4.9104347414865179</c:v>
                </c:pt>
                <c:pt idx="4">
                  <c:v>4.1361993355081941</c:v>
                </c:pt>
              </c:numCache>
            </c:numRef>
          </c:val>
        </c:ser>
        <c:marker val="1"/>
        <c:axId val="90685440"/>
        <c:axId val="90686976"/>
      </c:lineChart>
      <c:catAx>
        <c:axId val="90685440"/>
        <c:scaling>
          <c:orientation val="minMax"/>
        </c:scaling>
        <c:axPos val="b"/>
        <c:numFmt formatCode="General" sourceLinked="1"/>
        <c:tickLblPos val="nextTo"/>
        <c:crossAx val="90686976"/>
        <c:crosses val="autoZero"/>
        <c:auto val="1"/>
        <c:lblAlgn val="ctr"/>
        <c:lblOffset val="100"/>
      </c:catAx>
      <c:valAx>
        <c:axId val="90686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0" sourceLinked="0"/>
        <c:tickLblPos val="nextTo"/>
        <c:crossAx val="90685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MSF,  $1,074m , 26%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UNHCR,  $130m , 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UNICEF,  $83m , 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ICRC,  $78m , 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Islamic Relief,  $75m , 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Other,  $2,695m, 65%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'Fig. 11'!$A$4:$A$9</c:f>
              <c:strCache>
                <c:ptCount val="6"/>
                <c:pt idx="0">
                  <c:v>MSF</c:v>
                </c:pt>
                <c:pt idx="1">
                  <c:v>UNHCR</c:v>
                </c:pt>
                <c:pt idx="2">
                  <c:v>UNICEF</c:v>
                </c:pt>
                <c:pt idx="3">
                  <c:v>ICRC</c:v>
                </c:pt>
                <c:pt idx="4">
                  <c:v>Islamic Relief</c:v>
                </c:pt>
                <c:pt idx="5">
                  <c:v>Other</c:v>
                </c:pt>
              </c:strCache>
            </c:strRef>
          </c:cat>
          <c:val>
            <c:numRef>
              <c:f>'Fig. 11'!$B$4:$B$9</c:f>
              <c:numCache>
                <c:formatCode>_-* #,##0_-;\-* #,##0_-;_-* "-"??_-;_-@_-</c:formatCode>
                <c:ptCount val="6"/>
                <c:pt idx="0">
                  <c:v>1074.4798395768498</c:v>
                </c:pt>
                <c:pt idx="1">
                  <c:v>130.11111600000001</c:v>
                </c:pt>
                <c:pt idx="2">
                  <c:v>82.990872359999983</c:v>
                </c:pt>
                <c:pt idx="3">
                  <c:v>77.9328352</c:v>
                </c:pt>
                <c:pt idx="4">
                  <c:v>75.40127079702107</c:v>
                </c:pt>
                <c:pt idx="5">
                  <c:v>2695.2834015743233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'Fig. 12'!$B$3:$E$3</c:f>
              <c:strCache>
                <c:ptCount val="4"/>
                <c:pt idx="0">
                  <c:v>Individuals</c:v>
                </c:pt>
                <c:pt idx="1">
                  <c:v>Trusts &amp; foundations</c:v>
                </c:pt>
                <c:pt idx="2">
                  <c:v>Companies &amp; corporations</c:v>
                </c:pt>
                <c:pt idx="3">
                  <c:v>Other</c:v>
                </c:pt>
              </c:strCache>
            </c:strRef>
          </c:cat>
          <c:val>
            <c:numRef>
              <c:f>'Fig. 12'!$B$4:$E$4</c:f>
              <c:numCache>
                <c:formatCode>0.0</c:formatCode>
                <c:ptCount val="4"/>
                <c:pt idx="0">
                  <c:v>2.8855810581438548</c:v>
                </c:pt>
                <c:pt idx="1">
                  <c:v>0.21382062803010399</c:v>
                </c:pt>
                <c:pt idx="2">
                  <c:v>0.15927744352561418</c:v>
                </c:pt>
                <c:pt idx="3">
                  <c:v>1.370462322305703E-2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tx>
            <c:strRef>
              <c:f>'Fig. 13'!$B$3</c:f>
              <c:strCache>
                <c:ptCount val="1"/>
                <c:pt idx="0">
                  <c:v>Individuals</c:v>
                </c:pt>
              </c:strCache>
            </c:strRef>
          </c:tx>
          <c:cat>
            <c:numRef>
              <c:f>'Fig. 13'!$A$4:$A$8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13'!$B$4:$B$8</c:f>
              <c:numCache>
                <c:formatCode>0.0</c:formatCode>
                <c:ptCount val="5"/>
                <c:pt idx="0">
                  <c:v>2.5346666714898007</c:v>
                </c:pt>
                <c:pt idx="1">
                  <c:v>1.8442164383495601</c:v>
                </c:pt>
                <c:pt idx="2">
                  <c:v>2.4675998756683324</c:v>
                </c:pt>
                <c:pt idx="3">
                  <c:v>2.5054858325286191</c:v>
                </c:pt>
                <c:pt idx="4">
                  <c:v>2.8855810581438548</c:v>
                </c:pt>
              </c:numCache>
            </c:numRef>
          </c:val>
        </c:ser>
        <c:ser>
          <c:idx val="1"/>
          <c:order val="1"/>
          <c:tx>
            <c:strRef>
              <c:f>'Fig. 13'!$C$3</c:f>
              <c:strCache>
                <c:ptCount val="1"/>
                <c:pt idx="0">
                  <c:v>Trusts &amp; foundations</c:v>
                </c:pt>
              </c:strCache>
            </c:strRef>
          </c:tx>
          <c:cat>
            <c:numRef>
              <c:f>'Fig. 13'!$A$4:$A$8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13'!$C$4:$C$8</c:f>
              <c:numCache>
                <c:formatCode>0.0</c:formatCode>
                <c:ptCount val="5"/>
                <c:pt idx="0">
                  <c:v>0.15079916793965076</c:v>
                </c:pt>
                <c:pt idx="1">
                  <c:v>0.15678166117551243</c:v>
                </c:pt>
                <c:pt idx="2">
                  <c:v>0.22867880324055498</c:v>
                </c:pt>
                <c:pt idx="3">
                  <c:v>0.14145783305588877</c:v>
                </c:pt>
                <c:pt idx="4">
                  <c:v>0.21382062803010399</c:v>
                </c:pt>
              </c:numCache>
            </c:numRef>
          </c:val>
        </c:ser>
        <c:ser>
          <c:idx val="2"/>
          <c:order val="2"/>
          <c:tx>
            <c:strRef>
              <c:f>'Fig. 13'!$D$3</c:f>
              <c:strCache>
                <c:ptCount val="1"/>
                <c:pt idx="0">
                  <c:v>Companies &amp; corporations</c:v>
                </c:pt>
              </c:strCache>
            </c:strRef>
          </c:tx>
          <c:cat>
            <c:numRef>
              <c:f>'Fig. 13'!$A$4:$A$8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13'!$D$4:$D$8</c:f>
              <c:numCache>
                <c:formatCode>0.0</c:formatCode>
                <c:ptCount val="5"/>
                <c:pt idx="0">
                  <c:v>0.30648407288386648</c:v>
                </c:pt>
                <c:pt idx="1">
                  <c:v>0.12799741472267667</c:v>
                </c:pt>
                <c:pt idx="2">
                  <c:v>0.27292717436858532</c:v>
                </c:pt>
                <c:pt idx="3">
                  <c:v>0.15421306458701636</c:v>
                </c:pt>
                <c:pt idx="4">
                  <c:v>0.15927744352561418</c:v>
                </c:pt>
              </c:numCache>
            </c:numRef>
          </c:val>
        </c:ser>
        <c:ser>
          <c:idx val="3"/>
          <c:order val="3"/>
          <c:tx>
            <c:strRef>
              <c:f>'Fig. 13'!$E$3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'Fig. 13'!$A$4:$A$8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13'!$E$4:$E$8</c:f>
              <c:numCache>
                <c:formatCode>0.0</c:formatCode>
                <c:ptCount val="5"/>
                <c:pt idx="0">
                  <c:v>0.16681332061891763</c:v>
                </c:pt>
                <c:pt idx="1">
                  <c:v>0.13368554051500806</c:v>
                </c:pt>
                <c:pt idx="2">
                  <c:v>0.20645717483253748</c:v>
                </c:pt>
                <c:pt idx="3">
                  <c:v>0.22902273595745315</c:v>
                </c:pt>
                <c:pt idx="4">
                  <c:v>1.370462322305703E-2</c:v>
                </c:pt>
              </c:numCache>
            </c:numRef>
          </c:val>
        </c:ser>
        <c:overlap val="100"/>
        <c:axId val="87775872"/>
        <c:axId val="87785856"/>
      </c:barChart>
      <c:catAx>
        <c:axId val="87775872"/>
        <c:scaling>
          <c:orientation val="minMax"/>
        </c:scaling>
        <c:axPos val="l"/>
        <c:numFmt formatCode="General" sourceLinked="1"/>
        <c:tickLblPos val="nextTo"/>
        <c:crossAx val="87785856"/>
        <c:crosses val="autoZero"/>
        <c:auto val="1"/>
        <c:lblAlgn val="ctr"/>
        <c:lblOffset val="100"/>
      </c:catAx>
      <c:valAx>
        <c:axId val="87785856"/>
        <c:scaling>
          <c:orientation val="minMax"/>
        </c:scaling>
        <c:axPos val="b"/>
        <c:majorGridlines/>
        <c:numFmt formatCode="0%" sourceLinked="1"/>
        <c:tickLblPos val="nextTo"/>
        <c:crossAx val="8777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1"/>
          <c:order val="1"/>
          <c:tx>
            <c:strRef>
              <c:f>'Fig. 14'!$A$5</c:f>
              <c:strCache>
                <c:ptCount val="1"/>
                <c:pt idx="0">
                  <c:v>Total humanitarian income from private sources</c:v>
                </c:pt>
              </c:strCache>
            </c:strRef>
          </c:tx>
          <c:dLbls>
            <c:numFmt formatCode="#,##0" sourceLinked="0"/>
            <c:showVal val="1"/>
          </c:dLbls>
          <c:cat>
            <c:numRef>
              <c:f>'Fig. 14'!$B$3:$G$3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'Fig. 14'!$B$5:$G$5</c:f>
              <c:numCache>
                <c:formatCode>0.0</c:formatCode>
                <c:ptCount val="6"/>
                <c:pt idx="0">
                  <c:v>10.55</c:v>
                </c:pt>
                <c:pt idx="1">
                  <c:v>24.506</c:v>
                </c:pt>
                <c:pt idx="2">
                  <c:v>73.046000000000006</c:v>
                </c:pt>
                <c:pt idx="3">
                  <c:v>48.564999999999998</c:v>
                </c:pt>
                <c:pt idx="4" formatCode="General">
                  <c:v>41.692</c:v>
                </c:pt>
                <c:pt idx="5" formatCode="General">
                  <c:v>5.4580000000000002</c:v>
                </c:pt>
              </c:numCache>
            </c:numRef>
          </c:val>
        </c:ser>
        <c:ser>
          <c:idx val="2"/>
          <c:order val="2"/>
          <c:tx>
            <c:strRef>
              <c:f>'Fig. 14'!$A$6</c:f>
              <c:strCache>
                <c:ptCount val="1"/>
                <c:pt idx="0">
                  <c:v>Total humanitarian income from other sources</c:v>
                </c:pt>
              </c:strCache>
            </c:strRef>
          </c:tx>
          <c:dLbls>
            <c:numFmt formatCode="#,##0" sourceLinked="0"/>
            <c:showVal val="1"/>
          </c:dLbls>
          <c:cat>
            <c:numRef>
              <c:f>'Fig. 14'!$B$3:$G$3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'Fig. 14'!$B$6:$G$6</c:f>
              <c:numCache>
                <c:formatCode>0.0</c:formatCode>
                <c:ptCount val="6"/>
                <c:pt idx="0">
                  <c:v>9.2469999999999999</c:v>
                </c:pt>
                <c:pt idx="1">
                  <c:v>1.3240000000000001</c:v>
                </c:pt>
                <c:pt idx="2">
                  <c:v>0.64200000000000002</c:v>
                </c:pt>
                <c:pt idx="3">
                  <c:v>0.94599999999999995</c:v>
                </c:pt>
                <c:pt idx="4" formatCode="General">
                  <c:v>1.1180000000000001</c:v>
                </c:pt>
                <c:pt idx="5" formatCode="General">
                  <c:v>0.92600000000000005</c:v>
                </c:pt>
              </c:numCache>
            </c:numRef>
          </c:val>
        </c:ser>
        <c:dLbls>
          <c:showVal val="1"/>
        </c:dLbls>
        <c:overlap val="100"/>
        <c:axId val="91939200"/>
        <c:axId val="91940736"/>
      </c:barChart>
      <c:lineChart>
        <c:grouping val="standard"/>
        <c:ser>
          <c:idx val="0"/>
          <c:order val="0"/>
          <c:tx>
            <c:strRef>
              <c:f>'Fig. 14'!$A$4</c:f>
              <c:strCache>
                <c:ptCount val="1"/>
                <c:pt idx="0">
                  <c:v>Total humanitarian income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2695035460992937E-2"/>
                  <c:y val="-9.2592592592592754E-2"/>
                </c:manualLayout>
              </c:layout>
              <c:showVal val="1"/>
            </c:dLbl>
            <c:dLbl>
              <c:idx val="1"/>
              <c:layout>
                <c:manualLayout>
                  <c:x val="-3.2151300236406617E-2"/>
                  <c:y val="-9.7222222222222224E-2"/>
                </c:manualLayout>
              </c:layout>
              <c:showVal val="1"/>
            </c:dLbl>
            <c:dLbl>
              <c:idx val="2"/>
              <c:layout>
                <c:manualLayout>
                  <c:x val="-3.0260047281323914E-2"/>
                  <c:y val="-7.8703703703703734E-2"/>
                </c:manualLayout>
              </c:layout>
              <c:showVal val="1"/>
            </c:dLbl>
            <c:dLbl>
              <c:idx val="3"/>
              <c:layout>
                <c:manualLayout>
                  <c:x val="-3.0260047281323914E-2"/>
                  <c:y val="-8.3333333333333343E-2"/>
                </c:manualLayout>
              </c:layout>
              <c:showVal val="1"/>
            </c:dLbl>
            <c:dLbl>
              <c:idx val="4"/>
              <c:layout>
                <c:manualLayout>
                  <c:x val="-2.2695035460992937E-2"/>
                  <c:y val="-6.9444444444444503E-2"/>
                </c:manualLayout>
              </c:layout>
              <c:showVal val="1"/>
            </c:dLbl>
            <c:dLbl>
              <c:idx val="5"/>
              <c:layout>
                <c:manualLayout>
                  <c:x val="-1.8912529550827437E-2"/>
                  <c:y val="-6.9444444444444503E-2"/>
                </c:manualLayout>
              </c:layout>
              <c:showVal val="1"/>
            </c:dLbl>
            <c:numFmt formatCode="#,##0" sourceLinked="0"/>
            <c:txPr>
              <a:bodyPr/>
              <a:lstStyle/>
              <a:p>
                <a:pPr>
                  <a:defRPr b="1" i="1"/>
                </a:pPr>
                <a:endParaRPr lang="en-US"/>
              </a:p>
            </c:txPr>
            <c:showVal val="1"/>
          </c:dLbls>
          <c:cat>
            <c:numRef>
              <c:f>'Fig. 14'!$B$3:$G$3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'Fig. 14'!$B$4:$G$4</c:f>
              <c:numCache>
                <c:formatCode>0.0</c:formatCode>
                <c:ptCount val="6"/>
                <c:pt idx="0">
                  <c:v>19.797000000000001</c:v>
                </c:pt>
                <c:pt idx="1">
                  <c:v>25.830000000000002</c:v>
                </c:pt>
                <c:pt idx="2">
                  <c:v>73.688000000000002</c:v>
                </c:pt>
                <c:pt idx="3">
                  <c:v>49.510999999999996</c:v>
                </c:pt>
                <c:pt idx="4" formatCode="General">
                  <c:v>42.81</c:v>
                </c:pt>
                <c:pt idx="5" formatCode="General">
                  <c:v>6.3840000000000003</c:v>
                </c:pt>
              </c:numCache>
            </c:numRef>
          </c:val>
        </c:ser>
        <c:dLbls>
          <c:showVal val="1"/>
        </c:dLbls>
        <c:marker val="1"/>
        <c:axId val="91939200"/>
        <c:axId val="91940736"/>
      </c:lineChart>
      <c:catAx>
        <c:axId val="91939200"/>
        <c:scaling>
          <c:orientation val="minMax"/>
        </c:scaling>
        <c:axPos val="b"/>
        <c:numFmt formatCode="General" sourceLinked="1"/>
        <c:tickLblPos val="nextTo"/>
        <c:crossAx val="91940736"/>
        <c:crosses val="autoZero"/>
        <c:auto val="1"/>
        <c:lblAlgn val="ctr"/>
        <c:lblOffset val="100"/>
      </c:catAx>
      <c:valAx>
        <c:axId val="91940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GB£ millions</a:t>
                </a:r>
              </a:p>
            </c:rich>
          </c:tx>
        </c:title>
        <c:numFmt formatCode="0" sourceLinked="0"/>
        <c:tickLblPos val="nextTo"/>
        <c:crossAx val="91939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'Fig 2'!$A$4</c:f>
              <c:strCache>
                <c:ptCount val="1"/>
                <c:pt idx="0">
                  <c:v>Institutional funding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numRef>
              <c:f>'Fig 2'!$B$3:$F$3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 2'!$B$4:$F$4</c:f>
              <c:numCache>
                <c:formatCode>0.0</c:formatCode>
                <c:ptCount val="5"/>
                <c:pt idx="0">
                  <c:v>13.125604827488429</c:v>
                </c:pt>
                <c:pt idx="1">
                  <c:v>12.58514449981789</c:v>
                </c:pt>
                <c:pt idx="2">
                  <c:v>13.839513107877215</c:v>
                </c:pt>
                <c:pt idx="3">
                  <c:v>13.751032851054628</c:v>
                </c:pt>
                <c:pt idx="4">
                  <c:v>12.933252739749147</c:v>
                </c:pt>
              </c:numCache>
            </c:numRef>
          </c:val>
        </c:ser>
        <c:ser>
          <c:idx val="1"/>
          <c:order val="1"/>
          <c:tx>
            <c:strRef>
              <c:f>'Fig 2'!$A$5</c:f>
              <c:strCache>
                <c:ptCount val="1"/>
                <c:pt idx="0">
                  <c:v>Private funding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'Fig 2'!$B$3:$F$3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 2'!$B$5:$F$5</c:f>
              <c:numCache>
                <c:formatCode>0.0</c:formatCode>
                <c:ptCount val="5"/>
                <c:pt idx="0">
                  <c:v>5.053951833135808</c:v>
                </c:pt>
                <c:pt idx="1">
                  <c:v>3.7890050382583595</c:v>
                </c:pt>
                <c:pt idx="2">
                  <c:v>5.575991719671161</c:v>
                </c:pt>
                <c:pt idx="3">
                  <c:v>4.9104347414865179</c:v>
                </c:pt>
                <c:pt idx="4">
                  <c:v>4.1361993355081941</c:v>
                </c:pt>
              </c:numCache>
            </c:numRef>
          </c:val>
        </c:ser>
        <c:axId val="81660928"/>
        <c:axId val="81666816"/>
      </c:barChart>
      <c:lineChart>
        <c:grouping val="standard"/>
        <c:ser>
          <c:idx val="2"/>
          <c:order val="2"/>
          <c:tx>
            <c:strRef>
              <c:f>'Fig 2'!$A$6</c:f>
              <c:strCache>
                <c:ptCount val="1"/>
                <c:pt idx="0">
                  <c:v>Governments % change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 2'!$B$3:$F$3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 2'!$B$6:$F$6</c:f>
              <c:numCache>
                <c:formatCode>0%</c:formatCode>
                <c:ptCount val="5"/>
                <c:pt idx="0">
                  <c:v>0.31938450867442386</c:v>
                </c:pt>
                <c:pt idx="1">
                  <c:v>-4.1176032249475823E-2</c:v>
                </c:pt>
                <c:pt idx="2">
                  <c:v>9.9670576533902808E-2</c:v>
                </c:pt>
                <c:pt idx="3">
                  <c:v>-6.3933070573288751E-3</c:v>
                </c:pt>
                <c:pt idx="4">
                  <c:v>-5.9470449977345664E-2</c:v>
                </c:pt>
              </c:numCache>
            </c:numRef>
          </c:val>
        </c:ser>
        <c:ser>
          <c:idx val="3"/>
          <c:order val="3"/>
          <c:tx>
            <c:strRef>
              <c:f>'Fig 2'!$A$7</c:f>
              <c:strCache>
                <c:ptCount val="1"/>
                <c:pt idx="0">
                  <c:v>Private % change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 2'!$B$3:$F$3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 2'!$B$7:$F$7</c:f>
              <c:numCache>
                <c:formatCode>0%</c:formatCode>
                <c:ptCount val="5"/>
                <c:pt idx="0">
                  <c:v>0.16952832019022354</c:v>
                </c:pt>
                <c:pt idx="1">
                  <c:v>-0.25028865265076961</c:v>
                </c:pt>
                <c:pt idx="2">
                  <c:v>0.47162425580574086</c:v>
                </c:pt>
                <c:pt idx="3">
                  <c:v>-0.11936118481608751</c:v>
                </c:pt>
                <c:pt idx="4">
                  <c:v>-0.15767145817804767</c:v>
                </c:pt>
              </c:numCache>
            </c:numRef>
          </c:val>
        </c:ser>
        <c:marker val="1"/>
        <c:axId val="81670912"/>
        <c:axId val="81668736"/>
      </c:lineChart>
      <c:catAx>
        <c:axId val="81660928"/>
        <c:scaling>
          <c:orientation val="minMax"/>
        </c:scaling>
        <c:axPos val="b"/>
        <c:numFmt formatCode="General" sourceLinked="1"/>
        <c:tickLblPos val="nextTo"/>
        <c:crossAx val="81666816"/>
        <c:crosses val="autoZero"/>
        <c:auto val="1"/>
        <c:lblAlgn val="ctr"/>
        <c:lblOffset val="100"/>
      </c:catAx>
      <c:valAx>
        <c:axId val="81666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0" sourceLinked="0"/>
        <c:tickLblPos val="nextTo"/>
        <c:crossAx val="81660928"/>
        <c:crosses val="autoZero"/>
        <c:crossBetween val="between"/>
      </c:valAx>
      <c:valAx>
        <c:axId val="8166873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change</a:t>
                </a:r>
              </a:p>
            </c:rich>
          </c:tx>
          <c:layout/>
        </c:title>
        <c:numFmt formatCode="0%" sourceLinked="0"/>
        <c:tickLblPos val="nextTo"/>
        <c:crossAx val="81670912"/>
        <c:crosses val="max"/>
        <c:crossBetween val="between"/>
      </c:valAx>
      <c:catAx>
        <c:axId val="81670912"/>
        <c:scaling>
          <c:orientation val="minMax"/>
        </c:scaling>
        <c:delete val="1"/>
        <c:axPos val="b"/>
        <c:numFmt formatCode="General" sourceLinked="1"/>
        <c:tickLblPos val="none"/>
        <c:crossAx val="8166873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1"/>
          <c:order val="0"/>
          <c:tx>
            <c:strRef>
              <c:f>'Fig. 15'!$F$3</c:f>
              <c:strCache>
                <c:ptCount val="1"/>
                <c:pt idx="0">
                  <c:v>ICRC Institutional</c:v>
                </c:pt>
              </c:strCache>
            </c:strRef>
          </c:tx>
          <c:dLbls>
            <c:numFmt formatCode="#,##0" sourceLinked="0"/>
            <c:dLblPos val="ctr"/>
            <c:showVal val="1"/>
          </c:dLbls>
          <c:cat>
            <c:numRef>
              <c:f>'Fig. 15'!$A$5:$A$19</c:f>
              <c:numCache>
                <c:formatCode>General</c:formatCode>
                <c:ptCount val="15"/>
                <c:pt idx="1">
                  <c:v>2008</c:v>
                </c:pt>
                <c:pt idx="4">
                  <c:v>2009</c:v>
                </c:pt>
                <c:pt idx="7">
                  <c:v>2010</c:v>
                </c:pt>
                <c:pt idx="10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'Fig. 15'!$F$4:$F$18</c:f>
              <c:numCache>
                <c:formatCode>0.0</c:formatCode>
                <c:ptCount val="15"/>
                <c:pt idx="2">
                  <c:v>960.96841418931251</c:v>
                </c:pt>
                <c:pt idx="5">
                  <c:v>941.26332779776726</c:v>
                </c:pt>
                <c:pt idx="8">
                  <c:v>934.66221252517505</c:v>
                </c:pt>
                <c:pt idx="11">
                  <c:v>1205.8459550056245</c:v>
                </c:pt>
                <c:pt idx="14">
                  <c:v>998.25954346666697</c:v>
                </c:pt>
              </c:numCache>
            </c:numRef>
          </c:val>
        </c:ser>
        <c:ser>
          <c:idx val="0"/>
          <c:order val="1"/>
          <c:tx>
            <c:strRef>
              <c:f>'Fig. 15'!$G$3</c:f>
              <c:strCache>
                <c:ptCount val="1"/>
                <c:pt idx="0">
                  <c:v>ICRC Private</c:v>
                </c:pt>
              </c:strCache>
            </c:strRef>
          </c:tx>
          <c:dLbls>
            <c:numFmt formatCode="#,##0" sourceLinked="0"/>
            <c:dLblPos val="ctr"/>
            <c:showVal val="1"/>
          </c:dLbls>
          <c:cat>
            <c:numRef>
              <c:f>'Fig. 15'!$A$5:$A$19</c:f>
              <c:numCache>
                <c:formatCode>General</c:formatCode>
                <c:ptCount val="15"/>
                <c:pt idx="1">
                  <c:v>2008</c:v>
                </c:pt>
                <c:pt idx="4">
                  <c:v>2009</c:v>
                </c:pt>
                <c:pt idx="7">
                  <c:v>2010</c:v>
                </c:pt>
                <c:pt idx="10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'Fig. 15'!$G$4:$G$19</c:f>
              <c:numCache>
                <c:formatCode>0.0</c:formatCode>
                <c:ptCount val="16"/>
                <c:pt idx="2">
                  <c:v>78.046715301842042</c:v>
                </c:pt>
                <c:pt idx="5">
                  <c:v>73.060071962358151</c:v>
                </c:pt>
                <c:pt idx="8">
                  <c:v>75.96570442121417</c:v>
                </c:pt>
                <c:pt idx="11">
                  <c:v>90.88178628291611</c:v>
                </c:pt>
                <c:pt idx="14">
                  <c:v>77.9328352</c:v>
                </c:pt>
              </c:numCache>
            </c:numRef>
          </c:val>
        </c:ser>
        <c:ser>
          <c:idx val="4"/>
          <c:order val="2"/>
          <c:tx>
            <c:strRef>
              <c:f>'Fig. 15'!$C$3</c:f>
              <c:strCache>
                <c:ptCount val="1"/>
                <c:pt idx="0">
                  <c:v>IFRC Institutional</c:v>
                </c:pt>
              </c:strCache>
            </c:strRef>
          </c:tx>
          <c:spPr>
            <a:solidFill>
              <a:schemeClr val="accent3"/>
            </a:solidFill>
          </c:spPr>
          <c:dLbls>
            <c:numFmt formatCode="#,##0" sourceLinked="0"/>
            <c:dLblPos val="ctr"/>
            <c:showVal val="1"/>
          </c:dLbls>
          <c:cat>
            <c:numRef>
              <c:f>'Fig. 15'!$A$5:$A$19</c:f>
              <c:numCache>
                <c:formatCode>General</c:formatCode>
                <c:ptCount val="15"/>
                <c:pt idx="1">
                  <c:v>2008</c:v>
                </c:pt>
                <c:pt idx="4">
                  <c:v>2009</c:v>
                </c:pt>
                <c:pt idx="7">
                  <c:v>2010</c:v>
                </c:pt>
                <c:pt idx="10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'Fig. 15'!$C$4:$C$18</c:f>
              <c:numCache>
                <c:formatCode>0.0</c:formatCode>
                <c:ptCount val="15"/>
                <c:pt idx="1">
                  <c:v>100.8818979589953</c:v>
                </c:pt>
                <c:pt idx="4">
                  <c:v>14.140708454632975</c:v>
                </c:pt>
                <c:pt idx="7">
                  <c:v>32.789876213383842</c:v>
                </c:pt>
                <c:pt idx="10">
                  <c:v>29.038330692064925</c:v>
                </c:pt>
                <c:pt idx="13">
                  <c:v>25.282849237333334</c:v>
                </c:pt>
              </c:numCache>
            </c:numRef>
          </c:val>
        </c:ser>
        <c:ser>
          <c:idx val="3"/>
          <c:order val="3"/>
          <c:tx>
            <c:strRef>
              <c:f>'Fig. 15'!$D$3</c:f>
              <c:strCache>
                <c:ptCount val="1"/>
                <c:pt idx="0">
                  <c:v>IFRC Private</c:v>
                </c:pt>
              </c:strCache>
            </c:strRef>
          </c:tx>
          <c:dLbls>
            <c:numFmt formatCode="#,##0" sourceLinked="0"/>
            <c:showVal val="1"/>
          </c:dLbls>
          <c:cat>
            <c:numRef>
              <c:f>'Fig. 15'!$A$5:$A$19</c:f>
              <c:numCache>
                <c:formatCode>General</c:formatCode>
                <c:ptCount val="15"/>
                <c:pt idx="1">
                  <c:v>2008</c:v>
                </c:pt>
                <c:pt idx="4">
                  <c:v>2009</c:v>
                </c:pt>
                <c:pt idx="7">
                  <c:v>2010</c:v>
                </c:pt>
                <c:pt idx="10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'Fig. 15'!$D$4:$D$18</c:f>
              <c:numCache>
                <c:formatCode>0.0</c:formatCode>
                <c:ptCount val="15"/>
                <c:pt idx="1">
                  <c:v>191.27395610100442</c:v>
                </c:pt>
                <c:pt idx="4">
                  <c:v>114.82229551252222</c:v>
                </c:pt>
                <c:pt idx="7">
                  <c:v>324.03375474470545</c:v>
                </c:pt>
                <c:pt idx="10">
                  <c:v>108.21100927637508</c:v>
                </c:pt>
                <c:pt idx="13">
                  <c:v>71.314231061333331</c:v>
                </c:pt>
              </c:numCache>
            </c:numRef>
          </c:val>
        </c:ser>
        <c:dLbls>
          <c:showVal val="1"/>
        </c:dLbls>
        <c:gapWidth val="0"/>
        <c:overlap val="100"/>
        <c:axId val="92006272"/>
        <c:axId val="92007808"/>
      </c:barChart>
      <c:catAx>
        <c:axId val="9200627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2007808"/>
        <c:crosses val="autoZero"/>
        <c:lblAlgn val="ctr"/>
        <c:lblOffset val="100"/>
        <c:tickLblSkip val="1"/>
      </c:catAx>
      <c:valAx>
        <c:axId val="92007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</c:title>
        <c:numFmt formatCode="#,##0" sourceLinked="0"/>
        <c:tickLblPos val="nextTo"/>
        <c:crossAx val="92006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'Fig. 16'!$B$3</c:f>
              <c:strCache>
                <c:ptCount val="1"/>
                <c:pt idx="0">
                  <c:v>US$ millions</c:v>
                </c:pt>
              </c:strCache>
            </c:strRef>
          </c:tx>
          <c:dLbls>
            <c:dLblPos val="inEnd"/>
            <c:showVal val="1"/>
          </c:dLbls>
          <c:cat>
            <c:numRef>
              <c:f>'Fig. 16'!$A$4:$A$8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16'!$B$4:$B$8</c:f>
              <c:numCache>
                <c:formatCode>0</c:formatCode>
                <c:ptCount val="5"/>
                <c:pt idx="0">
                  <c:v>234.08659653082049</c:v>
                </c:pt>
                <c:pt idx="1">
                  <c:v>150.61737553279821</c:v>
                </c:pt>
                <c:pt idx="2">
                  <c:v>341.60446790064259</c:v>
                </c:pt>
                <c:pt idx="3">
                  <c:v>162.12219827374906</c:v>
                </c:pt>
                <c:pt idx="4">
                  <c:v>117.58033879466666</c:v>
                </c:pt>
              </c:numCache>
            </c:numRef>
          </c:val>
        </c:ser>
        <c:dLbls>
          <c:showVal val="1"/>
        </c:dLbls>
        <c:overlap val="100"/>
        <c:axId val="92080768"/>
        <c:axId val="92098944"/>
      </c:barChart>
      <c:catAx>
        <c:axId val="92080768"/>
        <c:scaling>
          <c:orientation val="minMax"/>
        </c:scaling>
        <c:axPos val="b"/>
        <c:numFmt formatCode="General" sourceLinked="1"/>
        <c:tickLblPos val="nextTo"/>
        <c:crossAx val="92098944"/>
        <c:crosses val="autoZero"/>
        <c:auto val="1"/>
        <c:lblAlgn val="ctr"/>
        <c:lblOffset val="100"/>
      </c:catAx>
      <c:valAx>
        <c:axId val="92098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</c:title>
        <c:numFmt formatCode="0" sourceLinked="1"/>
        <c:tickLblPos val="nextTo"/>
        <c:crossAx val="92080768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'Fig. 17'!$B$3</c:f>
              <c:strCache>
                <c:ptCount val="1"/>
                <c:pt idx="0">
                  <c:v>US$m</c:v>
                </c:pt>
              </c:strCache>
            </c:strRef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Governments
 $177m 
18%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Individuals from NS country
 $407m 
41%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Income generating activities 
 $239m 
24%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Other 
 $162m 
17%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'Fig. 17'!$A$4:$A$7</c:f>
              <c:strCache>
                <c:ptCount val="4"/>
                <c:pt idx="0">
                  <c:v>Governments</c:v>
                </c:pt>
                <c:pt idx="1">
                  <c:v>Individuals from NS country</c:v>
                </c:pt>
                <c:pt idx="2">
                  <c:v>Income generating activities </c:v>
                </c:pt>
                <c:pt idx="3">
                  <c:v>Other </c:v>
                </c:pt>
              </c:strCache>
            </c:strRef>
          </c:cat>
          <c:val>
            <c:numRef>
              <c:f>'Fig. 17'!$B$4:$B$7</c:f>
              <c:numCache>
                <c:formatCode>_-* #,##0_-;\-* #,##0_-;_-* "-"??_-;_-@_-</c:formatCode>
                <c:ptCount val="4"/>
                <c:pt idx="0">
                  <c:v>176.79115316098901</c:v>
                </c:pt>
                <c:pt idx="1">
                  <c:v>406.72981049385265</c:v>
                </c:pt>
                <c:pt idx="2">
                  <c:v>239.39311715915753</c:v>
                </c:pt>
                <c:pt idx="3">
                  <c:v>161.9184465708351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18'!$B$3</c:f>
              <c:strCache>
                <c:ptCount val="1"/>
                <c:pt idx="0">
                  <c:v>Private</c:v>
                </c:pt>
              </c:strCache>
            </c:strRef>
          </c:tx>
          <c:cat>
            <c:numRef>
              <c:f>'Fig. 18'!$A$4:$A$8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18'!$B$4:$B$8</c:f>
              <c:numCache>
                <c:formatCode>0.0</c:formatCode>
                <c:ptCount val="5"/>
                <c:pt idx="0">
                  <c:v>0.19955458458</c:v>
                </c:pt>
                <c:pt idx="1">
                  <c:v>0.23104733143</c:v>
                </c:pt>
                <c:pt idx="2">
                  <c:v>0.50718348413999992</c:v>
                </c:pt>
                <c:pt idx="3">
                  <c:v>0.33751311306000004</c:v>
                </c:pt>
                <c:pt idx="4">
                  <c:v>0.22855717153999999</c:v>
                </c:pt>
              </c:numCache>
            </c:numRef>
          </c:val>
        </c:ser>
        <c:ser>
          <c:idx val="1"/>
          <c:order val="1"/>
          <c:tx>
            <c:strRef>
              <c:f>'Fig. 18'!$C$3</c:f>
              <c:strCache>
                <c:ptCount val="1"/>
                <c:pt idx="0">
                  <c:v>Institutional</c:v>
                </c:pt>
              </c:strCache>
            </c:strRef>
          </c:tx>
          <c:cat>
            <c:numRef>
              <c:f>'Fig. 18'!$A$4:$A$8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18'!$C$4:$C$8</c:f>
              <c:numCache>
                <c:formatCode>0.0</c:formatCode>
                <c:ptCount val="5"/>
                <c:pt idx="0">
                  <c:v>7.3204080677299999</c:v>
                </c:pt>
                <c:pt idx="1">
                  <c:v>6.8199852526000004</c:v>
                </c:pt>
                <c:pt idx="2">
                  <c:v>6.7142039864142182</c:v>
                </c:pt>
                <c:pt idx="3">
                  <c:v>6.1334844475399999</c:v>
                </c:pt>
                <c:pt idx="4">
                  <c:v>6.2744530619400001</c:v>
                </c:pt>
              </c:numCache>
            </c:numRef>
          </c:val>
        </c:ser>
        <c:dLbls>
          <c:showVal val="1"/>
        </c:dLbls>
        <c:overlap val="100"/>
        <c:axId val="92215936"/>
        <c:axId val="92238208"/>
      </c:barChart>
      <c:lineChart>
        <c:grouping val="standard"/>
        <c:ser>
          <c:idx val="2"/>
          <c:order val="2"/>
          <c:tx>
            <c:strRef>
              <c:f>'Fig. 18'!$D$3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b="1" i="1"/>
                </a:pPr>
                <a:endParaRPr lang="en-US"/>
              </a:p>
            </c:txPr>
            <c:dLblPos val="t"/>
            <c:showVal val="1"/>
          </c:dLbls>
          <c:cat>
            <c:numRef>
              <c:f>'Fig. 18'!$A$4:$A$8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18'!$D$4:$D$8</c:f>
              <c:numCache>
                <c:formatCode>0.0</c:formatCode>
                <c:ptCount val="5"/>
                <c:pt idx="0">
                  <c:v>7.5199626523100003</c:v>
                </c:pt>
                <c:pt idx="1">
                  <c:v>7.0510325840300005</c:v>
                </c:pt>
                <c:pt idx="2">
                  <c:v>7.2213874705542178</c:v>
                </c:pt>
                <c:pt idx="3">
                  <c:v>6.4709975605999999</c:v>
                </c:pt>
                <c:pt idx="4">
                  <c:v>6.5030102334800004</c:v>
                </c:pt>
              </c:numCache>
            </c:numRef>
          </c:val>
        </c:ser>
        <c:marker val="1"/>
        <c:axId val="92215936"/>
        <c:axId val="92238208"/>
      </c:lineChart>
      <c:catAx>
        <c:axId val="92215936"/>
        <c:scaling>
          <c:orientation val="minMax"/>
        </c:scaling>
        <c:axPos val="b"/>
        <c:numFmt formatCode="General" sourceLinked="1"/>
        <c:tickLblPos val="nextTo"/>
        <c:crossAx val="92238208"/>
        <c:crosses val="autoZero"/>
        <c:auto val="1"/>
        <c:lblAlgn val="ctr"/>
        <c:lblOffset val="100"/>
      </c:catAx>
      <c:valAx>
        <c:axId val="92238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0" sourceLinked="0"/>
        <c:tickLblPos val="nextTo"/>
        <c:crossAx val="92215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areaChart>
        <c:grouping val="stacked"/>
        <c:ser>
          <c:idx val="0"/>
          <c:order val="0"/>
          <c:tx>
            <c:strRef>
              <c:f>'Fig. 19'!$B$3</c:f>
              <c:strCache>
                <c:ptCount val="1"/>
                <c:pt idx="0">
                  <c:v>UNICEF</c:v>
                </c:pt>
              </c:strCache>
            </c:strRef>
          </c:tx>
          <c:cat>
            <c:numRef>
              <c:f>'Fig. 19'!$A$4:$A$8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19'!$B$4:$B$8</c:f>
              <c:numCache>
                <c:formatCode>_-* #,##0_-;\-* #,##0_-;_-* "-"??_-;_-@_-</c:formatCode>
                <c:ptCount val="5"/>
                <c:pt idx="0">
                  <c:v>112.00685358000001</c:v>
                </c:pt>
                <c:pt idx="1">
                  <c:v>81.671496430000005</c:v>
                </c:pt>
                <c:pt idx="2">
                  <c:v>345.36733463000002</c:v>
                </c:pt>
                <c:pt idx="3">
                  <c:v>189.57642006</c:v>
                </c:pt>
                <c:pt idx="4">
                  <c:v>82.990872359999983</c:v>
                </c:pt>
              </c:numCache>
            </c:numRef>
          </c:val>
        </c:ser>
        <c:ser>
          <c:idx val="1"/>
          <c:order val="1"/>
          <c:tx>
            <c:strRef>
              <c:f>'Fig. 19'!$C$3</c:f>
              <c:strCache>
                <c:ptCount val="1"/>
                <c:pt idx="0">
                  <c:v>UNHCR</c:v>
                </c:pt>
              </c:strCache>
            </c:strRef>
          </c:tx>
          <c:cat>
            <c:numRef>
              <c:f>'Fig. 19'!$A$4:$A$8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19'!$C$4:$C$8</c:f>
              <c:numCache>
                <c:formatCode>_-* #,##0_-;\-* #,##0_-;_-* "-"??_-;_-@_-</c:formatCode>
                <c:ptCount val="5"/>
                <c:pt idx="0">
                  <c:v>47.817107999999998</c:v>
                </c:pt>
                <c:pt idx="1">
                  <c:v>50.710720000000002</c:v>
                </c:pt>
                <c:pt idx="2">
                  <c:v>68.752868000000007</c:v>
                </c:pt>
                <c:pt idx="3">
                  <c:v>111.075292</c:v>
                </c:pt>
                <c:pt idx="4">
                  <c:v>130.11111600000001</c:v>
                </c:pt>
              </c:numCache>
            </c:numRef>
          </c:val>
        </c:ser>
        <c:ser>
          <c:idx val="2"/>
          <c:order val="2"/>
          <c:tx>
            <c:strRef>
              <c:f>'Fig. 19'!$D$3</c:f>
              <c:strCache>
                <c:ptCount val="1"/>
                <c:pt idx="0">
                  <c:v>WFP</c:v>
                </c:pt>
              </c:strCache>
            </c:strRef>
          </c:tx>
          <c:cat>
            <c:numRef>
              <c:f>'Fig. 19'!$A$4:$A$8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19'!$D$4:$D$8</c:f>
              <c:numCache>
                <c:formatCode>_-* #,##0_-;\-* #,##0_-;_-* "-"??_-;_-@_-</c:formatCode>
                <c:ptCount val="5"/>
                <c:pt idx="0">
                  <c:v>30.721</c:v>
                </c:pt>
                <c:pt idx="1">
                  <c:v>68.212000000000003</c:v>
                </c:pt>
                <c:pt idx="2">
                  <c:v>85.099000000000004</c:v>
                </c:pt>
                <c:pt idx="3">
                  <c:v>28.12782</c:v>
                </c:pt>
                <c:pt idx="4">
                  <c:v>11.29799</c:v>
                </c:pt>
              </c:numCache>
            </c:numRef>
          </c:val>
        </c:ser>
        <c:ser>
          <c:idx val="3"/>
          <c:order val="3"/>
          <c:tx>
            <c:strRef>
              <c:f>'Fig. 19'!$E$3</c:f>
              <c:strCache>
                <c:ptCount val="1"/>
                <c:pt idx="0">
                  <c:v>UNRWA</c:v>
                </c:pt>
              </c:strCache>
            </c:strRef>
          </c:tx>
          <c:cat>
            <c:numRef>
              <c:f>'Fig. 19'!$A$4:$A$8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19'!$E$4:$E$8</c:f>
              <c:numCache>
                <c:formatCode>_-* #,##0_-;\-* #,##0_-;_-* "-"??_-;_-@_-</c:formatCode>
                <c:ptCount val="5"/>
                <c:pt idx="0">
                  <c:v>7.9130399999999996</c:v>
                </c:pt>
                <c:pt idx="1">
                  <c:v>30.303114999999998</c:v>
                </c:pt>
                <c:pt idx="2">
                  <c:v>5.9304055099999999</c:v>
                </c:pt>
                <c:pt idx="3">
                  <c:v>2.0059499999999999</c:v>
                </c:pt>
                <c:pt idx="4">
                  <c:v>4.1571931800000002</c:v>
                </c:pt>
              </c:numCache>
            </c:numRef>
          </c:val>
        </c:ser>
        <c:axId val="93668864"/>
        <c:axId val="93670400"/>
      </c:areaChart>
      <c:catAx>
        <c:axId val="93668864"/>
        <c:scaling>
          <c:orientation val="minMax"/>
        </c:scaling>
        <c:axPos val="b"/>
        <c:numFmt formatCode="General" sourceLinked="1"/>
        <c:tickLblPos val="nextTo"/>
        <c:crossAx val="93670400"/>
        <c:crosses val="autoZero"/>
        <c:auto val="1"/>
        <c:lblAlgn val="ctr"/>
        <c:lblOffset val="100"/>
      </c:catAx>
      <c:valAx>
        <c:axId val="9367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</c:title>
        <c:numFmt formatCode="_-* #,##0_-;\-* #,##0_-;_-* &quot;-&quot;??_-;_-@_-" sourceLinked="1"/>
        <c:tickLblPos val="nextTo"/>
        <c:crossAx val="93668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1"/>
          <c:order val="0"/>
          <c:tx>
            <c:strRef>
              <c:f>'Fig. 20'!$B$3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'Fig. 20'!$A$4:$A$11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'Fig. 20'!$B$4:$B$11</c:f>
              <c:numCache>
                <c:formatCode>0.00</c:formatCode>
                <c:ptCount val="8"/>
                <c:pt idx="0">
                  <c:v>2.1706033519999997E-2</c:v>
                </c:pt>
                <c:pt idx="1">
                  <c:v>3.4087855E-2</c:v>
                </c:pt>
                <c:pt idx="2">
                  <c:v>4.7817107999999997E-2</c:v>
                </c:pt>
                <c:pt idx="3">
                  <c:v>5.0710720000000001E-2</c:v>
                </c:pt>
                <c:pt idx="4">
                  <c:v>6.8752868000000009E-2</c:v>
                </c:pt>
                <c:pt idx="5">
                  <c:v>0.11107529200000001</c:v>
                </c:pt>
                <c:pt idx="6">
                  <c:v>0.130111116</c:v>
                </c:pt>
                <c:pt idx="7">
                  <c:v>0.191</c:v>
                </c:pt>
              </c:numCache>
            </c:numRef>
          </c:val>
        </c:ser>
        <c:ser>
          <c:idx val="3"/>
          <c:order val="2"/>
          <c:tx>
            <c:strRef>
              <c:f>'Fig. 20'!$D$3</c:f>
              <c:strCache>
                <c:ptCount val="1"/>
                <c:pt idx="0">
                  <c:v>Institutional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'Fig. 20'!$A$4:$A$11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'Fig. 20'!$D$4:$D$11</c:f>
              <c:numCache>
                <c:formatCode>0.0</c:formatCode>
                <c:ptCount val="8"/>
                <c:pt idx="0">
                  <c:v>1.0894540288100003</c:v>
                </c:pt>
                <c:pt idx="1">
                  <c:v>1.3694693099999999</c:v>
                </c:pt>
                <c:pt idx="2">
                  <c:v>1.5841506159999998</c:v>
                </c:pt>
                <c:pt idx="3">
                  <c:v>1.7109485099999999</c:v>
                </c:pt>
                <c:pt idx="4">
                  <c:v>1.8347202170000001</c:v>
                </c:pt>
                <c:pt idx="5">
                  <c:v>1.98767172</c:v>
                </c:pt>
                <c:pt idx="6">
                  <c:v>2.1414020260000002</c:v>
                </c:pt>
              </c:numCache>
            </c:numRef>
          </c:val>
        </c:ser>
        <c:overlap val="100"/>
        <c:axId val="92576384"/>
        <c:axId val="92586368"/>
      </c:barChart>
      <c:lineChart>
        <c:grouping val="standard"/>
        <c:ser>
          <c:idx val="2"/>
          <c:order val="1"/>
          <c:tx>
            <c:strRef>
              <c:f>'Fig. 20'!$C$3</c:f>
              <c:strCache>
                <c:ptCount val="1"/>
                <c:pt idx="0">
                  <c:v>Private increase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'Fig. 20'!$C$4:$C$11</c:f>
              <c:numCache>
                <c:formatCode>0%</c:formatCode>
                <c:ptCount val="8"/>
                <c:pt idx="1">
                  <c:v>0.57043224726393971</c:v>
                </c:pt>
                <c:pt idx="2">
                  <c:v>1.2029408531015666</c:v>
                </c:pt>
                <c:pt idx="3">
                  <c:v>1.3362499626325099</c:v>
                </c:pt>
                <c:pt idx="4">
                  <c:v>2.1674542443072764</c:v>
                </c:pt>
                <c:pt idx="5">
                  <c:v>4.117254237060628</c:v>
                </c:pt>
                <c:pt idx="6">
                  <c:v>4.9942373110276117</c:v>
                </c:pt>
                <c:pt idx="7">
                  <c:v>7.7993967126242616</c:v>
                </c:pt>
              </c:numCache>
            </c:numRef>
          </c:val>
        </c:ser>
        <c:ser>
          <c:idx val="4"/>
          <c:order val="3"/>
          <c:tx>
            <c:strRef>
              <c:f>'Fig. 20'!$E$3</c:f>
              <c:strCache>
                <c:ptCount val="1"/>
                <c:pt idx="0">
                  <c:v>Institutional increase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'Fig. 20'!$E$4:$E$11</c:f>
              <c:numCache>
                <c:formatCode>0%</c:formatCode>
                <c:ptCount val="8"/>
                <c:pt idx="1">
                  <c:v>0.2570234941403241</c:v>
                </c:pt>
                <c:pt idx="2">
                  <c:v>0.45407752333556622</c:v>
                </c:pt>
                <c:pt idx="3">
                  <c:v>0.57046416347539863</c:v>
                </c:pt>
                <c:pt idx="4">
                  <c:v>0.68407309393682869</c:v>
                </c:pt>
                <c:pt idx="5">
                  <c:v>0.82446589524398184</c:v>
                </c:pt>
                <c:pt idx="6">
                  <c:v>0.96557355278132484</c:v>
                </c:pt>
              </c:numCache>
            </c:numRef>
          </c:val>
        </c:ser>
        <c:marker val="1"/>
        <c:axId val="92594560"/>
        <c:axId val="92588288"/>
      </c:lineChart>
      <c:catAx>
        <c:axId val="92576384"/>
        <c:scaling>
          <c:orientation val="minMax"/>
        </c:scaling>
        <c:axPos val="b"/>
        <c:numFmt formatCode="General" sourceLinked="1"/>
        <c:tickLblPos val="nextTo"/>
        <c:crossAx val="92586368"/>
        <c:crosses val="autoZero"/>
        <c:auto val="1"/>
        <c:lblAlgn val="ctr"/>
        <c:lblOffset val="100"/>
      </c:catAx>
      <c:valAx>
        <c:axId val="92586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</c:title>
        <c:numFmt formatCode="0.00" sourceLinked="1"/>
        <c:tickLblPos val="nextTo"/>
        <c:crossAx val="92576384"/>
        <c:crosses val="autoZero"/>
        <c:crossBetween val="between"/>
      </c:valAx>
      <c:valAx>
        <c:axId val="9258828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increase</a:t>
                </a:r>
              </a:p>
            </c:rich>
          </c:tx>
        </c:title>
        <c:numFmt formatCode="0%" sourceLinked="1"/>
        <c:tickLblPos val="nextTo"/>
        <c:crossAx val="92594560"/>
        <c:crosses val="max"/>
        <c:crossBetween val="between"/>
      </c:valAx>
      <c:catAx>
        <c:axId val="92594560"/>
        <c:scaling>
          <c:orientation val="minMax"/>
        </c:scaling>
        <c:delete val="1"/>
        <c:axPos val="b"/>
        <c:tickLblPos val="none"/>
        <c:crossAx val="92588288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areaChart>
        <c:grouping val="stacked"/>
        <c:ser>
          <c:idx val="0"/>
          <c:order val="0"/>
          <c:tx>
            <c:strRef>
              <c:f>'Fig. 21'!$B$3</c:f>
              <c:strCache>
                <c:ptCount val="1"/>
                <c:pt idx="0">
                  <c:v>Individuals</c:v>
                </c:pt>
              </c:strCache>
            </c:strRef>
          </c:tx>
          <c:cat>
            <c:numRef>
              <c:f>'Fig. 21'!$A$4:$A$8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21'!$B$4:$B$8</c:f>
              <c:numCache>
                <c:formatCode>_-* #,##0.0_-;\-* #,##0.0_-;_-* "-"??_-;_-@_-</c:formatCode>
                <c:ptCount val="5"/>
                <c:pt idx="0">
                  <c:v>8.8295870000000001</c:v>
                </c:pt>
                <c:pt idx="1">
                  <c:v>10.975962000000001</c:v>
                </c:pt>
                <c:pt idx="2">
                  <c:v>17.533639999999998</c:v>
                </c:pt>
                <c:pt idx="3">
                  <c:v>27.453841000000001</c:v>
                </c:pt>
                <c:pt idx="4">
                  <c:v>77.3</c:v>
                </c:pt>
              </c:numCache>
            </c:numRef>
          </c:val>
        </c:ser>
        <c:ser>
          <c:idx val="1"/>
          <c:order val="1"/>
          <c:tx>
            <c:strRef>
              <c:f>'Fig. 21'!$C$3</c:f>
              <c:strCache>
                <c:ptCount val="1"/>
                <c:pt idx="0">
                  <c:v>Foundations</c:v>
                </c:pt>
              </c:strCache>
            </c:strRef>
          </c:tx>
          <c:cat>
            <c:numRef>
              <c:f>'Fig. 21'!$A$4:$A$8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21'!$C$4:$C$8</c:f>
              <c:numCache>
                <c:formatCode>_-* #,##0.0_-;\-* #,##0.0_-;_-* "-"??_-;_-@_-</c:formatCode>
                <c:ptCount val="5"/>
                <c:pt idx="0">
                  <c:v>13.283571</c:v>
                </c:pt>
                <c:pt idx="1">
                  <c:v>10.333625</c:v>
                </c:pt>
                <c:pt idx="2">
                  <c:v>7.9096029999999997</c:v>
                </c:pt>
                <c:pt idx="3">
                  <c:v>7.6634399999999996</c:v>
                </c:pt>
                <c:pt idx="4">
                  <c:v>13.888617999999999</c:v>
                </c:pt>
              </c:numCache>
            </c:numRef>
          </c:val>
        </c:ser>
        <c:ser>
          <c:idx val="2"/>
          <c:order val="2"/>
          <c:tx>
            <c:strRef>
              <c:f>'Fig. 21'!$D$3</c:f>
              <c:strCache>
                <c:ptCount val="1"/>
                <c:pt idx="0">
                  <c:v>Companies and corporations</c:v>
                </c:pt>
              </c:strCache>
            </c:strRef>
          </c:tx>
          <c:cat>
            <c:numRef>
              <c:f>'Fig. 21'!$A$4:$A$8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21'!$D$4:$D$8</c:f>
              <c:numCache>
                <c:formatCode>_-* #,##0.0_-;\-* #,##0.0_-;_-* "-"??_-;_-@_-</c:formatCode>
                <c:ptCount val="5"/>
                <c:pt idx="0">
                  <c:v>2.5648049999999998</c:v>
                </c:pt>
                <c:pt idx="1">
                  <c:v>0.80167999999999995</c:v>
                </c:pt>
                <c:pt idx="2">
                  <c:v>8.7336159999999996</c:v>
                </c:pt>
                <c:pt idx="3">
                  <c:v>27.133894000000002</c:v>
                </c:pt>
                <c:pt idx="4">
                  <c:v>30.088056999999999</c:v>
                </c:pt>
              </c:numCache>
            </c:numRef>
          </c:val>
        </c:ser>
        <c:ser>
          <c:idx val="3"/>
          <c:order val="3"/>
          <c:tx>
            <c:strRef>
              <c:f>'Fig. 21'!$E$3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'Fig. 21'!$A$4:$A$8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21'!$E$4:$E$8</c:f>
              <c:numCache>
                <c:formatCode>_-* #,##0.0_-;\-* #,##0.0_-;_-* "-"??_-;_-@_-</c:formatCode>
                <c:ptCount val="5"/>
                <c:pt idx="0">
                  <c:v>23.139144999999999</c:v>
                </c:pt>
                <c:pt idx="1">
                  <c:v>28.599453</c:v>
                </c:pt>
                <c:pt idx="2">
                  <c:v>34.576008999999999</c:v>
                </c:pt>
                <c:pt idx="3">
                  <c:v>48.824117000000001</c:v>
                </c:pt>
                <c:pt idx="4">
                  <c:v>8.834441</c:v>
                </c:pt>
              </c:numCache>
            </c:numRef>
          </c:val>
        </c:ser>
        <c:axId val="93878528"/>
        <c:axId val="93888512"/>
      </c:areaChart>
      <c:catAx>
        <c:axId val="93878528"/>
        <c:scaling>
          <c:orientation val="minMax"/>
        </c:scaling>
        <c:axPos val="b"/>
        <c:numFmt formatCode="General" sourceLinked="1"/>
        <c:tickLblPos val="nextTo"/>
        <c:crossAx val="93888512"/>
        <c:crosses val="autoZero"/>
        <c:auto val="1"/>
        <c:lblAlgn val="ctr"/>
        <c:lblOffset val="100"/>
      </c:catAx>
      <c:valAx>
        <c:axId val="9388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</c:title>
        <c:numFmt formatCode="#,##0" sourceLinked="0"/>
        <c:tickLblPos val="nextTo"/>
        <c:crossAx val="93878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'Fig. 22'!$A$4</c:f>
              <c:strCache>
                <c:ptCount val="1"/>
                <c:pt idx="0">
                  <c:v>Total private donations</c:v>
                </c:pt>
              </c:strCache>
            </c:strRef>
          </c:tx>
          <c:cat>
            <c:numRef>
              <c:f>'Fig. 22'!$B$3:$F$3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22'!$B$4:$F$4</c:f>
              <c:numCache>
                <c:formatCode>_-* #,##0.0_-;\-* #,##0.0_-;_-* "-"??_-;_-@_-</c:formatCode>
                <c:ptCount val="5"/>
                <c:pt idx="0">
                  <c:v>0.93921600000000005</c:v>
                </c:pt>
                <c:pt idx="1">
                  <c:v>0.45282</c:v>
                </c:pt>
                <c:pt idx="2">
                  <c:v>4.3620729999999996</c:v>
                </c:pt>
                <c:pt idx="3">
                  <c:v>0.26378000000000001</c:v>
                </c:pt>
                <c:pt idx="4">
                  <c:v>0.211586</c:v>
                </c:pt>
              </c:numCache>
            </c:numRef>
          </c:val>
        </c:ser>
        <c:axId val="93967872"/>
        <c:axId val="93969408"/>
      </c:barChart>
      <c:lineChart>
        <c:grouping val="standard"/>
        <c:ser>
          <c:idx val="1"/>
          <c:order val="1"/>
          <c:tx>
            <c:strRef>
              <c:f>'Fig. 22'!$A$5</c:f>
              <c:strCache>
                <c:ptCount val="1"/>
                <c:pt idx="0">
                  <c:v>% total income private</c:v>
                </c:pt>
              </c:strCache>
            </c:strRef>
          </c:tx>
          <c:cat>
            <c:numRef>
              <c:f>'Fig. 22'!$B$3:$F$3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22'!$B$5:$F$5</c:f>
              <c:numCache>
                <c:formatCode>0.0%</c:formatCode>
                <c:ptCount val="5"/>
                <c:pt idx="0">
                  <c:v>2.0723676687422611E-3</c:v>
                </c:pt>
                <c:pt idx="1">
                  <c:v>1.1559561263568643E-3</c:v>
                </c:pt>
                <c:pt idx="2">
                  <c:v>1.0175087322574942E-2</c:v>
                </c:pt>
                <c:pt idx="3">
                  <c:v>5.6699820420332209E-4</c:v>
                </c:pt>
                <c:pt idx="4">
                  <c:v>4.969870316816631E-4</c:v>
                </c:pt>
              </c:numCache>
            </c:numRef>
          </c:val>
        </c:ser>
        <c:marker val="1"/>
        <c:axId val="93977600"/>
        <c:axId val="93975680"/>
      </c:lineChart>
      <c:catAx>
        <c:axId val="93967872"/>
        <c:scaling>
          <c:orientation val="minMax"/>
        </c:scaling>
        <c:axPos val="b"/>
        <c:numFmt formatCode="General" sourceLinked="1"/>
        <c:tickLblPos val="nextTo"/>
        <c:crossAx val="93969408"/>
        <c:crosses val="autoZero"/>
        <c:auto val="1"/>
        <c:lblAlgn val="ctr"/>
        <c:lblOffset val="100"/>
      </c:catAx>
      <c:valAx>
        <c:axId val="93969408"/>
        <c:scaling>
          <c:orientation val="minMax"/>
          <c:max val="7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</c:title>
        <c:numFmt formatCode="_-* #,##0.0_-;\-* #,##0.0_-;_-* &quot;-&quot;??_-;_-@_-" sourceLinked="1"/>
        <c:tickLblPos val="nextTo"/>
        <c:crossAx val="93967872"/>
        <c:crosses val="autoZero"/>
        <c:crossBetween val="between"/>
      </c:valAx>
      <c:valAx>
        <c:axId val="93975680"/>
        <c:scaling>
          <c:orientation val="minMax"/>
          <c:max val="1.2000000000000005E-2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total income private</a:t>
                </a:r>
              </a:p>
            </c:rich>
          </c:tx>
        </c:title>
        <c:numFmt formatCode="0.0%" sourceLinked="1"/>
        <c:tickLblPos val="nextTo"/>
        <c:crossAx val="93977600"/>
        <c:crosses val="max"/>
        <c:crossBetween val="between"/>
      </c:valAx>
      <c:catAx>
        <c:axId val="93977600"/>
        <c:scaling>
          <c:orientation val="minMax"/>
        </c:scaling>
        <c:delete val="1"/>
        <c:axPos val="b"/>
        <c:numFmt formatCode="General" sourceLinked="1"/>
        <c:tickLblPos val="none"/>
        <c:crossAx val="93975680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'Fig. 23'!$B$4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'Fig. 23'!$A$5:$A$24</c:f>
              <c:strCache>
                <c:ptCount val="20"/>
                <c:pt idx="0">
                  <c:v>Haiti</c:v>
                </c:pt>
                <c:pt idx="1">
                  <c:v>DR Congo</c:v>
                </c:pt>
                <c:pt idx="2">
                  <c:v>South Sudan</c:v>
                </c:pt>
                <c:pt idx="3">
                  <c:v>Somalia</c:v>
                </c:pt>
                <c:pt idx="4">
                  <c:v>Kenya</c:v>
                </c:pt>
                <c:pt idx="5">
                  <c:v>Sudan</c:v>
                </c:pt>
                <c:pt idx="6">
                  <c:v>Zimbabwe</c:v>
                </c:pt>
                <c:pt idx="7">
                  <c:v>Chad</c:v>
                </c:pt>
                <c:pt idx="8">
                  <c:v>Afghanistan</c:v>
                </c:pt>
                <c:pt idx="9">
                  <c:v>Nigeria</c:v>
                </c:pt>
                <c:pt idx="10">
                  <c:v>Pakistan</c:v>
                </c:pt>
                <c:pt idx="11">
                  <c:v>Ethiopia</c:v>
                </c:pt>
                <c:pt idx="12">
                  <c:v>Philippines</c:v>
                </c:pt>
                <c:pt idx="13">
                  <c:v>Syria</c:v>
                </c:pt>
                <c:pt idx="14">
                  <c:v>Indonesia</c:v>
                </c:pt>
                <c:pt idx="15">
                  <c:v>Niger</c:v>
                </c:pt>
                <c:pt idx="16">
                  <c:v>Russia</c:v>
                </c:pt>
                <c:pt idx="17">
                  <c:v>Sri Lanka</c:v>
                </c:pt>
                <c:pt idx="18">
                  <c:v>Turkey</c:v>
                </c:pt>
                <c:pt idx="19">
                  <c:v>Thailand</c:v>
                </c:pt>
              </c:strCache>
            </c:strRef>
          </c:cat>
          <c:val>
            <c:numRef>
              <c:f>'Fig. 23'!$B$5:$B$24</c:f>
              <c:numCache>
                <c:formatCode>_-* #,##0.0_-;\-* #,##0.0_-;_-* "-"??_-;_-@_-</c:formatCode>
                <c:ptCount val="20"/>
                <c:pt idx="0">
                  <c:v>78.359134876517089</c:v>
                </c:pt>
                <c:pt idx="1">
                  <c:v>67.180098013735488</c:v>
                </c:pt>
                <c:pt idx="2">
                  <c:v>47.113744386496506</c:v>
                </c:pt>
                <c:pt idx="3">
                  <c:v>38.876473202412015</c:v>
                </c:pt>
                <c:pt idx="4">
                  <c:v>38.780133409890553</c:v>
                </c:pt>
                <c:pt idx="5">
                  <c:v>18.872201350351787</c:v>
                </c:pt>
                <c:pt idx="6">
                  <c:v>17.998067247280602</c:v>
                </c:pt>
                <c:pt idx="7">
                  <c:v>17.60313718271296</c:v>
                </c:pt>
                <c:pt idx="8">
                  <c:v>17.323667513174016</c:v>
                </c:pt>
                <c:pt idx="9">
                  <c:v>17.320754341411639</c:v>
                </c:pt>
                <c:pt idx="10">
                  <c:v>13.57627688127242</c:v>
                </c:pt>
                <c:pt idx="11">
                  <c:v>9.6562103461470752</c:v>
                </c:pt>
                <c:pt idx="12">
                  <c:v>8.6889745999999999</c:v>
                </c:pt>
                <c:pt idx="13">
                  <c:v>7.1616009412770945</c:v>
                </c:pt>
                <c:pt idx="14">
                  <c:v>6.0186697220000003</c:v>
                </c:pt>
                <c:pt idx="15">
                  <c:v>4.9534107158432681</c:v>
                </c:pt>
                <c:pt idx="16">
                  <c:v>4.475800768</c:v>
                </c:pt>
                <c:pt idx="17">
                  <c:v>4.2166841943449578</c:v>
                </c:pt>
                <c:pt idx="18">
                  <c:v>3.3895996053333333</c:v>
                </c:pt>
                <c:pt idx="19">
                  <c:v>3.2924364906666663</c:v>
                </c:pt>
              </c:numCache>
            </c:numRef>
          </c:val>
        </c:ser>
        <c:gapWidth val="500"/>
        <c:axId val="95074944"/>
        <c:axId val="96145792"/>
      </c:barChart>
      <c:catAx>
        <c:axId val="95074944"/>
        <c:scaling>
          <c:orientation val="maxMin"/>
        </c:scaling>
        <c:axPos val="r"/>
        <c:tickLblPos val="nextTo"/>
        <c:crossAx val="96145792"/>
        <c:crosses val="autoZero"/>
        <c:auto val="1"/>
        <c:lblAlgn val="ctr"/>
        <c:lblOffset val="100"/>
      </c:catAx>
      <c:valAx>
        <c:axId val="96145792"/>
        <c:scaling>
          <c:orientation val="maxMin"/>
          <c:max val="9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6.5349467099360167E-2"/>
              <c:y val="0.10963442860781658"/>
            </c:manualLayout>
          </c:layout>
        </c:title>
        <c:numFmt formatCode="#,##0" sourceLinked="0"/>
        <c:tickLblPos val="nextTo"/>
        <c:crossAx val="9507494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'Fig. 23'!$C$4</c:f>
              <c:strCache>
                <c:ptCount val="1"/>
                <c:pt idx="0">
                  <c:v>Institutional</c:v>
                </c:pt>
              </c:strCache>
            </c:strRef>
          </c:tx>
          <c:cat>
            <c:strRef>
              <c:f>'Fig. 23'!$A$5:$A$24</c:f>
              <c:strCache>
                <c:ptCount val="20"/>
                <c:pt idx="0">
                  <c:v>Haiti</c:v>
                </c:pt>
                <c:pt idx="1">
                  <c:v>DR Congo</c:v>
                </c:pt>
                <c:pt idx="2">
                  <c:v>South Sudan</c:v>
                </c:pt>
                <c:pt idx="3">
                  <c:v>Somalia</c:v>
                </c:pt>
                <c:pt idx="4">
                  <c:v>Kenya</c:v>
                </c:pt>
                <c:pt idx="5">
                  <c:v>Sudan</c:v>
                </c:pt>
                <c:pt idx="6">
                  <c:v>Zimbabwe</c:v>
                </c:pt>
                <c:pt idx="7">
                  <c:v>Chad</c:v>
                </c:pt>
                <c:pt idx="8">
                  <c:v>Afghanistan</c:v>
                </c:pt>
                <c:pt idx="9">
                  <c:v>Nigeria</c:v>
                </c:pt>
                <c:pt idx="10">
                  <c:v>Pakistan</c:v>
                </c:pt>
                <c:pt idx="11">
                  <c:v>Ethiopia</c:v>
                </c:pt>
                <c:pt idx="12">
                  <c:v>Philippines</c:v>
                </c:pt>
                <c:pt idx="13">
                  <c:v>Syria</c:v>
                </c:pt>
                <c:pt idx="14">
                  <c:v>Indonesia</c:v>
                </c:pt>
                <c:pt idx="15">
                  <c:v>Niger</c:v>
                </c:pt>
                <c:pt idx="16">
                  <c:v>Russia</c:v>
                </c:pt>
                <c:pt idx="17">
                  <c:v>Sri Lanka</c:v>
                </c:pt>
                <c:pt idx="18">
                  <c:v>Turkey</c:v>
                </c:pt>
                <c:pt idx="19">
                  <c:v>Thailand</c:v>
                </c:pt>
              </c:strCache>
            </c:strRef>
          </c:cat>
          <c:val>
            <c:numRef>
              <c:f>'Fig. 23'!$C$5:$C$24</c:f>
              <c:numCache>
                <c:formatCode>_-* #,##0.0_-;\-* #,##0.0_-;_-* "-"??_-;_-@_-</c:formatCode>
                <c:ptCount val="20"/>
                <c:pt idx="0">
                  <c:v>230.19702299339127</c:v>
                </c:pt>
                <c:pt idx="1">
                  <c:v>462.67902306729673</c:v>
                </c:pt>
                <c:pt idx="2">
                  <c:v>857.44601267566816</c:v>
                </c:pt>
                <c:pt idx="3">
                  <c:v>604.47110211147628</c:v>
                </c:pt>
                <c:pt idx="4">
                  <c:v>394.4374092253841</c:v>
                </c:pt>
                <c:pt idx="5">
                  <c:v>430.71980106082844</c:v>
                </c:pt>
                <c:pt idx="6">
                  <c:v>151.72588914906345</c:v>
                </c:pt>
                <c:pt idx="7">
                  <c:v>295.70158118458869</c:v>
                </c:pt>
                <c:pt idx="8">
                  <c:v>489.59492054348829</c:v>
                </c:pt>
                <c:pt idx="9">
                  <c:v>29.692377759273143</c:v>
                </c:pt>
                <c:pt idx="10">
                  <c:v>525.06445331427881</c:v>
                </c:pt>
                <c:pt idx="11">
                  <c:v>466.93201080312667</c:v>
                </c:pt>
                <c:pt idx="12">
                  <c:v>136.08399172095946</c:v>
                </c:pt>
                <c:pt idx="13">
                  <c:v>1535.240644192701</c:v>
                </c:pt>
                <c:pt idx="14">
                  <c:v>51.0015262214445</c:v>
                </c:pt>
                <c:pt idx="15">
                  <c:v>288.61118564803843</c:v>
                </c:pt>
                <c:pt idx="17">
                  <c:v>81.348090670765814</c:v>
                </c:pt>
                <c:pt idx="18">
                  <c:v>55.971971937750183</c:v>
                </c:pt>
                <c:pt idx="19">
                  <c:v>84.985220813161405</c:v>
                </c:pt>
              </c:numCache>
            </c:numRef>
          </c:val>
        </c:ser>
        <c:gapWidth val="101"/>
        <c:axId val="96169984"/>
        <c:axId val="96171520"/>
      </c:barChart>
      <c:catAx>
        <c:axId val="96169984"/>
        <c:scaling>
          <c:orientation val="maxMin"/>
        </c:scaling>
        <c:delete val="1"/>
        <c:axPos val="l"/>
        <c:tickLblPos val="none"/>
        <c:crossAx val="96171520"/>
        <c:crosses val="autoZero"/>
        <c:auto val="1"/>
        <c:lblAlgn val="ctr"/>
        <c:lblOffset val="100"/>
      </c:catAx>
      <c:valAx>
        <c:axId val="96171520"/>
        <c:scaling>
          <c:orientation val="minMax"/>
          <c:max val="90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milliions</a:t>
                </a:r>
              </a:p>
            </c:rich>
          </c:tx>
          <c:layout>
            <c:manualLayout>
              <c:xMode val="edge"/>
              <c:yMode val="edge"/>
              <c:x val="0.56046089238845165"/>
              <c:y val="0.11807322102102617"/>
            </c:manualLayout>
          </c:layout>
        </c:title>
        <c:numFmt formatCode="#,##0" sourceLinked="0"/>
        <c:tickLblPos val="nextTo"/>
        <c:crossAx val="9616998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bubbleChart>
        <c:ser>
          <c:idx val="0"/>
          <c:order val="0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$5.1bn</a:t>
                    </a:r>
                  </a:p>
                </c:rich>
              </c:tx>
              <c:dLblPos val="t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$3.8bn</a:t>
                    </a:r>
                  </a:p>
                </c:rich>
              </c:tx>
              <c:dLblPos val="t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$5.6bn</a:t>
                    </a:r>
                  </a:p>
                </c:rich>
              </c:tx>
              <c:dLblPos val="t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4.9bn</a:t>
                    </a:r>
                  </a:p>
                </c:rich>
              </c:tx>
              <c:dLblPos val="t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4.1bn</a:t>
                    </a:r>
                  </a:p>
                </c:rich>
              </c:tx>
              <c:dLblPos val="t"/>
              <c:showVal val="1"/>
            </c:dLbl>
            <c:dLblPos val="t"/>
            <c:showVal val="1"/>
          </c:dLbls>
          <c:xVal>
            <c:numRef>
              <c:f>'Fig. 3'!$K$19:$K$24</c:f>
              <c:numCache>
                <c:formatCode>General</c:formatCode>
                <c:ptCount val="6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xVal>
          <c:yVal>
            <c:numRef>
              <c:f>'Fig. 3'!$L$19:$L$24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bubbleSize>
            <c:numRef>
              <c:f>'Fig. 3'!$M$19:$M$24</c:f>
              <c:numCache>
                <c:formatCode>_-* #,##0.0_-;\-* #,##0.0_-;_-* "-"??_-;_-@_-</c:formatCode>
                <c:ptCount val="6"/>
                <c:pt idx="0" formatCode="General">
                  <c:v>0</c:v>
                </c:pt>
                <c:pt idx="1">
                  <c:v>5.053951833135808</c:v>
                </c:pt>
                <c:pt idx="2">
                  <c:v>3.7890050382583595</c:v>
                </c:pt>
                <c:pt idx="3">
                  <c:v>5.575991719671161</c:v>
                </c:pt>
                <c:pt idx="4">
                  <c:v>4.9104347414865179</c:v>
                </c:pt>
                <c:pt idx="5">
                  <c:v>4.1361993355081941</c:v>
                </c:pt>
              </c:numCache>
            </c:numRef>
          </c:bubbleSize>
        </c:ser>
        <c:dLbls>
          <c:showVal val="1"/>
        </c:dLbls>
        <c:bubbleScale val="100"/>
        <c:axId val="82330752"/>
        <c:axId val="82332288"/>
      </c:bubbleChart>
      <c:valAx>
        <c:axId val="82330752"/>
        <c:scaling>
          <c:orientation val="minMax"/>
        </c:scaling>
        <c:axPos val="b"/>
        <c:numFmt formatCode="General" sourceLinked="1"/>
        <c:tickLblPos val="nextTo"/>
        <c:crossAx val="82332288"/>
        <c:crosses val="autoZero"/>
        <c:crossBetween val="midCat"/>
      </c:valAx>
      <c:valAx>
        <c:axId val="82332288"/>
        <c:scaling>
          <c:orientation val="minMax"/>
          <c:max val="1.5"/>
          <c:min val="0.5"/>
        </c:scaling>
        <c:delete val="1"/>
        <c:axPos val="l"/>
        <c:numFmt formatCode="General" sourceLinked="1"/>
        <c:tickLblPos val="none"/>
        <c:crossAx val="82330752"/>
        <c:crosses val="autoZero"/>
        <c:crossBetween val="midCat"/>
      </c:valAx>
      <c:spPr>
        <a:solidFill>
          <a:sysClr val="window" lastClr="FFFFFF"/>
        </a:solidFill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£20.8m 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£67.2m </a:t>
                    </a:r>
                  </a:p>
                </c:rich>
              </c:tx>
              <c:showVal val="1"/>
            </c:dLbl>
            <c:showVal val="1"/>
          </c:dLbls>
          <c:cat>
            <c:strRef>
              <c:f>'Fig. 24'!$A$27:$A$28</c:f>
              <c:strCache>
                <c:ptCount val="2"/>
                <c:pt idx="0">
                  <c:v>Average donations for conflict-related crises</c:v>
                </c:pt>
                <c:pt idx="1">
                  <c:v>Average donations for natural disasters</c:v>
                </c:pt>
              </c:strCache>
            </c:strRef>
          </c:cat>
          <c:val>
            <c:numRef>
              <c:f>'Fig. 24'!$E$27:$E$28</c:f>
              <c:numCache>
                <c:formatCode>_-* #,##0.0_-;\-* #,##0.0_-;_-* "-"??_-;_-@_-</c:formatCode>
                <c:ptCount val="2"/>
                <c:pt idx="0">
                  <c:v>20.842857142857145</c:v>
                </c:pt>
                <c:pt idx="1">
                  <c:v>67.153571428571425</c:v>
                </c:pt>
              </c:numCache>
            </c:numRef>
          </c:val>
        </c:ser>
        <c:axId val="96212864"/>
        <c:axId val="96214400"/>
      </c:barChart>
      <c:catAx>
        <c:axId val="96212864"/>
        <c:scaling>
          <c:orientation val="minMax"/>
        </c:scaling>
        <c:axPos val="b"/>
        <c:tickLblPos val="nextTo"/>
        <c:crossAx val="96214400"/>
        <c:crosses val="autoZero"/>
        <c:auto val="1"/>
        <c:lblAlgn val="ctr"/>
        <c:lblOffset val="100"/>
      </c:catAx>
      <c:valAx>
        <c:axId val="96214400"/>
        <c:scaling>
          <c:orientation val="minMax"/>
        </c:scaling>
        <c:delete val="1"/>
        <c:axPos val="l"/>
        <c:numFmt formatCode="_-* #,##0.0_-;\-* #,##0.0_-;_-* &quot;-&quot;??_-;_-@_-" sourceLinked="1"/>
        <c:tickLblPos val="none"/>
        <c:crossAx val="9621286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8534158459888481E-2"/>
          <c:y val="6.408380770585495E-2"/>
          <c:w val="0.74708525183401064"/>
          <c:h val="0.42242856006635637"/>
        </c:manualLayout>
      </c:layout>
      <c:barChart>
        <c:barDir val="col"/>
        <c:grouping val="clustered"/>
        <c:ser>
          <c:idx val="0"/>
          <c:order val="0"/>
          <c:tx>
            <c:strRef>
              <c:f>'Fig. 25'!$C$3</c:f>
              <c:strCache>
                <c:ptCount val="1"/>
                <c:pt idx="0">
                  <c:v>Private</c:v>
                </c:pt>
              </c:strCache>
            </c:strRef>
          </c:tx>
          <c:cat>
            <c:multiLvlStrRef>
              <c:f>'Fig. 25'!$A$4:$B$7</c:f>
              <c:multiLvlStrCache>
                <c:ptCount val="4"/>
                <c:lvl>
                  <c:pt idx="0">
                    <c:v>Earthquake &amp; tsunami, Japan 2011</c:v>
                  </c:pt>
                  <c:pt idx="1">
                    <c:v>Typhoon Haiyan, Philippines 2013</c:v>
                  </c:pt>
                  <c:pt idx="2">
                    <c:v>Syria 2013</c:v>
                  </c:pt>
                  <c:pt idx="3">
                    <c:v>Central African Republic 2014</c:v>
                  </c:pt>
                </c:lvl>
                <c:lvl>
                  <c:pt idx="0">
                    <c:v>Rapid-onset natural disastors</c:v>
                  </c:pt>
                  <c:pt idx="2">
                    <c:v>Chronic crises - internal conflict</c:v>
                  </c:pt>
                </c:lvl>
              </c:multiLvlStrCache>
            </c:multiLvlStrRef>
          </c:cat>
          <c:val>
            <c:numRef>
              <c:f>'Fig. 25'!$C$4:$C$7</c:f>
              <c:numCache>
                <c:formatCode>_-* #,##0.0_-;\-* #,##0.0_-;_-* "-"??_-;_-@_-</c:formatCode>
                <c:ptCount val="4"/>
                <c:pt idx="0">
                  <c:v>0.57941871099999998</c:v>
                </c:pt>
                <c:pt idx="1">
                  <c:v>0.163853474</c:v>
                </c:pt>
                <c:pt idx="2">
                  <c:v>0.33877316200000002</c:v>
                </c:pt>
                <c:pt idx="3">
                  <c:v>8.5672099999999996E-4</c:v>
                </c:pt>
              </c:numCache>
            </c:numRef>
          </c:val>
        </c:ser>
        <c:ser>
          <c:idx val="1"/>
          <c:order val="1"/>
          <c:tx>
            <c:strRef>
              <c:f>'Fig. 25'!$D$3</c:f>
              <c:strCache>
                <c:ptCount val="1"/>
                <c:pt idx="0">
                  <c:v>Institutional</c:v>
                </c:pt>
              </c:strCache>
            </c:strRef>
          </c:tx>
          <c:cat>
            <c:multiLvlStrRef>
              <c:f>'Fig. 25'!$A$4:$B$7</c:f>
              <c:multiLvlStrCache>
                <c:ptCount val="4"/>
                <c:lvl>
                  <c:pt idx="0">
                    <c:v>Earthquake &amp; tsunami, Japan 2011</c:v>
                  </c:pt>
                  <c:pt idx="1">
                    <c:v>Typhoon Haiyan, Philippines 2013</c:v>
                  </c:pt>
                  <c:pt idx="2">
                    <c:v>Syria 2013</c:v>
                  </c:pt>
                  <c:pt idx="3">
                    <c:v>Central African Republic 2014</c:v>
                  </c:pt>
                </c:lvl>
                <c:lvl>
                  <c:pt idx="0">
                    <c:v>Rapid-onset natural disastors</c:v>
                  </c:pt>
                  <c:pt idx="2">
                    <c:v>Chronic crises - internal conflict</c:v>
                  </c:pt>
                </c:lvl>
              </c:multiLvlStrCache>
            </c:multiLvlStrRef>
          </c:cat>
          <c:val>
            <c:numRef>
              <c:f>'Fig. 25'!$D$4:$D$7</c:f>
              <c:numCache>
                <c:formatCode>_-* #,##0.0_-;\-* #,##0.0_-;_-* "-"??_-;_-@_-</c:formatCode>
                <c:ptCount val="4"/>
                <c:pt idx="0">
                  <c:v>0.14357840299999999</c:v>
                </c:pt>
                <c:pt idx="1">
                  <c:v>0.49688619099999998</c:v>
                </c:pt>
                <c:pt idx="2">
                  <c:v>3.9810702870000001</c:v>
                </c:pt>
                <c:pt idx="3">
                  <c:v>8.0657219000000002E-2</c:v>
                </c:pt>
              </c:numCache>
            </c:numRef>
          </c:val>
        </c:ser>
        <c:dLbls>
          <c:showVal val="1"/>
        </c:dLbls>
        <c:axId val="96305536"/>
        <c:axId val="96307072"/>
      </c:barChart>
      <c:catAx>
        <c:axId val="96305536"/>
        <c:scaling>
          <c:orientation val="minMax"/>
        </c:scaling>
        <c:axPos val="b"/>
        <c:tickLblPos val="nextTo"/>
        <c:crossAx val="96307072"/>
        <c:crosses val="autoZero"/>
        <c:auto val="1"/>
        <c:lblAlgn val="ctr"/>
        <c:lblOffset val="100"/>
      </c:catAx>
      <c:valAx>
        <c:axId val="96307072"/>
        <c:scaling>
          <c:orientation val="minMax"/>
          <c:max val="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#,##0" sourceLinked="0"/>
        <c:tickLblPos val="nextTo"/>
        <c:crossAx val="96305536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tx>
            <c:strRef>
              <c:f>'Fig. 26'!$B$3</c:f>
              <c:strCache>
                <c:ptCount val="1"/>
                <c:pt idx="0">
                  <c:v>Private</c:v>
                </c:pt>
              </c:strCache>
            </c:strRef>
          </c:tx>
          <c:cat>
            <c:strRef>
              <c:f>'Fig. 26'!$A$4:$A$7</c:f>
              <c:strCache>
                <c:ptCount val="4"/>
                <c:pt idx="0">
                  <c:v>Earthquake &amp; tsunami, Japan 2011</c:v>
                </c:pt>
                <c:pt idx="1">
                  <c:v>Typhoon Haiyan, Philippines 2013</c:v>
                </c:pt>
                <c:pt idx="2">
                  <c:v>Syria 2013</c:v>
                </c:pt>
                <c:pt idx="3">
                  <c:v>Central African Republic 2014</c:v>
                </c:pt>
              </c:strCache>
            </c:strRef>
          </c:cat>
          <c:val>
            <c:numRef>
              <c:f>'Fig. 26'!$B$4:$B$7</c:f>
              <c:numCache>
                <c:formatCode>_-* #,##0.0_-;\-* #,##0.0_-;_-* "-"??_-;_-@_-</c:formatCode>
                <c:ptCount val="4"/>
                <c:pt idx="0">
                  <c:v>0.57941871099999998</c:v>
                </c:pt>
                <c:pt idx="1">
                  <c:v>0.163853474</c:v>
                </c:pt>
                <c:pt idx="2">
                  <c:v>0.33877316200000002</c:v>
                </c:pt>
                <c:pt idx="3">
                  <c:v>8.5672099999999996E-4</c:v>
                </c:pt>
              </c:numCache>
            </c:numRef>
          </c:val>
        </c:ser>
        <c:ser>
          <c:idx val="1"/>
          <c:order val="1"/>
          <c:tx>
            <c:strRef>
              <c:f>'Fig. 26'!$C$3</c:f>
              <c:strCache>
                <c:ptCount val="1"/>
                <c:pt idx="0">
                  <c:v>Institutional</c:v>
                </c:pt>
              </c:strCache>
            </c:strRef>
          </c:tx>
          <c:cat>
            <c:strRef>
              <c:f>'Fig. 26'!$A$4:$A$7</c:f>
              <c:strCache>
                <c:ptCount val="4"/>
                <c:pt idx="0">
                  <c:v>Earthquake &amp; tsunami, Japan 2011</c:v>
                </c:pt>
                <c:pt idx="1">
                  <c:v>Typhoon Haiyan, Philippines 2013</c:v>
                </c:pt>
                <c:pt idx="2">
                  <c:v>Syria 2013</c:v>
                </c:pt>
                <c:pt idx="3">
                  <c:v>Central African Republic 2014</c:v>
                </c:pt>
              </c:strCache>
            </c:strRef>
          </c:cat>
          <c:val>
            <c:numRef>
              <c:f>'Fig. 26'!$C$4:$C$7</c:f>
              <c:numCache>
                <c:formatCode>_-* #,##0.0_-;\-* #,##0.0_-;_-* "-"??_-;_-@_-</c:formatCode>
                <c:ptCount val="4"/>
                <c:pt idx="0">
                  <c:v>0.14357840299999999</c:v>
                </c:pt>
                <c:pt idx="1">
                  <c:v>0.49688619099999998</c:v>
                </c:pt>
                <c:pt idx="2">
                  <c:v>3.9810702870000001</c:v>
                </c:pt>
                <c:pt idx="3">
                  <c:v>8.0657219000000002E-2</c:v>
                </c:pt>
              </c:numCache>
            </c:numRef>
          </c:val>
        </c:ser>
        <c:ser>
          <c:idx val="2"/>
          <c:order val="2"/>
          <c:tx>
            <c:strRef>
              <c:f>'Fig. 26'!$D$3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'Fig. 26'!$A$4:$A$7</c:f>
              <c:strCache>
                <c:ptCount val="4"/>
                <c:pt idx="0">
                  <c:v>Earthquake &amp; tsunami, Japan 2011</c:v>
                </c:pt>
                <c:pt idx="1">
                  <c:v>Typhoon Haiyan, Philippines 2013</c:v>
                </c:pt>
                <c:pt idx="2">
                  <c:v>Syria 2013</c:v>
                </c:pt>
                <c:pt idx="3">
                  <c:v>Central African Republic 2014</c:v>
                </c:pt>
              </c:strCache>
            </c:strRef>
          </c:cat>
          <c:val>
            <c:numRef>
              <c:f>'Fig. 26'!$D$4:$D$7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1.0413364E-2</c:v>
                </c:pt>
                <c:pt idx="2">
                  <c:v>0.170767902</c:v>
                </c:pt>
                <c:pt idx="3">
                  <c:v>7.9197460000000001E-3</c:v>
                </c:pt>
              </c:numCache>
            </c:numRef>
          </c:val>
        </c:ser>
        <c:overlap val="100"/>
        <c:axId val="91831680"/>
        <c:axId val="91837568"/>
      </c:barChart>
      <c:catAx>
        <c:axId val="91831680"/>
        <c:scaling>
          <c:orientation val="minMax"/>
        </c:scaling>
        <c:axPos val="l"/>
        <c:tickLblPos val="nextTo"/>
        <c:crossAx val="91837568"/>
        <c:crosses val="autoZero"/>
        <c:auto val="1"/>
        <c:lblAlgn val="ctr"/>
        <c:lblOffset val="100"/>
      </c:catAx>
      <c:valAx>
        <c:axId val="91837568"/>
        <c:scaling>
          <c:orientation val="minMax"/>
        </c:scaling>
        <c:axPos val="b"/>
        <c:majorGridlines/>
        <c:numFmt formatCode="0%" sourceLinked="1"/>
        <c:tickLblPos val="nextTo"/>
        <c:crossAx val="91831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cat>
            <c:strRef>
              <c:f>'Fig. 3'!$B$4:$F$4</c:f>
              <c:strCache>
                <c:ptCount val="5"/>
                <c:pt idx="0">
                  <c:v>Individuals</c:v>
                </c:pt>
                <c:pt idx="1">
                  <c:v>Trusts &amp; foundations</c:v>
                </c:pt>
                <c:pt idx="2">
                  <c:v>Private companies &amp; corporations</c:v>
                </c:pt>
                <c:pt idx="3">
                  <c:v>National societies</c:v>
                </c:pt>
                <c:pt idx="4">
                  <c:v>Other</c:v>
                </c:pt>
              </c:strCache>
            </c:strRef>
          </c:cat>
          <c:val>
            <c:numRef>
              <c:f>'Fig. 3'!$B$5:$F$5</c:f>
              <c:numCache>
                <c:formatCode>_-* #,##0.0_-;\-* #,##0.0_-;_-* "-"??_-;_-@_-</c:formatCode>
                <c:ptCount val="5"/>
                <c:pt idx="0">
                  <c:v>2559.326515029526</c:v>
                </c:pt>
                <c:pt idx="1">
                  <c:v>186.9616506469533</c:v>
                </c:pt>
                <c:pt idx="2">
                  <c:v>314.58340750886447</c:v>
                </c:pt>
                <c:pt idx="3">
                  <c:v>346.09345011082053</c:v>
                </c:pt>
                <c:pt idx="4">
                  <c:v>189.95246561891761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cat>
            <c:strRef>
              <c:f>'Fig. 3'!$B$8:$F$8</c:f>
              <c:strCache>
                <c:ptCount val="5"/>
                <c:pt idx="0">
                  <c:v>Individuals</c:v>
                </c:pt>
                <c:pt idx="1">
                  <c:v>Trusts &amp; foundations</c:v>
                </c:pt>
                <c:pt idx="2">
                  <c:v>Private companies &amp; corporations</c:v>
                </c:pt>
                <c:pt idx="3">
                  <c:v>National societies</c:v>
                </c:pt>
                <c:pt idx="4">
                  <c:v>Other</c:v>
                </c:pt>
              </c:strCache>
            </c:strRef>
          </c:cat>
          <c:val>
            <c:numRef>
              <c:f>'Fig. 3'!$B$9:$F$9</c:f>
              <c:numCache>
                <c:formatCode>_-* #,##0.0_-;\-* #,##0.0_-;_-* "-"??_-;_-@_-</c:formatCode>
                <c:ptCount val="5"/>
                <c:pt idx="0">
                  <c:v>1878.5448060189722</c:v>
                </c:pt>
                <c:pt idx="1">
                  <c:v>196.98581861263764</c:v>
                </c:pt>
                <c:pt idx="2">
                  <c:v>131.52309458428752</c:v>
                </c:pt>
                <c:pt idx="3">
                  <c:v>232.41509812279821</c:v>
                </c:pt>
                <c:pt idx="4">
                  <c:v>162.28499351500807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cat>
            <c:strRef>
              <c:f>'Fig. 3'!$B$12:$F$12</c:f>
              <c:strCache>
                <c:ptCount val="5"/>
                <c:pt idx="0">
                  <c:v>Individuals</c:v>
                </c:pt>
                <c:pt idx="1">
                  <c:v>Trusts &amp; foundations</c:v>
                </c:pt>
                <c:pt idx="2">
                  <c:v>Private companies &amp; corporations</c:v>
                </c:pt>
                <c:pt idx="3">
                  <c:v>National societies</c:v>
                </c:pt>
                <c:pt idx="4">
                  <c:v>Other</c:v>
                </c:pt>
              </c:strCache>
            </c:strRef>
          </c:cat>
          <c:val>
            <c:numRef>
              <c:f>'Fig. 3'!$B$13:$F$13</c:f>
              <c:numCache>
                <c:formatCode>_-* #,##0.0_-;\-* #,##0.0_-;_-* "-"??_-;_-@_-</c:formatCode>
                <c:ptCount val="5"/>
                <c:pt idx="0">
                  <c:v>2500.9916562578724</c:v>
                </c:pt>
                <c:pt idx="1">
                  <c:v>247.06751946252928</c:v>
                </c:pt>
                <c:pt idx="2">
                  <c:v>295.67592759885292</c:v>
                </c:pt>
                <c:pt idx="3">
                  <c:v>685.98484846064252</c:v>
                </c:pt>
                <c:pt idx="4">
                  <c:v>241.03318383253747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cat>
            <c:strRef>
              <c:f>'Fig. 3'!$B$16:$F$16</c:f>
              <c:strCache>
                <c:ptCount val="5"/>
                <c:pt idx="0">
                  <c:v>Individuals</c:v>
                </c:pt>
                <c:pt idx="1">
                  <c:v>Trusts &amp; foundations</c:v>
                </c:pt>
                <c:pt idx="2">
                  <c:v>Private companies &amp; corporations</c:v>
                </c:pt>
                <c:pt idx="3">
                  <c:v>National societies</c:v>
                </c:pt>
                <c:pt idx="4">
                  <c:v>Other</c:v>
                </c:pt>
              </c:strCache>
            </c:strRef>
          </c:cat>
          <c:val>
            <c:numRef>
              <c:f>'Fig. 3'!$B$17:$F$17</c:f>
              <c:numCache>
                <c:formatCode>_-* #,##0.0_-;\-* #,##0.0_-;_-* "-"??_-;_-@_-</c:formatCode>
                <c:ptCount val="5"/>
                <c:pt idx="0">
                  <c:v>2555.5135669723709</c:v>
                </c:pt>
                <c:pt idx="1">
                  <c:v>166.77525367754299</c:v>
                </c:pt>
                <c:pt idx="2">
                  <c:v>187.41885044715244</c:v>
                </c:pt>
                <c:pt idx="3">
                  <c:v>351.69861833374904</c:v>
                </c:pt>
                <c:pt idx="4">
                  <c:v>277.84685295745311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cat>
            <c:strRef>
              <c:f>'Fig. 3'!$B$20:$F$20</c:f>
              <c:strCache>
                <c:ptCount val="5"/>
                <c:pt idx="0">
                  <c:v>Individuals</c:v>
                </c:pt>
                <c:pt idx="1">
                  <c:v>Trusts &amp; foundations</c:v>
                </c:pt>
                <c:pt idx="2">
                  <c:v>Private companies &amp; corporations</c:v>
                </c:pt>
                <c:pt idx="3">
                  <c:v>National societies</c:v>
                </c:pt>
                <c:pt idx="4">
                  <c:v>Other</c:v>
                </c:pt>
              </c:strCache>
            </c:strRef>
          </c:cat>
          <c:val>
            <c:numRef>
              <c:f>'Fig. 3'!$B$21:$F$21</c:f>
              <c:numCache>
                <c:formatCode>_-* #,##0.0_-;\-* #,##0.0_-;_-* "-"??_-;_-@_-</c:formatCode>
                <c:ptCount val="5"/>
                <c:pt idx="0">
                  <c:v>2983.6271767045218</c:v>
                </c:pt>
                <c:pt idx="1">
                  <c:v>238.28021149677065</c:v>
                </c:pt>
                <c:pt idx="2">
                  <c:v>200.88665075694752</c:v>
                </c:pt>
                <c:pt idx="3">
                  <c:v>198.03191810466666</c:v>
                </c:pt>
                <c:pt idx="4">
                  <c:v>22.539064223057032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tx>
            <c:strRef>
              <c:f>'Fig. 4'!$B$3</c:f>
              <c:strCache>
                <c:ptCount val="1"/>
                <c:pt idx="0">
                  <c:v>Individuals</c:v>
                </c:pt>
              </c:strCache>
            </c:strRef>
          </c:tx>
          <c:cat>
            <c:strRef>
              <c:f>'Fig. 4'!$A$4:$A$6</c:f>
              <c:strCache>
                <c:ptCount val="3"/>
                <c:pt idx="0">
                  <c:v>NGOs</c:v>
                </c:pt>
                <c:pt idx="1">
                  <c:v>Red Cross</c:v>
                </c:pt>
                <c:pt idx="2">
                  <c:v>UN</c:v>
                </c:pt>
              </c:strCache>
            </c:strRef>
          </c:cat>
          <c:val>
            <c:numRef>
              <c:f>'Fig. 4'!$B$4:$B$6</c:f>
              <c:numCache>
                <c:formatCode>_-* #,##0.0_-;\-* #,##0.0_-;_-* "-"??_-;_-@_-</c:formatCode>
                <c:ptCount val="3"/>
                <c:pt idx="0">
                  <c:v>2885.5810581438545</c:v>
                </c:pt>
                <c:pt idx="1">
                  <c:v>17.507040010666667</c:v>
                </c:pt>
                <c:pt idx="2">
                  <c:v>80.539078549999999</c:v>
                </c:pt>
              </c:numCache>
            </c:numRef>
          </c:val>
        </c:ser>
        <c:ser>
          <c:idx val="1"/>
          <c:order val="1"/>
          <c:tx>
            <c:strRef>
              <c:f>'Fig. 4'!$C$3</c:f>
              <c:strCache>
                <c:ptCount val="1"/>
                <c:pt idx="0">
                  <c:v>Trusts &amp; foundations</c:v>
                </c:pt>
              </c:strCache>
            </c:strRef>
          </c:tx>
          <c:cat>
            <c:strRef>
              <c:f>'Fig. 4'!$A$4:$A$6</c:f>
              <c:strCache>
                <c:ptCount val="3"/>
                <c:pt idx="0">
                  <c:v>NGOs</c:v>
                </c:pt>
                <c:pt idx="1">
                  <c:v>Red Cross</c:v>
                </c:pt>
                <c:pt idx="2">
                  <c:v>UN</c:v>
                </c:pt>
              </c:strCache>
            </c:strRef>
          </c:cat>
          <c:val>
            <c:numRef>
              <c:f>'Fig. 4'!$C$4:$C$6</c:f>
              <c:numCache>
                <c:formatCode>_-* #,##0.0_-;\-* #,##0.0_-;_-* "-"??_-;_-@_-</c:formatCode>
                <c:ptCount val="3"/>
                <c:pt idx="0">
                  <c:v>213.82062803010399</c:v>
                </c:pt>
                <c:pt idx="1">
                  <c:v>7.5636554666666669</c:v>
                </c:pt>
                <c:pt idx="2">
                  <c:v>16.895928000000001</c:v>
                </c:pt>
              </c:numCache>
            </c:numRef>
          </c:val>
        </c:ser>
        <c:ser>
          <c:idx val="2"/>
          <c:order val="2"/>
          <c:tx>
            <c:strRef>
              <c:f>'Fig. 4'!$D$3</c:f>
              <c:strCache>
                <c:ptCount val="1"/>
                <c:pt idx="0">
                  <c:v>Private companies &amp; corporations</c:v>
                </c:pt>
              </c:strCache>
            </c:strRef>
          </c:tx>
          <c:cat>
            <c:strRef>
              <c:f>'Fig. 4'!$A$4:$A$6</c:f>
              <c:strCache>
                <c:ptCount val="3"/>
                <c:pt idx="0">
                  <c:v>NGOs</c:v>
                </c:pt>
                <c:pt idx="1">
                  <c:v>Red Cross</c:v>
                </c:pt>
                <c:pt idx="2">
                  <c:v>UN</c:v>
                </c:pt>
              </c:strCache>
            </c:strRef>
          </c:cat>
          <c:val>
            <c:numRef>
              <c:f>'Fig. 4'!$D$4:$D$6</c:f>
              <c:numCache>
                <c:formatCode>_-* #,##0.0_-;\-* #,##0.0_-;_-* "-"??_-;_-@_-</c:formatCode>
                <c:ptCount val="3"/>
                <c:pt idx="0">
                  <c:v>159.27744352561416</c:v>
                </c:pt>
                <c:pt idx="1">
                  <c:v>11.183047541333332</c:v>
                </c:pt>
                <c:pt idx="2">
                  <c:v>30.426159690000002</c:v>
                </c:pt>
              </c:numCache>
            </c:numRef>
          </c:val>
        </c:ser>
        <c:ser>
          <c:idx val="3"/>
          <c:order val="3"/>
          <c:tx>
            <c:strRef>
              <c:f>'Fig. 4'!$E$3</c:f>
              <c:strCache>
                <c:ptCount val="1"/>
                <c:pt idx="0">
                  <c:v>National societies</c:v>
                </c:pt>
              </c:strCache>
            </c:strRef>
          </c:tx>
          <c:cat>
            <c:strRef>
              <c:f>'Fig. 4'!$A$4:$A$6</c:f>
              <c:strCache>
                <c:ptCount val="3"/>
                <c:pt idx="0">
                  <c:v>NGOs</c:v>
                </c:pt>
                <c:pt idx="1">
                  <c:v>Red Cross</c:v>
                </c:pt>
                <c:pt idx="2">
                  <c:v>UN</c:v>
                </c:pt>
              </c:strCache>
            </c:strRef>
          </c:cat>
          <c:val>
            <c:numRef>
              <c:f>'Fig. 4'!$E$4:$E$6</c:f>
              <c:numCache>
                <c:formatCode>_-* #,##0.0_-;\-* #,##0.0_-;_-* "-"??_-;_-@_-</c:formatCode>
                <c:ptCount val="3"/>
                <c:pt idx="0">
                  <c:v>0</c:v>
                </c:pt>
                <c:pt idx="1">
                  <c:v>117.58033879466666</c:v>
                </c:pt>
                <c:pt idx="2">
                  <c:v>80.451579309999985</c:v>
                </c:pt>
              </c:numCache>
            </c:numRef>
          </c:val>
        </c:ser>
        <c:ser>
          <c:idx val="4"/>
          <c:order val="4"/>
          <c:tx>
            <c:strRef>
              <c:f>'Fig. 4'!$F$3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'Fig. 4'!$A$4:$A$6</c:f>
              <c:strCache>
                <c:ptCount val="3"/>
                <c:pt idx="0">
                  <c:v>NGOs</c:v>
                </c:pt>
                <c:pt idx="1">
                  <c:v>Red Cross</c:v>
                </c:pt>
                <c:pt idx="2">
                  <c:v>UN</c:v>
                </c:pt>
              </c:strCache>
            </c:strRef>
          </c:cat>
          <c:val>
            <c:numRef>
              <c:f>'Fig. 4'!$F$4:$F$6</c:f>
              <c:numCache>
                <c:formatCode>_-* #,##0.0_-;\-* #,##0.0_-;_-* "-"??_-;_-@_-</c:formatCode>
                <c:ptCount val="3"/>
                <c:pt idx="0">
                  <c:v>13.70462322305703</c:v>
                </c:pt>
                <c:pt idx="1">
                  <c:v>0</c:v>
                </c:pt>
                <c:pt idx="2">
                  <c:v>8.834441</c:v>
                </c:pt>
              </c:numCache>
            </c:numRef>
          </c:val>
        </c:ser>
        <c:overlap val="100"/>
        <c:axId val="87624320"/>
        <c:axId val="87634304"/>
      </c:barChart>
      <c:catAx>
        <c:axId val="87624320"/>
        <c:scaling>
          <c:orientation val="minMax"/>
        </c:scaling>
        <c:axPos val="l"/>
        <c:tickLblPos val="nextTo"/>
        <c:crossAx val="87634304"/>
        <c:crosses val="autoZero"/>
        <c:auto val="1"/>
        <c:lblAlgn val="ctr"/>
        <c:lblOffset val="100"/>
      </c:catAx>
      <c:valAx>
        <c:axId val="87634304"/>
        <c:scaling>
          <c:orientation val="minMax"/>
        </c:scaling>
        <c:axPos val="b"/>
        <c:majorGridlines/>
        <c:numFmt formatCode="0%" sourceLinked="1"/>
        <c:tickLblPos val="nextTo"/>
        <c:crossAx val="8762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76199</xdr:rowOff>
    </xdr:from>
    <xdr:to>
      <xdr:col>5</xdr:col>
      <xdr:colOff>571500</xdr:colOff>
      <xdr:row>20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8</xdr:row>
      <xdr:rowOff>38100</xdr:rowOff>
    </xdr:from>
    <xdr:to>
      <xdr:col>8</xdr:col>
      <xdr:colOff>95249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10</xdr:row>
      <xdr:rowOff>19050</xdr:rowOff>
    </xdr:from>
    <xdr:to>
      <xdr:col>7</xdr:col>
      <xdr:colOff>85725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</xdr:row>
      <xdr:rowOff>133350</xdr:rowOff>
    </xdr:from>
    <xdr:to>
      <xdr:col>6</xdr:col>
      <xdr:colOff>238125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8</xdr:row>
      <xdr:rowOff>142875</xdr:rowOff>
    </xdr:from>
    <xdr:to>
      <xdr:col>9</xdr:col>
      <xdr:colOff>466725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7</xdr:row>
      <xdr:rowOff>57150</xdr:rowOff>
    </xdr:from>
    <xdr:to>
      <xdr:col>8</xdr:col>
      <xdr:colOff>323849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11</xdr:col>
      <xdr:colOff>75142</xdr:colOff>
      <xdr:row>36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38100</xdr:rowOff>
    </xdr:from>
    <xdr:to>
      <xdr:col>7</xdr:col>
      <xdr:colOff>457200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142875</xdr:rowOff>
    </xdr:from>
    <xdr:to>
      <xdr:col>5</xdr:col>
      <xdr:colOff>38100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0</xdr:rowOff>
    </xdr:from>
    <xdr:to>
      <xdr:col>7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10</xdr:row>
      <xdr:rowOff>47625</xdr:rowOff>
    </xdr:from>
    <xdr:to>
      <xdr:col>9</xdr:col>
      <xdr:colOff>304799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38101</xdr:rowOff>
    </xdr:from>
    <xdr:to>
      <xdr:col>9</xdr:col>
      <xdr:colOff>200025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12</xdr:row>
      <xdr:rowOff>0</xdr:rowOff>
    </xdr:from>
    <xdr:to>
      <xdr:col>11</xdr:col>
      <xdr:colOff>142874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171450</xdr:rowOff>
    </xdr:from>
    <xdr:to>
      <xdr:col>9</xdr:col>
      <xdr:colOff>400050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5</xdr:row>
      <xdr:rowOff>161925</xdr:rowOff>
    </xdr:from>
    <xdr:to>
      <xdr:col>11</xdr:col>
      <xdr:colOff>314325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161925</xdr:rowOff>
    </xdr:from>
    <xdr:to>
      <xdr:col>8</xdr:col>
      <xdr:colOff>495300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</xdr:row>
      <xdr:rowOff>161925</xdr:rowOff>
    </xdr:from>
    <xdr:to>
      <xdr:col>13</xdr:col>
      <xdr:colOff>295275</xdr:colOff>
      <xdr:row>26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28</xdr:row>
      <xdr:rowOff>123825</xdr:rowOff>
    </xdr:from>
    <xdr:to>
      <xdr:col>3</xdr:col>
      <xdr:colOff>971550</xdr:colOff>
      <xdr:row>37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9</xdr:row>
      <xdr:rowOff>47626</xdr:rowOff>
    </xdr:from>
    <xdr:to>
      <xdr:col>4</xdr:col>
      <xdr:colOff>504825</xdr:colOff>
      <xdr:row>21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95250</xdr:rowOff>
    </xdr:from>
    <xdr:to>
      <xdr:col>6</xdr:col>
      <xdr:colOff>476250</xdr:colOff>
      <xdr:row>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238125</xdr:colOff>
      <xdr:row>2</xdr:row>
      <xdr:rowOff>104775</xdr:rowOff>
    </xdr:to>
    <xdr:pic>
      <xdr:nvPicPr>
        <xdr:cNvPr id="2" name="Picture 5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238125" cy="104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523875</xdr:colOff>
      <xdr:row>2</xdr:row>
      <xdr:rowOff>9525</xdr:rowOff>
    </xdr:to>
    <xdr:pic>
      <xdr:nvPicPr>
        <xdr:cNvPr id="3" name="Picture 6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52387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523875</xdr:colOff>
      <xdr:row>2</xdr:row>
      <xdr:rowOff>9525</xdr:rowOff>
    </xdr:to>
    <xdr:pic>
      <xdr:nvPicPr>
        <xdr:cNvPr id="4" name="Picture 7" descr="http://fts.unocha.org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190500"/>
          <a:ext cx="52387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152400</xdr:rowOff>
    </xdr:from>
    <xdr:to>
      <xdr:col>19</xdr:col>
      <xdr:colOff>419100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5</xdr:row>
      <xdr:rowOff>19050</xdr:rowOff>
    </xdr:from>
    <xdr:to>
      <xdr:col>10</xdr:col>
      <xdr:colOff>276225</xdr:colOff>
      <xdr:row>10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5</xdr:row>
      <xdr:rowOff>66675</xdr:rowOff>
    </xdr:from>
    <xdr:to>
      <xdr:col>12</xdr:col>
      <xdr:colOff>171450</xdr:colOff>
      <xdr:row>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419101</xdr:colOff>
      <xdr:row>4</xdr:row>
      <xdr:rowOff>180975</xdr:rowOff>
    </xdr:from>
    <xdr:to>
      <xdr:col>14</xdr:col>
      <xdr:colOff>171451</xdr:colOff>
      <xdr:row>10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333376</xdr:colOff>
      <xdr:row>5</xdr:row>
      <xdr:rowOff>19050</xdr:rowOff>
    </xdr:from>
    <xdr:to>
      <xdr:col>16</xdr:col>
      <xdr:colOff>152400</xdr:colOff>
      <xdr:row>10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342901</xdr:colOff>
      <xdr:row>5</xdr:row>
      <xdr:rowOff>47625</xdr:rowOff>
    </xdr:from>
    <xdr:to>
      <xdr:col>18</xdr:col>
      <xdr:colOff>47625</xdr:colOff>
      <xdr:row>9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9525</xdr:rowOff>
    </xdr:from>
    <xdr:to>
      <xdr:col>6</xdr:col>
      <xdr:colOff>314325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8</xdr:row>
      <xdr:rowOff>161925</xdr:rowOff>
    </xdr:from>
    <xdr:to>
      <xdr:col>9</xdr:col>
      <xdr:colOff>85724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9</xdr:row>
      <xdr:rowOff>76200</xdr:rowOff>
    </xdr:from>
    <xdr:to>
      <xdr:col>9</xdr:col>
      <xdr:colOff>438149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85725</xdr:rowOff>
    </xdr:from>
    <xdr:to>
      <xdr:col>9</xdr:col>
      <xdr:colOff>38100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7</xdr:row>
      <xdr:rowOff>171450</xdr:rowOff>
    </xdr:from>
    <xdr:to>
      <xdr:col>4</xdr:col>
      <xdr:colOff>352425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1685925</xdr:colOff>
      <xdr:row>14</xdr:row>
      <xdr:rowOff>0</xdr:rowOff>
    </xdr:from>
    <xdr:to>
      <xdr:col>1</xdr:col>
      <xdr:colOff>714375</xdr:colOff>
      <xdr:row>16</xdr:row>
      <xdr:rowOff>57150</xdr:rowOff>
    </xdr:to>
    <xdr:sp macro="" textlink="">
      <xdr:nvSpPr>
        <xdr:cNvPr id="3" name="TextBox 2"/>
        <xdr:cNvSpPr txBox="1"/>
      </xdr:nvSpPr>
      <xdr:spPr>
        <a:xfrm>
          <a:off x="1685925" y="2857500"/>
          <a:ext cx="92392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Gates Foundation</a:t>
          </a:r>
        </a:p>
      </xdr:txBody>
    </xdr:sp>
    <xdr:clientData/>
  </xdr:twoCellAnchor>
  <xdr:twoCellAnchor>
    <xdr:from>
      <xdr:col>0</xdr:col>
      <xdr:colOff>666750</xdr:colOff>
      <xdr:row>8</xdr:row>
      <xdr:rowOff>114300</xdr:rowOff>
    </xdr:from>
    <xdr:to>
      <xdr:col>0</xdr:col>
      <xdr:colOff>1695450</xdr:colOff>
      <xdr:row>10</xdr:row>
      <xdr:rowOff>28575</xdr:rowOff>
    </xdr:to>
    <xdr:sp macro="" textlink="">
      <xdr:nvSpPr>
        <xdr:cNvPr id="4" name="TextBox 3"/>
        <xdr:cNvSpPr txBox="1"/>
      </xdr:nvSpPr>
      <xdr:spPr>
        <a:xfrm>
          <a:off x="666750" y="1828800"/>
          <a:ext cx="10287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Governments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180975</xdr:rowOff>
    </xdr:from>
    <xdr:to>
      <xdr:col>5</xdr:col>
      <xdr:colOff>800100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lumn1" dataCellStyle="Normal 2"/>
    <tableColumn id="2" name="Donor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"/>
  <sheetViews>
    <sheetView workbookViewId="0">
      <selection activeCell="F34" sqref="F34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cols>
    <col min="1" max="1" width="3.28515625" customWidth="1"/>
    <col min="2" max="2" width="35.140625" bestFit="1" customWidth="1"/>
    <col min="3" max="3" width="10.140625" bestFit="1" customWidth="1"/>
  </cols>
  <sheetData>
    <row r="1" spans="1:3">
      <c r="A1" t="s">
        <v>198</v>
      </c>
    </row>
    <row r="2" spans="1:3" ht="15.75" thickBot="1"/>
    <row r="3" spans="1:3" ht="15.75" customHeight="1" thickBot="1">
      <c r="A3" s="27" t="s">
        <v>155</v>
      </c>
      <c r="B3" s="20" t="s">
        <v>52</v>
      </c>
      <c r="C3" s="28" t="s">
        <v>150</v>
      </c>
    </row>
    <row r="4" spans="1:3" ht="15.75" thickBot="1">
      <c r="A4" s="21">
        <v>1</v>
      </c>
      <c r="B4" s="22" t="s">
        <v>54</v>
      </c>
      <c r="C4" s="23">
        <v>51370153</v>
      </c>
    </row>
    <row r="5" spans="1:3" ht="15.75" thickBot="1">
      <c r="A5" s="24">
        <v>2</v>
      </c>
      <c r="B5" s="25" t="s">
        <v>151</v>
      </c>
      <c r="C5" s="26">
        <v>44697236</v>
      </c>
    </row>
    <row r="6" spans="1:3" ht="15.75" thickBot="1">
      <c r="A6" s="21">
        <v>3</v>
      </c>
      <c r="B6" s="22" t="s">
        <v>152</v>
      </c>
      <c r="C6" s="23">
        <v>39727327</v>
      </c>
    </row>
    <row r="7" spans="1:3" ht="15.75" thickBot="1">
      <c r="A7" s="24">
        <v>4</v>
      </c>
      <c r="B7" s="25" t="s">
        <v>153</v>
      </c>
      <c r="C7" s="26">
        <v>25241190</v>
      </c>
    </row>
    <row r="8" spans="1:3" ht="15.75" thickBot="1">
      <c r="A8" s="21">
        <v>5</v>
      </c>
      <c r="B8" s="22" t="s">
        <v>154</v>
      </c>
      <c r="C8" s="23">
        <v>23900000</v>
      </c>
    </row>
    <row r="10" spans="1:3">
      <c r="A10" t="s">
        <v>149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25"/>
  <sheetViews>
    <sheetView topLeftCell="A4" workbookViewId="0">
      <selection activeCell="B25" sqref="B25"/>
    </sheetView>
  </sheetViews>
  <sheetFormatPr defaultRowHeight="15"/>
  <cols>
    <col min="1" max="1" width="28.42578125" customWidth="1"/>
    <col min="2" max="7" width="15.7109375" customWidth="1"/>
  </cols>
  <sheetData>
    <row r="1" spans="1:7">
      <c r="A1" s="1" t="s">
        <v>156</v>
      </c>
    </row>
    <row r="2" spans="1:7">
      <c r="A2" s="19" t="s">
        <v>143</v>
      </c>
    </row>
    <row r="4" spans="1:7" s="1" customFormat="1" ht="45">
      <c r="B4" s="8" t="s">
        <v>55</v>
      </c>
      <c r="C4" s="8" t="s">
        <v>56</v>
      </c>
      <c r="D4" s="8" t="s">
        <v>57</v>
      </c>
      <c r="E4" s="8" t="s">
        <v>58</v>
      </c>
      <c r="F4" s="8" t="s">
        <v>49</v>
      </c>
      <c r="G4" s="8" t="s">
        <v>59</v>
      </c>
    </row>
    <row r="5" spans="1:7">
      <c r="A5" t="s">
        <v>60</v>
      </c>
      <c r="B5" s="3">
        <v>0</v>
      </c>
      <c r="C5" s="3">
        <v>13.516170000000001</v>
      </c>
      <c r="D5" s="3">
        <v>0</v>
      </c>
      <c r="E5" s="3">
        <v>1</v>
      </c>
      <c r="F5" s="3">
        <v>0.5</v>
      </c>
      <c r="G5" s="3">
        <v>0</v>
      </c>
    </row>
    <row r="6" spans="1:7">
      <c r="A6" t="s">
        <v>61</v>
      </c>
      <c r="B6" s="3">
        <v>852.39021300000002</v>
      </c>
      <c r="C6" s="3">
        <v>3386.3412969999999</v>
      </c>
      <c r="D6" s="3">
        <v>2.3788710000000002</v>
      </c>
      <c r="E6" s="3">
        <v>5802.0251699999999</v>
      </c>
      <c r="F6" s="3">
        <v>236.070573</v>
      </c>
      <c r="G6" s="3">
        <v>870.67908200000011</v>
      </c>
    </row>
    <row r="25" spans="1:1">
      <c r="A25" t="s">
        <v>159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5"/>
  <sheetViews>
    <sheetView topLeftCell="A4" workbookViewId="0">
      <selection activeCell="A2" sqref="A2"/>
    </sheetView>
  </sheetViews>
  <sheetFormatPr defaultColWidth="18.140625" defaultRowHeight="15"/>
  <sheetData>
    <row r="1" spans="1:7">
      <c r="A1" s="1" t="s">
        <v>157</v>
      </c>
    </row>
    <row r="2" spans="1:7">
      <c r="A2" s="19" t="s">
        <v>143</v>
      </c>
    </row>
    <row r="3" spans="1:7" s="8" customFormat="1" ht="60">
      <c r="B3" s="8" t="s">
        <v>66</v>
      </c>
      <c r="C3" s="8" t="s">
        <v>67</v>
      </c>
      <c r="D3" s="8" t="s">
        <v>68</v>
      </c>
      <c r="E3" s="8" t="s">
        <v>69</v>
      </c>
      <c r="F3" s="8" t="s">
        <v>70</v>
      </c>
      <c r="G3" s="8" t="s">
        <v>71</v>
      </c>
    </row>
    <row r="4" spans="1:7">
      <c r="A4" t="s">
        <v>62</v>
      </c>
      <c r="B4" s="3">
        <v>3.959775</v>
      </c>
      <c r="C4" s="3">
        <v>2.367845</v>
      </c>
      <c r="D4" s="3">
        <v>0.88027799999999989</v>
      </c>
      <c r="E4" s="3">
        <v>0.84867099999999995</v>
      </c>
      <c r="F4" s="3">
        <v>2.681759</v>
      </c>
      <c r="G4" s="3">
        <v>10.738327999999999</v>
      </c>
    </row>
    <row r="5" spans="1:7">
      <c r="A5" t="s">
        <v>63</v>
      </c>
      <c r="B5" s="3">
        <v>6.9704660000000001</v>
      </c>
      <c r="C5" s="3">
        <v>1.48421</v>
      </c>
      <c r="D5" s="3">
        <v>1.4810129999999999</v>
      </c>
      <c r="E5" s="3">
        <v>1.7997639999999999</v>
      </c>
      <c r="F5" s="3">
        <v>3.037954</v>
      </c>
      <c r="G5" s="3">
        <v>14.773406999999999</v>
      </c>
    </row>
    <row r="6" spans="1:7">
      <c r="A6" t="s">
        <v>64</v>
      </c>
      <c r="B6" s="3">
        <v>9.2700389999999988</v>
      </c>
      <c r="C6" s="3">
        <v>2.7637719999999999</v>
      </c>
      <c r="D6" s="3">
        <v>3.9836140000000002</v>
      </c>
      <c r="E6" s="3">
        <v>7.8E-2</v>
      </c>
      <c r="F6" s="3">
        <v>1.0664560000000001</v>
      </c>
      <c r="G6" s="3">
        <v>17.161880999999997</v>
      </c>
    </row>
    <row r="7" spans="1:7">
      <c r="A7" t="s">
        <v>65</v>
      </c>
      <c r="B7" s="3">
        <v>5.2037720000000007</v>
      </c>
      <c r="C7" s="3">
        <v>1.718059</v>
      </c>
      <c r="D7" s="3">
        <v>3.7849370000000002</v>
      </c>
      <c r="E7" s="3">
        <v>2.7982550000000002</v>
      </c>
      <c r="F7" s="3">
        <v>1.2385090000000001</v>
      </c>
      <c r="G7" s="3">
        <v>14.743532000000002</v>
      </c>
    </row>
    <row r="25" spans="1:1">
      <c r="A25" t="s">
        <v>158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4"/>
  </sheetPr>
  <dimension ref="A1"/>
  <sheetViews>
    <sheetView workbookViewId="0">
      <selection activeCell="I34" sqref="I34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A2" sqref="A2"/>
    </sheetView>
  </sheetViews>
  <sheetFormatPr defaultRowHeight="15"/>
  <sheetData>
    <row r="1" spans="1:6">
      <c r="A1" s="1" t="s">
        <v>160</v>
      </c>
    </row>
    <row r="2" spans="1:6">
      <c r="A2" s="19" t="s">
        <v>165</v>
      </c>
    </row>
    <row r="3" spans="1:6" s="1" customFormat="1">
      <c r="B3" s="1">
        <v>2008</v>
      </c>
      <c r="C3" s="1">
        <v>2009</v>
      </c>
      <c r="D3" s="1">
        <v>2010</v>
      </c>
      <c r="E3" s="1">
        <v>2011</v>
      </c>
      <c r="F3" s="1">
        <v>2012</v>
      </c>
    </row>
    <row r="4" spans="1:6">
      <c r="A4" t="s">
        <v>43</v>
      </c>
      <c r="B4" s="3">
        <v>4.5850765771529609</v>
      </c>
      <c r="C4" s="3">
        <v>3.370075339353479</v>
      </c>
      <c r="D4" s="3">
        <v>4.6688087763652417</v>
      </c>
      <c r="E4" s="3">
        <v>4.3738288328672263</v>
      </c>
      <c r="F4" s="3">
        <v>3.758395097706861</v>
      </c>
    </row>
    <row r="5" spans="1:6">
      <c r="A5" t="s">
        <v>44</v>
      </c>
      <c r="B5" s="3">
        <v>0.19955458458</v>
      </c>
      <c r="C5" s="3">
        <v>0.23104733143</v>
      </c>
      <c r="D5" s="3">
        <v>0.50718348414000003</v>
      </c>
      <c r="E5" s="3">
        <v>0.33751311305999998</v>
      </c>
      <c r="F5" s="3">
        <v>0.22855717153999999</v>
      </c>
    </row>
    <row r="6" spans="1:6">
      <c r="A6" t="s">
        <v>45</v>
      </c>
      <c r="B6" s="3">
        <v>0.26932067140284643</v>
      </c>
      <c r="C6" s="3">
        <v>0.18788236747488038</v>
      </c>
      <c r="D6" s="3">
        <v>0.39999945916591961</v>
      </c>
      <c r="E6" s="3">
        <v>0.19909279555929119</v>
      </c>
      <c r="F6" s="3">
        <v>0.14924706626133336</v>
      </c>
    </row>
    <row r="7" spans="1:6">
      <c r="A7" t="s">
        <v>71</v>
      </c>
      <c r="B7" s="3">
        <v>5.053951833135808</v>
      </c>
      <c r="C7" s="3">
        <v>3.7890050382583595</v>
      </c>
      <c r="D7" s="3">
        <v>5.575991719671161</v>
      </c>
      <c r="E7" s="3">
        <v>4.9104347414865179</v>
      </c>
      <c r="F7" s="3">
        <v>4.1361993355081941</v>
      </c>
    </row>
    <row r="22" spans="1:1">
      <c r="A22" t="s">
        <v>141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A2" sqref="A2"/>
    </sheetView>
  </sheetViews>
  <sheetFormatPr defaultRowHeight="15"/>
  <cols>
    <col min="1" max="1" width="15.7109375" customWidth="1"/>
  </cols>
  <sheetData>
    <row r="1" spans="1:3">
      <c r="A1" s="1" t="s">
        <v>162</v>
      </c>
    </row>
    <row r="2" spans="1:3">
      <c r="A2" s="19" t="s">
        <v>143</v>
      </c>
    </row>
    <row r="4" spans="1:3">
      <c r="A4" s="29" t="s">
        <v>72</v>
      </c>
      <c r="B4" s="30">
        <v>1074.4798395768498</v>
      </c>
      <c r="C4" s="33"/>
    </row>
    <row r="5" spans="1:3">
      <c r="A5" s="29" t="s">
        <v>73</v>
      </c>
      <c r="B5" s="30">
        <v>130.11111600000001</v>
      </c>
      <c r="C5" s="33"/>
    </row>
    <row r="6" spans="1:3">
      <c r="A6" s="29" t="s">
        <v>74</v>
      </c>
      <c r="B6" s="30">
        <v>82.990872359999983</v>
      </c>
      <c r="C6" s="33"/>
    </row>
    <row r="7" spans="1:3">
      <c r="A7" s="29" t="s">
        <v>75</v>
      </c>
      <c r="B7" s="30">
        <v>77.9328352</v>
      </c>
      <c r="C7" s="33"/>
    </row>
    <row r="8" spans="1:3">
      <c r="A8" s="29" t="s">
        <v>76</v>
      </c>
      <c r="B8" s="30">
        <v>75.40127079702107</v>
      </c>
      <c r="C8" s="33"/>
    </row>
    <row r="9" spans="1:3">
      <c r="A9" s="31" t="s">
        <v>49</v>
      </c>
      <c r="B9" s="30">
        <v>2695.2834015743233</v>
      </c>
      <c r="C9" s="33"/>
    </row>
    <row r="13" spans="1:3" ht="15" customHeight="1"/>
    <row r="27" spans="1:1">
      <c r="A27" t="s">
        <v>161</v>
      </c>
    </row>
    <row r="28" spans="1:1">
      <c r="A28" t="s">
        <v>163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A2" sqref="A2"/>
    </sheetView>
  </sheetViews>
  <sheetFormatPr defaultRowHeight="15"/>
  <sheetData>
    <row r="1" spans="1:5">
      <c r="A1" s="1" t="s">
        <v>164</v>
      </c>
    </row>
    <row r="2" spans="1:5">
      <c r="A2" s="19" t="s">
        <v>165</v>
      </c>
    </row>
    <row r="3" spans="1:5" s="1" customFormat="1">
      <c r="B3" s="1" t="s">
        <v>39</v>
      </c>
      <c r="C3" s="1" t="s">
        <v>40</v>
      </c>
      <c r="D3" s="1" t="s">
        <v>41</v>
      </c>
      <c r="E3" s="1" t="s">
        <v>49</v>
      </c>
    </row>
    <row r="4" spans="1:5">
      <c r="A4">
        <v>2012</v>
      </c>
      <c r="B4" s="3">
        <v>2.8855810581438548</v>
      </c>
      <c r="C4" s="3">
        <v>0.21382062803010399</v>
      </c>
      <c r="D4" s="3">
        <v>0.15927744352561418</v>
      </c>
      <c r="E4" s="3">
        <v>1.370462322305703E-2</v>
      </c>
    </row>
    <row r="19" spans="1:1">
      <c r="A19" t="s">
        <v>141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A2" sqref="A2"/>
    </sheetView>
  </sheetViews>
  <sheetFormatPr defaultRowHeight="15"/>
  <sheetData>
    <row r="1" spans="1:5">
      <c r="A1" s="1" t="s">
        <v>166</v>
      </c>
    </row>
    <row r="2" spans="1:5">
      <c r="A2" s="19" t="s">
        <v>165</v>
      </c>
    </row>
    <row r="3" spans="1:5" s="1" customFormat="1">
      <c r="B3" s="1" t="s">
        <v>39</v>
      </c>
      <c r="C3" s="1" t="s">
        <v>40</v>
      </c>
      <c r="D3" s="1" t="s">
        <v>41</v>
      </c>
      <c r="E3" s="1" t="s">
        <v>49</v>
      </c>
    </row>
    <row r="4" spans="1:5">
      <c r="A4">
        <v>2008</v>
      </c>
      <c r="B4" s="3">
        <v>2.5346666714898007</v>
      </c>
      <c r="C4" s="3">
        <v>0.15079916793965076</v>
      </c>
      <c r="D4" s="3">
        <v>0.30648407288386648</v>
      </c>
      <c r="E4" s="3">
        <v>0.16681332061891763</v>
      </c>
    </row>
    <row r="5" spans="1:5">
      <c r="A5">
        <v>2009</v>
      </c>
      <c r="B5" s="3">
        <v>1.8442164383495601</v>
      </c>
      <c r="C5" s="3">
        <v>0.15678166117551243</v>
      </c>
      <c r="D5" s="3">
        <v>0.12799741472267667</v>
      </c>
      <c r="E5" s="3">
        <v>0.13368554051500806</v>
      </c>
    </row>
    <row r="6" spans="1:5">
      <c r="A6">
        <v>2010</v>
      </c>
      <c r="B6" s="3">
        <v>2.4675998756683324</v>
      </c>
      <c r="C6" s="3">
        <v>0.22867880324055498</v>
      </c>
      <c r="D6" s="3">
        <v>0.27292717436858532</v>
      </c>
      <c r="E6" s="3">
        <v>0.20645717483253748</v>
      </c>
    </row>
    <row r="7" spans="1:5">
      <c r="A7">
        <v>2011</v>
      </c>
      <c r="B7" s="3">
        <v>2.5054858325286191</v>
      </c>
      <c r="C7" s="3">
        <v>0.14145783305588877</v>
      </c>
      <c r="D7" s="3">
        <v>0.15421306458701636</v>
      </c>
      <c r="E7" s="3">
        <v>0.22902273595745315</v>
      </c>
    </row>
    <row r="8" spans="1:5">
      <c r="A8">
        <v>2012</v>
      </c>
      <c r="B8" s="3">
        <v>2.8855810581438548</v>
      </c>
      <c r="C8" s="3">
        <v>0.21382062803010399</v>
      </c>
      <c r="D8" s="3">
        <v>0.15927744352561418</v>
      </c>
      <c r="E8" s="3">
        <v>1.370462322305703E-2</v>
      </c>
    </row>
    <row r="23" spans="1:1">
      <c r="A23" t="s">
        <v>141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A28" sqref="A28"/>
    </sheetView>
  </sheetViews>
  <sheetFormatPr defaultRowHeight="15"/>
  <cols>
    <col min="1" max="1" width="36.28515625" bestFit="1" customWidth="1"/>
  </cols>
  <sheetData>
    <row r="1" spans="1:7">
      <c r="A1" s="1" t="s">
        <v>167</v>
      </c>
    </row>
    <row r="2" spans="1:7">
      <c r="A2" s="19" t="s">
        <v>169</v>
      </c>
    </row>
    <row r="3" spans="1:7" s="1" customFormat="1">
      <c r="B3" s="1">
        <v>2008</v>
      </c>
      <c r="C3" s="1">
        <v>2009</v>
      </c>
      <c r="D3" s="1">
        <v>2010</v>
      </c>
      <c r="E3" s="1">
        <v>2011</v>
      </c>
      <c r="F3" s="1">
        <v>2012</v>
      </c>
      <c r="G3" s="1">
        <v>2013</v>
      </c>
    </row>
    <row r="4" spans="1:7">
      <c r="A4" t="s">
        <v>77</v>
      </c>
      <c r="B4" s="3">
        <v>19.797000000000001</v>
      </c>
      <c r="C4" s="3">
        <v>25.830000000000002</v>
      </c>
      <c r="D4" s="3">
        <v>73.688000000000002</v>
      </c>
      <c r="E4" s="3">
        <v>49.510999999999996</v>
      </c>
      <c r="F4">
        <v>42.81</v>
      </c>
      <c r="G4">
        <v>6.3840000000000003</v>
      </c>
    </row>
    <row r="5" spans="1:7">
      <c r="A5" t="s">
        <v>136</v>
      </c>
      <c r="B5" s="3">
        <v>10.55</v>
      </c>
      <c r="C5" s="3">
        <v>24.506</v>
      </c>
      <c r="D5" s="3">
        <v>73.046000000000006</v>
      </c>
      <c r="E5" s="3">
        <v>48.564999999999998</v>
      </c>
      <c r="F5">
        <v>41.692</v>
      </c>
      <c r="G5">
        <v>5.4580000000000002</v>
      </c>
    </row>
    <row r="6" spans="1:7">
      <c r="A6" t="s">
        <v>137</v>
      </c>
      <c r="B6" s="3">
        <v>9.2469999999999999</v>
      </c>
      <c r="C6" s="3">
        <v>1.3240000000000001</v>
      </c>
      <c r="D6" s="3">
        <v>0.64200000000000002</v>
      </c>
      <c r="E6" s="3">
        <v>0.94599999999999995</v>
      </c>
      <c r="F6">
        <v>1.1180000000000001</v>
      </c>
      <c r="G6">
        <v>0.92600000000000005</v>
      </c>
    </row>
    <row r="24" spans="1:1">
      <c r="A24" t="s">
        <v>168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A2" sqref="A2"/>
    </sheetView>
  </sheetViews>
  <sheetFormatPr defaultRowHeight="15"/>
  <cols>
    <col min="5" max="5" width="9.140625" style="14"/>
    <col min="8" max="8" width="9.140625" style="14"/>
  </cols>
  <sheetData>
    <row r="1" spans="1:8">
      <c r="A1" s="1" t="s">
        <v>170</v>
      </c>
    </row>
    <row r="2" spans="1:8">
      <c r="A2" s="19" t="s">
        <v>143</v>
      </c>
    </row>
    <row r="3" spans="1:8">
      <c r="C3" t="s">
        <v>130</v>
      </c>
      <c r="D3" t="s">
        <v>131</v>
      </c>
      <c r="E3" s="14" t="s">
        <v>132</v>
      </c>
      <c r="F3" t="s">
        <v>133</v>
      </c>
      <c r="G3" t="s">
        <v>134</v>
      </c>
      <c r="H3" s="14" t="s">
        <v>135</v>
      </c>
    </row>
    <row r="5" spans="1:8">
      <c r="B5">
        <v>1</v>
      </c>
      <c r="C5" s="3">
        <v>100.8818979589953</v>
      </c>
      <c r="D5" s="3">
        <v>191.27395610100442</v>
      </c>
      <c r="E5" s="16">
        <v>292.15585405999968</v>
      </c>
      <c r="F5" s="3"/>
      <c r="G5" s="3"/>
      <c r="H5" s="16"/>
    </row>
    <row r="6" spans="1:8">
      <c r="A6">
        <v>2008</v>
      </c>
      <c r="B6">
        <v>1</v>
      </c>
      <c r="C6" s="3"/>
      <c r="D6" s="3"/>
      <c r="E6" s="16"/>
      <c r="F6" s="3">
        <v>960.96841418931251</v>
      </c>
      <c r="G6" s="3">
        <v>78.046715301842042</v>
      </c>
      <c r="H6" s="16">
        <v>1039.0151294911545</v>
      </c>
    </row>
    <row r="7" spans="1:8">
      <c r="C7" s="3"/>
      <c r="D7" s="3"/>
      <c r="E7" s="16"/>
      <c r="F7" s="3"/>
      <c r="G7" s="3"/>
      <c r="H7" s="16"/>
    </row>
    <row r="8" spans="1:8">
      <c r="B8">
        <v>2</v>
      </c>
      <c r="C8" s="3">
        <v>14.140708454632975</v>
      </c>
      <c r="D8" s="3">
        <v>114.82229551252222</v>
      </c>
      <c r="E8" s="16">
        <v>128.96300396715563</v>
      </c>
      <c r="F8" s="3"/>
      <c r="G8" s="3"/>
      <c r="H8" s="16"/>
    </row>
    <row r="9" spans="1:8">
      <c r="A9">
        <v>2009</v>
      </c>
      <c r="B9">
        <v>2</v>
      </c>
      <c r="C9" s="3"/>
      <c r="D9" s="3"/>
      <c r="E9" s="16"/>
      <c r="F9" s="3">
        <v>941.26332779776726</v>
      </c>
      <c r="G9" s="3">
        <v>73.060071962358151</v>
      </c>
      <c r="H9" s="16">
        <v>1014.3233997601254</v>
      </c>
    </row>
    <row r="10" spans="1:8">
      <c r="C10" s="3"/>
      <c r="D10" s="3"/>
      <c r="E10" s="16"/>
      <c r="F10" s="3"/>
      <c r="G10" s="3"/>
      <c r="H10" s="16"/>
    </row>
    <row r="11" spans="1:8">
      <c r="B11">
        <v>3</v>
      </c>
      <c r="C11" s="3">
        <v>32.789876213383842</v>
      </c>
      <c r="D11" s="3">
        <v>324.03375474470545</v>
      </c>
      <c r="E11" s="16">
        <v>356.82363095808961</v>
      </c>
      <c r="F11" s="3"/>
      <c r="G11" s="3"/>
      <c r="H11" s="16"/>
    </row>
    <row r="12" spans="1:8">
      <c r="A12">
        <v>2010</v>
      </c>
      <c r="B12">
        <v>3</v>
      </c>
      <c r="C12" s="3"/>
      <c r="D12" s="3"/>
      <c r="E12" s="16"/>
      <c r="F12" s="3">
        <v>934.66221252517505</v>
      </c>
      <c r="G12" s="3">
        <v>75.96570442121417</v>
      </c>
      <c r="H12" s="16">
        <v>1010.6279169463892</v>
      </c>
    </row>
    <row r="13" spans="1:8">
      <c r="C13" s="3"/>
      <c r="D13" s="3"/>
      <c r="E13" s="16"/>
      <c r="F13" s="3"/>
      <c r="G13" s="3"/>
      <c r="H13" s="16"/>
    </row>
    <row r="14" spans="1:8">
      <c r="B14">
        <v>4</v>
      </c>
      <c r="C14" s="3">
        <v>29.038330692064925</v>
      </c>
      <c r="D14" s="3">
        <v>108.21100927637508</v>
      </c>
      <c r="E14" s="16">
        <v>149.47475202885482</v>
      </c>
      <c r="F14" s="3"/>
      <c r="G14" s="3"/>
      <c r="H14" s="16"/>
    </row>
    <row r="15" spans="1:8">
      <c r="A15">
        <v>2011</v>
      </c>
      <c r="B15">
        <v>4</v>
      </c>
      <c r="C15" s="3"/>
      <c r="D15" s="3"/>
      <c r="E15" s="16"/>
      <c r="F15" s="3">
        <v>1205.8459550056245</v>
      </c>
      <c r="G15" s="3">
        <v>90.88178628291611</v>
      </c>
      <c r="H15" s="16">
        <v>1296.7263419572553</v>
      </c>
    </row>
    <row r="16" spans="1:8">
      <c r="C16" s="3"/>
      <c r="D16" s="3"/>
      <c r="E16" s="16"/>
      <c r="F16" s="3"/>
      <c r="G16" s="3"/>
      <c r="H16" s="16"/>
    </row>
    <row r="17" spans="1:8">
      <c r="B17">
        <v>5</v>
      </c>
      <c r="C17" s="3">
        <v>25.282849237333334</v>
      </c>
      <c r="D17" s="3">
        <v>71.314231061333331</v>
      </c>
      <c r="E17" s="16">
        <v>74.425237248000002</v>
      </c>
      <c r="F17" s="3"/>
      <c r="G17" s="3"/>
      <c r="H17" s="16"/>
    </row>
    <row r="18" spans="1:8">
      <c r="A18">
        <v>2012</v>
      </c>
      <c r="B18">
        <v>5</v>
      </c>
      <c r="C18" s="3"/>
      <c r="D18" s="3"/>
      <c r="E18" s="16"/>
      <c r="F18" s="3">
        <v>998.25954346666697</v>
      </c>
      <c r="G18" s="3">
        <v>77.9328352</v>
      </c>
      <c r="H18" s="16">
        <v>1076.1923786666671</v>
      </c>
    </row>
    <row r="39" spans="1:1">
      <c r="A39" t="s">
        <v>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K5" sqref="K5"/>
    </sheetView>
  </sheetViews>
  <sheetFormatPr defaultRowHeight="15"/>
  <cols>
    <col min="1" max="1" width="39.28515625" bestFit="1" customWidth="1"/>
  </cols>
  <sheetData>
    <row r="1" spans="1:6">
      <c r="A1" s="1" t="s">
        <v>138</v>
      </c>
    </row>
    <row r="3" spans="1:6" s="1" customFormat="1">
      <c r="B3" s="1">
        <v>2008</v>
      </c>
      <c r="C3" s="1">
        <v>2009</v>
      </c>
      <c r="D3" s="1">
        <v>2010</v>
      </c>
      <c r="E3" s="1">
        <v>2011</v>
      </c>
      <c r="F3" s="1">
        <v>2012</v>
      </c>
    </row>
    <row r="4" spans="1:6">
      <c r="A4" t="s">
        <v>0</v>
      </c>
      <c r="B4" s="3">
        <v>13.125604827488429</v>
      </c>
      <c r="C4" s="3">
        <v>12.58514449981789</v>
      </c>
      <c r="D4" s="3">
        <v>13.839513107877215</v>
      </c>
      <c r="E4" s="3">
        <v>13.751032851054628</v>
      </c>
      <c r="F4" s="3">
        <v>12.933252739749147</v>
      </c>
    </row>
    <row r="5" spans="1:6">
      <c r="A5" t="s">
        <v>1</v>
      </c>
      <c r="B5" s="3">
        <v>5.053951833135808</v>
      </c>
      <c r="C5" s="3">
        <v>3.7890050382583595</v>
      </c>
      <c r="D5" s="3">
        <v>5.575991719671161</v>
      </c>
      <c r="E5" s="3">
        <v>4.9104347414865179</v>
      </c>
      <c r="F5" s="3">
        <v>4.1361993355081941</v>
      </c>
    </row>
    <row r="6" spans="1:6">
      <c r="A6" t="s">
        <v>2</v>
      </c>
      <c r="B6" s="3">
        <v>18.179556660624236</v>
      </c>
      <c r="C6" s="3">
        <v>16.374149538076249</v>
      </c>
      <c r="D6" s="3">
        <v>19.415504827548375</v>
      </c>
      <c r="E6" s="3">
        <v>18.661467592541147</v>
      </c>
      <c r="F6" s="3">
        <v>17.069452075257342</v>
      </c>
    </row>
    <row r="23" spans="1:1">
      <c r="A23" t="s">
        <v>139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s="1" t="s">
        <v>171</v>
      </c>
    </row>
    <row r="2" spans="1:2">
      <c r="A2" s="19"/>
    </row>
    <row r="3" spans="1:2">
      <c r="B3" t="s">
        <v>172</v>
      </c>
    </row>
    <row r="4" spans="1:2">
      <c r="A4">
        <v>2008</v>
      </c>
      <c r="B4" s="6">
        <v>234.08659653082049</v>
      </c>
    </row>
    <row r="5" spans="1:2">
      <c r="A5">
        <v>2009</v>
      </c>
      <c r="B5" s="6">
        <v>150.61737553279821</v>
      </c>
    </row>
    <row r="6" spans="1:2">
      <c r="A6">
        <v>2010</v>
      </c>
      <c r="B6" s="6">
        <v>341.60446790064259</v>
      </c>
    </row>
    <row r="7" spans="1:2">
      <c r="A7">
        <v>2011</v>
      </c>
      <c r="B7" s="6">
        <v>162.12219827374906</v>
      </c>
    </row>
    <row r="8" spans="1:2">
      <c r="A8">
        <v>2012</v>
      </c>
      <c r="B8" s="6">
        <v>117.58033879466666</v>
      </c>
    </row>
    <row r="26" spans="1:1">
      <c r="A26" t="s">
        <v>141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26" sqref="B26"/>
    </sheetView>
  </sheetViews>
  <sheetFormatPr defaultRowHeight="15"/>
  <cols>
    <col min="1" max="1" width="27" bestFit="1" customWidth="1"/>
    <col min="2" max="2" width="15.28515625" bestFit="1" customWidth="1"/>
  </cols>
  <sheetData>
    <row r="1" spans="1:2">
      <c r="A1" s="1" t="s">
        <v>173</v>
      </c>
    </row>
    <row r="3" spans="1:2">
      <c r="B3" t="s">
        <v>82</v>
      </c>
    </row>
    <row r="4" spans="1:2">
      <c r="A4" t="s">
        <v>78</v>
      </c>
      <c r="B4" s="5">
        <v>176.79115316098901</v>
      </c>
    </row>
    <row r="5" spans="1:2">
      <c r="A5" t="s">
        <v>79</v>
      </c>
      <c r="B5" s="5">
        <v>406.72981049385265</v>
      </c>
    </row>
    <row r="6" spans="1:2">
      <c r="A6" t="s">
        <v>80</v>
      </c>
      <c r="B6" s="5">
        <v>239.39311715915753</v>
      </c>
    </row>
    <row r="7" spans="1:2">
      <c r="A7" t="s">
        <v>81</v>
      </c>
      <c r="B7" s="5">
        <v>161.9184465708351</v>
      </c>
    </row>
    <row r="26" spans="1:1">
      <c r="A26" t="s">
        <v>141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A2" sqref="A2"/>
    </sheetView>
  </sheetViews>
  <sheetFormatPr defaultRowHeight="15"/>
  <cols>
    <col min="3" max="3" width="11.85546875" bestFit="1" customWidth="1"/>
  </cols>
  <sheetData>
    <row r="1" spans="1:4">
      <c r="A1" s="1" t="s">
        <v>176</v>
      </c>
    </row>
    <row r="2" spans="1:4">
      <c r="A2" s="19" t="s">
        <v>165</v>
      </c>
    </row>
    <row r="3" spans="1:4" s="1" customFormat="1">
      <c r="B3" s="1" t="s">
        <v>83</v>
      </c>
      <c r="C3" s="1" t="s">
        <v>84</v>
      </c>
      <c r="D3" s="1" t="s">
        <v>71</v>
      </c>
    </row>
    <row r="4" spans="1:4">
      <c r="A4">
        <v>2008</v>
      </c>
      <c r="B4" s="3">
        <v>0.19955458458</v>
      </c>
      <c r="C4" s="3">
        <v>7.3204080677299999</v>
      </c>
      <c r="D4" s="3">
        <v>7.5199626523100003</v>
      </c>
    </row>
    <row r="5" spans="1:4">
      <c r="A5">
        <v>2009</v>
      </c>
      <c r="B5" s="3">
        <v>0.23104733143</v>
      </c>
      <c r="C5" s="3">
        <v>6.8199852526000004</v>
      </c>
      <c r="D5" s="3">
        <v>7.0510325840300005</v>
      </c>
    </row>
    <row r="6" spans="1:4">
      <c r="A6">
        <v>2010</v>
      </c>
      <c r="B6" s="3">
        <v>0.50718348413999992</v>
      </c>
      <c r="C6" s="3">
        <v>6.7142039864142182</v>
      </c>
      <c r="D6" s="3">
        <v>7.2213874705542178</v>
      </c>
    </row>
    <row r="7" spans="1:4">
      <c r="A7">
        <v>2011</v>
      </c>
      <c r="B7" s="3">
        <v>0.33751311306000004</v>
      </c>
      <c r="C7" s="3">
        <v>6.1334844475399999</v>
      </c>
      <c r="D7" s="3">
        <v>6.4709975605999999</v>
      </c>
    </row>
    <row r="8" spans="1:4">
      <c r="A8">
        <v>2012</v>
      </c>
      <c r="B8" s="3">
        <v>0.22855717153999999</v>
      </c>
      <c r="C8" s="3">
        <v>6.2744530619400001</v>
      </c>
      <c r="D8" s="3">
        <v>6.5030102334800004</v>
      </c>
    </row>
    <row r="26" spans="1:1">
      <c r="A26" t="s">
        <v>174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A2" sqref="A2"/>
    </sheetView>
  </sheetViews>
  <sheetFormatPr defaultRowHeight="15"/>
  <sheetData>
    <row r="1" spans="1:5">
      <c r="A1" s="1" t="s">
        <v>175</v>
      </c>
    </row>
    <row r="2" spans="1:5">
      <c r="A2" s="19" t="s">
        <v>143</v>
      </c>
    </row>
    <row r="3" spans="1:5" s="1" customFormat="1">
      <c r="B3" s="1" t="s">
        <v>74</v>
      </c>
      <c r="C3" s="1" t="s">
        <v>73</v>
      </c>
      <c r="D3" s="1" t="s">
        <v>85</v>
      </c>
      <c r="E3" s="1" t="s">
        <v>86</v>
      </c>
    </row>
    <row r="4" spans="1:5">
      <c r="A4">
        <v>2008</v>
      </c>
      <c r="B4" s="5">
        <v>112.00685358000001</v>
      </c>
      <c r="C4" s="5">
        <v>47.817107999999998</v>
      </c>
      <c r="D4" s="5">
        <v>30.721</v>
      </c>
      <c r="E4" s="5">
        <v>7.9130399999999996</v>
      </c>
    </row>
    <row r="5" spans="1:5">
      <c r="A5">
        <v>2009</v>
      </c>
      <c r="B5" s="5">
        <v>81.671496430000005</v>
      </c>
      <c r="C5" s="5">
        <v>50.710720000000002</v>
      </c>
      <c r="D5" s="5">
        <v>68.212000000000003</v>
      </c>
      <c r="E5" s="5">
        <v>30.303114999999998</v>
      </c>
    </row>
    <row r="6" spans="1:5">
      <c r="A6">
        <v>2010</v>
      </c>
      <c r="B6" s="5">
        <v>345.36733463000002</v>
      </c>
      <c r="C6" s="5">
        <v>68.752868000000007</v>
      </c>
      <c r="D6" s="5">
        <v>85.099000000000004</v>
      </c>
      <c r="E6" s="5">
        <v>5.9304055099999999</v>
      </c>
    </row>
    <row r="7" spans="1:5">
      <c r="A7">
        <v>2011</v>
      </c>
      <c r="B7" s="5">
        <v>189.57642006</v>
      </c>
      <c r="C7" s="5">
        <v>111.075292</v>
      </c>
      <c r="D7" s="5">
        <v>28.12782</v>
      </c>
      <c r="E7" s="5">
        <v>2.0059499999999999</v>
      </c>
    </row>
    <row r="8" spans="1:5">
      <c r="A8">
        <v>2012</v>
      </c>
      <c r="B8" s="5">
        <v>82.990872359999983</v>
      </c>
      <c r="C8" s="5">
        <v>130.11111600000001</v>
      </c>
      <c r="D8" s="5">
        <v>11.29799</v>
      </c>
      <c r="E8" s="5">
        <v>4.1571931800000002</v>
      </c>
    </row>
    <row r="23" spans="1:1">
      <c r="A23" t="s">
        <v>141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A2" sqref="A2"/>
    </sheetView>
  </sheetViews>
  <sheetFormatPr defaultRowHeight="15"/>
  <cols>
    <col min="4" max="4" width="12" bestFit="1" customWidth="1"/>
    <col min="5" max="5" width="13" customWidth="1"/>
  </cols>
  <sheetData>
    <row r="1" spans="1:5">
      <c r="A1" s="1" t="s">
        <v>179</v>
      </c>
    </row>
    <row r="2" spans="1:5">
      <c r="A2" s="19" t="s">
        <v>165</v>
      </c>
    </row>
    <row r="3" spans="1:5" s="1" customFormat="1" ht="30">
      <c r="A3" s="8"/>
      <c r="B3" s="8" t="s">
        <v>83</v>
      </c>
      <c r="C3" s="8" t="s">
        <v>87</v>
      </c>
      <c r="D3" s="8" t="s">
        <v>84</v>
      </c>
      <c r="E3" s="8" t="s">
        <v>88</v>
      </c>
    </row>
    <row r="4" spans="1:5">
      <c r="A4">
        <v>2006</v>
      </c>
      <c r="B4" s="2">
        <v>2.1706033519999997E-2</v>
      </c>
      <c r="C4" s="4"/>
      <c r="D4" s="3">
        <v>1.0894540288100003</v>
      </c>
      <c r="E4" s="4"/>
    </row>
    <row r="5" spans="1:5">
      <c r="A5">
        <v>2007</v>
      </c>
      <c r="B5" s="2">
        <v>3.4087855E-2</v>
      </c>
      <c r="C5" s="4">
        <f>(B5-B4)/B4</f>
        <v>0.57043224726393971</v>
      </c>
      <c r="D5" s="3">
        <v>1.3694693099999999</v>
      </c>
      <c r="E5" s="4">
        <f>(D5-D4)/D4</f>
        <v>0.2570234941403241</v>
      </c>
    </row>
    <row r="6" spans="1:5">
      <c r="A6">
        <v>2008</v>
      </c>
      <c r="B6" s="2">
        <v>4.7817107999999997E-2</v>
      </c>
      <c r="C6" s="4">
        <f>(B6-B4)/B4</f>
        <v>1.2029408531015666</v>
      </c>
      <c r="D6" s="3">
        <v>1.5841506159999998</v>
      </c>
      <c r="E6" s="4">
        <f>(D6-D4)/D4</f>
        <v>0.45407752333556622</v>
      </c>
    </row>
    <row r="7" spans="1:5">
      <c r="A7">
        <v>2009</v>
      </c>
      <c r="B7" s="2">
        <v>5.0710720000000001E-2</v>
      </c>
      <c r="C7" s="4">
        <f>(B7-B4)/B4</f>
        <v>1.3362499626325099</v>
      </c>
      <c r="D7" s="3">
        <v>1.7109485099999999</v>
      </c>
      <c r="E7" s="4">
        <f>(D7-D4)/D4</f>
        <v>0.57046416347539863</v>
      </c>
    </row>
    <row r="8" spans="1:5">
      <c r="A8">
        <v>2010</v>
      </c>
      <c r="B8" s="2">
        <v>6.8752868000000009E-2</v>
      </c>
      <c r="C8" s="4">
        <f>(B8-B4)/B4</f>
        <v>2.1674542443072764</v>
      </c>
      <c r="D8" s="3">
        <v>1.8347202170000001</v>
      </c>
      <c r="E8" s="4">
        <f>(D8-D4)/D4</f>
        <v>0.68407309393682869</v>
      </c>
    </row>
    <row r="9" spans="1:5">
      <c r="A9">
        <v>2011</v>
      </c>
      <c r="B9" s="2">
        <v>0.11107529200000001</v>
      </c>
      <c r="C9" s="4">
        <f>(B9-B4)/B4</f>
        <v>4.117254237060628</v>
      </c>
      <c r="D9" s="3">
        <v>1.98767172</v>
      </c>
      <c r="E9" s="4">
        <f>(D9-D4)/D4</f>
        <v>0.82446589524398184</v>
      </c>
    </row>
    <row r="10" spans="1:5">
      <c r="A10">
        <v>2012</v>
      </c>
      <c r="B10" s="2">
        <v>0.130111116</v>
      </c>
      <c r="C10" s="4">
        <f>(B10-B4)/B4</f>
        <v>4.9942373110276117</v>
      </c>
      <c r="D10" s="3">
        <v>2.1414020260000002</v>
      </c>
      <c r="E10" s="4">
        <f>(D10-D4)/D4</f>
        <v>0.96557355278132484</v>
      </c>
    </row>
    <row r="11" spans="1:5">
      <c r="A11">
        <v>2013</v>
      </c>
      <c r="B11" s="2">
        <v>0.191</v>
      </c>
      <c r="C11" s="4">
        <f>(B11-B4)/B4</f>
        <v>7.7993967126242616</v>
      </c>
      <c r="D11" s="3"/>
      <c r="E11" s="4"/>
    </row>
    <row r="26" spans="1:1">
      <c r="A26" t="s">
        <v>177</v>
      </c>
    </row>
    <row r="27" spans="1:1">
      <c r="A27" t="s">
        <v>178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A2" sqref="A2"/>
    </sheetView>
  </sheetViews>
  <sheetFormatPr defaultRowHeight="15"/>
  <sheetData>
    <row r="1" spans="1:5">
      <c r="A1" s="1" t="s">
        <v>180</v>
      </c>
    </row>
    <row r="2" spans="1:5">
      <c r="A2" s="19" t="s">
        <v>143</v>
      </c>
    </row>
    <row r="3" spans="1:5" s="1" customFormat="1">
      <c r="B3" s="1" t="s">
        <v>39</v>
      </c>
      <c r="C3" s="1" t="s">
        <v>89</v>
      </c>
      <c r="D3" s="1" t="s">
        <v>90</v>
      </c>
      <c r="E3" s="1" t="s">
        <v>49</v>
      </c>
    </row>
    <row r="4" spans="1:5">
      <c r="A4">
        <v>2008</v>
      </c>
      <c r="B4" s="9">
        <v>8.8295870000000001</v>
      </c>
      <c r="C4" s="9">
        <v>13.283571</v>
      </c>
      <c r="D4" s="9">
        <v>2.5648049999999998</v>
      </c>
      <c r="E4" s="9">
        <v>23.139144999999999</v>
      </c>
    </row>
    <row r="5" spans="1:5">
      <c r="A5">
        <v>2009</v>
      </c>
      <c r="B5" s="9">
        <v>10.975962000000001</v>
      </c>
      <c r="C5" s="9">
        <v>10.333625</v>
      </c>
      <c r="D5" s="9">
        <v>0.80167999999999995</v>
      </c>
      <c r="E5" s="9">
        <v>28.599453</v>
      </c>
    </row>
    <row r="6" spans="1:5">
      <c r="A6">
        <v>2010</v>
      </c>
      <c r="B6" s="9">
        <v>17.533639999999998</v>
      </c>
      <c r="C6" s="9">
        <v>7.9096029999999997</v>
      </c>
      <c r="D6" s="9">
        <v>8.7336159999999996</v>
      </c>
      <c r="E6" s="9">
        <v>34.576008999999999</v>
      </c>
    </row>
    <row r="7" spans="1:5">
      <c r="A7">
        <v>2011</v>
      </c>
      <c r="B7" s="9">
        <v>27.453841000000001</v>
      </c>
      <c r="C7" s="9">
        <v>7.6634399999999996</v>
      </c>
      <c r="D7" s="9">
        <v>27.133894000000002</v>
      </c>
      <c r="E7" s="9">
        <v>48.824117000000001</v>
      </c>
    </row>
    <row r="8" spans="1:5">
      <c r="A8">
        <v>2012</v>
      </c>
      <c r="B8" s="9">
        <v>77.3</v>
      </c>
      <c r="C8" s="9">
        <v>13.888617999999999</v>
      </c>
      <c r="D8" s="9">
        <v>30.088056999999999</v>
      </c>
      <c r="E8" s="9">
        <v>8.834441</v>
      </c>
    </row>
    <row r="24" spans="1:1">
      <c r="A24" t="s">
        <v>177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22"/>
  <sheetViews>
    <sheetView workbookViewId="0"/>
  </sheetViews>
  <sheetFormatPr defaultRowHeight="15"/>
  <cols>
    <col min="1" max="1" width="21.85546875" bestFit="1" customWidth="1"/>
  </cols>
  <sheetData>
    <row r="1" spans="1:6">
      <c r="A1" s="1" t="s">
        <v>185</v>
      </c>
    </row>
    <row r="3" spans="1:6" s="1" customFormat="1">
      <c r="B3" s="1">
        <v>2008</v>
      </c>
      <c r="C3" s="1">
        <v>2009</v>
      </c>
      <c r="D3" s="1">
        <v>2010</v>
      </c>
      <c r="E3" s="1">
        <v>2011</v>
      </c>
      <c r="F3" s="1">
        <v>2012</v>
      </c>
    </row>
    <row r="4" spans="1:6">
      <c r="A4" t="s">
        <v>91</v>
      </c>
      <c r="B4" s="9">
        <v>0.93921600000000005</v>
      </c>
      <c r="C4" s="9">
        <v>0.45282</v>
      </c>
      <c r="D4" s="9">
        <v>4.3620729999999996</v>
      </c>
      <c r="E4" s="9">
        <v>0.26378000000000001</v>
      </c>
      <c r="F4" s="9">
        <v>0.211586</v>
      </c>
    </row>
    <row r="5" spans="1:6">
      <c r="A5" t="s">
        <v>92</v>
      </c>
      <c r="B5" s="32">
        <v>2.0723676687422611E-3</v>
      </c>
      <c r="C5" s="32">
        <v>1.1559561263568643E-3</v>
      </c>
      <c r="D5" s="32">
        <v>1.0175087322574942E-2</v>
      </c>
      <c r="E5" s="32">
        <v>5.6699820420332209E-4</v>
      </c>
      <c r="F5" s="32">
        <v>4.969870316816631E-4</v>
      </c>
    </row>
    <row r="22" spans="1:1">
      <c r="A22" t="s">
        <v>186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4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F34" sqref="F34"/>
    </sheetView>
  </sheetViews>
  <sheetFormatPr defaultRowHeight="15"/>
  <sheetData>
    <row r="1" spans="1:3">
      <c r="A1" s="1" t="s">
        <v>184</v>
      </c>
    </row>
    <row r="2" spans="1:3">
      <c r="A2" s="19" t="s">
        <v>143</v>
      </c>
    </row>
    <row r="4" spans="1:3">
      <c r="A4" s="1" t="s">
        <v>181</v>
      </c>
      <c r="B4" s="1" t="s">
        <v>83</v>
      </c>
      <c r="C4" s="1" t="s">
        <v>84</v>
      </c>
    </row>
    <row r="5" spans="1:3">
      <c r="A5" t="s">
        <v>19</v>
      </c>
      <c r="B5" s="9">
        <v>78.359134876517089</v>
      </c>
      <c r="C5" s="9">
        <v>230.19702299339127</v>
      </c>
    </row>
    <row r="6" spans="1:3">
      <c r="A6" t="s">
        <v>93</v>
      </c>
      <c r="B6" s="9">
        <v>67.180098013735488</v>
      </c>
      <c r="C6" s="9">
        <v>462.67902306729673</v>
      </c>
    </row>
    <row r="7" spans="1:3">
      <c r="A7" t="s">
        <v>94</v>
      </c>
      <c r="B7" s="9">
        <v>47.113744386496506</v>
      </c>
      <c r="C7" s="9">
        <v>857.44601267566816</v>
      </c>
    </row>
    <row r="8" spans="1:3">
      <c r="A8" t="s">
        <v>95</v>
      </c>
      <c r="B8" s="9">
        <v>38.876473202412015</v>
      </c>
      <c r="C8" s="9">
        <v>604.47110211147628</v>
      </c>
    </row>
    <row r="9" spans="1:3">
      <c r="A9" t="s">
        <v>100</v>
      </c>
      <c r="B9" s="9">
        <v>38.780133409890553</v>
      </c>
      <c r="C9" s="9">
        <v>394.4374092253841</v>
      </c>
    </row>
    <row r="10" spans="1:3">
      <c r="A10" t="s">
        <v>31</v>
      </c>
      <c r="B10" s="9">
        <v>18.872201350351787</v>
      </c>
      <c r="C10" s="9">
        <v>430.71980106082844</v>
      </c>
    </row>
    <row r="11" spans="1:3">
      <c r="A11" t="s">
        <v>96</v>
      </c>
      <c r="B11" s="9">
        <v>17.998067247280602</v>
      </c>
      <c r="C11" s="9">
        <v>151.72588914906345</v>
      </c>
    </row>
    <row r="12" spans="1:3">
      <c r="A12" t="s">
        <v>97</v>
      </c>
      <c r="B12" s="9">
        <v>17.60313718271296</v>
      </c>
      <c r="C12" s="9">
        <v>295.70158118458869</v>
      </c>
    </row>
    <row r="13" spans="1:3">
      <c r="A13" t="s">
        <v>98</v>
      </c>
      <c r="B13" s="9">
        <v>17.323667513174016</v>
      </c>
      <c r="C13" s="9">
        <v>489.59492054348829</v>
      </c>
    </row>
    <row r="14" spans="1:3">
      <c r="A14" t="s">
        <v>99</v>
      </c>
      <c r="B14" s="9">
        <v>17.320754341411639</v>
      </c>
      <c r="C14" s="9">
        <v>29.692377759273143</v>
      </c>
    </row>
    <row r="15" spans="1:3">
      <c r="A15" t="s">
        <v>17</v>
      </c>
      <c r="B15" s="9">
        <v>13.57627688127242</v>
      </c>
      <c r="C15" s="9">
        <v>525.06445331427881</v>
      </c>
    </row>
    <row r="16" spans="1:3">
      <c r="A16" t="s">
        <v>182</v>
      </c>
      <c r="B16" s="9">
        <v>9.6562103461470752</v>
      </c>
      <c r="C16" s="9">
        <v>466.93201080312667</v>
      </c>
    </row>
    <row r="17" spans="1:3">
      <c r="A17" t="s">
        <v>8</v>
      </c>
      <c r="B17" s="9">
        <v>8.6889745999999999</v>
      </c>
      <c r="C17" s="9">
        <v>136.08399172095946</v>
      </c>
    </row>
    <row r="18" spans="1:3">
      <c r="A18" t="s">
        <v>101</v>
      </c>
      <c r="B18" s="9">
        <v>7.1616009412770945</v>
      </c>
      <c r="C18" s="9">
        <v>1535.240644192701</v>
      </c>
    </row>
    <row r="19" spans="1:3">
      <c r="A19" t="s">
        <v>102</v>
      </c>
      <c r="B19" s="9">
        <v>6.0186697220000003</v>
      </c>
      <c r="C19" s="9">
        <v>51.0015262214445</v>
      </c>
    </row>
    <row r="20" spans="1:3">
      <c r="A20" t="s">
        <v>29</v>
      </c>
      <c r="B20" s="9">
        <v>4.9534107158432681</v>
      </c>
      <c r="C20" s="9">
        <v>288.61118564803843</v>
      </c>
    </row>
    <row r="21" spans="1:3">
      <c r="A21" t="s">
        <v>183</v>
      </c>
      <c r="B21" s="9">
        <v>4.475800768</v>
      </c>
      <c r="C21" s="9"/>
    </row>
    <row r="22" spans="1:3">
      <c r="A22" t="s">
        <v>103</v>
      </c>
      <c r="B22" s="9">
        <v>4.2166841943449578</v>
      </c>
      <c r="C22" s="9">
        <v>81.348090670765814</v>
      </c>
    </row>
    <row r="23" spans="1:3">
      <c r="A23" t="s">
        <v>104</v>
      </c>
      <c r="B23" s="9">
        <v>3.3895996053333333</v>
      </c>
      <c r="C23" s="9">
        <v>55.971971937750183</v>
      </c>
    </row>
    <row r="24" spans="1:3">
      <c r="A24" t="s">
        <v>105</v>
      </c>
      <c r="B24" s="9">
        <v>3.2924364906666663</v>
      </c>
      <c r="C24" s="9">
        <v>84.985220813161405</v>
      </c>
    </row>
    <row r="29" spans="1:3">
      <c r="A29" t="s">
        <v>187</v>
      </c>
    </row>
    <row r="30" spans="1:3">
      <c r="A30" t="s">
        <v>195</v>
      </c>
    </row>
    <row r="31" spans="1:3">
      <c r="A31" s="34" t="s">
        <v>196</v>
      </c>
    </row>
  </sheetData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P41" sqref="P41"/>
    </sheetView>
  </sheetViews>
  <sheetFormatPr defaultRowHeight="15"/>
  <cols>
    <col min="1" max="1" width="9.42578125" customWidth="1"/>
    <col min="2" max="2" width="14.85546875" bestFit="1" customWidth="1"/>
    <col min="3" max="3" width="13.7109375" bestFit="1" customWidth="1"/>
    <col min="4" max="4" width="15.140625" bestFit="1" customWidth="1"/>
  </cols>
  <sheetData>
    <row r="1" spans="1:5">
      <c r="A1" s="1" t="s">
        <v>188</v>
      </c>
    </row>
    <row r="3" spans="1:5" s="1" customForma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>
      <c r="A4">
        <v>2013</v>
      </c>
      <c r="B4" t="s">
        <v>8</v>
      </c>
      <c r="C4" t="s">
        <v>9</v>
      </c>
      <c r="D4" t="s">
        <v>10</v>
      </c>
      <c r="E4">
        <v>90</v>
      </c>
    </row>
    <row r="5" spans="1:5">
      <c r="A5">
        <v>2012</v>
      </c>
      <c r="B5" t="s">
        <v>11</v>
      </c>
      <c r="C5" t="s">
        <v>12</v>
      </c>
      <c r="D5" t="s">
        <v>12</v>
      </c>
      <c r="E5">
        <v>23</v>
      </c>
    </row>
    <row r="6" spans="1:5">
      <c r="A6">
        <v>2011</v>
      </c>
      <c r="B6" t="s">
        <v>14</v>
      </c>
      <c r="C6" t="s">
        <v>15</v>
      </c>
      <c r="D6" t="s">
        <v>10</v>
      </c>
      <c r="E6">
        <v>79</v>
      </c>
    </row>
    <row r="7" spans="1:5">
      <c r="A7">
        <v>2010</v>
      </c>
      <c r="B7" t="s">
        <v>17</v>
      </c>
      <c r="C7" t="s">
        <v>18</v>
      </c>
      <c r="D7" t="s">
        <v>10</v>
      </c>
      <c r="E7">
        <v>71</v>
      </c>
    </row>
    <row r="8" spans="1:5">
      <c r="A8">
        <v>2010</v>
      </c>
      <c r="B8" t="s">
        <v>19</v>
      </c>
      <c r="C8" t="s">
        <v>20</v>
      </c>
      <c r="D8" t="s">
        <v>10</v>
      </c>
      <c r="E8">
        <v>107</v>
      </c>
    </row>
    <row r="9" spans="1:5">
      <c r="A9">
        <v>2009</v>
      </c>
      <c r="B9" t="s">
        <v>21</v>
      </c>
      <c r="C9" t="s">
        <v>12</v>
      </c>
      <c r="D9" t="s">
        <v>12</v>
      </c>
      <c r="E9">
        <v>8.3000000000000007</v>
      </c>
    </row>
    <row r="10" spans="1:5">
      <c r="A10">
        <v>2008</v>
      </c>
      <c r="B10" t="s">
        <v>22</v>
      </c>
      <c r="C10" t="s">
        <v>12</v>
      </c>
      <c r="D10" t="s">
        <v>12</v>
      </c>
      <c r="E10">
        <v>10.5</v>
      </c>
    </row>
    <row r="11" spans="1:5">
      <c r="A11">
        <v>2008</v>
      </c>
      <c r="B11" t="s">
        <v>23</v>
      </c>
      <c r="C11" t="s">
        <v>24</v>
      </c>
      <c r="D11" t="s">
        <v>10</v>
      </c>
      <c r="E11">
        <v>19.5</v>
      </c>
    </row>
    <row r="12" spans="1:5">
      <c r="A12">
        <v>2007</v>
      </c>
      <c r="B12" t="s">
        <v>25</v>
      </c>
      <c r="C12" t="s">
        <v>24</v>
      </c>
      <c r="D12" t="s">
        <v>10</v>
      </c>
      <c r="E12">
        <v>9</v>
      </c>
    </row>
    <row r="13" spans="1:5">
      <c r="A13">
        <v>2007</v>
      </c>
      <c r="B13" t="s">
        <v>26</v>
      </c>
      <c r="C13" t="s">
        <v>12</v>
      </c>
      <c r="D13" t="s">
        <v>12</v>
      </c>
      <c r="E13">
        <v>13.6</v>
      </c>
    </row>
    <row r="14" spans="1:5">
      <c r="A14">
        <v>2005</v>
      </c>
      <c r="B14" t="s">
        <v>27</v>
      </c>
      <c r="C14" t="s">
        <v>28</v>
      </c>
      <c r="D14" t="s">
        <v>10</v>
      </c>
      <c r="E14">
        <v>59</v>
      </c>
    </row>
    <row r="15" spans="1:5">
      <c r="A15">
        <v>2005</v>
      </c>
      <c r="B15" t="s">
        <v>29</v>
      </c>
      <c r="C15" t="s">
        <v>15</v>
      </c>
      <c r="D15" t="s">
        <v>10</v>
      </c>
      <c r="E15">
        <v>32</v>
      </c>
    </row>
    <row r="16" spans="1:5">
      <c r="A16">
        <v>2004</v>
      </c>
      <c r="B16" t="s">
        <v>27</v>
      </c>
      <c r="C16" t="s">
        <v>30</v>
      </c>
      <c r="D16" t="s">
        <v>10</v>
      </c>
      <c r="E16">
        <v>392</v>
      </c>
    </row>
    <row r="17" spans="1:5">
      <c r="A17">
        <v>2004</v>
      </c>
      <c r="B17" t="s">
        <v>31</v>
      </c>
      <c r="C17" t="s">
        <v>12</v>
      </c>
      <c r="D17" t="s">
        <v>12</v>
      </c>
      <c r="E17">
        <v>35</v>
      </c>
    </row>
    <row r="18" spans="1:5">
      <c r="A18">
        <v>2003</v>
      </c>
      <c r="B18" t="s">
        <v>32</v>
      </c>
      <c r="C18" t="s">
        <v>12</v>
      </c>
      <c r="D18" t="s">
        <v>12</v>
      </c>
      <c r="E18">
        <v>2.5</v>
      </c>
    </row>
    <row r="19" spans="1:5">
      <c r="A19">
        <v>2002</v>
      </c>
      <c r="B19" t="s">
        <v>33</v>
      </c>
      <c r="C19" t="s">
        <v>15</v>
      </c>
      <c r="D19" t="s">
        <v>10</v>
      </c>
      <c r="E19">
        <v>16</v>
      </c>
    </row>
    <row r="20" spans="1:5">
      <c r="A20">
        <v>2002</v>
      </c>
      <c r="B20" t="s">
        <v>22</v>
      </c>
      <c r="C20" t="s">
        <v>34</v>
      </c>
      <c r="D20" t="s">
        <v>10</v>
      </c>
      <c r="E20">
        <v>4.6500000000000004</v>
      </c>
    </row>
    <row r="21" spans="1:5">
      <c r="A21">
        <v>2001</v>
      </c>
      <c r="B21" t="s">
        <v>35</v>
      </c>
      <c r="C21" t="s">
        <v>20</v>
      </c>
      <c r="D21" t="s">
        <v>10</v>
      </c>
      <c r="E21">
        <v>24</v>
      </c>
    </row>
    <row r="22" spans="1:5">
      <c r="A22">
        <v>2000</v>
      </c>
      <c r="B22" t="s">
        <v>36</v>
      </c>
      <c r="C22" t="s">
        <v>18</v>
      </c>
      <c r="D22" t="s">
        <v>10</v>
      </c>
      <c r="E22">
        <v>30</v>
      </c>
    </row>
    <row r="23" spans="1:5">
      <c r="A23">
        <v>1999</v>
      </c>
      <c r="B23" t="s">
        <v>35</v>
      </c>
      <c r="C23" t="s">
        <v>24</v>
      </c>
      <c r="D23" t="s">
        <v>10</v>
      </c>
      <c r="E23">
        <v>7</v>
      </c>
    </row>
    <row r="24" spans="1:5">
      <c r="A24">
        <v>1999</v>
      </c>
      <c r="B24" t="s">
        <v>37</v>
      </c>
      <c r="C24" t="s">
        <v>12</v>
      </c>
      <c r="D24" t="s">
        <v>12</v>
      </c>
      <c r="E24">
        <v>53</v>
      </c>
    </row>
    <row r="25" spans="1:5">
      <c r="A25" t="s">
        <v>38</v>
      </c>
    </row>
    <row r="27" spans="1:5">
      <c r="A27" t="s">
        <v>13</v>
      </c>
      <c r="E27" s="9">
        <f>SUM(E5+E9+E10+E13+E17+E18+E24)/7</f>
        <v>20.842857142857145</v>
      </c>
    </row>
    <row r="28" spans="1:5">
      <c r="A28" t="s">
        <v>16</v>
      </c>
      <c r="E28" s="9">
        <f>SUM(E4+E6+E7+E8+E11+E12+E14+E15+E16+E19+E20+E21+E22+E23)/14</f>
        <v>67.153571428571425</v>
      </c>
    </row>
    <row r="36" spans="1:1">
      <c r="A36" s="7"/>
    </row>
    <row r="40" spans="1:1">
      <c r="A40" t="s">
        <v>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K2" sqref="K2"/>
    </sheetView>
  </sheetViews>
  <sheetFormatPr defaultRowHeight="15"/>
  <cols>
    <col min="1" max="1" width="22.140625" bestFit="1" customWidth="1"/>
  </cols>
  <sheetData>
    <row r="1" spans="1:6">
      <c r="A1" s="1" t="s">
        <v>140</v>
      </c>
    </row>
    <row r="3" spans="1:6">
      <c r="B3" s="1">
        <v>2008</v>
      </c>
      <c r="C3" s="1">
        <v>2009</v>
      </c>
      <c r="D3" s="1">
        <v>2010</v>
      </c>
      <c r="E3" s="1">
        <v>2011</v>
      </c>
      <c r="F3" s="1">
        <v>2012</v>
      </c>
    </row>
    <row r="4" spans="1:6">
      <c r="A4" t="s">
        <v>0</v>
      </c>
      <c r="B4" s="3">
        <v>13.125604827488429</v>
      </c>
      <c r="C4" s="3">
        <v>12.58514449981789</v>
      </c>
      <c r="D4" s="3">
        <v>13.839513107877215</v>
      </c>
      <c r="E4" s="3">
        <v>13.751032851054628</v>
      </c>
      <c r="F4" s="3">
        <v>12.933252739749147</v>
      </c>
    </row>
    <row r="5" spans="1:6">
      <c r="A5" t="s">
        <v>1</v>
      </c>
      <c r="B5" s="3">
        <v>5.053951833135808</v>
      </c>
      <c r="C5" s="3">
        <v>3.7890050382583595</v>
      </c>
      <c r="D5" s="3">
        <v>5.575991719671161</v>
      </c>
      <c r="E5" s="3">
        <v>4.9104347414865179</v>
      </c>
      <c r="F5" s="3">
        <v>4.1361993355081941</v>
      </c>
    </row>
    <row r="6" spans="1:6">
      <c r="A6" t="s">
        <v>46</v>
      </c>
      <c r="B6" s="4">
        <v>0.31938450867442386</v>
      </c>
      <c r="C6" s="4">
        <v>-4.1176032249475823E-2</v>
      </c>
      <c r="D6" s="4">
        <v>9.9670576533902808E-2</v>
      </c>
      <c r="E6" s="4">
        <v>-6.3933070573288751E-3</v>
      </c>
      <c r="F6" s="4">
        <v>-5.9470449977345664E-2</v>
      </c>
    </row>
    <row r="7" spans="1:6">
      <c r="A7" t="s">
        <v>47</v>
      </c>
      <c r="B7" s="4">
        <v>0.16952832019022354</v>
      </c>
      <c r="C7" s="4">
        <v>-0.25028865265076961</v>
      </c>
      <c r="D7" s="4">
        <v>0.47162425580574086</v>
      </c>
      <c r="E7" s="4">
        <v>-0.11936118481608751</v>
      </c>
      <c r="F7" s="4">
        <v>-0.15767145817804767</v>
      </c>
    </row>
    <row r="22" spans="1:1">
      <c r="A22" t="s">
        <v>139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" sqref="B1"/>
    </sheetView>
  </sheetViews>
  <sheetFormatPr defaultRowHeight="15"/>
  <cols>
    <col min="1" max="1" width="29.28515625" bestFit="1" customWidth="1"/>
    <col min="2" max="2" width="31.5703125" bestFit="1" customWidth="1"/>
  </cols>
  <sheetData>
    <row r="1" spans="1:4">
      <c r="A1" s="1" t="s">
        <v>199</v>
      </c>
    </row>
    <row r="3" spans="1:4" s="1" customFormat="1">
      <c r="C3" s="1" t="s">
        <v>83</v>
      </c>
      <c r="D3" s="1" t="s">
        <v>84</v>
      </c>
    </row>
    <row r="4" spans="1:4">
      <c r="A4" s="35" t="s">
        <v>106</v>
      </c>
      <c r="B4" t="s">
        <v>107</v>
      </c>
      <c r="C4" s="9">
        <v>0.57941871099999998</v>
      </c>
      <c r="D4" s="9">
        <v>0.14357840299999999</v>
      </c>
    </row>
    <row r="5" spans="1:4">
      <c r="A5" s="35"/>
      <c r="B5" t="s">
        <v>108</v>
      </c>
      <c r="C5" s="9">
        <v>0.163853474</v>
      </c>
      <c r="D5" s="9">
        <v>0.49688619099999998</v>
      </c>
    </row>
    <row r="6" spans="1:4">
      <c r="A6" s="36" t="s">
        <v>109</v>
      </c>
      <c r="B6" t="s">
        <v>110</v>
      </c>
      <c r="C6" s="9">
        <v>0.33877316200000002</v>
      </c>
      <c r="D6" s="9">
        <v>3.9810702870000001</v>
      </c>
    </row>
    <row r="7" spans="1:4">
      <c r="A7" s="36"/>
      <c r="B7" t="s">
        <v>111</v>
      </c>
      <c r="C7" s="9">
        <v>8.5672099999999996E-4</v>
      </c>
      <c r="D7" s="9">
        <v>8.0657219000000002E-2</v>
      </c>
    </row>
    <row r="23" spans="1:1">
      <c r="A23" t="s">
        <v>190</v>
      </c>
    </row>
  </sheetData>
  <mergeCells count="2">
    <mergeCell ref="A4:A5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8" sqref="A28"/>
    </sheetView>
  </sheetViews>
  <sheetFormatPr defaultRowHeight="15"/>
  <cols>
    <col min="1" max="1" width="31.5703125" bestFit="1" customWidth="1"/>
    <col min="3" max="3" width="11.85546875" bestFit="1" customWidth="1"/>
  </cols>
  <sheetData>
    <row r="1" spans="1:4">
      <c r="A1" s="1" t="s">
        <v>191</v>
      </c>
    </row>
    <row r="2" spans="1:4">
      <c r="A2" s="19" t="s">
        <v>165</v>
      </c>
    </row>
    <row r="3" spans="1:4">
      <c r="A3" s="1"/>
      <c r="B3" s="1" t="s">
        <v>83</v>
      </c>
      <c r="C3" s="1" t="s">
        <v>84</v>
      </c>
      <c r="D3" s="1" t="s">
        <v>49</v>
      </c>
    </row>
    <row r="4" spans="1:4">
      <c r="A4" t="s">
        <v>107</v>
      </c>
      <c r="B4" s="9">
        <v>0.57941871099999998</v>
      </c>
      <c r="C4" s="9">
        <v>0.14357840299999999</v>
      </c>
      <c r="D4" s="9">
        <v>0</v>
      </c>
    </row>
    <row r="5" spans="1:4">
      <c r="A5" t="s">
        <v>108</v>
      </c>
      <c r="B5" s="9">
        <v>0.163853474</v>
      </c>
      <c r="C5" s="9">
        <v>0.49688619099999998</v>
      </c>
      <c r="D5" s="9">
        <v>1.0413364E-2</v>
      </c>
    </row>
    <row r="6" spans="1:4">
      <c r="A6" t="s">
        <v>110</v>
      </c>
      <c r="B6" s="9">
        <v>0.33877316200000002</v>
      </c>
      <c r="C6" s="9">
        <v>3.9810702870000001</v>
      </c>
      <c r="D6" s="9">
        <v>0.170767902</v>
      </c>
    </row>
    <row r="7" spans="1:4">
      <c r="A7" t="s">
        <v>111</v>
      </c>
      <c r="B7" s="9">
        <v>8.5672099999999996E-4</v>
      </c>
      <c r="C7" s="9">
        <v>8.0657219000000002E-2</v>
      </c>
      <c r="D7" s="9">
        <v>7.9197460000000001E-3</v>
      </c>
    </row>
    <row r="19" spans="1:1">
      <c r="A19" t="s">
        <v>192</v>
      </c>
    </row>
    <row r="20" spans="1:1">
      <c r="A20" t="s">
        <v>193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3" sqref="A23"/>
    </sheetView>
  </sheetViews>
  <sheetFormatPr defaultRowHeight="15"/>
  <cols>
    <col min="1" max="1" width="33.5703125" customWidth="1"/>
    <col min="2" max="2" width="27.28515625" customWidth="1"/>
  </cols>
  <sheetData>
    <row r="1" spans="1:2">
      <c r="A1" s="1" t="s">
        <v>194</v>
      </c>
    </row>
    <row r="3" spans="1:2" ht="45.75" thickBot="1">
      <c r="A3" s="10" t="s">
        <v>112</v>
      </c>
      <c r="B3" s="10" t="s">
        <v>113</v>
      </c>
    </row>
    <row r="4" spans="1:2" ht="15.75" thickTop="1">
      <c r="A4" s="11" t="s">
        <v>114</v>
      </c>
      <c r="B4" s="11">
        <v>1</v>
      </c>
    </row>
    <row r="5" spans="1:2">
      <c r="A5" s="12" t="s">
        <v>115</v>
      </c>
      <c r="B5" s="12">
        <v>1</v>
      </c>
    </row>
    <row r="6" spans="1:2">
      <c r="A6" s="11" t="s">
        <v>116</v>
      </c>
      <c r="B6" s="11">
        <v>3</v>
      </c>
    </row>
    <row r="7" spans="1:2">
      <c r="A7" s="12" t="s">
        <v>117</v>
      </c>
      <c r="B7" s="12">
        <v>1</v>
      </c>
    </row>
    <row r="8" spans="1:2">
      <c r="A8" s="11" t="s">
        <v>118</v>
      </c>
      <c r="B8" s="11">
        <v>1</v>
      </c>
    </row>
    <row r="9" spans="1:2">
      <c r="A9" s="12" t="s">
        <v>119</v>
      </c>
      <c r="B9" s="12">
        <v>1</v>
      </c>
    </row>
    <row r="10" spans="1:2">
      <c r="A10" s="11" t="s">
        <v>120</v>
      </c>
      <c r="B10" s="11">
        <v>1</v>
      </c>
    </row>
    <row r="11" spans="1:2">
      <c r="A11" s="12" t="s">
        <v>121</v>
      </c>
      <c r="B11" s="12">
        <v>2</v>
      </c>
    </row>
    <row r="12" spans="1:2">
      <c r="A12" s="11" t="s">
        <v>122</v>
      </c>
      <c r="B12" s="11">
        <v>4</v>
      </c>
    </row>
    <row r="13" spans="1:2">
      <c r="A13" s="12" t="s">
        <v>76</v>
      </c>
      <c r="B13" s="12">
        <v>15</v>
      </c>
    </row>
    <row r="14" spans="1:2">
      <c r="A14" s="11" t="s">
        <v>123</v>
      </c>
      <c r="B14" s="11">
        <v>1</v>
      </c>
    </row>
    <row r="15" spans="1:2">
      <c r="A15" s="12" t="s">
        <v>124</v>
      </c>
      <c r="B15" s="12">
        <v>23</v>
      </c>
    </row>
    <row r="16" spans="1:2">
      <c r="A16" s="11" t="s">
        <v>125</v>
      </c>
      <c r="B16" s="11">
        <v>2</v>
      </c>
    </row>
    <row r="17" spans="1:2">
      <c r="A17" s="12" t="s">
        <v>126</v>
      </c>
      <c r="B17" s="12">
        <v>1</v>
      </c>
    </row>
    <row r="18" spans="1:2">
      <c r="A18" s="11" t="s">
        <v>127</v>
      </c>
      <c r="B18" s="11">
        <v>16</v>
      </c>
    </row>
    <row r="19" spans="1:2">
      <c r="A19" s="12" t="s">
        <v>128</v>
      </c>
      <c r="B19" s="12">
        <v>1</v>
      </c>
    </row>
    <row r="20" spans="1:2" ht="15.75" thickBot="1">
      <c r="A20" s="11" t="s">
        <v>129</v>
      </c>
      <c r="B20" s="11">
        <v>1</v>
      </c>
    </row>
    <row r="21" spans="1:2" ht="15.75" thickTop="1">
      <c r="A21" s="13" t="s">
        <v>71</v>
      </c>
      <c r="B21" s="13">
        <f>SUM(B4:B20)</f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"/>
  <sheetViews>
    <sheetView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15.7109375" customWidth="1"/>
    <col min="7" max="7" width="14.28515625" bestFit="1" customWidth="1"/>
  </cols>
  <sheetData>
    <row r="1" spans="1:6">
      <c r="A1" s="1" t="s">
        <v>148</v>
      </c>
    </row>
    <row r="2" spans="1:6">
      <c r="A2" s="19" t="s">
        <v>143</v>
      </c>
    </row>
    <row r="3" spans="1:6">
      <c r="A3" s="14">
        <v>2008</v>
      </c>
    </row>
    <row r="4" spans="1:6" ht="45">
      <c r="A4" s="8"/>
      <c r="B4" s="8" t="s">
        <v>39</v>
      </c>
      <c r="C4" s="8" t="s">
        <v>40</v>
      </c>
      <c r="D4" s="8" t="s">
        <v>48</v>
      </c>
      <c r="E4" s="8" t="s">
        <v>42</v>
      </c>
      <c r="F4" s="8" t="s">
        <v>49</v>
      </c>
    </row>
    <row r="5" spans="1:6">
      <c r="B5" s="9">
        <v>2559.326515029526</v>
      </c>
      <c r="C5" s="9">
        <v>186.9616506469533</v>
      </c>
      <c r="D5" s="9">
        <v>314.58340750886447</v>
      </c>
      <c r="E5" s="9">
        <v>346.09345011082053</v>
      </c>
      <c r="F5" s="9">
        <v>189.95246561891761</v>
      </c>
    </row>
    <row r="7" spans="1:6">
      <c r="A7" s="1">
        <v>2009</v>
      </c>
    </row>
    <row r="8" spans="1:6">
      <c r="B8" t="s">
        <v>39</v>
      </c>
      <c r="C8" t="s">
        <v>40</v>
      </c>
      <c r="D8" t="s">
        <v>48</v>
      </c>
      <c r="E8" t="s">
        <v>42</v>
      </c>
      <c r="F8" t="s">
        <v>49</v>
      </c>
    </row>
    <row r="9" spans="1:6">
      <c r="B9" s="9">
        <v>1878.5448060189722</v>
      </c>
      <c r="C9" s="9">
        <v>196.98581861263764</v>
      </c>
      <c r="D9" s="9">
        <v>131.52309458428752</v>
      </c>
      <c r="E9" s="9">
        <v>232.41509812279821</v>
      </c>
      <c r="F9" s="9">
        <v>162.28499351500807</v>
      </c>
    </row>
    <row r="11" spans="1:6">
      <c r="A11" s="1">
        <v>2010</v>
      </c>
    </row>
    <row r="12" spans="1:6">
      <c r="B12" t="s">
        <v>39</v>
      </c>
      <c r="C12" t="s">
        <v>40</v>
      </c>
      <c r="D12" t="s">
        <v>48</v>
      </c>
      <c r="E12" t="s">
        <v>42</v>
      </c>
      <c r="F12" t="s">
        <v>49</v>
      </c>
    </row>
    <row r="13" spans="1:6">
      <c r="B13" s="9">
        <v>2500.9916562578724</v>
      </c>
      <c r="C13" s="9">
        <v>247.06751946252928</v>
      </c>
      <c r="D13" s="9">
        <v>295.67592759885292</v>
      </c>
      <c r="E13" s="9">
        <v>685.98484846064252</v>
      </c>
      <c r="F13" s="9">
        <v>241.03318383253747</v>
      </c>
    </row>
    <row r="15" spans="1:6">
      <c r="A15" s="1">
        <v>2011</v>
      </c>
    </row>
    <row r="16" spans="1:6">
      <c r="B16" t="s">
        <v>39</v>
      </c>
      <c r="C16" t="s">
        <v>40</v>
      </c>
      <c r="D16" t="s">
        <v>48</v>
      </c>
      <c r="E16" t="s">
        <v>42</v>
      </c>
      <c r="F16" t="s">
        <v>49</v>
      </c>
    </row>
    <row r="17" spans="1:13">
      <c r="B17" s="9">
        <v>2555.5135669723709</v>
      </c>
      <c r="C17" s="9">
        <v>166.77525367754299</v>
      </c>
      <c r="D17" s="9">
        <v>187.41885044715244</v>
      </c>
      <c r="E17" s="9">
        <v>351.69861833374904</v>
      </c>
      <c r="F17" s="9">
        <v>277.84685295745311</v>
      </c>
    </row>
    <row r="19" spans="1:13">
      <c r="A19" s="1">
        <v>2012</v>
      </c>
      <c r="K19" s="17"/>
      <c r="L19" s="17"/>
      <c r="M19" s="17" t="s">
        <v>53</v>
      </c>
    </row>
    <row r="20" spans="1:13">
      <c r="B20" t="s">
        <v>39</v>
      </c>
      <c r="C20" t="s">
        <v>40</v>
      </c>
      <c r="D20" t="s">
        <v>48</v>
      </c>
      <c r="E20" t="s">
        <v>42</v>
      </c>
      <c r="F20" t="s">
        <v>49</v>
      </c>
      <c r="K20" s="17">
        <v>2008</v>
      </c>
      <c r="L20" s="17">
        <v>1</v>
      </c>
      <c r="M20" s="18">
        <v>5.053951833135808</v>
      </c>
    </row>
    <row r="21" spans="1:13">
      <c r="B21" s="9">
        <v>2983.6271767045218</v>
      </c>
      <c r="C21" s="9">
        <v>238.28021149677065</v>
      </c>
      <c r="D21" s="9">
        <v>200.88665075694752</v>
      </c>
      <c r="E21" s="9">
        <v>198.03191810466666</v>
      </c>
      <c r="F21" s="9">
        <v>22.539064223057032</v>
      </c>
      <c r="K21" s="17">
        <v>2009</v>
      </c>
      <c r="L21" s="17">
        <v>1</v>
      </c>
      <c r="M21" s="18">
        <v>3.7890050382583595</v>
      </c>
    </row>
    <row r="22" spans="1:13">
      <c r="K22" s="17">
        <v>2010</v>
      </c>
      <c r="L22" s="17">
        <v>1</v>
      </c>
      <c r="M22" s="18">
        <v>5.575991719671161</v>
      </c>
    </row>
    <row r="23" spans="1:13">
      <c r="K23" s="17">
        <v>2011</v>
      </c>
      <c r="L23" s="17">
        <v>1</v>
      </c>
      <c r="M23" s="18">
        <v>4.9104347414865179</v>
      </c>
    </row>
    <row r="24" spans="1:13">
      <c r="A24" t="s">
        <v>141</v>
      </c>
      <c r="K24" s="17">
        <v>2012</v>
      </c>
      <c r="L24" s="17">
        <v>1</v>
      </c>
      <c r="M24" s="18">
        <v>4.1361993355081941</v>
      </c>
    </row>
    <row r="25" spans="1:13">
      <c r="A25" t="s">
        <v>142</v>
      </c>
    </row>
    <row r="27" spans="1:13" s="15" customFormat="1">
      <c r="A27"/>
      <c r="B27"/>
      <c r="C27"/>
      <c r="D27"/>
      <c r="E27"/>
      <c r="F2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cols>
    <col min="2" max="2" width="16.85546875" bestFit="1" customWidth="1"/>
    <col min="3" max="5" width="15.28515625" bestFit="1" customWidth="1"/>
    <col min="6" max="6" width="11.5703125" bestFit="1" customWidth="1"/>
    <col min="7" max="7" width="14.28515625" bestFit="1" customWidth="1"/>
  </cols>
  <sheetData>
    <row r="1" spans="1:6">
      <c r="A1" s="1" t="s">
        <v>197</v>
      </c>
    </row>
    <row r="2" spans="1:6">
      <c r="A2" s="19" t="s">
        <v>143</v>
      </c>
    </row>
    <row r="3" spans="1:6" s="1" customFormat="1">
      <c r="B3" s="1" t="s">
        <v>39</v>
      </c>
      <c r="C3" s="1" t="s">
        <v>40</v>
      </c>
      <c r="D3" s="1" t="s">
        <v>48</v>
      </c>
      <c r="E3" s="1" t="s">
        <v>42</v>
      </c>
      <c r="F3" s="1" t="s">
        <v>49</v>
      </c>
    </row>
    <row r="4" spans="1:6">
      <c r="A4" t="s">
        <v>43</v>
      </c>
      <c r="B4" s="9">
        <v>2885.5810581438545</v>
      </c>
      <c r="C4" s="9">
        <v>213.82062803010399</v>
      </c>
      <c r="D4" s="9">
        <v>159.27744352561416</v>
      </c>
      <c r="E4" s="9">
        <v>0</v>
      </c>
      <c r="F4" s="9">
        <v>13.70462322305703</v>
      </c>
    </row>
    <row r="5" spans="1:6">
      <c r="A5" t="s">
        <v>45</v>
      </c>
      <c r="B5" s="9">
        <v>17.507040010666667</v>
      </c>
      <c r="C5" s="9">
        <v>7.5636554666666669</v>
      </c>
      <c r="D5" s="9">
        <v>11.183047541333332</v>
      </c>
      <c r="E5" s="9">
        <v>117.58033879466666</v>
      </c>
      <c r="F5" s="9">
        <v>0</v>
      </c>
    </row>
    <row r="6" spans="1:6">
      <c r="A6" t="s">
        <v>44</v>
      </c>
      <c r="B6" s="9">
        <v>80.539078549999999</v>
      </c>
      <c r="C6" s="9">
        <v>16.895928000000001</v>
      </c>
      <c r="D6" s="9">
        <v>30.426159690000002</v>
      </c>
      <c r="E6" s="9">
        <v>80.451579309999985</v>
      </c>
      <c r="F6" s="9">
        <v>8.834441</v>
      </c>
    </row>
    <row r="21" spans="1:1">
      <c r="A21" t="s">
        <v>141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" sqref="B1"/>
    </sheetView>
  </sheetViews>
  <sheetFormatPr defaultRowHeight="15"/>
  <cols>
    <col min="2" max="2" width="9.5703125" bestFit="1" customWidth="1"/>
    <col min="3" max="4" width="9.28515625" bestFit="1" customWidth="1"/>
  </cols>
  <sheetData>
    <row r="1" spans="1:4">
      <c r="A1" s="1" t="s">
        <v>147</v>
      </c>
    </row>
    <row r="2" spans="1:4">
      <c r="A2" s="19" t="s">
        <v>143</v>
      </c>
    </row>
    <row r="3" spans="1:4" s="1" customFormat="1">
      <c r="B3" s="1" t="s">
        <v>43</v>
      </c>
      <c r="C3" s="1" t="s">
        <v>45</v>
      </c>
      <c r="D3" s="1" t="s">
        <v>50</v>
      </c>
    </row>
    <row r="4" spans="1:4">
      <c r="A4">
        <v>2008</v>
      </c>
      <c r="B4" s="5">
        <v>2534.666671489801</v>
      </c>
      <c r="C4" s="5">
        <v>15.674869539725394</v>
      </c>
      <c r="D4" s="5">
        <v>8.9849739999999994</v>
      </c>
    </row>
    <row r="5" spans="1:4">
      <c r="A5">
        <v>2009</v>
      </c>
      <c r="B5" s="5">
        <v>1844.2164383495601</v>
      </c>
      <c r="C5" s="5">
        <v>15.551190829412306</v>
      </c>
      <c r="D5" s="5">
        <v>18.777176839999999</v>
      </c>
    </row>
    <row r="6" spans="1:4">
      <c r="A6">
        <v>2010</v>
      </c>
      <c r="B6" s="5">
        <v>2467.5998756683325</v>
      </c>
      <c r="C6" s="5">
        <v>13.77686094754004</v>
      </c>
      <c r="D6" s="5">
        <v>19.614919642</v>
      </c>
    </row>
    <row r="7" spans="1:4">
      <c r="A7">
        <v>2011</v>
      </c>
      <c r="B7" s="5">
        <v>2505.4858325286191</v>
      </c>
      <c r="C7" s="5">
        <v>21.902031803751886</v>
      </c>
      <c r="D7" s="5">
        <v>28.12570264</v>
      </c>
    </row>
    <row r="8" spans="1:4">
      <c r="A8">
        <v>2012</v>
      </c>
      <c r="B8" s="5">
        <v>2885.5810581438545</v>
      </c>
      <c r="C8" s="5">
        <v>17.507040010666667</v>
      </c>
      <c r="D8" s="5">
        <v>80.539078549999999</v>
      </c>
    </row>
    <row r="23" spans="1:1">
      <c r="A23" t="s">
        <v>141</v>
      </c>
    </row>
    <row r="24" spans="1:1">
      <c r="A24" t="s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sheetData>
    <row r="1" spans="1:5">
      <c r="A1" s="1" t="s">
        <v>145</v>
      </c>
    </row>
    <row r="2" spans="1:5">
      <c r="A2" s="19" t="s">
        <v>143</v>
      </c>
    </row>
    <row r="3" spans="1:5" s="1" customFormat="1">
      <c r="B3" s="1" t="s">
        <v>43</v>
      </c>
      <c r="C3" s="1" t="s">
        <v>45</v>
      </c>
      <c r="D3" s="1" t="s">
        <v>50</v>
      </c>
      <c r="E3" s="1" t="s">
        <v>51</v>
      </c>
    </row>
    <row r="4" spans="1:5">
      <c r="A4">
        <v>2008</v>
      </c>
      <c r="B4" s="6">
        <v>306.48407288386647</v>
      </c>
      <c r="C4" s="6">
        <v>5.4817946249979936</v>
      </c>
      <c r="D4" s="6">
        <v>2.61754</v>
      </c>
      <c r="E4" s="6">
        <v>314.58340750886447</v>
      </c>
    </row>
    <row r="5" spans="1:5">
      <c r="A5">
        <v>2009</v>
      </c>
      <c r="B5" s="6">
        <v>127.99741472267668</v>
      </c>
      <c r="C5" s="6">
        <v>2.7239998616108494</v>
      </c>
      <c r="D5" s="6">
        <v>0.80167999999999995</v>
      </c>
      <c r="E5" s="6">
        <v>131.52309458428752</v>
      </c>
    </row>
    <row r="6" spans="1:5">
      <c r="A6">
        <v>2010</v>
      </c>
      <c r="B6" s="6">
        <v>272.92717436858533</v>
      </c>
      <c r="C6" s="6">
        <v>13.474137230267576</v>
      </c>
      <c r="D6" s="6">
        <v>9.274616</v>
      </c>
      <c r="E6" s="6">
        <v>295.67592759885287</v>
      </c>
    </row>
    <row r="7" spans="1:5">
      <c r="A7">
        <v>2011</v>
      </c>
      <c r="B7" s="6">
        <v>154.21306458701636</v>
      </c>
      <c r="C7" s="6">
        <v>6.0298918601360585</v>
      </c>
      <c r="D7" s="6">
        <v>27.175894</v>
      </c>
      <c r="E7" s="6">
        <v>187.41885044715241</v>
      </c>
    </row>
    <row r="8" spans="1:5">
      <c r="A8">
        <v>2012</v>
      </c>
      <c r="B8" s="6">
        <v>159.27744352561416</v>
      </c>
      <c r="C8" s="6">
        <v>11.183047541333332</v>
      </c>
      <c r="D8" s="6">
        <v>30.426159690000002</v>
      </c>
      <c r="E8" s="6">
        <v>200.88665075694749</v>
      </c>
    </row>
    <row r="22" spans="1:1">
      <c r="A22" t="s">
        <v>141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A2" sqref="A2"/>
    </sheetView>
  </sheetViews>
  <sheetFormatPr defaultRowHeight="15"/>
  <sheetData>
    <row r="1" spans="1:5">
      <c r="A1" s="1" t="s">
        <v>146</v>
      </c>
    </row>
    <row r="2" spans="1:5">
      <c r="A2" s="19" t="s">
        <v>143</v>
      </c>
    </row>
    <row r="3" spans="1:5" s="1" customFormat="1">
      <c r="B3" s="1" t="s">
        <v>43</v>
      </c>
      <c r="C3" s="1" t="s">
        <v>45</v>
      </c>
      <c r="D3" s="1" t="s">
        <v>50</v>
      </c>
      <c r="E3" s="1" t="s">
        <v>51</v>
      </c>
    </row>
    <row r="4" spans="1:5">
      <c r="A4">
        <v>2008</v>
      </c>
      <c r="B4" s="6">
        <v>150.79916793965074</v>
      </c>
      <c r="C4" s="6">
        <v>14.077410707302572</v>
      </c>
      <c r="D4" s="6">
        <v>22.085072</v>
      </c>
      <c r="E4" s="6">
        <v>186.9616506469533</v>
      </c>
    </row>
    <row r="5" spans="1:5">
      <c r="A5">
        <v>2009</v>
      </c>
      <c r="B5" s="6">
        <v>156.78166117551243</v>
      </c>
      <c r="C5" s="6">
        <v>7.344858437125195</v>
      </c>
      <c r="D5" s="6">
        <v>32.859299</v>
      </c>
      <c r="E5" s="6">
        <v>196.98581861263762</v>
      </c>
    </row>
    <row r="6" spans="1:5">
      <c r="A6">
        <v>2010</v>
      </c>
      <c r="B6" s="6">
        <v>228.678803240555</v>
      </c>
      <c r="C6" s="6">
        <v>4.1501572839742975</v>
      </c>
      <c r="D6" s="6">
        <v>14.238558938000001</v>
      </c>
      <c r="E6" s="6">
        <v>247.0675194625293</v>
      </c>
    </row>
    <row r="7" spans="1:5">
      <c r="A7">
        <v>2011</v>
      </c>
      <c r="B7" s="6">
        <v>141.45783305588878</v>
      </c>
      <c r="C7" s="6">
        <v>9.0386736216542012</v>
      </c>
      <c r="D7" s="6">
        <v>16.278746999999999</v>
      </c>
      <c r="E7" s="6">
        <v>166.77525367754299</v>
      </c>
    </row>
    <row r="8" spans="1:5">
      <c r="A8">
        <v>2012</v>
      </c>
      <c r="B8" s="6">
        <v>213.82062803010399</v>
      </c>
      <c r="C8" s="6">
        <v>7.5636554666666669</v>
      </c>
      <c r="D8" s="6">
        <v>16.895928000000001</v>
      </c>
      <c r="E8" s="6">
        <v>238.28021149677065</v>
      </c>
    </row>
    <row r="26" spans="1:1">
      <c r="A26" t="s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Trends</vt:lpstr>
      <vt:lpstr>Fig. 1</vt:lpstr>
      <vt:lpstr>Fig 2</vt:lpstr>
      <vt:lpstr>Where does it come from</vt:lpstr>
      <vt:lpstr>Fig. 3</vt:lpstr>
      <vt:lpstr>Fig. 4</vt:lpstr>
      <vt:lpstr>Fig. 5</vt:lpstr>
      <vt:lpstr>Fig. 6</vt:lpstr>
      <vt:lpstr>Fig. 7</vt:lpstr>
      <vt:lpstr>Tbl 1</vt:lpstr>
      <vt:lpstr>Fig. 8</vt:lpstr>
      <vt:lpstr>Fig. 9</vt:lpstr>
      <vt:lpstr>Who raises it</vt:lpstr>
      <vt:lpstr>Fig. 10</vt:lpstr>
      <vt:lpstr>Fig. 11</vt:lpstr>
      <vt:lpstr>Fig. 12</vt:lpstr>
      <vt:lpstr>Fig. 13</vt:lpstr>
      <vt:lpstr>Fig. 14</vt:lpstr>
      <vt:lpstr>Fig. 15</vt:lpstr>
      <vt:lpstr>Fig. 16</vt:lpstr>
      <vt:lpstr>Fig. 17</vt:lpstr>
      <vt:lpstr>Fig. 18</vt:lpstr>
      <vt:lpstr>Fig. 19</vt:lpstr>
      <vt:lpstr>Fig. 20</vt:lpstr>
      <vt:lpstr>Fig. 21</vt:lpstr>
      <vt:lpstr>Fig. 22</vt:lpstr>
      <vt:lpstr>Where &amp; how is it spent</vt:lpstr>
      <vt:lpstr>Fig. 23</vt:lpstr>
      <vt:lpstr>Fig. 24</vt:lpstr>
      <vt:lpstr>Fig. 25</vt:lpstr>
      <vt:lpstr>Fig. 26</vt:lpstr>
      <vt:lpstr>Tbl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chloes</dc:creator>
  <cp:lastModifiedBy>chloes</cp:lastModifiedBy>
  <dcterms:created xsi:type="dcterms:W3CDTF">2014-03-31T10:21:52Z</dcterms:created>
  <dcterms:modified xsi:type="dcterms:W3CDTF">2014-06-23T15:01:58Z</dcterms:modified>
</cp:coreProperties>
</file>