
<file path=[Content_Types].xml><?xml version="1.0" encoding="utf-8"?>
<Types xmlns="http://schemas.openxmlformats.org/package/2006/content-types">
  <Override PartName="/xl/worksheets/sheet15.xml" ContentType="application/vnd.openxmlformats-officedocument.spreadsheetml.worksheet+xml"/>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ml.chartshapes+xml"/>
  <Override PartName="/xl/drawings/drawing8.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ml.chartshapes+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ml.chartshap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xml" ContentType="application/vnd.openxmlformats-officedocument.drawing+xml"/>
  <Override PartName="/xl/drawings/drawing13.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charts/chart7.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Override PartName="/xl/worksheets/sheet14.xml" ContentType="application/vnd.openxmlformats-officedocument.spreadsheetml.worksheet+xml"/>
  <Override PartName="/xl/worksheets/sheet23.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pivotTables/pivotTable1.xml" ContentType="application/vnd.openxmlformats-officedocument.spreadsheetml.pivotTable+xml"/>
  <Override PartName="/xl/charts/chart3.xml" ContentType="application/vnd.openxmlformats-officedocument.drawingml.chart+xml"/>
  <Override PartName="/xl/drawings/drawing5.xml" ContentType="application/vnd.openxmlformats-officedocument.drawingml.chartsha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0" yWindow="45" windowWidth="15180" windowHeight="8580" activeTab="3"/>
  </bookViews>
  <sheets>
    <sheet name="Pivot" sheetId="3" r:id="rId1"/>
    <sheet name="FTS export" sheetId="1" r:id="rId2"/>
    <sheet name="1. Top donors 2014-15" sheetId="6" r:id="rId3"/>
    <sheet name="2. SRP 2014-15 funding &amp; gaps" sheetId="7" r:id="rId4"/>
    <sheet name="3. SRP2014-15 by cluster" sheetId="12" r:id="rId5"/>
    <sheet name="4. SRP2014-15 by org type" sheetId="11" r:id="rId6"/>
    <sheet name="5. Total funding 2011-15" sheetId="4" r:id="rId7"/>
    <sheet name="Total funding 2000-2015" sheetId="24" r:id="rId8"/>
    <sheet name="Top donors 2011-2015" sheetId="5" r:id="rId9"/>
    <sheet name="IOM displacement data" sheetId="8" r:id="rId10"/>
    <sheet name="CERF all countries 2014" sheetId="9" r:id="rId11"/>
    <sheet name="CERF Iraq 2010-2014" sheetId="15" r:id="rId12"/>
    <sheet name="CERF Iraq 2014" sheetId="10" r:id="rId13"/>
    <sheet name="All 2014 SRPs" sheetId="13" r:id="rId14"/>
    <sheet name="EDRIS 2015" sheetId="21" r:id="rId15"/>
    <sheet name="CERF 2012" sheetId="18" r:id="rId16"/>
    <sheet name="CERF 2013" sheetId="17" r:id="rId17"/>
    <sheet name="CERF 2011" sheetId="19" r:id="rId18"/>
    <sheet name="CERF 2010" sheetId="20" r:id="rId19"/>
    <sheet name="IFRC Appeal 2014" sheetId="14" r:id="rId20"/>
    <sheet name="Pivot 20 Jan" sheetId="23" r:id="rId21"/>
    <sheet name="FTS download 20 Jan" sheetId="22" r:id="rId22"/>
    <sheet name="Average" sheetId="25" r:id="rId23"/>
  </sheets>
  <externalReferences>
    <externalReference r:id="rId24"/>
  </externalReferences>
  <calcPr calcId="125725"/>
  <pivotCaches>
    <pivotCache cacheId="0" r:id="rId25"/>
    <pivotCache cacheId="1" r:id="rId26"/>
  </pivotCaches>
</workbook>
</file>

<file path=xl/calcChain.xml><?xml version="1.0" encoding="utf-8"?>
<calcChain xmlns="http://schemas.openxmlformats.org/spreadsheetml/2006/main">
  <c r="F37" i="7"/>
  <c r="F36"/>
  <c r="F35"/>
  <c r="F34"/>
  <c r="F33"/>
  <c r="F32"/>
  <c r="F31"/>
  <c r="F30"/>
  <c r="F29"/>
  <c r="F28"/>
  <c r="F27"/>
  <c r="F26"/>
  <c r="C17"/>
  <c r="D17"/>
  <c r="E17"/>
  <c r="F17"/>
  <c r="G17"/>
  <c r="H17"/>
  <c r="I17"/>
  <c r="J17"/>
  <c r="K17"/>
  <c r="L17"/>
  <c r="M17"/>
  <c r="B17"/>
  <c r="C16"/>
  <c r="D16"/>
  <c r="E16"/>
  <c r="F16"/>
  <c r="G16"/>
  <c r="B16"/>
  <c r="C6"/>
  <c r="D6"/>
  <c r="E6"/>
  <c r="F6"/>
  <c r="G6"/>
  <c r="B6"/>
  <c r="I6"/>
  <c r="J6"/>
  <c r="K6"/>
  <c r="L6"/>
  <c r="M6"/>
  <c r="H6"/>
  <c r="I16"/>
  <c r="J16"/>
  <c r="K16"/>
  <c r="L16"/>
  <c r="M16"/>
  <c r="N16"/>
  <c r="H16"/>
  <c r="C12"/>
  <c r="D12"/>
  <c r="E12"/>
  <c r="F12"/>
  <c r="G12"/>
  <c r="H12"/>
  <c r="I12"/>
  <c r="J12"/>
  <c r="K12"/>
  <c r="L12"/>
  <c r="M12"/>
  <c r="B12"/>
  <c r="I43" i="13"/>
  <c r="H43"/>
  <c r="F43"/>
  <c r="E43"/>
  <c r="D43"/>
  <c r="E15" i="6"/>
  <c r="E14"/>
  <c r="B73"/>
  <c r="G5" i="4"/>
  <c r="B17" i="12"/>
  <c r="C37" i="11"/>
  <c r="B8"/>
  <c r="B7"/>
  <c r="B6"/>
  <c r="B5"/>
  <c r="C7" i="10"/>
  <c r="C8"/>
  <c r="C9"/>
  <c r="C10"/>
  <c r="C11"/>
  <c r="C12"/>
  <c r="C6"/>
  <c r="B7"/>
  <c r="B12"/>
  <c r="B11"/>
  <c r="B10"/>
  <c r="B9"/>
  <c r="B8"/>
  <c r="B6"/>
  <c r="C21" i="7"/>
  <c r="D21"/>
  <c r="E21"/>
  <c r="F21"/>
  <c r="G21"/>
  <c r="H21"/>
  <c r="I21"/>
  <c r="J21"/>
  <c r="K21"/>
  <c r="L21"/>
  <c r="M21"/>
  <c r="B21"/>
  <c r="C20"/>
  <c r="D20"/>
  <c r="E20"/>
  <c r="F20"/>
  <c r="G20"/>
  <c r="H20"/>
  <c r="I20"/>
  <c r="J20"/>
  <c r="K20"/>
  <c r="L20"/>
  <c r="M20"/>
  <c r="B20"/>
  <c r="C19"/>
  <c r="D19"/>
  <c r="E19"/>
  <c r="F19"/>
  <c r="G19"/>
  <c r="H19"/>
  <c r="I19"/>
  <c r="J19"/>
  <c r="K19"/>
  <c r="L19"/>
  <c r="M19"/>
  <c r="N19"/>
  <c r="O19"/>
  <c r="B19"/>
  <c r="C18"/>
  <c r="D18"/>
  <c r="E18"/>
  <c r="F18"/>
  <c r="G18"/>
  <c r="H18"/>
  <c r="I18"/>
  <c r="J18"/>
  <c r="K18"/>
  <c r="L18"/>
  <c r="M18"/>
  <c r="N18"/>
  <c r="N21"/>
  <c r="B18"/>
  <c r="C11"/>
  <c r="D11"/>
  <c r="E11"/>
  <c r="F11"/>
  <c r="G11"/>
  <c r="H11"/>
  <c r="I11"/>
  <c r="J11"/>
  <c r="K11"/>
  <c r="L11"/>
  <c r="M11"/>
  <c r="B11"/>
  <c r="C10"/>
  <c r="D10"/>
  <c r="E10"/>
  <c r="F10"/>
  <c r="G10"/>
  <c r="H10"/>
  <c r="I10"/>
  <c r="J10"/>
  <c r="K10"/>
  <c r="L10"/>
  <c r="M10"/>
  <c r="B10"/>
  <c r="C7"/>
  <c r="D7"/>
  <c r="E7"/>
  <c r="F7"/>
  <c r="G7"/>
  <c r="H7"/>
  <c r="I7"/>
  <c r="J7"/>
  <c r="K7"/>
  <c r="L7"/>
  <c r="M7"/>
  <c r="N7"/>
  <c r="N11"/>
  <c r="B7"/>
  <c r="E27"/>
  <c r="E37"/>
  <c r="E36"/>
  <c r="E35"/>
  <c r="E34"/>
  <c r="E33"/>
  <c r="E32"/>
  <c r="E31"/>
  <c r="E30"/>
  <c r="E29"/>
  <c r="E28"/>
  <c r="E26"/>
  <c r="E39"/>
  <c r="O7"/>
  <c r="O12"/>
  <c r="B11" i="8"/>
  <c r="B12"/>
  <c r="B13"/>
  <c r="B14"/>
  <c r="C8"/>
  <c r="E6"/>
  <c r="D7"/>
  <c r="D6"/>
  <c r="D5"/>
  <c r="D4"/>
  <c r="G43" i="13"/>
  <c r="D8" i="8"/>
  <c r="E5"/>
  <c r="E7"/>
  <c r="E4"/>
  <c r="E8"/>
  <c r="C13" i="6"/>
  <c r="C12"/>
  <c r="C11"/>
  <c r="C10"/>
  <c r="C9"/>
  <c r="C8"/>
  <c r="C7"/>
  <c r="C6"/>
  <c r="C5"/>
  <c r="C14"/>
  <c r="C14" i="5"/>
  <c r="C13"/>
  <c r="C12"/>
  <c r="C11"/>
  <c r="C10"/>
  <c r="C9"/>
  <c r="C8"/>
  <c r="C7"/>
  <c r="C6"/>
  <c r="C15"/>
  <c r="C9" i="4"/>
  <c r="D9"/>
  <c r="E9"/>
  <c r="F9"/>
  <c r="B9"/>
  <c r="N12" i="7"/>
  <c r="N6"/>
  <c r="N17"/>
  <c r="O10"/>
  <c r="O20"/>
  <c r="O11"/>
  <c r="O18"/>
  <c r="O21"/>
  <c r="N10"/>
  <c r="N20"/>
</calcChain>
</file>

<file path=xl/sharedStrings.xml><?xml version="1.0" encoding="utf-8"?>
<sst xmlns="http://schemas.openxmlformats.org/spreadsheetml/2006/main" count="42071" uniqueCount="3065">
  <si>
    <t xml:space="preserve">Shelter, NFIs and UCTs to IDPs in Northern Iraq (D001450)_x000D_
_x000D_
</t>
  </si>
  <si>
    <t>Emergency year</t>
  </si>
  <si>
    <t xml:space="preserve">Suport program for education_x000D_
</t>
  </si>
  <si>
    <t>(Iraq) Syria Crisis Regional Refugee Response - Child protection (part of GBP 5 mn)</t>
  </si>
  <si>
    <t>UNICEF</t>
  </si>
  <si>
    <t>GOAL</t>
  </si>
  <si>
    <t>Appeal country</t>
  </si>
  <si>
    <t>Humanitarian assistance to families displaced by the conflict in Central Iraq (Mosul, Anbar and more) (46.H.7-4-147)</t>
  </si>
  <si>
    <t>(Iraq) Syria Regional Response Plan (M013896)</t>
  </si>
  <si>
    <t xml:space="preserve"> Protection of IDPs and groups at risk affected by internal displacement </t>
  </si>
  <si>
    <t>CDO</t>
  </si>
  <si>
    <t>Humanitarian Implementation Plan (HIP) Iraq (ECHO/-ME /BUD/2014/91000 - unallocated balance of total original funding decision of Euro 47.0 mn)</t>
  </si>
  <si>
    <t>Program Support Costs (USAID/OFDA)</t>
  </si>
  <si>
    <t xml:space="preserve">Iraq - Secondment to OCHA – IMO </t>
  </si>
  <si>
    <t>SRRP-14/MS/64707/5181</t>
  </si>
  <si>
    <t>SRRP-13/MS/59106/R/5103</t>
  </si>
  <si>
    <t>UNICEF, No Lost Generation, Iraq - Child protection / Education in Emergencies (D001552)</t>
  </si>
  <si>
    <t>Unallocated humanitarian support</t>
  </si>
  <si>
    <t>ACT/CA</t>
  </si>
  <si>
    <t>(Iraq) emergency assistance to Syria refugees in Lebanon, Jordan, Iraq and Turkey within the scope of UN Syria Regional Response Plan (24996/DSH0116165); the funds were allocated to Iraq by UNICEF Regional Office - Operations Management Support</t>
  </si>
  <si>
    <t>United Nations Educational, Scientific and Cultural Organization</t>
  </si>
  <si>
    <t>Miscellaneous</t>
  </si>
  <si>
    <t xml:space="preserve">Adventist Development and Relief Agency </t>
  </si>
  <si>
    <t>To help internally displaced persons (2757-02/2014)</t>
  </si>
  <si>
    <t>Iceland</t>
  </si>
  <si>
    <t>(Iraq) In kind - Providing emergency relief goods to Syrian refugees in Arbil, Iraq</t>
  </si>
  <si>
    <t>MIR - MUXO Impact Relief</t>
  </si>
  <si>
    <t xml:space="preserve">Contribution to Camp Construction in Dohuk (D001478)_x000D_
</t>
  </si>
  <si>
    <t>Urgent humanitarian aid in Iraq (M287/2014)</t>
  </si>
  <si>
    <t>Add. Credit WASH Officer UNHCR Iraq (7F-08904.01.01)</t>
  </si>
  <si>
    <t>PWJ</t>
  </si>
  <si>
    <t>Non-earmarked funding to UNICEFs country programmes in Iraq for humanitarian efforts in shelter, protection, water and sanitation, health and nutrition</t>
  </si>
  <si>
    <t>GBP</t>
  </si>
  <si>
    <t>IRQ-14/CSS/70791/R/561</t>
  </si>
  <si>
    <t xml:space="preserve">To be allocated to a specific sector/project </t>
  </si>
  <si>
    <t>Recipient Organization</t>
  </si>
  <si>
    <t>(Irag) Emergency Winterization NFI Response for Syrian Refugees in Domiz Camp, Iraq-KRI.</t>
  </si>
  <si>
    <t>Japan</t>
  </si>
  <si>
    <t>ACT Alliance / Church World Service</t>
  </si>
  <si>
    <t>(Iraq) humanitarian aid to Syrian refugees who fled to neighbouring countries - Operations/management (allocation from Regional Office to Iraq)</t>
  </si>
  <si>
    <t>Iraq 2014</t>
  </si>
  <si>
    <t>Iraq 2011</t>
  </si>
  <si>
    <t>IRQ-14/WS/67642/R/124</t>
  </si>
  <si>
    <t>Emergency title</t>
  </si>
  <si>
    <t>Iraq 2012</t>
  </si>
  <si>
    <t>LOW</t>
  </si>
  <si>
    <t>Assistance to IDPs in Iraq</t>
  </si>
  <si>
    <t>Support to IDPs to get access to information and human rights</t>
  </si>
  <si>
    <t>(Iraq) UNHCR Senior Technical Coordinator (7F-05779)</t>
  </si>
  <si>
    <t>International Relief and Development</t>
  </si>
  <si>
    <t>ICRC Assistance and Cooperation Activities in Iraq 2014 (VN05 321.50 IRQ 01/14)</t>
  </si>
  <si>
    <t>Protection to displaced children and vulnerable families ensured (M287/2014)</t>
  </si>
  <si>
    <t>Appeal sub-set</t>
  </si>
  <si>
    <t>United Nations Entity for Gender Equality and the Empowerment of Women</t>
  </si>
  <si>
    <t>AMHE</t>
  </si>
  <si>
    <t>IKRK contributions Iraq 2011, 1st installment (7F-02837.69)</t>
  </si>
  <si>
    <t>Iraq - Syria Crisis Regional Refugee Response part of ECHO/SYR/BUD/2013/91008</t>
  </si>
  <si>
    <t>Man-made crises / Providing life-saving assistance to vulnerable internally displaced people (IDPs) and host communities in Iraq (ECHO/-ME/BUD/2014/91005)</t>
  </si>
  <si>
    <t xml:space="preserve">IRQ-11/0005/DDG 2011. Humanitarian Demining in Iraq_x000D_
_x000D_
_x000D_
 _x000D_
_x000D_
_x000D_
_x000D_
</t>
  </si>
  <si>
    <t>Support IDPs and returnees to get access to information about human rights</t>
  </si>
  <si>
    <t>Winter assistance to IDPs in the Kurdistan Region of Iraq (VN05 321.50 IRQ 08/14)</t>
  </si>
  <si>
    <t>(Iraq) Refugees assistance -  Syria Regional Response Plan _x000D_
 (D-000104)</t>
  </si>
  <si>
    <t>Project current request</t>
  </si>
  <si>
    <t>SRRP-14/MS/64740/298</t>
  </si>
  <si>
    <t>Chevron Corporation</t>
  </si>
  <si>
    <t>Santé primaire, santé reproductive, winterization</t>
  </si>
  <si>
    <t xml:space="preserve">Iraq - Syria Crisis Regional Refugee Response - Children Cloths - in KRG (north)_x000D_
_x000D_
 </t>
  </si>
  <si>
    <t xml:space="preserve">(Iraq) Humanitarian assistance for the Syria crisis -  Child Protection _x000D_
</t>
  </si>
  <si>
    <t>Government</t>
  </si>
  <si>
    <t>IRQ-14/CSS/69882/R/119</t>
  </si>
  <si>
    <t xml:space="preserve">Iraq - Syria Crisis Regional Refugee Response -  Education _x000D_
</t>
  </si>
  <si>
    <t>SRRP-13/MS/58189/R/1171</t>
  </si>
  <si>
    <t>Establishment of camp to 15,000-20,000 internally displaced (2014-11096)</t>
  </si>
  <si>
    <t xml:space="preserve">Aid Type </t>
  </si>
  <si>
    <t xml:space="preserve">(Iraq) emergency assistance to Syria refugees in Lebanon, Jordan, Iraq and Turkey within the scope of UN Syria Regional Response Plan (24996/DSH0116165); the funds were allocated to Iraq by UNICEF Regional Office - Water, sanitation and Hygiene_x000D_
</t>
  </si>
  <si>
    <t>Harm reduction to extra affected internal displaced families by bettering supply of food, drinking water and basic medicare (VN05 321.50 IRQ 03/11)</t>
  </si>
  <si>
    <t>Iraq - Syria Crisis Regional Refugee Response M 125/2014</t>
  </si>
  <si>
    <t>IRQ-14/SNYS/70350/R/120</t>
  </si>
  <si>
    <t>Rebuild and Relief International NGO gGmbH</t>
  </si>
  <si>
    <t>MINE ACTION</t>
  </si>
  <si>
    <t>IRQ-14/ER/70993/R/776</t>
  </si>
  <si>
    <t>Contribution to WFP emergency food aid activities within the scope of the Iraq Strategic Response Plan 2014-2015 (27068 (DSH0119444))</t>
  </si>
  <si>
    <t>Rapid Response to WASH needs of IDPs in schools in Dohuk City</t>
  </si>
  <si>
    <t>Gender Marker</t>
  </si>
  <si>
    <t xml:space="preserve">(Iraq) ERF funded project - protecting refugees in Domiz Camp against extreme summer temperatures_x000D_
</t>
  </si>
  <si>
    <t>UNHCR</t>
  </si>
  <si>
    <t>QZA-13/0122-38/Provide basic and domestic items for population affected by the Anbar IDP crisis</t>
  </si>
  <si>
    <t>Strengthening humanitarian coordination and advocacy in Iraq (OCT 4722) [USAID/OFDA]</t>
  </si>
  <si>
    <t>Water/sanitation assistance, health promotion and psyco-social support (2014-15313)</t>
  </si>
  <si>
    <t>Monitoring and Evaluation(USAID/OFDA)</t>
  </si>
  <si>
    <t>International Humanitarian Partnership</t>
  </si>
  <si>
    <t>IRQ-14/WS/70572/R/5853</t>
  </si>
  <si>
    <t>IRQ-14/S-NF/67821/R/120</t>
  </si>
  <si>
    <t xml:space="preserve">QZA-12/0104-12/Mine clearance in South Iraq_x000D_
</t>
  </si>
  <si>
    <t>IRQ-14/P-HR-RL/71068/R/6079</t>
  </si>
  <si>
    <t>Admin Support - USAID Baghdad (FY 2012/USAID/OFDA)</t>
  </si>
  <si>
    <t>(Iraq) First aid items</t>
  </si>
  <si>
    <t>NPA</t>
  </si>
  <si>
    <t>Protection, WASH and Non-food Items for conflict affected IDPs</t>
  </si>
  <si>
    <t>Total:</t>
  </si>
  <si>
    <t>Common pipeline for Shelter/NFIs for affected IDP population in Iraq (M287/2014)</t>
  </si>
  <si>
    <t xml:space="preserve">Strengthening humanitarian coordination and advocacy in Iraq (OCT 4625)25]; [Pol-100-320.25 IRQ 14/14]  </t>
  </si>
  <si>
    <t>Addressing lifesaving health needs of IDPs and host communities in Iraq</t>
  </si>
  <si>
    <t>To save lives and alleviate suffering (UNICEF 14 02)</t>
  </si>
  <si>
    <t>in kind - Provision 100,000 basket of food aid to the  IDPs in Kurdistan Iraq . food items were purchased from the local markets of Kurdistan._x000D_
 (IRQ-2014-005)</t>
  </si>
  <si>
    <t>Strengthening humanitarian coordination and advocacy in Iraq [OCT 4683]; [KGV/329/2014]</t>
  </si>
  <si>
    <t>(Iraq) emergency support to Syrian children and women refugees in Iraq - Health &amp; Nutrition</t>
  </si>
  <si>
    <t>To be allocated to a specific sector/projects (International on-line donations)</t>
  </si>
  <si>
    <t>(Iraq) Revised Syria Regional Response Plan - NFIs</t>
  </si>
  <si>
    <t>Secondment of Information Manager Officer to UNHCR</t>
  </si>
  <si>
    <t>Man-made crises / Providing life-saving assistance to vulnerable internally displaced and host communities in Iraq (ECHO/-ME/BUD/2014/91006)</t>
  </si>
  <si>
    <t>Ensuring provision of safe water to IDPs according to Iraqi Drinking Water Quality Standards</t>
  </si>
  <si>
    <t>Emergency Assistance to Populations Affected by Iraq Crisis (Multilateral)</t>
  </si>
  <si>
    <t>Humanitarian Coordination and Information Management, Logistics and Relief Commodities, Protection, Shelter and Settlements (USAID/OFDA)</t>
  </si>
  <si>
    <t>Contribution Iraq 2011 (2nd installment) (7F-02837.75)</t>
  </si>
  <si>
    <t>IRQ-14/SNYS/70351/R/561</t>
  </si>
  <si>
    <t>Protection and Humanitarian Assistance for Iraqi Palestinian Refugees in Syria Program (STATE/PRM)</t>
  </si>
  <si>
    <t>Iraq - Winterization &amp; WASH</t>
  </si>
  <si>
    <t>Mines Advisory Group</t>
  </si>
  <si>
    <t>Sweden RC</t>
  </si>
  <si>
    <t>Humanitarian assistance to the most vulnerable people displaced by conflict in northern Iraq</t>
  </si>
  <si>
    <t>ACT Alliance / Christian Aid</t>
  </si>
  <si>
    <t>Agency for Technical Cooperation and Development</t>
  </si>
  <si>
    <t>Emergency Telecommunications services provision to the humanitarian community in Iraq</t>
  </si>
  <si>
    <t>Action Contre la Faim</t>
  </si>
  <si>
    <t>Iraq - Syria Crisis Regional Refugee Response (M013896)</t>
  </si>
  <si>
    <t xml:space="preserve">Plan Canada (Implemented by IMC) - Health Clinics (D001451)_x000D_
</t>
  </si>
  <si>
    <t>SRRP-14/MS/64863/122</t>
  </si>
  <si>
    <t xml:space="preserve">Iraq - Syria Crisis Regional Refugee Response - Ramadhan  /3 - Seasonal / Clothes, KRG (north)_x000D_
_x000D_
 </t>
  </si>
  <si>
    <t>IRQ-14/A/70756/R/123</t>
  </si>
  <si>
    <t>Wintercamp for Refugees in northern Iraq (2014.1837.5)</t>
  </si>
  <si>
    <t>Durable Solutions, Livelihoods, Nutrition, Protection, Relief Commodities, IDP and Host Community Advocacy and Reconciliation, Education in Baghdad, Diyala, As Sulaymaniyah, Kirkuk, Erbil (STATE/PRM)</t>
  </si>
  <si>
    <t>INTERSOS</t>
  </si>
  <si>
    <t xml:space="preserve">World Vision - Iraq Emergency Response 2014-2015 (D001450)_x000D_
</t>
  </si>
  <si>
    <t>International Rescue Committee</t>
  </si>
  <si>
    <t>Common pipeline for Shelter/NFIs for affected IDP population in Iraq  (M287/2014)</t>
  </si>
  <si>
    <t>Triangle Génération Humanitaire</t>
  </si>
  <si>
    <t>(Iraq) in kind - Provision of various relief items to the Syrian refugees in Iraq's Kurdistan Region affected by the harsh winter conditions (provided by the UAE Red Crescent Authority delegation in cooperation with UAE Counslate in Arbil)_x000D_
 [IRQ-2013-002]</t>
  </si>
  <si>
    <t>AGRICULTURE</t>
  </si>
  <si>
    <t>International Organization for Migration</t>
  </si>
  <si>
    <t>DFATD Canada Supplies</t>
  </si>
  <si>
    <t>MDM</t>
  </si>
  <si>
    <t>SRRP-14/MS/64843/124</t>
  </si>
  <si>
    <t>GBV Prevention and response programme for Anbar and Mosul Crisis</t>
  </si>
  <si>
    <t>Iraq - Secondment to UNHCR – camp engineer</t>
  </si>
  <si>
    <t>Emergency Relief Items and Child Protection for Conflict Affected IDPs</t>
  </si>
  <si>
    <t>Al-Ofiq Organization for Development and Emergency</t>
  </si>
  <si>
    <t>International Medical Corps</t>
  </si>
  <si>
    <t>(Iraq) Secondment of Project Manager to UNHCR, Iraq</t>
  </si>
  <si>
    <t>Balancing entry for fund allocation 219998</t>
  </si>
  <si>
    <t xml:space="preserve">Provision of wheelchairs to persons with special needs._x000D_
</t>
  </si>
  <si>
    <t>Date Created</t>
  </si>
  <si>
    <t>Harikar</t>
  </si>
  <si>
    <t xml:space="preserve">Support health programme for Iraq IDPs_x000D_
_x000D_
_x000D_
_x000D_
</t>
  </si>
  <si>
    <t>Iraq - Syria Crisis Regional Refugee Response  - Immediate NFI support upon arrival of Syrian Refugees arriving in the Kurdistan region of Iraq from Kobani</t>
  </si>
  <si>
    <t>United Kingdom</t>
  </si>
  <si>
    <t>Last updated</t>
  </si>
  <si>
    <t>KURDS</t>
  </si>
  <si>
    <t>Balancing entry for fund allocation 219993</t>
  </si>
  <si>
    <t>Central Emergency Response Fund (CERF)</t>
  </si>
  <si>
    <t>Austrian Red Cross</t>
  </si>
  <si>
    <t>International Federation of Red Cross and Red Crescent Societies</t>
  </si>
  <si>
    <t>(Iraq) Syria Regional Response Plan- WASH, Operations/management (M013897)</t>
  </si>
  <si>
    <t xml:space="preserve">Emergency assistance - Shelter and NFIs_x000D_
</t>
  </si>
  <si>
    <t>Food security (2014.1823.5) [additional - Euro 2.5 million, 15-01-15]</t>
  </si>
  <si>
    <t>(Iraq) Syria Regional Response Plan - Protection, education (D000459)</t>
  </si>
  <si>
    <t>Fourniture de kits d’hivernage aux familles déplacées irakiennes (Ministère français des Affaires Etrangères)]</t>
  </si>
  <si>
    <t>IRQ-14/P-HR-RL/71011/R/124</t>
  </si>
  <si>
    <t>WASH response for IDPs and Refugees in camps and informal settlements in Erbil</t>
  </si>
  <si>
    <t>Peace Winds Japan</t>
  </si>
  <si>
    <t xml:space="preserve">SC </t>
  </si>
  <si>
    <t>Food assistance, protection and shelter for conflict-displaced populations in Iraq (AH/WFP/2014/0006)</t>
  </si>
  <si>
    <t>IRQ-14/A/70759/R/123</t>
  </si>
  <si>
    <t>Iraq - Syria Crisis Regional Refugee Response  - Support to the emergency programme of UNICEF in Iraq to provide assistance, in wash sector, for Syrian children and adolescents who have found refuge in Kurdistan, Northern Iraq.</t>
  </si>
  <si>
    <t>IFRC</t>
  </si>
  <si>
    <t>IRQ-14/F/69872/R/561</t>
  </si>
  <si>
    <t>Child Protection among conflict affected populations</t>
  </si>
  <si>
    <t>IRQ-14/F/71004/R/6079</t>
  </si>
  <si>
    <t>Korea, Republic of</t>
  </si>
  <si>
    <t>Protracted crisis (46.H.7-3-190)</t>
  </si>
  <si>
    <t>Strengthening humanitarian coordination and advocacy in Iraq (OCT 4573)</t>
  </si>
  <si>
    <t xml:space="preserve">Deployment of an Health ERU (D001452)_x000D_
</t>
  </si>
  <si>
    <t>Support to Quick Impact Food Production and Income Generation</t>
  </si>
  <si>
    <t>Iraq - Syria Crisis Regional Refugee Response</t>
  </si>
  <si>
    <t>IRAQ</t>
  </si>
  <si>
    <t>SRRP-13/MS/59095/R/5181</t>
  </si>
  <si>
    <t>NOK</t>
  </si>
  <si>
    <t>(Iraq) Syria Crisis Regional Refugee Response - NFIs (wintersupport) to Syrian refugees in the Kurdish region  (46.h.7-3-185.)</t>
  </si>
  <si>
    <t>YAO</t>
  </si>
  <si>
    <t>Logistics and Relief Commodities; Shelter and Settlements; WASH (USAID/OFDA)</t>
  </si>
  <si>
    <t>TGH</t>
  </si>
  <si>
    <t>Deutsche Welthungerhilfe e.V. (German Agro Action)</t>
  </si>
  <si>
    <t>Russian Federation</t>
  </si>
  <si>
    <t>IRQ-14/S-NF/71170/R/5157</t>
  </si>
  <si>
    <t>Renforcement des moyens de subsistance des réfugiés syriens en Irak</t>
  </si>
  <si>
    <t>(Iraq) Syrian refugees in Iraq (46.H.7-3-184 &amp; 185)</t>
  </si>
  <si>
    <t>IRQ-14/SNYS/70358/R/7039</t>
  </si>
  <si>
    <t>To provide emergency humanitarian relief to thousands of ordinary Iraqis in serious need. - Protection to displaced children and vulnerable families ensured  (204813-101)</t>
  </si>
  <si>
    <t>Appeal projects, not including sub-set</t>
  </si>
  <si>
    <t>(Iraq) CERF rapid response grant to project: Establish a camp for Syrian refugees in Al Qaim (12-HCR-049)</t>
  </si>
  <si>
    <t>ACT/LWR</t>
  </si>
  <si>
    <t>Switzerland</t>
  </si>
  <si>
    <t>Strengthening humanitarian coordination and advocacy in Iraq [OCT 4414]; [AID-OFDA-IO-14-00010]</t>
  </si>
  <si>
    <t>Iraq - Syria Crisis Regional Refugee Response - To give Syrian refugees in Domiz refugee camp access to adequate potable drinking water and appropriate sanitation facilities, and to promote improved hygiene practices.</t>
  </si>
  <si>
    <t>NGO Coordination Committee for Iraq</t>
  </si>
  <si>
    <t>IRQ-14/H/69858/R/1171</t>
  </si>
  <si>
    <t>IRQ-14/F/69857/R/8058</t>
  </si>
  <si>
    <t>US Fund for UNICEF</t>
  </si>
  <si>
    <t>Australia</t>
  </si>
  <si>
    <t>FAO</t>
  </si>
  <si>
    <t xml:space="preserve">(Iraq) Emergency Food Assistance to People Affected by Unrest in Syria        	_x000D_
</t>
  </si>
  <si>
    <t>WATER AND SANITATION</t>
  </si>
  <si>
    <t>UNHCR Global Appeal 2014- Iraq (D-000623)</t>
  </si>
  <si>
    <t>Iraqi Refugees in Neighbouring Countries 2012</t>
  </si>
  <si>
    <t>Support for UNHCR 2012 Global Appeal - Iraq (M013678)</t>
  </si>
  <si>
    <t>ICRC Emergency Appeal 2014 - Iraq (D-000619)</t>
  </si>
  <si>
    <t>(Iraq) Establishing and strengthening OCHA coordination</t>
  </si>
  <si>
    <t>SRRP-13/MS/58170/R/6079</t>
  </si>
  <si>
    <t>ACT Alliance / Church of Sweden</t>
  </si>
  <si>
    <t xml:space="preserve">Distribution of relief supplies (D001479)_x000D_
</t>
  </si>
  <si>
    <t>Protection of IDPs and groups at risk affected by internal displacement</t>
  </si>
  <si>
    <t>Czech Republic</t>
  </si>
  <si>
    <t>Support of health and volunteer-development programmes</t>
  </si>
  <si>
    <t>Kurdistan Reconstruction and Development Society</t>
  </si>
  <si>
    <t>Kuwait Red Crescent Society</t>
  </si>
  <si>
    <t>UNICEF National Committee/France</t>
  </si>
  <si>
    <t>Humanitarian assistance</t>
  </si>
  <si>
    <t>Supporting IDP children and youth affected by armed conflict in Iraq</t>
  </si>
  <si>
    <t>Saudi Arabia</t>
  </si>
  <si>
    <t>UNESCO</t>
  </si>
  <si>
    <t>EDUCATION</t>
  </si>
  <si>
    <t>(Iraq) CERF rapid response grant to project: Provision of family emergency kits for Syrian Refugees in Al Qaim camp, Anbar (12-IOM-029)</t>
  </si>
  <si>
    <t>PROTECTION/HUMAN RIGHTS/RULE OF LAW</t>
  </si>
  <si>
    <t xml:space="preserve">Emergency Grant Aid for IDPs in Iraq_x000D_
</t>
  </si>
  <si>
    <t>To be allocated to a specific sector/projects  (2014.1840.9)</t>
  </si>
  <si>
    <t xml:space="preserve">in kind - Immediate NFIs and Child Protection assistance to families displaced by the Anbar conflict - Provision of tents, blankets, kitchen sets, hygiene kits, jerry cans, mosquito nets._x000D_
</t>
  </si>
  <si>
    <t>Swedish Civil Contingencies Agency (MSB)</t>
  </si>
  <si>
    <t>UN-HABITAT</t>
  </si>
  <si>
    <t xml:space="preserve">Shelter, winterization, camps, protection, basic services (D-000623)_x000D_
</t>
  </si>
  <si>
    <t>WC</t>
  </si>
  <si>
    <t>Iraq - Syria Crisis Regional Refugee Response  (M013895)</t>
  </si>
  <si>
    <t>Allocation of unearmarked funds by UNESCO</t>
  </si>
  <si>
    <t>To provide emergency humanitarian relief to thousands of ordinary Iraqis in serious need - Common pipeline for Shelter/NFIs for affected IDP population in Iraq  (204813-101)</t>
  </si>
  <si>
    <t>Nutrition assessment and response for conflict affected IDPs in Dohuk Governerate</t>
  </si>
  <si>
    <t>Winter Help / winterization shelter, water and sanitation in camps for internally displaced personsin Iraq (VN05 321.50 IRQ 11/14)</t>
  </si>
  <si>
    <t>Winter aid for Iraqi IDPs and Iraqi returnees from Syria in northern Iraq (VN05 321.50 IRQ 03/12)</t>
  </si>
  <si>
    <t>(Iraq) Clothing to over 4,700 affected children in Iraq</t>
  </si>
  <si>
    <t>(Iraq) Extension of secondment to UNHCR with Site Engineer</t>
  </si>
  <si>
    <t>ACT/CoS</t>
  </si>
  <si>
    <t>Japan Emergency NGO</t>
  </si>
  <si>
    <t>Emergency Response for Internally Displaced People in Iraq</t>
  </si>
  <si>
    <t>Provision of drinking/domestic water &amp; sanitation services for emergency affected population at risk in Ir</t>
  </si>
  <si>
    <t>Logistics and Relief Commodities; Protection; WASH (USAID/OFDA)</t>
  </si>
  <si>
    <t>Food &amp; Agriculture Organization of the United Nations</t>
  </si>
  <si>
    <t>Syria Regional Refugee Response Plan (RRP) 2013</t>
  </si>
  <si>
    <t>Other</t>
  </si>
  <si>
    <t>Health, WASH, Protection (STATE/PRM)</t>
  </si>
  <si>
    <t>Iraq - Emergency Response for vulnerable Syrian children, their families and host communities - WASH (part of ECHO/SYR/BUD/2012/91008)</t>
  </si>
  <si>
    <t>Delivery of relief items for the supply of IDPs and refugees in Iraq (VN05 321.50 IRQ 04/14)</t>
  </si>
  <si>
    <t>Iraq - Syria Crisis Regional Refugee Response - Relief Commodities, Border Transport (STATE/PRM)</t>
  </si>
  <si>
    <t>IRC</t>
  </si>
  <si>
    <t xml:space="preserve">Priority </t>
  </si>
  <si>
    <t>NRC</t>
  </si>
  <si>
    <t>Office for the Coordination of Humanitarian Affairs</t>
  </si>
  <si>
    <t>Qatar RC</t>
  </si>
  <si>
    <t>Administrative support</t>
  </si>
  <si>
    <t>SRRP-14/MS/64798/6079</t>
  </si>
  <si>
    <t>DRC</t>
  </si>
  <si>
    <t>SRRP-13/MS/58198/R/561</t>
  </si>
  <si>
    <t>Harm reduction to extrem vulnerable IDPs (VN05 321.50 IRQ 01/11)</t>
  </si>
  <si>
    <t>SRRP-14/MS/64682/5186</t>
  </si>
  <si>
    <t>MEDIUM</t>
  </si>
  <si>
    <t>Man-made crises / ICRC Economic Security and Protection activities in Iraq. (ECHO/-ME/BUD/2014/91001)</t>
  </si>
  <si>
    <t xml:space="preserve">Iraq - Syria Crisis Regional Refugee Response - Ramadhan  /4 - Seasonal / Clothes, KRG (north)_x000D_
</t>
  </si>
  <si>
    <t>Distribution of food, winterization kits and other relief items and protection efforts in Dohuk and cities around Telafar and Sinjar (2014-15318)</t>
  </si>
  <si>
    <t>Secondment of Shelter/Infrastructure Expert (7F-05779.06)</t>
  </si>
  <si>
    <t>Islamic Relief Worldwide</t>
  </si>
  <si>
    <t>Luxembourg Red Cross</t>
  </si>
  <si>
    <t>Non Food Items, net and WASH to IDPs</t>
  </si>
  <si>
    <t>Médecins du Monde</t>
  </si>
  <si>
    <t>IRQ-14/0006/To provide humanitarian assistance to at least 14 500 internally displaced families in Iraq; Provide capacity training for local partners and community based organizations to assure that the most vulnerable are identified.</t>
  </si>
  <si>
    <t>European Commission's Humanitarian Aid and Civil Protection Department</t>
  </si>
  <si>
    <t>Paid contribution</t>
  </si>
  <si>
    <t>Additional contribution to ICRC for humanitarian emergency aid in various regions in the world, in particular in Northern Iraq. (25572 (DSH0116989))</t>
  </si>
  <si>
    <t xml:space="preserve">Optimizing effectiveness of relief and development efforts and empowering civil society (7F-02680.06)_x000D_
</t>
  </si>
  <si>
    <t>Emergency aid within the scope of the UN Regional Response Plan for Iraqi Refugees 2011 (23298 (DMH0114375)</t>
  </si>
  <si>
    <t>Distribution of NFI (hygiene kits) to internally displaced people in Dohuk governorate (AH/CR/2014/0009)</t>
  </si>
  <si>
    <t>Original currency unit</t>
  </si>
  <si>
    <t>Response to humanitarian crises</t>
  </si>
  <si>
    <t xml:space="preserve">(Iraq) ERF funded project - Strengthening health services delivery to ensure life saving for 210,000 Syrian Refugees in Kurdistan/Iraq_x000D_
</t>
  </si>
  <si>
    <t>IRQ-14/P-HR-RL/70675/R/5349</t>
  </si>
  <si>
    <t>Iraq - Syria Crisis Regional Refugee Response (part of ECHO/SYR/BUD/2013/91018)</t>
  </si>
  <si>
    <t>IRQ-14/E/68343/R/5834</t>
  </si>
  <si>
    <t>IRQ-14/S-NF/70837/R/298</t>
  </si>
  <si>
    <t>QZA-13/0122-7/Provide basic and domestic items for population affected by the Anbar IDP crisis</t>
  </si>
  <si>
    <t>IRQ-14/CSS/69839/R/561</t>
  </si>
  <si>
    <t>Mine and ERW clearance, Risk Education (RE) and Emergency Safety Information (ESI) to support the protection needs of IDPs in the Kurdistan Region of Iraq (KR-I) and areas of recent conflict.</t>
  </si>
  <si>
    <t>NZ Govt contribution to the emergency response through UNHCR</t>
  </si>
  <si>
    <t>(Iraq) Syria Crisis Regional Refugee Response - Improving access to protection, livelihoods and basic services of vulnerable displacement affected populations through targeted interventions and capacity building of duty bearers.  (46.h.7-3-185.)</t>
  </si>
  <si>
    <t xml:space="preserve">(Iraq) ERF funded project - Enhancing the psychosocial well being of Syrian refugees adolescents living in Qushtapa and Basirma refugee camps through sport and life skills activities_x000D_
</t>
  </si>
  <si>
    <t>Iraq - Syria Crisis Regional Refugee Response - operations/management (part of ECHO/SYR/BUD/2013/91017)</t>
  </si>
  <si>
    <t>To provide emergency humanitarian relief to thousands of ordinary Iraqis in serious need. (204813-101)</t>
  </si>
  <si>
    <t>in kind - Provide variety relief items such as food and personal health tools for the IDPs in North of Iraq [through Khalifa Bin Zayed Al Nahyan Foundation] (IRQ-2014-008)</t>
  </si>
  <si>
    <t>PU-AMI</t>
  </si>
  <si>
    <t>Emergency education towards Syrian refugee children in KR-I (ECHO/CHD/BUD/2013/01006)</t>
  </si>
  <si>
    <t>United Nations Development Programme</t>
  </si>
  <si>
    <t>Appealing Agency  type</t>
  </si>
  <si>
    <t>To be allocated to a specific sector/project</t>
  </si>
  <si>
    <t>CARITAS</t>
  </si>
  <si>
    <t>Iraq - Provide basic primary health care and distribution of aid to Syrian refugee families in Sulaimaniya (VN05 321.50 SYR 53/13)</t>
  </si>
  <si>
    <t>ACT Alliance / Lutheran World Relief</t>
  </si>
  <si>
    <t>IRQ-14/SNYS/70078/R/6459</t>
  </si>
  <si>
    <t>Iraq - Project Qkecdoba camp for syrians Refugees - Kurdistan - Iraq</t>
  </si>
  <si>
    <t>EUR</t>
  </si>
  <si>
    <t>(Iraq) DRC protection programme (46.H.7-3-184)</t>
  </si>
  <si>
    <t>IRQ-14/S-NF/67709/R/298</t>
  </si>
  <si>
    <t>International Volunteer Center of Yamagata</t>
  </si>
  <si>
    <t>Iraq - Syria Crisis Regional Refugee Response - “Providing Essential WASH and Protection Interventions for Children Affected by the Syria Crisis”– within the framework of the UN Appeal for 2014 “Syria Regional Response Plan – RRP6” - to support the UNICEF interventions in Water sector and the activities in the Protection and Education sectors aimed at improving the psychosocial wellbeing of children in Darashakran and Qushtapa refugee camps in iraq.</t>
  </si>
  <si>
    <t>Food</t>
  </si>
  <si>
    <t>Germany</t>
  </si>
  <si>
    <t>UNICEF National Committee/United Kingdom</t>
  </si>
  <si>
    <t>Contibution type</t>
  </si>
  <si>
    <t xml:space="preserve">Medical assistance and provision of medical supplies (D01451)_x000D_
</t>
  </si>
  <si>
    <t xml:space="preserve">Programme for Human Security and Stabilization – Phase III (PRM)_x000D_
(STATE/PRM)_x000D_
</t>
  </si>
  <si>
    <t>(Iraq) Secondment of a site engineer to UNHCR for building of camps in Erbil and Suleimaniyah, Iraq.</t>
  </si>
  <si>
    <t>Denmark</t>
  </si>
  <si>
    <t>SHELTER AND NON-FOOD ITEMS</t>
  </si>
  <si>
    <t>To provide emergency humanitarian relief to thousands of ordinary Iraqis in serious need. [through Various NGO members of DFID Rapid Response Facility] (204813-101)</t>
  </si>
  <si>
    <t>Nehemia Christenhilfsdienst e.V.</t>
  </si>
  <si>
    <t>Iraq - Syria Crisis Regional Refugee Response D000635</t>
  </si>
  <si>
    <t>Project Manager for Office and Accommodation - to UNHCR</t>
  </si>
  <si>
    <t xml:space="preserve">Iraq - Syria Crisis Regional Refugee Response -  Health &amp; Nutrition _x000D_
 _x000D_
</t>
  </si>
  <si>
    <t>(Iraq) 7,610 Beneficiares</t>
  </si>
  <si>
    <t xml:space="preserve">Support program in the field of water &amp; sanitation for IDPs in Iraq _x000D_
</t>
  </si>
  <si>
    <t>Latvia</t>
  </si>
  <si>
    <t>(Iraq) Basic Medical care for Syrian refugees in the refugee camp Dormiz, province of Dohuk, northern Iraq (VN05 321.50 SYR 23/12)</t>
  </si>
  <si>
    <t>Emergency Assistance to Populations Affected by Iraq Crisis (Resource Transfer)</t>
  </si>
  <si>
    <t>Emergency Child Protection, Education and WASH for Conflict Affected IDPs in Iraq</t>
  </si>
  <si>
    <t>Meeting Emergency Needs for Displacement-Affected Communities in Kurdistan Region of Iraq</t>
  </si>
  <si>
    <t>Iraq - Syria Crisis Regional Refugee Response (M013895)</t>
  </si>
  <si>
    <t xml:space="preserve">NFIs to IDPs in Sulaymaniyah, Diyala and Kirkuk Governorates (D001300)_x000D_
_x000D_
</t>
  </si>
  <si>
    <t>in kind - Provided Shelter materials, 2,000 tents (IRQ-2014-003)</t>
  </si>
  <si>
    <t>JEN</t>
  </si>
  <si>
    <t>RRM - Immediate life-saving support to Mosul IDPs</t>
  </si>
  <si>
    <t>(Iraq) Humanitarian assistance</t>
  </si>
  <si>
    <t xml:space="preserve">ICRC - Emergency Appeal 2015 - Protection/Human Rights/Rule of Law (D001922)_x000D_
</t>
  </si>
  <si>
    <t xml:space="preserve">Improved Access to Emergency livelihoods Opportunities and Essential Services for the IDPs and Host Communities through Community-based Infrastructure </t>
  </si>
  <si>
    <t>IASC Standard Sector</t>
  </si>
  <si>
    <t xml:space="preserve">Ensuring that life threatening health needs, including reproductive health for Iraqi internally displaced people are met </t>
  </si>
  <si>
    <t>IRQ-14/S-NF/68352/R/5834</t>
  </si>
  <si>
    <t>UPP</t>
  </si>
  <si>
    <t xml:space="preserve">(Iraq) Syria Regional Response Plan </t>
  </si>
  <si>
    <t>Food aid for vulnerable victims and displaced persons in Iraq</t>
  </si>
  <si>
    <t>Man-made crises / Rapid Response to WASH needs of IDPs in schools in Dohuk City (part of ECHO/-ME/BUD/2014/91008)</t>
  </si>
  <si>
    <t xml:space="preserve">ADRA </t>
  </si>
  <si>
    <t xml:space="preserve">UNFPA’s humanitarian work to scale up the delivery of reproductive health care and address the needs of displaced women, girls and victims of gender-based violence in response to the Iraq crisis_x000D_
_x000D_
_x000D_
</t>
  </si>
  <si>
    <t>Original currency amount</t>
  </si>
  <si>
    <t>Qatar Red Crescent Society</t>
  </si>
  <si>
    <t>IRQ-14/P-HR-RL/71072/R/6079</t>
  </si>
  <si>
    <t>Iraq - Syria Crisis Regional Refugee Response (part of VN05 321.50 SYR 56/14)</t>
  </si>
  <si>
    <t>IRQ-14/S-NF/71324/R/5181</t>
  </si>
  <si>
    <t xml:space="preserve">Economic Recovery and Market Systems, Humanitarian Coordination and Information Management, and Logistics and Relief Commodities(USAID/OFDA) </t>
  </si>
  <si>
    <t>QED Limited, LLC</t>
  </si>
  <si>
    <t xml:space="preserve">(Iraq) ERF funded project - Emergency response to Syrian refugees in Sulaimanyah Governorate_x000D_
</t>
  </si>
  <si>
    <t>SRRP-14/MS/64837/120</t>
  </si>
  <si>
    <t>United Nations High Commissioner for Refugees</t>
  </si>
  <si>
    <t xml:space="preserve">IRQ-11/0006/Humanitarian Demining in Iraq_x000D_
</t>
  </si>
  <si>
    <t>IRQ-14/H/71036/R/122</t>
  </si>
  <si>
    <t xml:space="preserve">(Iraq) Humanitarian assistance to Syrian refugees (part of ECHO/SYR/BUD/2012/91012) </t>
  </si>
  <si>
    <t>Kanz Humanitarian organization</t>
  </si>
  <si>
    <t>Front line activities including provision of adequate accommodation, infrastructure and basic items.</t>
  </si>
  <si>
    <t>Iraq - Syria Crisis Regional Refugee Response (part of VN05 321.50 SYR 20/14)</t>
  </si>
  <si>
    <t>SRRP-13/MS/58167/R/8787</t>
  </si>
  <si>
    <t>To save lives and alleviate suffering (CAID 14 04)</t>
  </si>
  <si>
    <t>(Iraq) Relief Commodities, Border Transport, Health (STATE/PRM)</t>
  </si>
  <si>
    <t>Emergency intervention for the most vulnerable internal displaced persons (IDPs)  in Iraqi Kurdistan</t>
  </si>
  <si>
    <t>Canadian Red Cross Society</t>
  </si>
  <si>
    <t>Syrian Arab Republic - Civil Unrest 2012</t>
  </si>
  <si>
    <t xml:space="preserve">Strengthening humanitarian coordination and advocacy in Iraq (OCT 4653); [12-1/7921] </t>
  </si>
  <si>
    <t>(Iraq) Humanitarian land transport; Dispatch to Erbil (Iraqi  Kurdistan) of tents, generators, blankets and medical kits to assist displaced persons affected by the humanitarian crisis</t>
  </si>
  <si>
    <t>3-Not Specified</t>
  </si>
  <si>
    <t xml:space="preserve">Swedish Red Cross </t>
  </si>
  <si>
    <t xml:space="preserve">Emergency assistance - food </t>
  </si>
  <si>
    <t>IRQ-14/H/70841/R/124</t>
  </si>
  <si>
    <t>Emergency Assistance to Populations Affected by Iraq Crisis</t>
  </si>
  <si>
    <t>Decision date</t>
  </si>
  <si>
    <t>SRRP-13/MS/58174/R/124</t>
  </si>
  <si>
    <t>CLUSTER NOT YET SPECIFIED</t>
  </si>
  <si>
    <t>Support to ICRC mine action activities trough Finnish Red Cross</t>
  </si>
  <si>
    <t>Iraq Crisis (010272)</t>
  </si>
  <si>
    <t>Iraq - Syria Crisis Regional Refugee Response - NFIs and child protection (including psycho-social support) in Iraq (46.H.7-4-151.)</t>
  </si>
  <si>
    <t>(Iraq) ERF funded project - Emergency NFIs Assistance to Vulnerable Affected Population by the Crisis in Syria</t>
  </si>
  <si>
    <t xml:space="preserve">Securing RH Services for Women (Particularly Pregnant Women) in IDPs and Host/Affected Communities Across Iraq_x000D_
</t>
  </si>
  <si>
    <t>Humedica</t>
  </si>
  <si>
    <t xml:space="preserve">Protection of IDPs and at-risk groups affected by internal displacement </t>
  </si>
  <si>
    <t>Immediate assistance to Anbar IDPs</t>
  </si>
  <si>
    <t>(Iraq) Health assistance</t>
  </si>
  <si>
    <t>Man-made crises / Provision of Unconditional Cash Assistance to Extremely Vulnerable IDPs in Dohuk Governorate, KRI (ECHO/-ME/BUD/2014/91009)</t>
  </si>
  <si>
    <t/>
  </si>
  <si>
    <t>Humanitarian assistance to IDPs. (from Région Rhône Alpes )</t>
  </si>
  <si>
    <t>NZD</t>
  </si>
  <si>
    <t>Support for Hurriya transition camp (119556/2012-ORS)</t>
  </si>
  <si>
    <t>Providing Access to Quality Education to Adolescents and Young Adults of Iraqi IDPs in Iraq</t>
  </si>
  <si>
    <t>Provide basic and domestic items for population affected by armed conflict in Iraq</t>
  </si>
  <si>
    <t>(Iraq) in kind - Construction of schools, shelters and community centers for Syrian refugees in Kurdistan region, Iraq. (through UAE Red Crescent Authority) (IRQ-2014-002)</t>
  </si>
  <si>
    <t>Emergency assistance to Internally Displaced Persons (IDPs) and host communities affected by armed conflict in Iraq - Emergency WASH assistance to people affected by the conflict and displaced in Dohuk and Ninewa Governorate (ECHO/-ME/BUD/2014/91013)</t>
  </si>
  <si>
    <t>(Iraq) Providing assistance to Syrian refugees in Erbil - Household products &amp; equipment (through Embassy of Hungary )</t>
  </si>
  <si>
    <t>NCCI</t>
  </si>
  <si>
    <t>Secondment of HAO Assessment Coordinator to OCHA</t>
  </si>
  <si>
    <t>(Iraq) Support to lifesaving interventions for Syrian refugee children and families in KRG, Northern Iraq in WASH</t>
  </si>
  <si>
    <t>SRRP-14/MS/64685/6458</t>
  </si>
  <si>
    <t>France</t>
  </si>
  <si>
    <t xml:space="preserve">Iraq - Syria Crisis Regional Refugee Response </t>
  </si>
  <si>
    <t>Development and Peace</t>
  </si>
  <si>
    <t>IMC</t>
  </si>
  <si>
    <t xml:space="preserve">LWR - Winterization - Shelter response 2015 (D001925)_x000D_
</t>
  </si>
  <si>
    <t>Danish De-mining Group</t>
  </si>
  <si>
    <t>IRQ-14/S-NF/71026/R/124</t>
  </si>
  <si>
    <t>Man-made crises / Lifesaving Assistance for Displaced and Conflict-Affected Iraqis - Protection and Cash in Baghdad, Kirkuk, Ninewa_x000D_
 (ECHO/-ME/BUD/2014/91012)</t>
  </si>
  <si>
    <t>ICRC Water/Sanitation and Protection activities in Iraq (ECHO/-ME/BUD/2013/91001)</t>
  </si>
  <si>
    <t>HIGH</t>
  </si>
  <si>
    <t>UNDG Iraq Trust Fund</t>
  </si>
  <si>
    <t>CHF</t>
  </si>
  <si>
    <t>(Iraq) Humanitarian assistance to Syria Crisis</t>
  </si>
  <si>
    <t>(Iraq) ICRC Emergency Appeal, first allocation (7F-08383.09)</t>
  </si>
  <si>
    <t>United Nations Population Fund</t>
  </si>
  <si>
    <t>Kuwait II pledge</t>
  </si>
  <si>
    <t>IRQ-14/SNYS/70361/R/5767</t>
  </si>
  <si>
    <t>Iraq - Syria Crisis Regional Refugee Response (46.H.7-3-190)</t>
  </si>
  <si>
    <t>Iraq - Syria Crisis Regional Refugee Response (STATE/PRM)</t>
  </si>
  <si>
    <t>Allocation of unearmarked funds by UN agencies</t>
  </si>
  <si>
    <t>TEARFUND</t>
  </si>
  <si>
    <t>in kind - Provided Medicines and prescription drugs (IRQ-2014-004)</t>
  </si>
  <si>
    <t>Assistance Anbar internally displaced person in Baghdad (7F-08761.01)</t>
  </si>
  <si>
    <t>Iraq</t>
  </si>
  <si>
    <t>Integrated Protection Assistance for Conflict and Displacement-Affected Persons (IDPs) in Iraq (46.H.7-3-184)</t>
  </si>
  <si>
    <t>(Iraq) Improving Child and Youth Protection among conflict-affected Syrian refugees (ECHO/CHD/BUD/2012/01002)</t>
  </si>
  <si>
    <t>Estonia</t>
  </si>
  <si>
    <t>Refugees assistance - Response to UNHCR's Global Appeal 2013 - Country Specific Support (M013865)</t>
  </si>
  <si>
    <t>WFP Iraq PRRO 200035 &amp; EMOP 200677 (D-000631)</t>
  </si>
  <si>
    <t>Winter help and other measures of livelihood security for Iraqi IDPs and needy in the KurdistanRegion (VN05 321.50 IRQ 06/14)</t>
  </si>
  <si>
    <t>Emergency relief to IDPs from the Anbar region in Central Iraq, displaced due to ongoing conflict between opposition and Government forces. A component of this is towards the deployment of an SCD Coordinator to co-lead the Erbil Protection Working Group. (46.H.7-4-147)</t>
  </si>
  <si>
    <t>Emergency Operation (EMOP) [ref no. 326/10]</t>
  </si>
  <si>
    <t>Destination Country</t>
  </si>
  <si>
    <t xml:space="preserve">(Iraq) ERF funded project - Winter clothing ,children items  and feminine sanitary items distribution to Syrian Refugees in Al Qaem Camp     _x000D_
</t>
  </si>
  <si>
    <t>Project date start</t>
  </si>
  <si>
    <t>Economic Recovery and Market Systems, WASH in Diyala and Baghdad Governorates (USAID/OFDA)</t>
  </si>
  <si>
    <t>Providing life-saving assistance to vulnerable internally displaced people (IDPs) and host communities in Iraq</t>
  </si>
  <si>
    <t>(Iraq) Emergency Food Assistance to People Affected by Unrest in Syria (USAID/FFP)</t>
  </si>
  <si>
    <t>Emergency response to most critical health needs of the population affected by Anbar crisis</t>
  </si>
  <si>
    <t>(Iraq) Emergency Food Assistance to Syrian Refugees in Temporary Shelter in Kurdistan Region</t>
  </si>
  <si>
    <t>Iraq - Syria Crisis Regional Refugee Response - part of additional funding of $25,000,000 (STATE/PRM)</t>
  </si>
  <si>
    <t>Health, Humanitarian Coordination and Information Management, Logistics and Relief Commodities, Protection, Shelter and Settlements, Water, Sanitation, and Hygiene (WASH) in As Sulaymaniyah, Diyala, Dohuk, Erbil, Kirkuk, Ninewa, Salah ad-Din (USAID/OFDA)</t>
  </si>
  <si>
    <t xml:space="preserve">Iraq - Support programs in Education for Syrian Refugees children in Erbil, Iraq_x000D_
_x000D_
_x000D_
_x000D_
</t>
  </si>
  <si>
    <t>Emergency type</t>
  </si>
  <si>
    <t>To save lives and alleviate suffering (ICRC 14 02)</t>
  </si>
  <si>
    <t>Aid to victims of conflict in Iraq</t>
  </si>
  <si>
    <t>Tromsø Mineskadesenter/Tromsoe Mine Victim Resource Center</t>
  </si>
  <si>
    <t>Plan International</t>
  </si>
  <si>
    <t>Brazil</t>
  </si>
  <si>
    <t>Emergency Food Assistance to Populations Affected by the Iraq Crisis - Zakho District of Dohuk Governorate</t>
  </si>
  <si>
    <t>Emergency response for the Iraq Situation</t>
  </si>
  <si>
    <t>Emergency WASH program to support conflict-affected IDPs in Kurdistan region of Iraq</t>
  </si>
  <si>
    <t>USD committed/contributed</t>
  </si>
  <si>
    <t>Emergency Support for Food Security and Resilience for Rural and Periurban Host Communities in Sulymanyah and Kirkuk  Sulaymania and Kirkuk Governorates</t>
  </si>
  <si>
    <t>Assistance for Palestinians from Iraq (USAID/PRM)</t>
  </si>
  <si>
    <t xml:space="preserve">(Iraq) ERF funded project - Improve Food security of vulnerable Syrian Refugees_x000D_
</t>
  </si>
  <si>
    <t>DKK</t>
  </si>
  <si>
    <t xml:space="preserve">Iraq - Syria Crisis Regional Refugee Response - food parcels_x000D_
 - in Qurbani for Syrian Refuges_x000D_
 </t>
  </si>
  <si>
    <t>Finland</t>
  </si>
  <si>
    <t>France RC</t>
  </si>
  <si>
    <t xml:space="preserve">ICRC emergency appeal </t>
  </si>
  <si>
    <t>Appeal year</t>
  </si>
  <si>
    <t>(Iraq) Humanitarian assistance to Syria Crisis (part of ECHO/SYR/BUD/2013/91001)</t>
  </si>
  <si>
    <t>Private (individuals &amp; organisations)</t>
  </si>
  <si>
    <t xml:space="preserve">Emergency Assistance to Populations Affected by Iraq Crisis  </t>
  </si>
  <si>
    <t>Iraq - Syria Crisis Regional Refugee Response - Minimizing the impact of conflict and displacement on refugees and their host communities in Kurdistan-Iraq (part of VN05 321.50 SYR 17/14)</t>
  </si>
  <si>
    <t>Livelihood, Psychosocial, and other support for IDP and Returnee Female-Headed Households and Youth in five Governorates (23529 (DMH0114726)</t>
  </si>
  <si>
    <t>(Iraq) Syrian refugees in Kurdish region (46.H.7-3-184 &amp; 185)</t>
  </si>
  <si>
    <t>Inter-governmental orgs.</t>
  </si>
  <si>
    <t>Project title</t>
  </si>
  <si>
    <t>IOM</t>
  </si>
  <si>
    <t xml:space="preserve">ADRA - Winterization - Shelter response 2015 (D001926)_x000D_
</t>
  </si>
  <si>
    <t>Cash</t>
  </si>
  <si>
    <t>To strengthen capacity among Red Cross and Red Crescent societies and to provide emergency humanitarian assistance in humanitarian crises through IFRC(through Swedish Red Cross , Sweden RC)</t>
  </si>
  <si>
    <t>FOOD SECURITY</t>
  </si>
  <si>
    <t>(Iraq) humanitarian aid to Syrian refugees who fled to neighbouring countries - Health and nutrition (allocation from Regional Office to Iraq)</t>
  </si>
  <si>
    <t>Humanitarian Implementation Plan (HIP) Iraq (ECHO/-ME /BUD/2013/91000 - fully allocated of total original funding decision of Euro 7 mn)</t>
  </si>
  <si>
    <t xml:space="preserve">Emergency Assistance to Populations Affected by Iraq Crisis </t>
  </si>
  <si>
    <t>Iraq - Syria Crisis Regional Refugee Response - To enable crisis-affected refugee children access to quality child protection service</t>
  </si>
  <si>
    <t>Item ID</t>
  </si>
  <si>
    <t xml:space="preserve">Iraq - Syria Crisis Regional Refugee Response - Ramadhan - clothing for Syrian  children  /1, Kalefa Bn Zayd institution - in KRG (north)_x000D_
_x000D_
 </t>
  </si>
  <si>
    <t>Iraq - Minimizing the impact of conflict and displacement on refugees and their host communities in Kurdistan-Iraq (part of VN05 321.50 SYR 17/14)</t>
  </si>
  <si>
    <t>Allocation of unearmarked funds by UNICEF</t>
  </si>
  <si>
    <t>UNICEF National Committee/Germany</t>
  </si>
  <si>
    <t>Secondment of IMO officer to OCHA in Erbil</t>
  </si>
  <si>
    <t xml:space="preserve">(Iraq) Soutien aux populations réfugiées de Syrie en Irak. </t>
  </si>
  <si>
    <t>RRI gGmbH</t>
  </si>
  <si>
    <t xml:space="preserve">Iraq - Syria Crisis Regional Refugee Response - operations/management _x000D_
</t>
  </si>
  <si>
    <t>My Education, My Future</t>
  </si>
  <si>
    <t>Commitment</t>
  </si>
  <si>
    <t>UN Agencies, NGOs and/or Red Cross</t>
  </si>
  <si>
    <t>Hungary</t>
  </si>
  <si>
    <t>SHELTER/NFI</t>
  </si>
  <si>
    <t>MAG</t>
  </si>
  <si>
    <t>Various (details not yet provided)</t>
  </si>
  <si>
    <t xml:space="preserve">(Iraq) ERF funded project - Assistance to Syrian Refugees in Anbar _x000D_
 _x000D_
</t>
  </si>
  <si>
    <t>Food Voucher Assistance to IDPs in Sulaymaniyah Governorate</t>
  </si>
  <si>
    <t>CZK</t>
  </si>
  <si>
    <t xml:space="preserve">Support for 2012 ICRC Emergency Appeal for Iraq _x000D_
 - protection, human rights, health, WATSAN (M013683)_x000D_
 _x000D_
</t>
  </si>
  <si>
    <t>THW</t>
  </si>
  <si>
    <t>OXFAM Quebec</t>
  </si>
  <si>
    <t>(Iraq) CERF rapid response grant to project: Support delivery of lifesaving health services for Syrian refugees in Iraq (12-WHO-072)</t>
  </si>
  <si>
    <t>Appealing agency abbrev.</t>
  </si>
  <si>
    <t>(Iraq) towards meeting reproductive health and GBV response needs</t>
  </si>
  <si>
    <t>ICRC</t>
  </si>
  <si>
    <t>Humanitarian Coordination and Information Management, Logistics and Relief Commodities Countrywide (USAID/OFDA)</t>
  </si>
  <si>
    <t>IRQ-14/WS/71186/R/5186</t>
  </si>
  <si>
    <t xml:space="preserve">Support the Establishment of Maternity and Children's Hospital in Fallujah_x000D_
</t>
  </si>
  <si>
    <t>UN Agencies</t>
  </si>
  <si>
    <t>United Nations Office for Project Services</t>
  </si>
  <si>
    <t>Pledge</t>
  </si>
  <si>
    <t>Livelihood security of IDPs who have fled to the Kurdistan Region (VN05 321.50 IRQ 02/14)</t>
  </si>
  <si>
    <t>IRQ-14/WS/71006/R/124</t>
  </si>
  <si>
    <t>Man-made crises / Providing life-saving assistance to vulnerable internally displaced and host communities in Iraq (ECHO/-ME/BUD/2014/91007)</t>
  </si>
  <si>
    <t>(Iraq) Relief Commodities, Border Transport - Iraq</t>
  </si>
  <si>
    <t xml:space="preserve">(Iraq) Education in Iraq (part of USD3,000,000 from USA/BPRM for Lebanon (NFI, WASH &amp; Protection $2,000,000), Jordan (Protection $500,000) and Iraq (WASH and Education $500,000)_x000D_
</t>
  </si>
  <si>
    <t>Health care for conflict-affected IDPs in Iraq, Kurdistan Region (VN05 321.50 IRQ 05/14)</t>
  </si>
  <si>
    <t>Multi-donor Thematic Humanitarian Response Fund - ENSURING ACCESS TO QUALITY LIFE SAVING HEALTH SERVICES TO ANBAR CRISIS AFFECTED POPULATION AND HOST COMMUNITY</t>
  </si>
  <si>
    <t>Iraq - Syria Crisis Regional Refugee Response - Emergency Assistance to the People affected by the Syrian Crisis with particular focus on children - Health and nutrition (part of ECHO/SYR/BUD/2013/91017)</t>
  </si>
  <si>
    <t>Iraq - Syria Crisis Regional Refugee Response .</t>
  </si>
  <si>
    <t>(Iraq) Provide protection and humanitarian assistance to victims of conflict</t>
  </si>
  <si>
    <t>Syrian Arab Republic - Civil Unrest 2013</t>
  </si>
  <si>
    <t>(Iraq) humanitarian aid to Syrian refugees who fled to neighbouring countries - Education (allocation from Regional Office to Iraq)</t>
  </si>
  <si>
    <t xml:space="preserve">Int. Human Law. Protection. WASH </t>
  </si>
  <si>
    <t>InKind</t>
  </si>
  <si>
    <t xml:space="preserve">GBV Prevention and response programme for Anbar and Mosul Crisis  (D001921)_x000D_
</t>
  </si>
  <si>
    <t>(Iraq) Focus on distributing relief items and contribute with medical facilities to Syrian refugees and other vulnerable groups in Iraq.   (46.H.7.1-205.)</t>
  </si>
  <si>
    <t>4-Not applicable - Only used for very small number of projects, such as "support services"</t>
  </si>
  <si>
    <t>in kind - Shipping (110) tons of shelter material  to the  IDPs in Kurdistan Iraq_x000D_
 (IRQ-2014-006)</t>
  </si>
  <si>
    <t>Iraq - Syria Crisis Regional Refugee Response (BMZ 201467463)</t>
  </si>
  <si>
    <t>Iraq - Syria Crisis Regional Refugee Response - education (part of additional contribution of CAD1,800,000)</t>
  </si>
  <si>
    <t>ECONOMIC RECOVERY AND INFRASTRUCTURE</t>
  </si>
  <si>
    <t xml:space="preserve">Provision of in-kind relief items to affected people in Iraq through the Turkish Red Crescent (tents, mattresses, water, food,hygiene items, house items, clothes) </t>
  </si>
  <si>
    <t>Protection of IDPs and at-risk groups affected by internal displacement</t>
  </si>
  <si>
    <t>Complex Emergency</t>
  </si>
  <si>
    <t>Support to conflict affected rural household by safeguarding animal survival, health and production</t>
  </si>
  <si>
    <t xml:space="preserve">Iraq - Syria Crisis Regional Refugee Response -  Operations/Management _x000D_
 _x000D_
</t>
  </si>
  <si>
    <t>(Iraq) CERF rapid response grant to project: Provision of food assistance to Syrian refugees in Al Qaim camp (12-WFP-071)</t>
  </si>
  <si>
    <t>To provide emergency humanitarian relief to thousands of ordinary Iraqis in serious need. - Emergency Assistance to Populations Affected by Iraq Crisis  (204813-101)</t>
  </si>
  <si>
    <t>SRRP-13/MS/58203/R/122</t>
  </si>
  <si>
    <t>Rapid Emergency Response in Kurdistan Region of Iraq (KRI)</t>
  </si>
  <si>
    <t>SRRP-14/MS/64746/5179</t>
  </si>
  <si>
    <t>Emergency Assistance to Populations Affected by the Iraq Crisis</t>
  </si>
  <si>
    <t>FOOD</t>
  </si>
  <si>
    <t>IVY</t>
  </si>
  <si>
    <t>IRQ-14/A/70940/R/123</t>
  </si>
  <si>
    <t>Belgium</t>
  </si>
  <si>
    <t>To save lives and alleviate suffering (GOAL ERFS 2014)</t>
  </si>
  <si>
    <t>Denmark RC</t>
  </si>
  <si>
    <t>Emergency WASH response for Affected population in Ninawa, Diala, Kirkuk, Dohuk and Erbil governorates, Iraq</t>
  </si>
  <si>
    <t xml:space="preserve">Iraq - Syria Crisis Regional Refugee Response (allocation from contribution received from Canada of CAD10 million (US$9,832,800) reported in FTS under misc. [country or emergency not specified]: _x000D_
Addressing Grave Violations of Children’s Rights in Armed Conflict_x000D_
 (M-013842 - 001) </t>
  </si>
  <si>
    <t>Preserving Dignity &amp;Protection of women &amp; young girls among IDPs and among Host/Affected Communities in Iraq</t>
  </si>
  <si>
    <t>Middle East</t>
  </si>
  <si>
    <t>Humanitarian assistance (M-013491)</t>
  </si>
  <si>
    <t>IRQ-14/S-NF/71021/R/124</t>
  </si>
  <si>
    <t>Humanitarian mine action</t>
  </si>
  <si>
    <t>United States</t>
  </si>
  <si>
    <t>For a better future for mine and ERW victims and generally people with disabilities in Iraqi Kurdistan (VN05 440.70 IRQ 01/13)</t>
  </si>
  <si>
    <t>(Iraq) Food assistance</t>
  </si>
  <si>
    <t>SRRP-14/MS/64735/5660</t>
  </si>
  <si>
    <t>SRRP</t>
  </si>
  <si>
    <t>IRQ-14/WS/70748/R/5834</t>
  </si>
  <si>
    <t>In-kind - 6 humanitarian flights in cooperation with the Italian Air Force: Dispatch to Erbil of 36 tons of water, 14 tons of high energy biscuits, 200 tents and 400 sleeping bags to assist affected people</t>
  </si>
  <si>
    <t xml:space="preserve">Iraq - Syria Crisis Regional Refugee Response  </t>
  </si>
  <si>
    <t>To save lives and alleviate suffering</t>
  </si>
  <si>
    <t>Emergency Water, Sanitation and Hygiene (WASH)</t>
  </si>
  <si>
    <t>in kind - two cargo flights with humanitarian aid to Erbil: 1) 40 tons of food, two mobile power generators, 2,500 blankets and 100 ten-bed tents ; 2) 37 tons of relief supplies</t>
  </si>
  <si>
    <t>(Iraq) Emergency Food Assistance to People Affected by Unrest in Syria (part of ECHO/SYR/BUD/2012/91001)</t>
  </si>
  <si>
    <t>Save the Children's humanitarian work with a specific focus on child protection, in sudden on-set as well as protracted emergencies. Capacity building support and thematic/technical support</t>
  </si>
  <si>
    <t xml:space="preserve">(Iraq) ERF funded project - Secondary Education Support to Syrian Refugees in Kurdistan -Iraq_x000D_
</t>
  </si>
  <si>
    <t>Transportation of humanitarian aid from Germany and Turkey in the Kurdistan Region of Iraq fordistribution to IDPs (VN05 321.50 IRQ 09/14)</t>
  </si>
  <si>
    <t>Saudi Arabia (Kingdom of)</t>
  </si>
  <si>
    <t>Humanitarian assistance within the NRC humanitarian annual work plan 2013, including IDMC, Monitoring and Evaluation and support to ACAPS</t>
  </si>
  <si>
    <t>SRRP-13/MS/58191/R/7039</t>
  </si>
  <si>
    <t>Turkey</t>
  </si>
  <si>
    <t>1-The project is designed to contribute in some limited way to gender equality</t>
  </si>
  <si>
    <t>United Nations Relief and Works Agency for Palestine Refugees in the Near East</t>
  </si>
  <si>
    <t xml:space="preserve">Project location </t>
  </si>
  <si>
    <t>Norwegian People's Aid</t>
  </si>
  <si>
    <t>Austria</t>
  </si>
  <si>
    <t>(Iraq) Humanitarian assistance to Syria Crisis -  Health &amp; Nutrition _x000D_
 and Operations/management</t>
  </si>
  <si>
    <t>Iraq - Syria Crisis Regional Refugee Response - education and operations management (UNICEF 13 02 )</t>
  </si>
  <si>
    <t>Facilitating the transition from Asylum to Return and Reintegration in Iraq (46.Irak.5.b.1.109.)</t>
  </si>
  <si>
    <t xml:space="preserve">(Iraq) Support to displaced Syrians in Iraq </t>
  </si>
  <si>
    <t>IRQ-14/P-HR-RL/69855/R/1171</t>
  </si>
  <si>
    <t>Provide protection and humanitarian assistance to victims of conflict.</t>
  </si>
  <si>
    <t>SRRP-14/MS/64758/8789</t>
  </si>
  <si>
    <t>QAR</t>
  </si>
  <si>
    <t>Immediate Life-Saving Assistance to Conflict Affected and Displaced Children and Families in Northern Iraq</t>
  </si>
  <si>
    <t>Food security for 1000 families during 3 months</t>
  </si>
  <si>
    <t xml:space="preserve">(Iraq) ERF funded project - Emergency Summerisation Intervention through Shade Structures for Syrian Refugees Living in Qushtapa, Basirma, Kawergosk and Darashakran Refugee Camps, _x000D_
</t>
  </si>
  <si>
    <t>Continuation of provision of Primary Healthcare services in Bajet Kandala IDP camp and 1 Erbil IDP camp</t>
  </si>
  <si>
    <t>Balancing entry for fund allocation 219996</t>
  </si>
  <si>
    <t>Sweden</t>
  </si>
  <si>
    <t>MSB</t>
  </si>
  <si>
    <t>SEK</t>
  </si>
  <si>
    <t>NGOs; Red Cross/Red Crescent</t>
  </si>
  <si>
    <t>ASB</t>
  </si>
  <si>
    <t>Protection of Civilians, ability to cover their essential needs; guarantee of international standarts in treatment and supply of detainees (VN05 321.50 IRQ 02/12)</t>
  </si>
  <si>
    <t>Front line activities including adequate building rehabilitation and other necessary distribution</t>
  </si>
  <si>
    <t xml:space="preserve">Iraq - Syria Crisis Regional Refugee Response -   Education _x000D_
</t>
  </si>
  <si>
    <t>Mine and ERW clearance and Risk Education to support the immediate protection needs of IDPs in Kurdistan region (26871 (DSH0119100))</t>
  </si>
  <si>
    <t>COORDINATION AND SUPPORT SERVICES</t>
  </si>
  <si>
    <t>Appealing agency top org.</t>
  </si>
  <si>
    <t>IFRC Disaster Relief Emergency Fund</t>
  </si>
  <si>
    <t>UNRWA</t>
  </si>
  <si>
    <t>HUF</t>
  </si>
  <si>
    <t>IRQ-14/S-NF/71131/R/5162</t>
  </si>
  <si>
    <t>Targeted Protection Measures Through Increased Access to Electricity for IDPs and Host Communities in Kurdistan Region of Iraq</t>
  </si>
  <si>
    <t>Allocation of unearmarked funds by WFP</t>
  </si>
  <si>
    <t>UN Agencies, NGOs and/or Red Cross (details not yet provided)</t>
  </si>
  <si>
    <t>(Iraq) ERF funded project in protection sector</t>
  </si>
  <si>
    <t>Emergency WASH and Shelter assistance to IDPs</t>
  </si>
  <si>
    <t>IRQ-14/P-HR-RL/70802/R/1171</t>
  </si>
  <si>
    <t>TMC</t>
  </si>
  <si>
    <t>Increase food availability among conflict-affected vulnerable rural households and support continuous assessment and monitoring of food security situation</t>
  </si>
  <si>
    <t>Iraq - Syria Crisis Regional Refugee Response  (STATE/PRM)</t>
  </si>
  <si>
    <t>Norwegian Refugee Council</t>
  </si>
  <si>
    <t>Projet daide en faveur des IDPs: aide alimentaire et non alimentaire, réhabilitation de logements, protection et soutien psychosocial</t>
  </si>
  <si>
    <t>United Nations Assistance Mission in Iraq</t>
  </si>
  <si>
    <t>Immediate life saving assistance to Mosul IDPs</t>
  </si>
  <si>
    <t>(Iraq) Provision of emergency humanitarian assistance to Syrian Refugees in the Kurdish Region of North Iraq</t>
  </si>
  <si>
    <t>Anbar Polio Outbreak Response</t>
  </si>
  <si>
    <t>Iraq 2014-2015</t>
  </si>
  <si>
    <t>Various Donors (details not yet provided)</t>
  </si>
  <si>
    <t>Germany RC</t>
  </si>
  <si>
    <t>SRRP-14/MS/64858/561</t>
  </si>
  <si>
    <t xml:space="preserve">Support program for IDPs in Iraq_x000D_
</t>
  </si>
  <si>
    <t>Senior Technical Coordinator (7F-05779.07)</t>
  </si>
  <si>
    <t>Provision of life-saving health services to reduce avoidable morbidities and mortalities among the newly displaced population in central Iraq.</t>
  </si>
  <si>
    <t>Plan Canada</t>
  </si>
  <si>
    <t>ACTED</t>
  </si>
  <si>
    <t>Humanitarian Access to Conflict Affected Areas in Iraq (ECHO/-ME/BUD/2014/91011)</t>
  </si>
  <si>
    <t>United States of America</t>
  </si>
  <si>
    <t>in kind - Administrative fees (IRQ-2014-007)</t>
  </si>
  <si>
    <t>(Iraq) Ensuring that life threatening health needs, including reproductive health and nutrition for  Syrian Refugees that arrived in country since 15 August 2013 are met</t>
  </si>
  <si>
    <t>The German support is provided to the overall operation of the ICRC in Iraq. It includes, a.o. Victim Assistance, which is supported in this project. Sick and wounded have access to adequate medical and surgical supply shear. People with a physical disability have access to physical rehabilitation. (VN05 440.70 IRQ 01/14)</t>
  </si>
  <si>
    <t>Administrative and Logistical Support (USAID/OFDA)</t>
  </si>
  <si>
    <t>ICRC water/sanitation assistance (ECHO/-ME/BUD/2011/91001)</t>
  </si>
  <si>
    <t xml:space="preserve">Air drops for Mount Sinjar and Amirli_x000D_
</t>
  </si>
  <si>
    <t>Man-made crises / Continuation of provision of Primary Healthcare services in Bajet Kandala IDP camp and 1 Erbil IDP camp (part of ECHO/-ME/BUD/2014/91008)</t>
  </si>
  <si>
    <t>To be allocated to specific projects</t>
  </si>
  <si>
    <t>Iraq 2013</t>
  </si>
  <si>
    <t xml:space="preserve">QZA-13/0122-7/Material relief assistance and services_x000D_
</t>
  </si>
  <si>
    <t>UNDP</t>
  </si>
  <si>
    <t xml:space="preserve">Iraq - Syria Crisis Regional Refugee Response -  Operations/Management _x000D_
</t>
  </si>
  <si>
    <t>Secondment of IMO Logistics Cluster to WFP</t>
  </si>
  <si>
    <t xml:space="preserve"> Improved Access to Emergency livelihoods Opportunities and Essential Services for the IDPs and Host Communities through Community-based Infrastructure  </t>
  </si>
  <si>
    <t>Provision of in-kind relief items (food, NFI) to affected people in Iraq through the Ankara Chamber of Commerce, the Union of Chambers and Commodity Exchanges of Turkey, the Konya Chamber of Industry</t>
  </si>
  <si>
    <t xml:space="preserve">(Iraq) ERF funded project - Supporting the reproductive health needs of the Syrian refugees in the region of Kurdistan, Iraq_x000D_
</t>
  </si>
  <si>
    <t xml:space="preserve">(Iraq) ERF funded project - Enhancing Psychosocial Wellbeing through Provision of Child Protection Services to Syrian Children in Domiz and Domiz 2 Refugee Camps, Kurdistan Region of Iraq_x000D_
 _x000D_
</t>
  </si>
  <si>
    <t>Support to displaced persons related to the crisis in Iraq</t>
  </si>
  <si>
    <t>Winter Help for civil war victims in northern Iraq, northern Syria and Turkey (VN05 321.50 IRQ 15/14)</t>
  </si>
  <si>
    <t>Iraq - Syria Crisis Regional Refugee Response  (part of ECHO/SYR/BUD/2014/91037)</t>
  </si>
  <si>
    <t>Syrian Arab Republic - Civil Unrest 2015</t>
  </si>
  <si>
    <t>Iraq - Syria Crisis Regional Refugee Response - Support to WASH Interventions and Operations management for Newly Arrived Refugees in Iraq  (VN05 321.50 SYR 47/13)</t>
  </si>
  <si>
    <t>DWHH</t>
  </si>
  <si>
    <t>UNHCR's revised Supplementary Appeal for the Emergency Response for the Iraq Situation</t>
  </si>
  <si>
    <t>Achat et distribution de vêtements d'hiver et de lait maternisé dans le Kurdistan irakien (through fondation Barzani)</t>
  </si>
  <si>
    <t>Qatar</t>
  </si>
  <si>
    <t xml:space="preserve">Un Ponte Per </t>
  </si>
  <si>
    <t>Land released in support of agricultural development in the region through implementation of a prioritised paricipatory; training community leaders in the delivery of risk education (VN05 440.70 IRQ 01/12)</t>
  </si>
  <si>
    <t xml:space="preserve">UNHCR Iraq Emergency Response (STATE/PRM)_x000D_
</t>
  </si>
  <si>
    <t>Emergency Aid for Displaced Populations</t>
  </si>
  <si>
    <t>Secondment of Information Management Officer to WFP</t>
  </si>
  <si>
    <t>Providing holistic Child Protection programming to vulnerable Children affected by displacement</t>
  </si>
  <si>
    <t>LOGISTICS</t>
  </si>
  <si>
    <t>WASH</t>
  </si>
  <si>
    <t>Red Cross / Red Crescent</t>
  </si>
  <si>
    <t>Humanitarian assistance for displaced Iraqis (to be allocated to UN agencies)</t>
  </si>
  <si>
    <t>To support Jesidic refugees in the Kurdistan region - Front line activities including provision of adequate accommodation, infrastructure and basic items.  (IQ.7.08.47/0001-VII.3/2014)</t>
  </si>
  <si>
    <t>Emergency cash assistance to vulnerable displaced families</t>
  </si>
  <si>
    <t>Iraq - Rehabilitation and expansion of health care facilities in the Kurdistan region: Cover the minimum cost of primary health care, especially for children under the age of five and pregnant women, the elderly over the age of sixty , and this includes interventions immediate life-saving and births . Improvement and maintenance of shelter and infrastructure in the camp Prederash . Provide tents and emergency shelter building kitchen room. And develop concrete floor.  [from Private Sector and Individuals] (CAP-2013-004)</t>
  </si>
  <si>
    <t>Secondment of Civil Military Coordinations Officer to OCHA</t>
  </si>
  <si>
    <t>NGOs</t>
  </si>
  <si>
    <t>CARE</t>
  </si>
  <si>
    <t>Secours Catholique et Développement</t>
  </si>
  <si>
    <t>Humanitarian Coordination and Information Management, Logistics and Relief Commodities (USAID/OFDA)</t>
  </si>
  <si>
    <t>Iraq - Syria Crisis Regional Refugee Response EMOP 200433.IQ, [EDRIS:63861]</t>
  </si>
  <si>
    <t>Iraq - Syria Crisis Regional Refugee Response - WASH, education, child protection and health  (STATE/PRM)</t>
  </si>
  <si>
    <t>AODE</t>
  </si>
  <si>
    <t>Donor</t>
  </si>
  <si>
    <t>(Iraq) Protection, Camp Management, Shelter and Settlements, WASH, Education, Relief Commodities - Iraq (STATE/PRM)</t>
  </si>
  <si>
    <t>Man-made crises / Emergency Assistance to Populations Affected by the Iraq Crisis (ECHO/-ME/BUD/2014/91010)</t>
  </si>
  <si>
    <t xml:space="preserve">Iraq - Syria Crisis Regional Refugee Response - Ramadhan  /5 - Seasonal / Clothes, Qurbani / Erbil_x000D_
 </t>
  </si>
  <si>
    <t>Allocation of unearmarked funds by UNHCR</t>
  </si>
  <si>
    <t>Donor and Agency</t>
  </si>
  <si>
    <t xml:space="preserve">(Iraq) ERF funded project - Provision of WASH emergency assistance to Syrian refugees in Gawilan camp (Dohuk Governorate) through community participation, camp coordination and disaster risk reduction)_x000D_
</t>
  </si>
  <si>
    <t xml:space="preserve">(Iraq)  to aid Syrian refugees who fled to neighbouring countries _x000D_
</t>
  </si>
  <si>
    <t>(Iraq) humanitarian aid to Syrian refugees who fled to neighbouring countries - Child Protection (allocation from Regional Office to Iraq)</t>
  </si>
  <si>
    <t>Common pipeline for Shelter/NFIs for affected IDP population in Iraq</t>
  </si>
  <si>
    <t>Ensuring that essential and life threatening health needs, including reproductive health for  Iraqi internally displaced  people are met</t>
  </si>
  <si>
    <t>Secondment to WFP for Logistics/Technical assistance re constructions</t>
  </si>
  <si>
    <t>NGOs; Red Cross/Red Crescent (details not yet provided)</t>
  </si>
  <si>
    <t>To support Jesidic refugees in the Kurdistan region (ADA)</t>
  </si>
  <si>
    <t>(Iraq) ICRC Assistance, Protection and Mouvement Activities in Iraq 2013  (VN05 321.50 SYR 51/13)</t>
  </si>
  <si>
    <t>Agriculture and Food Security, WASH (USAID/OFDA)</t>
  </si>
  <si>
    <t>Various Recipients</t>
  </si>
  <si>
    <t>Roaming HAO OCHA Iraq</t>
  </si>
  <si>
    <t>Winterization kits for IDP's in Iraqi Kurdistan region (AH/CIL/2014/0007)</t>
  </si>
  <si>
    <t>To provide emergency humanitarian relief to thousands of ordinary Iraqis in serious need - Protection of IDPs and at-risk groups affected by internal displacement  (204813-101)</t>
  </si>
  <si>
    <t>Emergency Pooled Funding (from SC Members Central Funding )</t>
  </si>
  <si>
    <t>Civi Development Organization</t>
  </si>
  <si>
    <t>IRQ-14/H/71035/R/122</t>
  </si>
  <si>
    <t>IRQ-14/ER/70356/R/14812</t>
  </si>
  <si>
    <t>Health, Psychosocial Assistance, Protection, Relief Commodities, Education for Iraqi Refugees in Syria (STATE/PRM)</t>
  </si>
  <si>
    <t>Iraq - Syria Crisis Regional Refugee Response (USAID/FFP)</t>
  </si>
  <si>
    <t>In-kind - 25000 pieces of baby meals, 60000 diapers and more than 70 types of medicine to the refugees hosted by the Christian community in Erbil; 25000 pieces of baby meals and 60000 diapers for the inhabitants of the Baharka refugee camp</t>
  </si>
  <si>
    <t>SRRP-13/MS/58183/R/120</t>
  </si>
  <si>
    <t>United Nations Human Settlements Programme (UN-HABITAT)</t>
  </si>
  <si>
    <t>(Iraq) Operations management support (part of GBP 5 mn)</t>
  </si>
  <si>
    <t>IFRC Emergency Appeal - Iraq Population Movement (through various IFRC National Societies)</t>
  </si>
  <si>
    <t>Non-earmarked funding to UNCHRs country programmes in Iraq for humanitarian efforts in shelter, protection, water and sanitation, health and nutrition</t>
  </si>
  <si>
    <t>Man-made crises /Common pipeline for Shelter/NFIs for affected IDP population in Iraq (ECHO/-ME/BUD/2014/91003)</t>
  </si>
  <si>
    <t>Brotherhood Association humanity of Human Rights</t>
  </si>
  <si>
    <t>IRQ-14/P-HR-RL/71017/R/5767</t>
  </si>
  <si>
    <t>Malteser International</t>
  </si>
  <si>
    <t>IRQ-14/P-HR-RL/69870/R/120</t>
  </si>
  <si>
    <t>SRRP-13/MS/58145/R/5179</t>
  </si>
  <si>
    <t>IRQ-14/SNYS/70354/R/298</t>
  </si>
  <si>
    <t>Emergency assistance to conflict affected communities in Khanqeen, KRI/Iraq</t>
  </si>
  <si>
    <t>Rapid Response humanitarian assistance for families facing sudden displacements in Iraq</t>
  </si>
  <si>
    <t>Humanitarian Coordination and Information Management, Logistics and Relief Commodities, Protection (USAID/OFDA)</t>
  </si>
  <si>
    <t>Organisational Development. Follow-up of First Aid in schools. Integrated Partnership project.</t>
  </si>
  <si>
    <t>International Islamic Charitable Organization</t>
  </si>
  <si>
    <t>CARE International</t>
  </si>
  <si>
    <t xml:space="preserve">Emergency Operation (EMOP) </t>
  </si>
  <si>
    <t>MULTI-SECTOR</t>
  </si>
  <si>
    <t>SRRP-14/MS/64731/5160</t>
  </si>
  <si>
    <t>NOT SPECIFIED</t>
  </si>
  <si>
    <t>Al Mamoura Humanitarian Establishment</t>
  </si>
  <si>
    <t>Spain</t>
  </si>
  <si>
    <t>Iraq - Syria Crisis Regional Refugee Response D000733</t>
  </si>
  <si>
    <t>To support the needs of Iraqi IDPs</t>
  </si>
  <si>
    <t>IRQ-14/WS/71043/R/14879</t>
  </si>
  <si>
    <t xml:space="preserve">(Iraq) ERF funded project - Hygiene awareness campaign, distributionof hygiene kits and supply and install shower units to the Syrian refugees in Sulaimaniya Governorate_x000D_
</t>
  </si>
  <si>
    <t>(Iraq) Emergency Shelter and NFIs</t>
  </si>
  <si>
    <t>(Iraq) - Syria Crisis Regional Refugee Response  - To assist Syrian refugees directly through emergency assistance and protection information and indirectly though capacity-building of duty-bearers responsible for their protection.</t>
  </si>
  <si>
    <t>(Iraq) Emergency Assistance for Syrian Refugees (7F-08864.01)</t>
  </si>
  <si>
    <t>Improve the drinking water supply through the construction of drinking water in the region Al Najaf (VN05 321.50 IRQ 07/14)</t>
  </si>
  <si>
    <t>IRQ-14/P-HR-RL/68214/R/124</t>
  </si>
  <si>
    <t>Slovakia</t>
  </si>
  <si>
    <t>(Iraq) Syria Regional Response Plan - NFIs, WASH, protection_x000D_
(D000448)</t>
  </si>
  <si>
    <t xml:space="preserve"> Supporting the provision of primary and secondary health care serviecs to populations affected by teh humanitarian emergency in Iraq including IDPs and host communities </t>
  </si>
  <si>
    <t>Emergency WASH assistance to people affected by the conflict and displaced in Dohuk and Ninewa Governorate</t>
  </si>
  <si>
    <t>Common pipeline for Shelter/NFIs for affected IDP population in Iraq (D001479)</t>
  </si>
  <si>
    <t>Strengthening humanitarian coordination and advocacy in Iraq (OCT 4609)</t>
  </si>
  <si>
    <t xml:space="preserve">CFS, Shelter materials and NFIs (D001299)_x000D_
</t>
  </si>
  <si>
    <t>Aide alimentaire d'urgence pour 20000 nouveaux déplacés</t>
  </si>
  <si>
    <t>IRQ-14/S-NF/70778/R/8502</t>
  </si>
  <si>
    <t>Secondment of Civil Military Coordination Officer to OCHA</t>
  </si>
  <si>
    <t>Protection of IDPs and groups at risk affected by internal displacement(17.C.12.a.20-154 &amp; 46.Irak.5.b)</t>
  </si>
  <si>
    <t>Support to the ICRC Emergency Appeal 2012 for work with protection, assistance, prevention and collaboration with red cross/red crescent societies</t>
  </si>
  <si>
    <t>Agriculture and Food Security, Economic Recovery and Market Systems, WASH in Dhi Qar, Wasit, Al Muthanna, and Erbil Governorates (USAID/OFDA)</t>
  </si>
  <si>
    <t xml:space="preserve">Iraq - Syria Crisis Regional Refugee Response - Health &amp; Nutrition _x000D_
</t>
  </si>
  <si>
    <t>Assistance alimentaire d’urgence aux déplacés irakiens</t>
  </si>
  <si>
    <t>JPY</t>
  </si>
  <si>
    <t>ASF</t>
  </si>
  <si>
    <t>OXFAM GB</t>
  </si>
  <si>
    <t>(Iraq) Multi-sector</t>
  </si>
  <si>
    <t>German Red Cross</t>
  </si>
  <si>
    <t>Iraq - Syria Crisis Regional Refugee Response  - Winter aid for Syrian refugees in Iraq and Turkey (part of VN05 321.50 SYR 56/14)</t>
  </si>
  <si>
    <t>IRQ-14/S-NF/67709/R/120</t>
  </si>
  <si>
    <t>Food - 3,700 Beneficiaries</t>
  </si>
  <si>
    <t xml:space="preserve">(Iraq) emergency support to Syrian children and women refugees in Iraq - Operations Management Support_x000D_
</t>
  </si>
  <si>
    <t>AUD</t>
  </si>
  <si>
    <t>Providing Food, WASH possibilities and Mental Health and Care Possibilities for IDPs</t>
  </si>
  <si>
    <t>Immediate NFIs and Child Protection assistance to families displaced (through SCHAF)</t>
  </si>
  <si>
    <t xml:space="preserve">(Iraq) Provision of emergency food assistance (including logistics and operational costs) (PR 18) </t>
  </si>
  <si>
    <t xml:space="preserve">(Iraq) ERF funded project - Providing of mobile Toilets, water tanks and Hygiene promotion training for Syrian refugees in Suly._x000D_
</t>
  </si>
  <si>
    <t>Support for returnees and IDP's in Iraq (46.H.7-3-182.)</t>
  </si>
  <si>
    <t>Danish Refugee Council</t>
  </si>
  <si>
    <t>IRQ-11/0004/TMC 2011. Mine and War Victim Assistance in Iraq</t>
  </si>
  <si>
    <t>Supporting women's livelihood in camps and host communities</t>
  </si>
  <si>
    <t>War Child Iraq: Protection of Children in Contact With the Law (7F-08888.01)</t>
  </si>
  <si>
    <t>Enhancing detection and health response capacities to manage SAM among IDPs and host communities in Iraq</t>
  </si>
  <si>
    <t>Response Plan/Appeal title</t>
  </si>
  <si>
    <t>Rural Initiatives in Sustainability and Empowerment</t>
  </si>
  <si>
    <t>Provision of in-kind relief items (food, NFI) to affected people in Iraq through the Konya Metropolitan Municipality, the Kayseri Metropolitan Municipality, Adana Metropolitan Municipality, Governorate of Sirnak, Silopi Municipality</t>
  </si>
  <si>
    <t>Emergency Assistance to Displaced Populations</t>
  </si>
  <si>
    <t>SRRP-14/MS/64787/14879</t>
  </si>
  <si>
    <t xml:space="preserve">Iraq - Syria Crisis Regional Refugee Response - WASH _x000D_
 _x000D_
</t>
  </si>
  <si>
    <t>ACF</t>
  </si>
  <si>
    <t>Syrian Arab Republic</t>
  </si>
  <si>
    <t>UN Women</t>
  </si>
  <si>
    <t>(Iraq) to be allocated to specific countries - Education, WASH, Child Protection, Health  (STATE/PRM)</t>
  </si>
  <si>
    <t>World Food Programme</t>
  </si>
  <si>
    <t>(Iraq) ERF funded project - Refugees emergency assistance program in Dohuk governorate - water and sanitation</t>
  </si>
  <si>
    <t>Addressing assistance needs of Iraqi refugees in Jordan (ECHO/-ME/BUD/2014/91004)</t>
  </si>
  <si>
    <t>(Iraq) ERF funded project - Emergency education towards 350 Syrian refugee children in KR-I in Arbil</t>
  </si>
  <si>
    <t>Meeting the essential food needs of 20,000 most vulnerable displaced  and host community families from Anbar, Ninewa and Salaheddin</t>
  </si>
  <si>
    <t>Urgent assistance (115339/2014-ORS)</t>
  </si>
  <si>
    <t xml:space="preserve">Iraq - Syria Crisis Regional Refugee Response - WASH _x000D_
</t>
  </si>
  <si>
    <t>Caritas Germany (DCV)</t>
  </si>
  <si>
    <t>SECADEV</t>
  </si>
  <si>
    <t>Norway</t>
  </si>
  <si>
    <t xml:space="preserve">Emergency Grant Aid in response to IDPs in Iraq </t>
  </si>
  <si>
    <t>Humanitarian Coordination and Information Management Countrywide(USAID/OFDA)</t>
  </si>
  <si>
    <t>Emergency winterization response – UNHCR Kurdish Region of Iraq (7F-09198.02)</t>
  </si>
  <si>
    <t>Secondment of Engineer to WFP</t>
  </si>
  <si>
    <t xml:space="preserve">Iraq - Syrian Livelihood copying mechanism_x000D_
</t>
  </si>
  <si>
    <t>IRQ-14/P-HR-RL/71073/R/6079</t>
  </si>
  <si>
    <t>2b-The principal purpose of the project is to advance gender equality</t>
  </si>
  <si>
    <t>Iraq - Syria Crisis Regional Refugee Response (part of VN05 321.50 SYR 30/13)</t>
  </si>
  <si>
    <t>Life-saving protection and critical sustenance support to the most vulnerable internally displaced individuals and groups at risk</t>
  </si>
  <si>
    <t xml:space="preserve">Protection to displaced children and vulnerable families from winterization effects </t>
  </si>
  <si>
    <t>(Iraq) ERF funded project in Water Sanitation and Hygiene</t>
  </si>
  <si>
    <t>Provide protection and humanitarian assistance to victims of conflict</t>
  </si>
  <si>
    <t>Kuwait</t>
  </si>
  <si>
    <t>Contribution status</t>
  </si>
  <si>
    <t>Man-made crises / Emergency Assistance to IDPs and host communities in Iraq (ECHO/-ME/BUD/2014/91002)</t>
  </si>
  <si>
    <t>Central Emergency Response Fund</t>
  </si>
  <si>
    <t>IRQ-14/H/71038/R/122</t>
  </si>
  <si>
    <t>(Iraq) Syria Crisis Regional Refugee Response</t>
  </si>
  <si>
    <t>PROTECTION</t>
  </si>
  <si>
    <t>New Zealand</t>
  </si>
  <si>
    <t>UNOPS</t>
  </si>
  <si>
    <t>WHO</t>
  </si>
  <si>
    <t xml:space="preserve">Iraq - Syria Crisis Regional Refugee Response - Education _x000D_
</t>
  </si>
  <si>
    <t>Poland</t>
  </si>
  <si>
    <t>KHO</t>
  </si>
  <si>
    <t>(Iraq) CERF rapid response grant to project: Emergency WASH response for Syrian refugees in Al Qaim camp (12-CEF-117)</t>
  </si>
  <si>
    <t>To provide emergency humanitarian relief to thousands of ordinary Iraqis in serious need. - DFID technical assistance - provision of humanitarian experts to UN agencies (204813-101)</t>
  </si>
  <si>
    <t>IRQ-14/H/71184/R/5186</t>
  </si>
  <si>
    <t xml:space="preserve">(Iraq)  to ensure refugees in neighbouring Turkey, Jordan, Lebanon and Iraq get food, clean water, shelter, electricity and healthcare._x000D_
_x000D_
</t>
  </si>
  <si>
    <t>World Vision International</t>
  </si>
  <si>
    <t>USD</t>
  </si>
  <si>
    <t>Anbar Polio Outbreak Response by UNICEF and WHO</t>
  </si>
  <si>
    <t>Unearmarked contribution within the CAP Iraq 2013</t>
  </si>
  <si>
    <t>HELP e.V.</t>
  </si>
  <si>
    <t>Food security (2014.1823.5)</t>
  </si>
  <si>
    <t>World Health Organization</t>
  </si>
  <si>
    <t>Netherlands</t>
  </si>
  <si>
    <t>Special operations (Logistics and ETC)</t>
  </si>
  <si>
    <t xml:space="preserve">Iraq - Syria Crisis Regional Refugee Response  (part of ECHO/SYR/BUD/2013/91018) </t>
  </si>
  <si>
    <t>Assistance Anbar internally displaced person (7F-08350.01)</t>
  </si>
  <si>
    <t>Assistance to Iraqi IDP and refugees and to Syrian refugees (AH/HCR/2014/0010)</t>
  </si>
  <si>
    <t>(Iraq) ERF funded project - Construction and provision of kitchen cabinets size (3mX 2,5m) for 135 Syrian refugee families in Dohuk</t>
  </si>
  <si>
    <t>Iraq - Syria Crisis Regional Refugee Response 46.H.7-4-154 (46.H.7-4-154)</t>
  </si>
  <si>
    <t>Emergency response addressing the critical Non-Food Item (NFI) and shelter needs of IDPs fleeing violence originating in the city of Mosul, Ninewa, Iraq</t>
  </si>
  <si>
    <t xml:space="preserve">Program For Human Security and Stabilization Humanitarian in Iraq Phase III_x000D_
</t>
  </si>
  <si>
    <t xml:space="preserve">IRQ-11/0010/EITI Delegation from Iraq_x000D_
</t>
  </si>
  <si>
    <t>European Commission</t>
  </si>
  <si>
    <t>Immediate Live-Saving Assistance to Mosul IDPs</t>
  </si>
  <si>
    <t>Supporting the provision of primary and secondary health care serviecs to populations affected by teh humanitarian emergency in Iraq including IDPs and host communities</t>
  </si>
  <si>
    <t>Humanitarian Imlpementation Plan for Iraq (ECHO/IRQ/BUD/2015/91000)</t>
  </si>
  <si>
    <t xml:space="preserve">Protection (D001301)_x000D_
</t>
  </si>
  <si>
    <t>Emergency Assistance to Populations Affected by Iraq Crisis (USAID/FFP)</t>
  </si>
  <si>
    <t>Première Urgence - Aide Médicale Internationale</t>
  </si>
  <si>
    <t xml:space="preserve">(Iraq) To provide funding for UNICEFS projects "Emergency WASH for Marginalised and Vulnerable Communities in Iraq" and "Improve Access to Quality Health and Nutrition Services for Vulnerable Children and Women" inside Iraq_x000D_
</t>
  </si>
  <si>
    <t>Allocation of unearmarked funds by UNFPA</t>
  </si>
  <si>
    <t>Provision of life-saving health services to reduce avoidable morbidities and mortalities among the newly displaced population in central Iraq</t>
  </si>
  <si>
    <t>Protection of People with Special Needs in Camps of the Kurdistan Region of Iraq (KRI) (STATE/PRM)</t>
  </si>
  <si>
    <t>Kuwait RC</t>
  </si>
  <si>
    <t>Project date end</t>
  </si>
  <si>
    <t>Emergency Region Name</t>
  </si>
  <si>
    <t>Shelter and Settlements (USAID/OFDA)</t>
  </si>
  <si>
    <t>(Iraq) emergency support to Syrian children and women refugees in Iraq - WASH</t>
  </si>
  <si>
    <t xml:space="preserve">Response to ICRC's Emergency Appeal 2013 (M013868)_x000D_
 _x000D_
</t>
  </si>
  <si>
    <t>IRQ-14/P-HR-RL/69816/R/5181</t>
  </si>
  <si>
    <t>UNFPA</t>
  </si>
  <si>
    <t>Austria RC</t>
  </si>
  <si>
    <t>Various Recipients (details not yet provided)</t>
  </si>
  <si>
    <t xml:space="preserve">Winterization - Shelter &amp; NFIs (D001304)_x000D_
</t>
  </si>
  <si>
    <t>Donor top org. name</t>
  </si>
  <si>
    <t xml:space="preserve">(Iraq) Emergency Food Assistance to People Affected by Unrest in Syria (part of 88.c.35.b.2-151)       	_x000D_
</t>
  </si>
  <si>
    <t>United Nations Children's Fund</t>
  </si>
  <si>
    <t>Provide assistance to internally displaced persons(IDPs)in order to improve security and humanitarian situation in Iraq.</t>
  </si>
  <si>
    <t>Agency</t>
  </si>
  <si>
    <t>Emergency Response, Livelihoods, Relief Commodities, IDP Mapping and Registration (STATE/PRM)</t>
  </si>
  <si>
    <t>Iraq - Syria Crisis Regional Refugee Response (D000202)</t>
  </si>
  <si>
    <t>Humanitarian assistance to vulnerable populations in Iraq (USAID/OFDA)</t>
  </si>
  <si>
    <t>Women, boys and girls among the vulnerable and emergency affected populations including those in IDP and refugee camps enjoy acceptable minimum standards of nutrition and proven child survival interventions</t>
  </si>
  <si>
    <t>Iraq - Syria Crisis Regional Refugee Response - Protection, Camp Management, Shelter and Settlements, WASH, Education, Relief Commodities (STATE/PRM) [STATE/PRM]</t>
  </si>
  <si>
    <t>Emergency country</t>
  </si>
  <si>
    <t>HEALTH</t>
  </si>
  <si>
    <t>Support of IDPs with Winterkits, hygiene education measures and basic medical care in therefugee camp Berseve 1, Dohuk (VN05 321.50 IRQ 13/14)</t>
  </si>
  <si>
    <t>AED</t>
  </si>
  <si>
    <t>Mine Action Group</t>
  </si>
  <si>
    <t>(Iraq) humanitarian aid to Syrian refugees who fled to neighbouring countries (allocation from Regional Office to Lebanon)</t>
  </si>
  <si>
    <t>Arbeiter-Samariter-Bund Deutschland e.V</t>
  </si>
  <si>
    <t>Emergency winterization response – UNHCR Kurdish Region of Iraq (7F-09198.01)</t>
  </si>
  <si>
    <t>Common pipeline for Shelter/NFIs for affected IDP population in Iraq (108846/2014-ORS)</t>
  </si>
  <si>
    <t>Iraq - Syria Crisis Regional Refugee Response - Support towards Shelter, Gender Based Violence (GBV) and WASH needs of acutely vulnerable Syrian refugees in the Kurdistan Region of Iraq (KR-I). (STATE/PRM)</t>
  </si>
  <si>
    <t>Provision of 13 tons of humanitarian goods to Erbil in Northern Iraq</t>
  </si>
  <si>
    <t>IHP support to UNHCR Iraq for establishing and IDP/refugee camp</t>
  </si>
  <si>
    <t>(Irag) Emergency Protection and NFIs Assistance for Syrians in Domiz and Al Qaem Camps.</t>
  </si>
  <si>
    <t>Carry-over (donors not specified)</t>
  </si>
  <si>
    <t>(Iraq) Multi-sectoral humanitarian supplies including medical aid, water and sanitation, food and relief items</t>
  </si>
  <si>
    <t xml:space="preserve">Provision of in-kind relief items (food, NFI) to affected people in Iraq through Turkish NGOs (Kimse Yok Mu, Deniz Feneri, ÜlkÜ Ocaklari, Besir Dernegi) </t>
  </si>
  <si>
    <t>(Iraq) Health, Protection, Education, WASH, Shelter, Psychosocial, Mental Health (STATE/PRM)</t>
  </si>
  <si>
    <t>Danish Red Cross</t>
  </si>
  <si>
    <t>(Iraq) Protection, Camp Management, Shelter and Settlements, WASH, Education, Relief Commodities (STATE/PRM)</t>
  </si>
  <si>
    <t>Emergency shelter/NFI assistance provided to IDPs fleeing the conflict in Central and Southern Iraq</t>
  </si>
  <si>
    <t>Humanitarian assistance (M-013492)</t>
  </si>
  <si>
    <t>EMERGENCY TELECOMMUNICATIONS</t>
  </si>
  <si>
    <t>SRRP-14/MS/64815/5853</t>
  </si>
  <si>
    <t>Iraq - HRF</t>
  </si>
  <si>
    <t>Multilateral contribution to support IFRC activities to provide reilef assistance to IDPs in the Al Anbar Governatorate, through the distribution of food and non food items and the improvement of Iraqi Red Crescent Society capacity.</t>
  </si>
  <si>
    <t>IRQ-13/0009/MIR 2013. Humanitarian demining in Iraq</t>
  </si>
  <si>
    <t xml:space="preserve">Distribution of winterization materials in Dahuk, Iraq_x000D_
_x000D_
_x000D_
_x000D_
_x000D_
_x000D_
_x000D_
_x000D_
_x000D_
</t>
  </si>
  <si>
    <t>To support protection activities carried out by the ICRC in Iraq assisting IDPs.</t>
  </si>
  <si>
    <t>ACT/CWS</t>
  </si>
  <si>
    <t>SRRP-14/MS/64829/1171</t>
  </si>
  <si>
    <t xml:space="preserve">Assistance to address health, sanitation etc in Northern part of Iraq_x000D_
</t>
  </si>
  <si>
    <t>Cluster (Country specific)</t>
  </si>
  <si>
    <t>(Iraq) Humanitarian assistance for the Syria crisis</t>
  </si>
  <si>
    <t>Iraq - Syria Crisis Regional Refugee Response - Sustainable livelihood (121393/2013-ORS)</t>
  </si>
  <si>
    <t>in kind - Provision of tarpaulins, blankets, kitchen sets, hygiene kits, jerry cans, buckets (D001408)</t>
  </si>
  <si>
    <t>Allocation of funds from Red Cross / Red Crescent</t>
  </si>
  <si>
    <t>Humanitarian assistance (3-year project, 2011 protion)</t>
  </si>
  <si>
    <t xml:space="preserve">QZA-13/0122-38/Supporting IDP children and youth affected by armed conflict in Iraq </t>
  </si>
  <si>
    <t>USAID/OFDA Commodity Airlifts - Logistics and Relief Commodities in Northern Iraq (USAID/OFDA)</t>
  </si>
  <si>
    <t xml:space="preserve">(Iraq) ERF funded project - Construction of drainage System at Domizin Dohuk, Kurdistan, Iraq_x000D_
</t>
  </si>
  <si>
    <t>Provide an immediate response to the new influx of IDPs</t>
  </si>
  <si>
    <t>SECTOR NOT YET SPECIFIED</t>
  </si>
  <si>
    <t>(Iraq) in kind -   Completion of the water and sanitation projects in Syrian refugee camp in Arbil (through UAE Red Crescent authority) (IRQ-2014-001)</t>
  </si>
  <si>
    <t xml:space="preserve">ACF - WASH and NFI response 2015_x000D_
(D001924)_x000D_
</t>
  </si>
  <si>
    <t>Provision of life-saving non-food and transportation during the winter assistance in support ofIDPs in Iraq (VN05 321.50 IRQ 10/14)</t>
  </si>
  <si>
    <t xml:space="preserve">(Iraq) ERF funded project - Improving hygiene conditions for Syrian refugees in Arbat Refugee camp, Sulaimaniyah_x000D_
</t>
  </si>
  <si>
    <t xml:space="preserve">Iraq - Syria Crisis Regional Refugee Response - Seasonal / Clothes for refugees in Qurbani / Center_x000D_
_x000D_
 </t>
  </si>
  <si>
    <t>To provide immediate protection and relief assistance to vulnerable children and their families.</t>
  </si>
  <si>
    <t xml:space="preserve">Mercy Corps </t>
  </si>
  <si>
    <t>IRQ-14/ER/70758/R/123</t>
  </si>
  <si>
    <t>Winter aid for IDPs in Iraq (VN05 321.50 IRQ 16/14)</t>
  </si>
  <si>
    <t xml:space="preserve">Iraq - Syria Crisis Regional Refugee Response -  WASH _x000D_
</t>
  </si>
  <si>
    <t>Shelter, Wash, Education, ICLA, and Food Security</t>
  </si>
  <si>
    <t>Rapid Response to Movements of population</t>
  </si>
  <si>
    <t>IHP</t>
  </si>
  <si>
    <t>Optimising effectiveness of relief and development Efforts and empowering civil society in Irak (PRO) (7F-02680.07)</t>
  </si>
  <si>
    <t>Support for school in Irbil (Erbil), Iraq</t>
  </si>
  <si>
    <t>Senior Technical Coordinator (7F-05779.09)</t>
  </si>
  <si>
    <t>IRW</t>
  </si>
  <si>
    <t>Addressing lifesaving health needs of IDPs and host communities in Iraq (M287/2014)</t>
  </si>
  <si>
    <t>Project code</t>
  </si>
  <si>
    <t xml:space="preserve"> USD pledged</t>
  </si>
  <si>
    <t>Emergency Appeals 2013: 2nd allocation (F-02837.97)</t>
  </si>
  <si>
    <t>Providing Food Security Assistance to the recently displaced in Anbar, Kirkuk and Sulaymaniyah areas</t>
  </si>
  <si>
    <t>Iraq - Syria Crisis Regional Refugee Response - Support of UNHCR and UNICEF during removal and construction and operation of refugee camps in (northern) Iraq - support for the coordination and management assessment (VN05 321.50 SYR 52/13)</t>
  </si>
  <si>
    <t>Administrative support (USAID/OFDA)</t>
  </si>
  <si>
    <t>Food - Addressing Assistance Needs of Iraqi Refugees in Jordan (ECHO/-ME/BUD/2013/91003)</t>
  </si>
  <si>
    <t>(Iraq) humanitarian aid to Syrian refugees who fled to neighbouring countries - WASH (allocation from Regional Office to Iraq)</t>
  </si>
  <si>
    <t>Oxfam/Community Aid Abroad/Intermon/Novib</t>
  </si>
  <si>
    <t>IRQ-14/E/70881/R/124</t>
  </si>
  <si>
    <t>Emergency WASH and Camp Management Support for IDP's in Iraq</t>
  </si>
  <si>
    <t>(Iraq) Humanitarian Assistance - Refugees from Syria</t>
  </si>
  <si>
    <t>Airdrops of Ready-to-Eat Meals and Safe Drinking Water (DoD)</t>
  </si>
  <si>
    <t>Luxembourg</t>
  </si>
  <si>
    <t>Strengthening humanitarian coordination and advocacy in Iraq</t>
  </si>
  <si>
    <t>Conflict in Northern &amp; Central Iraq (204813-101)</t>
  </si>
  <si>
    <t>Syrian Arab Republic - Civil Unrest 2014</t>
  </si>
  <si>
    <t>Aviation Sans Frontieres</t>
  </si>
  <si>
    <t>IRQ-14/SNYS/70352/R/124</t>
  </si>
  <si>
    <t>WVI</t>
  </si>
  <si>
    <t>(Iraq) ERF funded project in Protection</t>
  </si>
  <si>
    <t xml:space="preserve">(Iraq) Improving access to quality basic and secondary education; literacy; and life skills for Syrian refugees in camps and host communities in the Kurdistan Region of Iraq </t>
  </si>
  <si>
    <t>PLN</t>
  </si>
  <si>
    <t>ICRC water/sanitation and protection activities in Iraq (ECHO/-ME/BUD/2012/91001)</t>
  </si>
  <si>
    <t>SOCIAL COHESION AND SUSTAINABLE LIVELIHOODS</t>
  </si>
  <si>
    <t>Italy</t>
  </si>
  <si>
    <t xml:space="preserve">WASH (D001304)_x000D_
</t>
  </si>
  <si>
    <t xml:space="preserve">(Iraq)  to aid Syrian refugees who fled to neighboring countries _x000D_
</t>
  </si>
  <si>
    <t>Bilateral (affected government)</t>
  </si>
  <si>
    <t xml:space="preserve">(Iraq) Support to UNICEF efforts for the displaced people and affected host communities in Syria and neighbouring countries - WASH and  Operations/Management _x000D_
</t>
  </si>
  <si>
    <t>Assistance to IDPs in Iraq (AH/HCR/2014/0007)</t>
  </si>
  <si>
    <t>Humanitarian assistance for displaced Iraqis</t>
  </si>
  <si>
    <t>Reported by</t>
  </si>
  <si>
    <t xml:space="preserve">WFP - Food Assistance (EMOP) (D000631)_x000D_
</t>
  </si>
  <si>
    <t>HI</t>
  </si>
  <si>
    <t>Land released in support of agricultural development in the region and risk education (VN05 440.70 IRQ 01/11)</t>
  </si>
  <si>
    <t>UNHCR Earmarked Contributions, Additional Round 2014 In Response to Iraq Crisis (Nachtragskredit) (7F-01556.98)</t>
  </si>
  <si>
    <t>Shelter (STATE/PRM)</t>
  </si>
  <si>
    <t>Assistance for 2,000 families of Iraqi IDPs and Iraqi returnees from Syria in northern Iraq (VN05 321.50 IRQ 02/13)</t>
  </si>
  <si>
    <t>Providing IDP´s with immediate food assistance and access to critical child protection services to help them cope with displacement</t>
  </si>
  <si>
    <t>IICO</t>
  </si>
  <si>
    <t>United Arab Emirates RC</t>
  </si>
  <si>
    <t>IRD</t>
  </si>
  <si>
    <t>Syria Regional Refugee Response Plan (RRP) 2014</t>
  </si>
  <si>
    <t xml:space="preserve">IRQ-11/0010/EITI Delegation from Iraq - Strengthening civil society_x000D_
_x000D_
</t>
  </si>
  <si>
    <t>Food, NFI, Health (M-013807)</t>
  </si>
  <si>
    <t>(Iraq) ERF funded project in Emergency Shelter and NFIs</t>
  </si>
  <si>
    <t>Relief assistance through the Qatar Red Crescent for 6,000 displaced families in Iraq</t>
  </si>
  <si>
    <t>QZA-14/0003-18/ICRC Emergency Appeal 2014</t>
  </si>
  <si>
    <t xml:space="preserve">Iraq - Syria Crisis Regional Refugee Response - child protection </t>
  </si>
  <si>
    <t>Ireland</t>
  </si>
  <si>
    <t>Provision of life-saving emergency, transitional, and recovery NFI and shelter support to IDPs, host communities, and vulnerable families across Iraq</t>
  </si>
  <si>
    <t>Provision of food, NFIs and WASH assistance to extremely vulnerable IDPs (VN05 321.50 IRQ 05/11)</t>
  </si>
  <si>
    <t>Economic Recovery and Market Systems, WASH in Ninawa, Al Basrah, and Baghdad Governorates (USAID/OFDA)</t>
  </si>
  <si>
    <t>Emergency response addressing Iraqi IDPs from violence originating in Anbar Governorate</t>
  </si>
  <si>
    <t>Darya Organization for Developing Woman and Community</t>
  </si>
  <si>
    <t>Plan</t>
  </si>
  <si>
    <t>Technisches Hilfswerk (THW)</t>
  </si>
  <si>
    <t>SRRP-13/MS/58137/R/298</t>
  </si>
  <si>
    <t>IFRC - Population Movement - Food, NFI, WASH, Health (M-013807)</t>
  </si>
  <si>
    <t>To be allocated to a specific sector/projects - Shelter and Settlements (STATE/PRM)</t>
  </si>
  <si>
    <t>IRQ-14/WS/68295/R/122</t>
  </si>
  <si>
    <t>Early warning and DRR, Unallocated humanitarian assistance</t>
  </si>
  <si>
    <t>To contribute to reduce the vulnerability of the most vulnerable IDPs in Kurdistan (26885 (DSH0119098))</t>
  </si>
  <si>
    <t>Canada</t>
  </si>
  <si>
    <t xml:space="preserve">UN Agencies (details not yet provided) </t>
  </si>
  <si>
    <t>Integrated Protection Assistance for Conflict and Displacement-Affected Persons (IDPs) in Iraq</t>
  </si>
  <si>
    <t>(Iraq) Expert secondments to humanitarian agencies to help make the humanitarian response more effective</t>
  </si>
  <si>
    <t>Red Crescent Society of the United Arab Emirates</t>
  </si>
  <si>
    <t xml:space="preserve">WASH and shelter assistance to IDPs in Zakho, Dohuk Governorate (D01440)_x000D_
</t>
  </si>
  <si>
    <t>ACF - Canada</t>
  </si>
  <si>
    <t>Qatar Charity</t>
  </si>
  <si>
    <t>Programme support costs for the UN secretariat (Saudi Humanitarian Fund for Iraq)</t>
  </si>
  <si>
    <t>ACT Alliance</t>
  </si>
  <si>
    <t xml:space="preserve">IRQ-14/0005/Common pipeline for Shelter/NFIs for affected IDP population in Iraq </t>
  </si>
  <si>
    <t>Canada RC</t>
  </si>
  <si>
    <t>Luxembourg RC</t>
  </si>
  <si>
    <t>(Iraq) support UNICEF activities within the 2013 Syria regional response plan (total $7m allocated to Jordan $1m; Lebanon $3m; Turkey $1m; Iraq $2m)  [STATE/PRM]</t>
  </si>
  <si>
    <t>(Iraq) Support to displaced Syrians in neighbouring countries (part of ECHO/SYR/BUD/2012/91012)</t>
  </si>
  <si>
    <t>Iraq - Emergency Appeals 2014 : Second Allocation (7F-08393.14)</t>
  </si>
  <si>
    <t>Communities affected by humanitarian crises are more resilient and have the ability to anticipate, reduce impact of, cope with and recover from disasters and crises</t>
  </si>
  <si>
    <t xml:space="preserve">(Iraq) Emergency Food Assistance to People Affected by Unrest in Syria  (M013763)     	_x000D_
</t>
  </si>
  <si>
    <t>IDP crisis in Iraq (88.C.35.b.2-160 &amp; 46.Irak.5.b)</t>
  </si>
  <si>
    <t xml:space="preserve">Iraq - Syria Crisis Regional Refugee Response - education </t>
  </si>
  <si>
    <t xml:space="preserve">(Iraq) Financial contribution to support the camps for Syrian refugees in Iraq, provided by the UAE Red Crescent Authority in collaboration with the UAE Consulate in Arbil (Iraq-2013-014)_x000D_
</t>
  </si>
  <si>
    <t>2a-The project is designed to contribute significantly to gender equality</t>
  </si>
  <si>
    <t>IRQ-14/F/71188/R/5186</t>
  </si>
  <si>
    <t>Logistics Cluster Assistance to the Humantarian Community in IDPs Iraq crisis</t>
  </si>
  <si>
    <t>(Iraq) Syria Regional Response Plan</t>
  </si>
  <si>
    <t>International Committee of the Red Cross</t>
  </si>
  <si>
    <t xml:space="preserve">Iraq - Syria Crisis Regional Refugee Response - Ramadhan - clothing for Syrian  children  /1, Kalefa Bn Zayd institution, KRG (north)_x000D_
_x000D_
 </t>
  </si>
  <si>
    <t>Mercy Corps</t>
  </si>
  <si>
    <t>Iraq - Syria Crisis Regional Refugee Response - GVB Response (STATE/PRM)</t>
  </si>
  <si>
    <t xml:space="preserve">(Iraq) WASH in Iraq (part of USD3,000,000 from USA/BPRM for Lebanon (NFI, WASH &amp; Protection $2,000,000), Jordan (Protection $500,000) and Iraq (WASH and Education $500,000)_x000D_
</t>
  </si>
  <si>
    <t>Common pipeline for Shelter/NFIs for affected IDP population in Anbar, Iraq</t>
  </si>
  <si>
    <t>Secondment of Information Management Officer to Unicef</t>
  </si>
  <si>
    <t>(Iraq) Enhancing protection for vulnerable women and girls among the Syrian Refugees from SGBV and Trafficking</t>
  </si>
  <si>
    <t>UNHCR Iraq: Senior Technical Coordinator (Secondment) (7F-05779.10)</t>
  </si>
  <si>
    <t>ERF (OCHA)</t>
  </si>
  <si>
    <t>Aide d'urgence aux personnes déplacées</t>
  </si>
  <si>
    <t>SRRP-13/MS/59104/R/5834</t>
  </si>
  <si>
    <t>Programme support (USAID/OFDA)</t>
  </si>
  <si>
    <t>1. Humanitarian Aid</t>
  </si>
  <si>
    <t>Donor representative country</t>
  </si>
  <si>
    <t>Transportation of humanitarian aid from Germany in the Kurdistan Region of Iraq for distributionto IDPs (VN05 321.50 IRQ 17/14)</t>
  </si>
  <si>
    <t xml:space="preserve">Iraq - Syria Crisis Regional Refugee Response - Ramadhan  /5 - Seasonal / Clothes, KRG (north)_x000D_
_x000D_
 </t>
  </si>
  <si>
    <t xml:space="preserve">Oxfam - WASH response 2015 2015 (D001927)_x000D_
</t>
  </si>
  <si>
    <t>IRQ-13/0009/MIR 2013. Humanitarian Demining in Iraq</t>
  </si>
  <si>
    <t xml:space="preserve">Protection activities, assistance activities: water and habitat, economic security, primary health care (VN05 321.50 IRQ 04/11)_x000D_
_x000D_
_x000D_
_x000D_
_x000D_
_x000D_
_x000D_
_x000D_
_x000D_
_x000D_
_x000D_
_x000D_
_x000D_
_x000D_
_x000D_
_x000D_
_x000D_
_x000D_
_x000D_
_x000D_
_x000D_
_x000D_
_x000D_
_x000D_
_x000D_
_x000D_
</t>
  </si>
  <si>
    <t>Northern Iraq : Conflict and Displacement (204813-101)</t>
  </si>
  <si>
    <t>To promote and facilitate an environment conducive to durable solutions for displaced affected populations in Iraq through improved access to, and protection of, basic services and human rights</t>
  </si>
  <si>
    <t xml:space="preserve">UNHCR activities to support internally displaced people in Iraq and host communities, particularly shelter and related activities </t>
  </si>
  <si>
    <t xml:space="preserve">To be allocated to a specific sector/projects </t>
  </si>
  <si>
    <t xml:space="preserve">Iraq - Syria Crisis Regional Refugee Response - Ramadhan  / food packs for Syrians refugees in Anbar, Iraq (Funds from IRW Middle East Department through  Sheikh Abdullah Al-Nouri Charity)_x000D_
 </t>
  </si>
  <si>
    <t>IRQ-14/E/71222/R/5103</t>
  </si>
  <si>
    <t>Emergency WASH response for Affected population in Al-Anbar governorate, Iraq</t>
  </si>
  <si>
    <t>Region</t>
  </si>
  <si>
    <t>Multilateral contribution to the ICRC multi - sector activities to support population affected by political instability and violence in central Iraq, Baghdad and the Iraqi Kurdistan Region</t>
  </si>
  <si>
    <t>Description</t>
  </si>
  <si>
    <t xml:space="preserve">United Kingdom </t>
  </si>
  <si>
    <t>NGOs (details not yet provided)</t>
  </si>
  <si>
    <t xml:space="preserve">Iraq - Syria Crisis Regional Refugee Response -  Child Protection _x000D_
</t>
  </si>
  <si>
    <t>Handicap International</t>
  </si>
  <si>
    <t xml:space="preserve">Iraq - Syria Crisis Regional Refugee Response - nutrition supplies, health &amp; nutrition equipment and materials_x000D_
</t>
  </si>
  <si>
    <t>Turkey - Syria Crisis Regional Refugee Response - Emergency food assistance to affected population (part of ECHO/SYR/BUD/2013/91040)</t>
  </si>
  <si>
    <t xml:space="preserve">(Iraq) Humanitarian assistance to Syrian refugees </t>
  </si>
  <si>
    <t>United Arab Emirates</t>
  </si>
  <si>
    <t>Iraq - UNV Project Officer to UNDP Iraq (7F-08904.01.06)</t>
  </si>
  <si>
    <t>War Child UK</t>
  </si>
  <si>
    <t xml:space="preserve">(Iraq) Strengthening the humanitarian response for Syrian Refugees and Asylum Seekers in Domiz Camp (KRG/Dohuk province) and Al Qa’im camp in Anbar Governorate_x000D_
</t>
  </si>
  <si>
    <t>CAD</t>
  </si>
  <si>
    <t xml:space="preserve">My Education, My Future </t>
  </si>
  <si>
    <t>Immediate assistance to Anbar IDPs (from SC Members)</t>
  </si>
  <si>
    <t>SRRP-13/MS/58126/R/6458</t>
  </si>
  <si>
    <t>Emergency support for internally displaced people with injuries and disabilities in Dohuk, Erbil and Sulaymaniyah governorates. (AH/HIL/2014/0006)</t>
  </si>
  <si>
    <t>DDG</t>
  </si>
  <si>
    <t>IFRC DREF</t>
  </si>
  <si>
    <t xml:space="preserve">Plan Canada (Implemented by IMC) - Response to SGBV (D001923)_x000D_
</t>
  </si>
  <si>
    <t>French Red Cross</t>
  </si>
  <si>
    <t>Private Orgs. &amp; Foundations</t>
  </si>
  <si>
    <t>IRQ-14/P-HR-RL/71149/R/16259</t>
  </si>
  <si>
    <t>Iraq - Syria Crisis Regional Refugee Response (Multilateral)</t>
  </si>
  <si>
    <t>Improving the quality of life of local communities affected by Explosive Remnant of War (ERW) and reduce threat posed by ERW (VN05 440.70 IRQ 02/13)</t>
  </si>
  <si>
    <t>(Iraq) Revised Syria Regional Response Plan</t>
  </si>
  <si>
    <t xml:space="preserve">Prevention and Control of communicable diseases including timely detection and response to outbreaks among IDPs and host communities in Iraq </t>
  </si>
  <si>
    <t>Distribution of relief items, water and sanitation support and child protection  (2014-15320)</t>
  </si>
  <si>
    <t>WFP</t>
  </si>
  <si>
    <t xml:space="preserve">Emergency Grant Aid in response to IDPs in Iraq _x000D_
_x000D_
</t>
  </si>
  <si>
    <t>IRQ-14/H/71040/R/14879</t>
  </si>
  <si>
    <t>SRRP-14/MS/64776/5834</t>
  </si>
  <si>
    <t>Iraq - Syria Crisis Regional Refugee Response - Assistance alimentaire aux populations syriennes vulnérables en Irak.</t>
  </si>
  <si>
    <t xml:space="preserve">(Iraq) ERF funded project - Construction of Open Channel Sewerage Network for Phase 4, Transit 4 and Transit 3 of Domiz Camp_x000D_
</t>
  </si>
  <si>
    <t xml:space="preserve">Iraq - Syria Crisis Regional Refugee Response  - Education, WASH, Child Protection [STATE/PRM] </t>
  </si>
  <si>
    <t xml:space="preserve">Save the Children </t>
  </si>
  <si>
    <t xml:space="preserve">Iraq - Syria Crisis Regional Refugee Response - Ramadhan  /2_x000D_
 - Seasonal / Clothes, KRG (north)_x000D_
_x000D_
 </t>
  </si>
  <si>
    <t xml:space="preserve">(Iraq) ERF funded project - Increasing access to  quality  education in formal schools  for Syrian refugees in Dara Shakran Camp, Kurdistan Autonomous Region, Northern Iraq_x000D_
</t>
  </si>
  <si>
    <t>(Iraq) Emergency assistance for vulnerable children and their families in Syria, Lebanon, Iraq and Jordan (part of VN05 321.50 SYR 16/13)</t>
  </si>
  <si>
    <t>OCHA</t>
  </si>
  <si>
    <t>Protection, WASH in Dhi Qar, Al Basrah, Diyala, Salah ad Din, Maysan, Al Zubair, Dahuk, Kirkuk, Baghdad, and Sulaymaniyah Governorates (USAID/OFDA)</t>
  </si>
  <si>
    <t>Ensuring provision of safe water to IDPs according to Iraqi water quality standards</t>
  </si>
  <si>
    <t>Emergency Assistance to Populations Affected by Iraq Crisis (M287/2014)</t>
  </si>
  <si>
    <t>SRRP-14/MS/64763/16259</t>
  </si>
  <si>
    <t>Emergency Assistance to Populations Affected by Iraq Crisis (Miscellaneous Income)</t>
  </si>
  <si>
    <t>Health, Livelihoods, Nutrition, Protection, Relief Commodities, WASH, Durable Solutions (STATE/PRM)</t>
  </si>
  <si>
    <t>QZA-12/0104-12/Mine clearance in South Iraq</t>
  </si>
  <si>
    <t>To be allocated to a specific sector/projects</t>
  </si>
  <si>
    <t>Emergency Response Fund (OCHA)</t>
  </si>
  <si>
    <t>Youth Activity Organization</t>
  </si>
  <si>
    <t>DODWC</t>
  </si>
  <si>
    <t>Emergency Appeals 2012, 2nd Allocation (7F-02837.88)</t>
  </si>
  <si>
    <t>Support to vulnerable IDPs affected by the Anbar Crisis in Abu Greib province through life-saving activities</t>
  </si>
  <si>
    <t>Improve the humanitarian supply for the population affected by the conflict in Iraq (winterizing andfirst aid) (VN05 321.50 IRQ 12/14)</t>
  </si>
  <si>
    <t>Contribution to 10 nutritional centers (AH/CAR/2012/0019)</t>
  </si>
  <si>
    <t>Iraq - Syria Crisis Regional Refugee Response  education  (part of ECHO/SYR/BUD/2013/91017)</t>
  </si>
  <si>
    <t>Sum of USD committed/contributed</t>
  </si>
  <si>
    <t>Total</t>
  </si>
  <si>
    <t>Grand Total</t>
  </si>
  <si>
    <t>Title: Total humanitairan funding to Iraq, 2011-2015</t>
  </si>
  <si>
    <t>Source: UN OCHA FTS, data downloaded 19 January 2015</t>
  </si>
  <si>
    <t>US$ millions</t>
  </si>
  <si>
    <t>Commitments/  Contributions</t>
  </si>
  <si>
    <t>Total US$ Commitments/  Contributions</t>
  </si>
  <si>
    <t>Title: Top 10 humanitarian donors to Iraq, 2011-2015</t>
  </si>
  <si>
    <t>Grand total 2011-2015</t>
  </si>
  <si>
    <t>ECHO</t>
  </si>
  <si>
    <t>US</t>
  </si>
  <si>
    <t>UK</t>
  </si>
  <si>
    <t>Title: Top 10 humanitarian donors to Iraq, 2014-2015</t>
  </si>
  <si>
    <t xml:space="preserve">Donor </t>
  </si>
  <si>
    <t>Total Commitment/Contribution</t>
  </si>
  <si>
    <t>Title: SRP Iraq 2014-2015: Funding and unmet needs</t>
  </si>
  <si>
    <t>Source: UN OCHA FTS, data downloaded 19 January 2015; IOM Iraq Displacement Tracking Matrix. data from 9 November 2014</t>
  </si>
  <si>
    <t>Figures Summary</t>
  </si>
  <si>
    <t>Observation Period</t>
  </si>
  <si>
    <t># Locations</t>
  </si>
  <si>
    <t xml:space="preserve">IDP Families </t>
  </si>
  <si>
    <t>IDP Individulas</t>
  </si>
  <si>
    <t>%</t>
  </si>
  <si>
    <t>Pre-June 14</t>
  </si>
  <si>
    <t xml:space="preserve">June-July 14 </t>
  </si>
  <si>
    <t>August 14</t>
  </si>
  <si>
    <t>Post September 14</t>
  </si>
  <si>
    <t xml:space="preserve">Total </t>
  </si>
  <si>
    <t>From: http://iomiraq.net/dtm-page</t>
  </si>
  <si>
    <t>Cumulative figures</t>
  </si>
  <si>
    <t>Pre June 2014</t>
  </si>
  <si>
    <t>June - July 2014</t>
  </si>
  <si>
    <t>Unmet needs</t>
  </si>
  <si>
    <t>Requirements</t>
  </si>
  <si>
    <t>% funded</t>
  </si>
  <si>
    <t>2014/2015</t>
  </si>
  <si>
    <t>In millions</t>
  </si>
  <si>
    <t>IDPs</t>
  </si>
  <si>
    <t>CERF Funding by Country (2014) - Summary</t>
  </si>
  <si>
    <t>(01/01/2014 to 31/12/2014) </t>
  </si>
  <si>
    <t>Country</t>
  </si>
  <si>
    <t>Funds Allocated US$</t>
  </si>
  <si>
    <t>Percentage of Total</t>
  </si>
  <si>
    <t>South Sudan </t>
  </si>
  <si>
    <t>Republic of the Sudan </t>
  </si>
  <si>
    <t>Ethiopia </t>
  </si>
  <si>
    <t>Iraq </t>
  </si>
  <si>
    <t>Central African Republic </t>
  </si>
  <si>
    <t>Kenya </t>
  </si>
  <si>
    <t>Chad </t>
  </si>
  <si>
    <t>Somalia </t>
  </si>
  <si>
    <t>Cameroon </t>
  </si>
  <si>
    <t>Uganda </t>
  </si>
  <si>
    <t>Pakistan </t>
  </si>
  <si>
    <t>Yemen </t>
  </si>
  <si>
    <t>Niger </t>
  </si>
  <si>
    <t>Mali </t>
  </si>
  <si>
    <t>Palestinian territory, occupied </t>
  </si>
  <si>
    <t>Haiti </t>
  </si>
  <si>
    <t>Guinea </t>
  </si>
  <si>
    <t>Congo, The Democratic Republic of the </t>
  </si>
  <si>
    <t>Korea, Democratic People's Republic of </t>
  </si>
  <si>
    <t>Myanmar </t>
  </si>
  <si>
    <t>Guatemala </t>
  </si>
  <si>
    <t>Nigeria </t>
  </si>
  <si>
    <t>Colombia </t>
  </si>
  <si>
    <t>Senegal </t>
  </si>
  <si>
    <t>Sierra Leone </t>
  </si>
  <si>
    <t>Djibouti </t>
  </si>
  <si>
    <t>Afghanistan </t>
  </si>
  <si>
    <t>Ukraine </t>
  </si>
  <si>
    <t>Burkina Faso </t>
  </si>
  <si>
    <t>Congo </t>
  </si>
  <si>
    <t>Mauritania </t>
  </si>
  <si>
    <t>Libyan Arab Jamahiriya </t>
  </si>
  <si>
    <t>Bolivia </t>
  </si>
  <si>
    <t>Paraguay </t>
  </si>
  <si>
    <t>Honduras </t>
  </si>
  <si>
    <t>Eritrea </t>
  </si>
  <si>
    <t>Gambia </t>
  </si>
  <si>
    <t>Serbia </t>
  </si>
  <si>
    <t>Sri Lanka </t>
  </si>
  <si>
    <t>Bosnia and Herzegovina </t>
  </si>
  <si>
    <t>Burundi </t>
  </si>
  <si>
    <t>Liberia </t>
  </si>
  <si>
    <t>Nepal </t>
  </si>
  <si>
    <t>Solomon Islands </t>
  </si>
  <si>
    <t>Zimbabwe </t>
  </si>
  <si>
    <t>  </t>
  </si>
  <si>
    <t>CERF Funding by Country (2014) - Project Detail Iraq </t>
  </si>
  <si>
    <t>(01/01/2014 to 31/12/2014)</t>
  </si>
  <si>
    <t>Agency Project</t>
  </si>
  <si>
    <t>Sector</t>
  </si>
  <si>
    <t>Window*</t>
  </si>
  <si>
    <t>Approved</t>
  </si>
  <si>
    <t>Approved Date</t>
  </si>
  <si>
    <t>Disbursement Date</t>
  </si>
  <si>
    <t>Providing Food Security Assistance to the recently displaced in Anbar, Kirkuk and Sulaymaniyah areas </t>
  </si>
  <si>
    <t>(14-RR-WFP-090)</t>
  </si>
  <si>
    <t>RR</t>
  </si>
  <si>
    <t>Provision of life-saving health services to reduce avoidable morbidities and mortalities among the newly displaced population in central Iraq. </t>
  </si>
  <si>
    <t>(14-RR-WHO-084)</t>
  </si>
  <si>
    <t>Health</t>
  </si>
  <si>
    <t>Provision of life-saving health services to reduce avoidable morbidities and mortalities among the newly displaced population in central Iraq </t>
  </si>
  <si>
    <t>(14-RR-CEF-178)</t>
  </si>
  <si>
    <t>Life-saving protection and critical sustenance support to the most vulnerable internally displaced individuals and groups at risk </t>
  </si>
  <si>
    <t>(14-RR-FPA-054)</t>
  </si>
  <si>
    <t>Protection/Human Rights/Rule of Law</t>
  </si>
  <si>
    <t>(14-RR-FAO-039)</t>
  </si>
  <si>
    <t>(14-RR-CEF-179)</t>
  </si>
  <si>
    <t>(14-RR-FPA-053)</t>
  </si>
  <si>
    <t>(14-RR-HCR-055)</t>
  </si>
  <si>
    <t>Emergency shelter/NFI assistance provided to IDPs fleeing the conflict in Central and Southern Iraq </t>
  </si>
  <si>
    <t>(14-RR-HCR-056)</t>
  </si>
  <si>
    <t>Shelter and non-food items</t>
  </si>
  <si>
    <t>(14-RR-IOM-052)</t>
  </si>
  <si>
    <t>Provide an immediate response to the new influx of IDPs </t>
  </si>
  <si>
    <t>(14-RR-CEF-180)</t>
  </si>
  <si>
    <t>Water and sanitation</t>
  </si>
  <si>
    <t>Emergency WASH response for affected population in Ninawa, Diala, Kirkuk, Dohuk and Erbil governorates, Iraq </t>
  </si>
  <si>
    <t>(14-RR-CEF-097)</t>
  </si>
  <si>
    <t>Assistance to IDPs in Iraq </t>
  </si>
  <si>
    <t>(14-RR-HCR-029)</t>
  </si>
  <si>
    <t>Emergency Assistance to Populations Affected by the Iraq Crisis </t>
  </si>
  <si>
    <t>(14-RR-WFP-042)</t>
  </si>
  <si>
    <t>Emergency response addressing the critical Non-Food Item (NFI) and shelter needs of IDPs fleeing violence originating in the city of Mosul, Ninewa, Iraq </t>
  </si>
  <si>
    <t>(14-RR-IOM-032)</t>
  </si>
  <si>
    <t>Anbar Polio Outbreak Response </t>
  </si>
  <si>
    <t>(14-RR-WHO-038)</t>
  </si>
  <si>
    <t>Anbar Polio Outbreak Response by UNICEF and WHO </t>
  </si>
  <si>
    <t>(14-RR-CEF-086)</t>
  </si>
  <si>
    <t>Emergency WASH response for Affected population in Al-Anbar governorate, Iraq </t>
  </si>
  <si>
    <t>(14-RR-CEF-002)</t>
  </si>
  <si>
    <t>Emergency response to most critical health needs of the population affected by Anbar crisis </t>
  </si>
  <si>
    <t>(14-RR-WHO-003)</t>
  </si>
  <si>
    <t>(14-RR-CEF-003)</t>
  </si>
  <si>
    <t>Health - Nutrition</t>
  </si>
  <si>
    <t>Ensuring provision of safe water to IDPs according to Iraqi Drinking Water Quality Standards </t>
  </si>
  <si>
    <t>(14-RR-WHO-002)</t>
  </si>
  <si>
    <t>(14-RR-FPA-002)</t>
  </si>
  <si>
    <t>Emergency Assistance to Populations Affected by the Al-Anbar Crisis </t>
  </si>
  <si>
    <t>(14-RR-WFP-003)</t>
  </si>
  <si>
    <t>Emergency response addressing Iraqi IDPs from violence originating in Anbar Governorate </t>
  </si>
  <si>
    <t>(14-RR-IOM-002)</t>
  </si>
  <si>
    <t>Emergency Response for Internally Displaced People in Iraq </t>
  </si>
  <si>
    <t>(14-RR-HCR-002)</t>
  </si>
  <si>
    <t>Title: CERF funding to Iraq 2014, by sector</t>
  </si>
  <si>
    <t>Source: CERF website - http://www.unocha.org/cerf/cerf-worldwide/allocations-country/2014</t>
  </si>
  <si>
    <t>US$ million</t>
  </si>
  <si>
    <t>Protection/HR/RoL</t>
  </si>
  <si>
    <t>Shelter &amp; NFIs</t>
  </si>
  <si>
    <t>Water &amp; Sanitation</t>
  </si>
  <si>
    <t>Health &amp; Nutrition</t>
  </si>
  <si>
    <t>Organisation</t>
  </si>
  <si>
    <t>Total Committed/Contributed</t>
  </si>
  <si>
    <t>Organisation Type</t>
  </si>
  <si>
    <t>NGO</t>
  </si>
  <si>
    <t>UN</t>
  </si>
  <si>
    <t>Other inter-governmental</t>
  </si>
  <si>
    <t>Title: SRP Iraq 2014-2015: Funding by organisation type</t>
  </si>
  <si>
    <t>United Nations</t>
  </si>
  <si>
    <t>Non-governmental organisation</t>
  </si>
  <si>
    <t>Other inter-governmental (IOM)</t>
  </si>
  <si>
    <t>Cluster</t>
  </si>
  <si>
    <t>Title: SRP Iraq 2014-2015: Funding by cluster</t>
  </si>
  <si>
    <t>2014/15</t>
  </si>
  <si>
    <t>% of all funding total</t>
  </si>
  <si>
    <t>% of SRP funding total</t>
  </si>
  <si>
    <t>Strategic Response Plan(s): 2014</t>
  </si>
  <si>
    <t xml:space="preserve">_x000D_
Summary of requirements and contributions_x000D_
Report as of 19-January-2015 </t>
  </si>
  <si>
    <r>
      <t xml:space="preserve"> http://fts.unocha.org   (</t>
    </r>
    <r>
      <rPr>
        <i/>
        <sz val="9"/>
        <color indexed="8"/>
        <rFont val="Times New Roman"/>
        <family val="1"/>
      </rPr>
      <t>Table ref: R21</t>
    </r>
    <r>
      <rPr>
        <sz val="9"/>
        <color indexed="8"/>
        <rFont val="Times New Roman"/>
        <family val="1"/>
      </rPr>
      <t>)</t>
    </r>
  </si>
  <si>
    <r>
      <t xml:space="preserve"> </t>
    </r>
    <r>
      <rPr>
        <i/>
        <sz val="8"/>
        <color indexed="8"/>
        <rFont val="Arial"/>
        <family val="2"/>
      </rPr>
      <t>Compiled by OCHA on the basis of information provided by donors and recipient organizations.</t>
    </r>
  </si>
  <si>
    <t>Type</t>
  </si>
  <si>
    <t>Launch date</t>
  </si>
  <si>
    <t>Original
 requirements USD  
A</t>
  </si>
  <si>
    <t>Revised 
requirements USD
B</t>
  </si>
  <si>
    <t>Funding
C</t>
  </si>
  <si>
    <t>% Covered
C/B</t>
  </si>
  <si>
    <t>Unmet requirements
USD
B-C</t>
  </si>
  <si>
    <t>Uncommitted
pledges USD
D</t>
  </si>
  <si>
    <t>Philippines - Bohol Earthquake Action Plan (October 2013 - April 2014)</t>
  </si>
  <si>
    <t>FLASH</t>
  </si>
  <si>
    <t>Ukraine PRP 2014</t>
  </si>
  <si>
    <t>Afghanistan 2014</t>
  </si>
  <si>
    <t>SRP</t>
  </si>
  <si>
    <t>Burkina Faso 2014</t>
  </si>
  <si>
    <t>Cameroon 2014</t>
  </si>
  <si>
    <t>Central African Republic 2014</t>
  </si>
  <si>
    <t>Chad 2014</t>
  </si>
  <si>
    <t>Democratic Republic of the Congo 2014</t>
  </si>
  <si>
    <t>Djibouti 2014</t>
  </si>
  <si>
    <t>Gambia 2014</t>
  </si>
  <si>
    <t>Haiti Humanitarian Action Plan 2014</t>
  </si>
  <si>
    <t>Libya Humanitarian Appeal 2014</t>
  </si>
  <si>
    <t>Mali 2014</t>
  </si>
  <si>
    <t>Mauritania 2014</t>
  </si>
  <si>
    <t>Myanmar 2014</t>
  </si>
  <si>
    <t>Niger Plan de Réponse Stratégique 2014</t>
  </si>
  <si>
    <t>Nigeria 2014</t>
  </si>
  <si>
    <t>occupied Palestinian territory 2014</t>
  </si>
  <si>
    <t>Philippines - Typhoon Haiyan Strategic Response Plan (November 2013 - October 2014)</t>
  </si>
  <si>
    <t>Philippines- Zamboanga crisis (October 2013-August 2014)</t>
  </si>
  <si>
    <t>Republic of Congo 2014</t>
  </si>
  <si>
    <t>Republic of South Sudan - Crisis Response Plan 2014</t>
  </si>
  <si>
    <t>Sahel Regional 2014</t>
  </si>
  <si>
    <t>Senegal 2014</t>
  </si>
  <si>
    <t>Somalia 2014</t>
  </si>
  <si>
    <t>Sudan Humanitarian Work Plan 2014</t>
  </si>
  <si>
    <t>Syria Humanitarian Assistance Response Plan (SHARP) 2014</t>
  </si>
  <si>
    <t>Yemen 2014</t>
  </si>
  <si>
    <t>South Sudan Regional Refugee Response Plan (Ethiopia, Kenya, Sudan and Uganda) 2014</t>
  </si>
  <si>
    <t>RRP</t>
  </si>
  <si>
    <t>Iraq 2014 portion</t>
  </si>
  <si>
    <t>Overlap</t>
  </si>
  <si>
    <t>Grand Total:</t>
  </si>
  <si>
    <t>Definitions:</t>
  </si>
  <si>
    <t>CAP</t>
  </si>
  <si>
    <t>Consolidated appeal: the precursor to the current strategic response plan (SRP) and humanitarian needs overview (HNO): a reference document on the humanitarian strategy, programme and funding requirements in response to a major or complex emergency.</t>
  </si>
  <si>
    <t>Carry-over</t>
  </si>
  <si>
    <t>Previous year's carry-over stocks (i.e. stocks physically in-country at 31 December) and carry-over contributions (i.e. funds committed by the donor at 31 December), not spent or used in the previous year, and now to be applied to projects in the current year.</t>
  </si>
  <si>
    <t>Creation of a contractual obligation regarding funding between the donor and appealing agency. Almost always takes the form of a signed contract. This is the crucial stage of humanitarian funding: agencies cannot spend money and implement before a funding commitment is made; once it is made, they can begin spending against it, using cash reserves.</t>
  </si>
  <si>
    <t>Contribution</t>
  </si>
  <si>
    <t>The payment or transfer of funds or in-kind goods from the donor towards the appealing agency, resulting from a commitment.</t>
  </si>
  <si>
    <t>Flash appeal</t>
  </si>
  <si>
    <t>An inter-agency humanitarian response strategy to a major disaster that requires a coordinated response beyond the capacity of the government plus any single agency. The appeal addresses acute needs for a common planning horizon, normally up to six months.</t>
  </si>
  <si>
    <t>Funding</t>
  </si>
  <si>
    <t>In FTS terminology, 'funding' includes contributions, commitments and carry-over.</t>
  </si>
  <si>
    <t>Outstanding pledge</t>
  </si>
  <si>
    <t>In FTS terminology, a pledge is a non-binding announcement of an intended contribution or allocation by the donor. The recipient organization and response plan or project are not necessarily specified. As soon as a commitment is reported to us against the pledge, the amount in the pledge column is reduced accordingly: our tables therefore reflect the 'outstanding' pledge amount.</t>
  </si>
  <si>
    <t>Occasionally there is some overlap between needs and requirements stated in an individual country strategic response plan (SRP) and those in the regional response plan (RRP). We therefore make an adjustment to reflect this overlap and not to overstate the needs in the global total.</t>
  </si>
  <si>
    <t>A regional response plan (RRP) is an inter-agency plan that articulates the shared vision of how to respond to the affected population's assessed and expressed needs.</t>
  </si>
  <si>
    <t>The strategic response plan (SRP) articulates the shared vision of how to respond to the affected population’s assessed and expressed needs. It is a management tool for response and supports decision-making by the humanitarian country team. It has two interlinked components: a country or context strategy, with strategic objectives and indicators; and cluster plans, with objectives, activities and accompanying projects. Together they detail how the strategy will be implemented and how much funding is required.</t>
  </si>
  <si>
    <t>Requirements 2014-15</t>
  </si>
  <si>
    <t>Requirements Annual</t>
  </si>
  <si>
    <t>% funded 2014-16</t>
  </si>
  <si>
    <t>% funded annual</t>
  </si>
  <si>
    <t>Title: CERF funding to Iraq, 2010-2014</t>
  </si>
  <si>
    <t xml:space="preserve">US$ </t>
  </si>
  <si>
    <t>CERF Funding by Country (2013) - Summary</t>
  </si>
  <si>
    <t>(01/01/2013 to 31/12/2013)</t>
  </si>
  <si>
    <t>Syrian Arab Republic </t>
  </si>
  <si>
    <t>Philippines </t>
  </si>
  <si>
    <t>Lebanon </t>
  </si>
  <si>
    <t>Jordan </t>
  </si>
  <si>
    <t>Malawi </t>
  </si>
  <si>
    <t>Madagascar </t>
  </si>
  <si>
    <t>Mozambique </t>
  </si>
  <si>
    <t>Rwanda </t>
  </si>
  <si>
    <t>Guinea-Bissau </t>
  </si>
  <si>
    <t>Algeria </t>
  </si>
  <si>
    <t>Bangladesh </t>
  </si>
  <si>
    <t>Marshall Islands </t>
  </si>
  <si>
    <t>Lao People's Democratic Republic </t>
  </si>
  <si>
    <t>CERF Funding by Country (2012) - Summary</t>
  </si>
  <si>
    <t>(01/01/2012 to 31/12/2012) </t>
  </si>
  <si>
    <t>Cote d'Ivoire </t>
  </si>
  <si>
    <t>Lesotho </t>
  </si>
  <si>
    <t>Cuba </t>
  </si>
  <si>
    <t>Angola </t>
  </si>
  <si>
    <t>Comoros </t>
  </si>
  <si>
    <t>Peru </t>
  </si>
  <si>
    <t>Turkey </t>
  </si>
  <si>
    <t>Togo </t>
  </si>
  <si>
    <t>Ghana </t>
  </si>
  <si>
    <t>CERF Funding by Country (2010) - Summary</t>
  </si>
  <si>
    <t>(01/01/2010 to 31/12/2010) </t>
  </si>
  <si>
    <t>Chile </t>
  </si>
  <si>
    <t>Kyrgyzstan </t>
  </si>
  <si>
    <t>China </t>
  </si>
  <si>
    <t>Benin </t>
  </si>
  <si>
    <t>Mongolia </t>
  </si>
  <si>
    <t>Uzbekistan </t>
  </si>
  <si>
    <t>Dominican Republic </t>
  </si>
  <si>
    <t>Tajikistan </t>
  </si>
  <si>
    <t>Georgia </t>
  </si>
  <si>
    <t>CERF Funding by Country (2011) - Summary</t>
  </si>
  <si>
    <t>(01/01/2011 to 31/12/2011)</t>
  </si>
  <si>
    <t>Tunisia </t>
  </si>
  <si>
    <t>Cambodia </t>
  </si>
  <si>
    <t>Iran, Islamic Republic of </t>
  </si>
  <si>
    <t>El Salvador </t>
  </si>
  <si>
    <t>Nicaragua </t>
  </si>
  <si>
    <t>Bhutan </t>
  </si>
  <si>
    <t>Namibia </t>
  </si>
  <si>
    <t>KSA</t>
  </si>
  <si>
    <t>(All)</t>
  </si>
  <si>
    <t>Year - 2015</t>
  </si>
  <si>
    <t>Implementing agency</t>
  </si>
  <si>
    <t>Recipient</t>
  </si>
  <si>
    <t>Value</t>
  </si>
  <si>
    <t>Crisis/Disaster</t>
  </si>
  <si>
    <t>Project Code</t>
  </si>
  <si>
    <t>Committed/Contracted</t>
  </si>
  <si>
    <t>IRQ</t>
  </si>
  <si>
    <t>Humanitarian Imlpementation Plan for Iraq</t>
  </si>
  <si>
    <t>ECHO/IRQ/BUD/2015/91000</t>
  </si>
  <si>
    <t>11.550.000,00 €</t>
  </si>
  <si>
    <t>Contract not linked to a decision</t>
  </si>
  <si>
    <t>Mission East Deutschland e.V.</t>
  </si>
  <si>
    <t>Emergency assistance for internally displaced people in Kurdistan Region-Iraq</t>
  </si>
  <si>
    <t>470.109,36 €</t>
  </si>
  <si>
    <t>Sum:</t>
  </si>
  <si>
    <t>12.020.109,36 €</t>
  </si>
  <si>
    <t>Source: https://webgate.ec.europa.eu/hac/</t>
  </si>
  <si>
    <t>Total cumulative funding</t>
  </si>
  <si>
    <t>Other cumulative funding</t>
  </si>
  <si>
    <t>Data</t>
  </si>
  <si>
    <t>Sum of  USD pledged</t>
  </si>
  <si>
    <t>Total Commitment/Contribution in US$ millions</t>
  </si>
  <si>
    <t>TOTAL AMOUNT SOUGHT: 6,400,292</t>
  </si>
  <si>
    <t>TOTAL RECEIVED TO DATE: 5,421,616</t>
  </si>
  <si>
    <t>APPEAL COVERAGE TO DATE: 85%</t>
  </si>
  <si>
    <t>MDRIQ006 - Iraq - Population Movement</t>
  </si>
  <si>
    <t>APPEAL LAUNCH DATE: 01-Jul-2014</t>
  </si>
  <si>
    <t>TIMEFRAME: 14-Jun-2014 to 30-Dec-2014</t>
  </si>
  <si>
    <t>Source: http://www.ifrc.org/docs/appeals/Active/MDRIQ006.pdf</t>
  </si>
  <si>
    <t>All figures in Swiss Francs</t>
  </si>
  <si>
    <t>Afkar Society for Development and Humanitarian Relief</t>
  </si>
  <si>
    <t xml:space="preserve">Iraq 2006 (incl. Iraqi refugees in neighbouring countries) </t>
  </si>
  <si>
    <t>Iraq NGO Mechanism Fund 2006</t>
  </si>
  <si>
    <t>IRQ-06/NGOFUND</t>
  </si>
  <si>
    <t>Balancing entry for fund allocation 118968</t>
  </si>
  <si>
    <t xml:space="preserve">Al Afran Media and Culture </t>
  </si>
  <si>
    <t>Balancing entry for fund allocation 118949</t>
  </si>
  <si>
    <t>Balancing entry for fund allocation 118982</t>
  </si>
  <si>
    <t xml:space="preserve">Iraq 2007 (incl. Iraqi refugees in neighbouring countries) </t>
  </si>
  <si>
    <t>Iraq NGO Mechanism Fund 2007</t>
  </si>
  <si>
    <t>IRQ-07/NGOFUND</t>
  </si>
  <si>
    <t>Balancing entry for fund allocation 119047</t>
  </si>
  <si>
    <t>Al Anbar Center for Humanitarian Relief</t>
  </si>
  <si>
    <t>Balancing entry for fund allocation 118947</t>
  </si>
  <si>
    <t>Balancing entry for fund allocation 118920</t>
  </si>
  <si>
    <t>Allocation  of unearmarked funds by UNDG/EXECCOMM Secretariat</t>
  </si>
  <si>
    <t xml:space="preserve">Rehabilitation of the date palm sector in Iraq_x000D_
</t>
  </si>
  <si>
    <t xml:space="preserve">Community Livelihoods and micro-Industry Support Project (CLARIS)_x000D_
</t>
  </si>
  <si>
    <t xml:space="preserve">Support for Job Creation and Self Employment Through Promotion of Micro-Industries in Ninewa Governorate of Iraq_x000D_
</t>
  </si>
  <si>
    <t xml:space="preserve">Rehabilitation and Maintenance of Traditional Irrigation Schemes in Resettled Areas_x000D_
</t>
  </si>
  <si>
    <t>Iraq 2015</t>
  </si>
  <si>
    <t xml:space="preserve">Iraq 2008 (incl. Iraqi refugees in neighbouring countries) </t>
  </si>
  <si>
    <t>Iraq 2008</t>
  </si>
  <si>
    <t>IRQ-08/F03</t>
  </si>
  <si>
    <t>Food aid (resource transfer)</t>
  </si>
  <si>
    <t>Food aid (Multilateral funds)</t>
  </si>
  <si>
    <t xml:space="preserve">Iraq 2009 (incl. Iraqi refugees in neighbouring countries) </t>
  </si>
  <si>
    <t>Iraq and the region 2009</t>
  </si>
  <si>
    <t>IRQ-09/F/20253/R/561</t>
  </si>
  <si>
    <t>Food aid (Multilateral Funds)</t>
  </si>
  <si>
    <t>Al-Yousser Organization for Assistance &amp; Rehabilitation Assistance &amp; Rehabilitation Assistance &amp; Rehabilitation</t>
  </si>
  <si>
    <t>Balancing entry for fund allocation 119019</t>
  </si>
  <si>
    <t>American Red Cross</t>
  </si>
  <si>
    <t>Iraq 2002</t>
  </si>
  <si>
    <t>Health programme</t>
  </si>
  <si>
    <t>Measles</t>
  </si>
  <si>
    <t>Iraq Crisis 2003</t>
  </si>
  <si>
    <t>For disaster preparedness</t>
  </si>
  <si>
    <t>Delegates</t>
  </si>
  <si>
    <t>Andorra</t>
  </si>
  <si>
    <t>IRQ-03/UNICEF</t>
  </si>
  <si>
    <t>Awaiting allocation</t>
  </si>
  <si>
    <t>IRQ-03/F01</t>
  </si>
  <si>
    <t>Food aid</t>
  </si>
  <si>
    <t>Arab Gulf Programme for United Nations Development Organizations</t>
  </si>
  <si>
    <t>Iraq 2004</t>
  </si>
  <si>
    <t>IRQ-03/H03</t>
  </si>
  <si>
    <t>Emergency reproductive health assistance to Iraqi women and their families</t>
  </si>
  <si>
    <t>Australian Red Cross</t>
  </si>
  <si>
    <t xml:space="preserve">To assist vulnerable communities </t>
  </si>
  <si>
    <t>ORHA/Iraqi Ministries - Reconstruction priorities -  agriculture</t>
  </si>
  <si>
    <t>Purchase of grain weighing, testing and certifying equipment (Ministry of Trade)</t>
  </si>
  <si>
    <t>Repairing damage from recent looting and replacing critical equipment (Ministry of Agriculture)</t>
  </si>
  <si>
    <t>Refurbishing relocated Ministry of Trade</t>
  </si>
  <si>
    <t>20 satellite phones, cradels and external aerials, and an operational budget for six months or until the Ministry of Agriculture has received a budget</t>
  </si>
  <si>
    <t>Other initiatives to help jump-start the agricultural  sector in Iraq (Ministry to be decided)</t>
  </si>
  <si>
    <t>CARE Australia</t>
  </si>
  <si>
    <t>Water, food and nutrition</t>
  </si>
  <si>
    <t>Water, sanitation, landmine and UXO awareness</t>
  </si>
  <si>
    <t xml:space="preserve">Funds for FAO Global Emergency Appeal </t>
  </si>
  <si>
    <t>IRQ-09/A/20272/R/123</t>
  </si>
  <si>
    <t>Emergency support to food insecure rural households through establishing_x000D_
home gardens in Iraq</t>
  </si>
  <si>
    <t>Quick impact projects in norhern Iraq</t>
  </si>
  <si>
    <t>ICRC Emergency Appeal</t>
  </si>
  <si>
    <t>ICRC 2003 Emergency Appeal for Iraq</t>
  </si>
  <si>
    <t>Delegate</t>
  </si>
  <si>
    <t>Immediate humanitarian assistance, rehabilitation and reintegration assistance to IDPs in Iraq</t>
  </si>
  <si>
    <t xml:space="preserve">To assist Iraqis who have been forced from their homes and are now living in other parts of Iraq. </t>
  </si>
  <si>
    <t>IRQ-09/MS/20227/298</t>
  </si>
  <si>
    <t>Reintegration assistance to returnees in Baghdad, Anbar, Diyala, Babylon, Najaf and Kerbala governorates</t>
  </si>
  <si>
    <t>Other reconstruction priorities for water and sanitation and economic policy rehabilitation</t>
  </si>
  <si>
    <t>Preparedness measures in and around Iraq</t>
  </si>
  <si>
    <t>IRQ-03/CSS01B</t>
  </si>
  <si>
    <t xml:space="preserve">Humanitarian Information Centre </t>
  </si>
  <si>
    <t>Infectious disease management in paediatric hospitals</t>
  </si>
  <si>
    <t xml:space="preserve">Official in UN and ORHA liaison roles; aid experts for needs assessments; placements to UN agencies (IOM and UNOPS) </t>
  </si>
  <si>
    <t>Humanitarian funding to the agriculture cluster</t>
  </si>
  <si>
    <t>Humanitarian assistance to IDPs</t>
  </si>
  <si>
    <t>Humanitarian funding to the health cluster</t>
  </si>
  <si>
    <t>Iraq 2010</t>
  </si>
  <si>
    <t xml:space="preserve">Water and Sanitation and Education through the Diyala Initiative_x000D_
</t>
  </si>
  <si>
    <t>IRQ-03/E01</t>
  </si>
  <si>
    <t>Provision of school equipments, teaching and learning materials; psychosocial support activities</t>
  </si>
  <si>
    <t>IRQ-03/H04A</t>
  </si>
  <si>
    <t>Nutrition</t>
  </si>
  <si>
    <t>Assist UNHCR to reach Iraqi refugees in nearby countries such as Syria and Jordan</t>
  </si>
  <si>
    <t>IRQ-08/UNHCR</t>
  </si>
  <si>
    <t xml:space="preserve">to be allocated to specific sectors/projects </t>
  </si>
  <si>
    <t>Broadly earmarked contributions to UNHCR Iraq Supplementary Appeal (total of $4,411,766 - CAP portion, $661,999 to be allocated to specific sector/projects; Iraqi refugees in neighboring countries portion, $3,749,767)</t>
  </si>
  <si>
    <t>IRQ-09/SNYS/25391/R/120</t>
  </si>
  <si>
    <t>Pillar 1 - to be allocated to specific project/sector</t>
  </si>
  <si>
    <t>UNHCR Diyala Initiative</t>
  </si>
  <si>
    <t>IRQ-03/MS01A</t>
  </si>
  <si>
    <t>Refugees/asylum seekers and multi-sector response</t>
  </si>
  <si>
    <t>United Nations Mine Action Service</t>
  </si>
  <si>
    <t>IRQ-03/MA01</t>
  </si>
  <si>
    <t>Coordination of mine action activities in the emergency response</t>
  </si>
  <si>
    <t>Iraqi Refugees in Neighbouring Countries 2010</t>
  </si>
  <si>
    <t>Regional Response Plan for Iraqi Refugees 2010</t>
  </si>
  <si>
    <t>IRQ-10/SNYS/33851/R/1171</t>
  </si>
  <si>
    <t>Iraqi refugees in Jordan and Syria</t>
  </si>
  <si>
    <t>IRQ-03/CSS01A</t>
  </si>
  <si>
    <t>UN Joint Logistics Centre (UNJLC)</t>
  </si>
  <si>
    <t>UN Humanitarian Air Services (UNHAS)</t>
  </si>
  <si>
    <t>UN joint logistics centre for Iraq</t>
  </si>
  <si>
    <t>IRQ-09/H/23537/122</t>
  </si>
  <si>
    <t>Life saving public health intervention package to most vulnerable crisis affected population in Iraq</t>
  </si>
  <si>
    <t>IRQ-03/H01</t>
  </si>
  <si>
    <t>Planning and management capacity; restarting and support to the national health system</t>
  </si>
  <si>
    <t>World Vision Australia</t>
  </si>
  <si>
    <t>Water, sanitation and environmental health</t>
  </si>
  <si>
    <t>ACT Alliance / Diakonie Austria</t>
  </si>
  <si>
    <t>Reconstruction  School Imam al Sadik in  Al Hillah</t>
  </si>
  <si>
    <t>ICRC Emergency Response</t>
  </si>
  <si>
    <t>Funds for an Austrian-Slovenian initiative to assist war-traumatised children in Iraq</t>
  </si>
  <si>
    <t>BMaA</t>
  </si>
  <si>
    <t>Training for diplomats</t>
  </si>
  <si>
    <t>BUKKEHAVE</t>
  </si>
  <si>
    <t xml:space="preserve">Purchase of armoured vehicle for aid to children </t>
  </si>
  <si>
    <t>Medical treatment for Iraqui children</t>
  </si>
  <si>
    <t>CARITAS / Catholic Relief Services</t>
  </si>
  <si>
    <t>Caritas Austria</t>
  </si>
  <si>
    <t xml:space="preserve">Children: Medical evacuation &amp; treatment </t>
  </si>
  <si>
    <t>Children: Medical evacuation &amp; treatment</t>
  </si>
  <si>
    <t>Iraq 2005</t>
  </si>
  <si>
    <t>Evacuation logistics for transport of wounded children</t>
  </si>
  <si>
    <t>Diplomatische Akademie Wien</t>
  </si>
  <si>
    <t>Strengthening capacities within the Iraqi MoFA</t>
  </si>
  <si>
    <t xml:space="preserve">Seminar for the support of Iraq on the ratification of international treaties </t>
  </si>
  <si>
    <t>Foundation Together</t>
  </si>
  <si>
    <t>Phase 2: Psychosocial Support to Children and Families</t>
  </si>
  <si>
    <t>Friedensdorf International</t>
  </si>
  <si>
    <t>Medical treatment in Austrian hospitals</t>
  </si>
  <si>
    <t>Hilfswerk Austria International</t>
  </si>
  <si>
    <t>Cultural Heritage Borsippa</t>
  </si>
  <si>
    <t>Funds for the work of the UN Special Representative for Children and Armed Conflict</t>
  </si>
  <si>
    <t>Protection, return and reintegration</t>
  </si>
  <si>
    <t>Consultancy assistance for TOGETHER-Project (through Mag. Raheb)</t>
  </si>
  <si>
    <t>Consultancy assistance for TOGETHER-Project, Phase 2 (through Mag. Raheb)</t>
  </si>
  <si>
    <t>Wadi</t>
  </si>
  <si>
    <t>Integrative Project for Women</t>
  </si>
  <si>
    <t>Rehabilitation of the services for disabled people in north Iraq</t>
  </si>
  <si>
    <t>Humanitarian assistance (ICRC Emergency Appeal)</t>
  </si>
  <si>
    <t>IRQ-03/WS01</t>
  </si>
  <si>
    <t>Facilitate the functioning and support of water and sewerage facilities; emergency water distribution and sanitation facilities to IDPs</t>
  </si>
  <si>
    <t>Iraq Education Supplementary Appeal</t>
  </si>
  <si>
    <t>Humanitarian assistance and protection for IDPs in Iraq and refugees from Iraq in Syria and Jordan (NH/2007/16)</t>
  </si>
  <si>
    <t>IRQ-08/S/NF01</t>
  </si>
  <si>
    <t>Humanitarian Assistance to Internally Displaced Persons (NH/2008/13)</t>
  </si>
  <si>
    <t>Iraq Humanitarian Action Plan 2010</t>
  </si>
  <si>
    <t>IRQ-10/P-HR-RL/33229/R/298</t>
  </si>
  <si>
    <t xml:space="preserve">Protection-related activities </t>
  </si>
  <si>
    <t>IRQ-10/H/33249/124</t>
  </si>
  <si>
    <t>Health and Nutrition-related activities [ref no. 326/10]</t>
  </si>
  <si>
    <t>British Red Cross</t>
  </si>
  <si>
    <t>IFRC Emergency Aappeal No. MDRIQ001</t>
  </si>
  <si>
    <t>Cash for humanitarian assistance</t>
  </si>
  <si>
    <t>Syria contingency relief stocks</t>
  </si>
  <si>
    <t>CARE Canada</t>
  </si>
  <si>
    <t>Humanitarian assistance to Iraq and neighbouring countries</t>
  </si>
  <si>
    <t>ERF contribution [OCT 1966]</t>
  </si>
  <si>
    <t>IRQ-08/SNYS01</t>
  </si>
  <si>
    <t>Emergency Response Fund (M-012602)</t>
  </si>
  <si>
    <t xml:space="preserve">Multi-sectoral assistance </t>
  </si>
  <si>
    <t>Humanitarian assistance (M-012545)</t>
  </si>
  <si>
    <t>2008 ICRC emergency Appeal for Iraq (M-012824)</t>
  </si>
  <si>
    <t>Core humanitarian (M-013025)</t>
  </si>
  <si>
    <t>Humanitarian assistance (M-013219)</t>
  </si>
  <si>
    <t>ICRC Emergency Appeal for Iraq</t>
  </si>
  <si>
    <t>IFRC Emergency Appeal for Iraq</t>
  </si>
  <si>
    <t>IRQ-08/CSS01</t>
  </si>
  <si>
    <t>NGO emergency network</t>
  </si>
  <si>
    <t>Expanded Humanitarian Response Fund for Iraq 2007</t>
  </si>
  <si>
    <t>IRQ-07/EHRF</t>
  </si>
  <si>
    <t>Expanded Humanitarian Response Fund for Iraq (M-012602)</t>
  </si>
  <si>
    <t>IRQ-09/CSS/20444/R/119</t>
  </si>
  <si>
    <t>Humanitarian coordination (M-013029) [OCT 2583]</t>
  </si>
  <si>
    <t>IRQ-03/CSS02</t>
  </si>
  <si>
    <t>Coordination of emergency response</t>
  </si>
  <si>
    <t>IRQ-09/H/20231/R/124</t>
  </si>
  <si>
    <t xml:space="preserve">Emergency health ersponse in acutely vulnerable communities (IMPACT: Health component) (SM090095)_x000D_
_x000D_
</t>
  </si>
  <si>
    <t>IRQ-09/P-HR-RL/20235/R/124</t>
  </si>
  <si>
    <t xml:space="preserve">Emergency protection for children and young people in acutely vulnerable communities (IMPACT: protection component) throughout Iraq (SM090096)_x000D_
_x000D_
_x000D_
</t>
  </si>
  <si>
    <t>Preparedness measures in and around Iraq (Iran and Iraq)</t>
  </si>
  <si>
    <t>IRQ-03/H02</t>
  </si>
  <si>
    <t>Emergency and routine immunisation; provision of essential drugs and cross sectoral activities</t>
  </si>
  <si>
    <t>United Nations Department of Safety and Security</t>
  </si>
  <si>
    <t>IRQ-03/S01</t>
  </si>
  <si>
    <t>Staff security and safety</t>
  </si>
  <si>
    <t>SAFETY AND SECURITY OF STAFF AND OPERATIONS</t>
  </si>
  <si>
    <t>Supplementary appeal Iraq situation response (M-012545)</t>
  </si>
  <si>
    <t>to be allocated to specific project/sector (M-012825)</t>
  </si>
  <si>
    <t>IRQ-09/SNYS/25390/R/120</t>
  </si>
  <si>
    <t>Pillar 1 and 2 - to be allocated to specific projects/sector (M-013026)</t>
  </si>
  <si>
    <t>Iraq Humanitarian Appeal Plan (M-013218)</t>
  </si>
  <si>
    <t>Food aid-EMOP 10717.0 (M-012826)</t>
  </si>
  <si>
    <t>Funds to be allocated to specific projects (total received in 2007, $2,163,054 less total allocation of $1,237,382)</t>
  </si>
  <si>
    <t>IRQ-09/SNYS/24919/R/8487</t>
  </si>
  <si>
    <t>Expanded Humanitarian Response Fund</t>
  </si>
  <si>
    <t>to be allocated to specific project/sector (from UNDG funds, an additional $7.5 million will be carried over in 2010)</t>
  </si>
  <si>
    <t>IRQ-10/A/33311/R/8487</t>
  </si>
  <si>
    <t>Carry-over from 2009, to be allocated to specific projects</t>
  </si>
  <si>
    <t>Iraq NGO Mechanism Fund 2004</t>
  </si>
  <si>
    <t>IRQ-04/NGOFUND</t>
  </si>
  <si>
    <t>Funds to be allocated to projects</t>
  </si>
  <si>
    <t>Iraq NGO Mechanism Fund 2005</t>
  </si>
  <si>
    <t>IRQ-05/NGOFUND</t>
  </si>
  <si>
    <t>IRQ-10/CSS/33238/R/119</t>
  </si>
  <si>
    <t xml:space="preserve">Humanitarian coordination in Iraq </t>
  </si>
  <si>
    <t>IRQ-10/SNYS/33588/R/124</t>
  </si>
  <si>
    <t>Awaiting allocation to specific project/sector</t>
  </si>
  <si>
    <t>Iraq Situation Supplementary Appeal</t>
  </si>
  <si>
    <t>Assistance to IDPs and vulnerable groups in Iraq</t>
  </si>
  <si>
    <t>IRQ-10/F/33253/R/561</t>
  </si>
  <si>
    <t xml:space="preserve">Support to strengthen social safety nets for vulnerable groups in Iraq_x000D_
</t>
  </si>
  <si>
    <t>Cerf rapid response grant to project: Immediate Humanitarian Relief to IDPs and Host Communities.</t>
  </si>
  <si>
    <t>IRQ-08/F04</t>
  </si>
  <si>
    <t>CERF under-funded grant to project: Food distributions to vulnerable IDPs, Returnees and Host Community</t>
  </si>
  <si>
    <t>IRQ-08/S/NF02</t>
  </si>
  <si>
    <t>CERF under-funded grant to project: Distribution of non-food items to vulnerable IDPs, returnees and host_x000D_
community</t>
  </si>
  <si>
    <t>IRQ-08/UNDP</t>
  </si>
  <si>
    <t>CERF rapid response grant to support the ERF</t>
  </si>
  <si>
    <t>CERF allocation to project</t>
  </si>
  <si>
    <t>IRQ-08/F01</t>
  </si>
  <si>
    <t>CERF under-funded grant to project: Assistance to refugees in Iraq</t>
  </si>
  <si>
    <t>CERF under-funded grant to project: Assistance for IDPs, refugees and returnees in Iraq</t>
  </si>
  <si>
    <t>CERF rapid response grant to project: Food assistance to IDPs in Iraq.</t>
  </si>
  <si>
    <t>CERF rapid response grant to project: Re-establishment of WFP/UNHAS operations in Iraq (CERF 10-WFP0-083)</t>
  </si>
  <si>
    <t>IRQ-09/H/25156/R/122</t>
  </si>
  <si>
    <t>CERF rapid response grant to project: Emergency immunization campaign to contain measles outbreak in five provinces in Iraq (CERF 09-WHO-013)</t>
  </si>
  <si>
    <t>Charitable Society for Caring and Rehabilitation Iraqi Children</t>
  </si>
  <si>
    <t>Balancing entry for fund allocation 118958</t>
  </si>
  <si>
    <t>Balancing entry for fund allocation 119007</t>
  </si>
  <si>
    <t>Child's Earth Society in Iraq</t>
  </si>
  <si>
    <t>Balancing entry for fund allocation 119041</t>
  </si>
  <si>
    <t>Chile</t>
  </si>
  <si>
    <t>Office of the High Commissioner for Human Rights</t>
  </si>
  <si>
    <t>IRQ-03/P/HR/RL01</t>
  </si>
  <si>
    <t>Access to human rights related analysis; enhance national capacities for the protection and promotion of human rights</t>
  </si>
  <si>
    <t>Chilean Red Cross</t>
  </si>
  <si>
    <t>China</t>
  </si>
  <si>
    <t>In kind - 500 tents to Jordan to help settle the Iraqi refugees (value not provided)</t>
  </si>
  <si>
    <t>Cooperazione Internazionale - COOPI</t>
  </si>
  <si>
    <t>Balancing entry for fund allocation 118910</t>
  </si>
  <si>
    <t>Balancing entry for fund allocation 118912</t>
  </si>
  <si>
    <t>Balancing entry for fund allocation 118914</t>
  </si>
  <si>
    <t>Balancing entry for fund allocation 118916</t>
  </si>
  <si>
    <t>Coordination Institute Humanitarian</t>
  </si>
  <si>
    <t>Balancing entry for fund allocation 119044</t>
  </si>
  <si>
    <t>Counterpart International</t>
  </si>
  <si>
    <t>Balancing entry for fund allocation 118885</t>
  </si>
  <si>
    <t>Croatia</t>
  </si>
  <si>
    <t>to be allocated to specific project/sector</t>
  </si>
  <si>
    <t>In kind contribution for the refugees in Turkey - tents blankets, field kitchens, anti-chemical disinfectants and chemical indicators to detect combat chemical agents (equipped with detection tubes to perform protection of population)</t>
  </si>
  <si>
    <t xml:space="preserve">In kind - for the city hospital in Basra through Kuwait(surgery instruments and water disinfectants) </t>
  </si>
  <si>
    <t>In kind - evacuation hospital to Iraq to provide medical services to Iraqi civilian population in and out of Iraq</t>
  </si>
  <si>
    <t>Continuation of the original project in order to enlarge the medical center for children in Iraq</t>
  </si>
  <si>
    <t>In kind - gynaecology treatment chair (table) to the city hospital in Basra (value not provided)</t>
  </si>
  <si>
    <t>Man in Need</t>
  </si>
  <si>
    <t>Assistance to secure restoration of basic health care, education systems and distribution of food (Phase I - foodstuff, hygienic items, water, basic medicines; Phase II - provision of assistance in order to recover rapidly basic function of health and education systems in Iraq)</t>
  </si>
  <si>
    <t>Foof aid</t>
  </si>
  <si>
    <t>Disaster preparedness</t>
  </si>
  <si>
    <t>Democratic Iraqi Women Group</t>
  </si>
  <si>
    <t>Balancing entry for fund allocation 119009</t>
  </si>
  <si>
    <t>ACT Alliance / DanChurchAid</t>
  </si>
  <si>
    <t>Humanitarian aid to IDPs and refugees in and around Iraq</t>
  </si>
  <si>
    <t>Establishment and deployment of an emergency survey and response group; the operation will focus on the main infrastructure to identify and remove blockades and mines</t>
  </si>
  <si>
    <t>Demining and capacity building activities</t>
  </si>
  <si>
    <t>AGEF</t>
  </si>
  <si>
    <t>Contribution to project Targeting Reintegration Iraq (46.Irak.5.b.4.)</t>
  </si>
  <si>
    <t>Support to the Danish Ministry of Defence and their humanitarian efforts and civilian activities in Iraq. (2005 Contribution)In accordance with the "Guidelines for military-civilian cooperation during humanitarian and reconstruction efforts in international operations".</t>
  </si>
  <si>
    <t>Civic-military action (46.H.1-6.11)</t>
  </si>
  <si>
    <t>Humanitarian efforts in Iraq 2007 - civil-military cooperation (46.H.1-6-10)</t>
  </si>
  <si>
    <t>Iraq 2001</t>
  </si>
  <si>
    <t>Caritas Denmark - help with food in Iraq</t>
  </si>
  <si>
    <t>Food aid in Iraq</t>
  </si>
  <si>
    <t>Caritas Denmark</t>
  </si>
  <si>
    <t>Food programme (well baby) deals with the treatment and prevention of undernourishment among kids till the age of 8 and among pregnant women</t>
  </si>
  <si>
    <t>Relief aid to victims of the war</t>
  </si>
  <si>
    <t>Removal of mines in and around the Basra area</t>
  </si>
  <si>
    <t>Demining in Iraq</t>
  </si>
  <si>
    <t>Clearance of explosive remnants of war in south Iraq</t>
  </si>
  <si>
    <t>Humanitarian mine action in Iraq 2007. 3rd. and last instalment of 3 year total grant amount of 3.351.207 euro (46.H.9-4-111</t>
  </si>
  <si>
    <t>Humanitarian mine clearance in Iraq</t>
  </si>
  <si>
    <t>Humanitarian mine clearance (46.H.9-4-111)</t>
  </si>
  <si>
    <t>Humanitarian mine clearance in Iraq (46.H.9-4-111)</t>
  </si>
  <si>
    <t>DDG Mine Action Activities in Iraq in 2009 (46:H.9-4-119)</t>
  </si>
  <si>
    <t>Demining (46.H.9-4-111-a)</t>
  </si>
  <si>
    <t>Humanitarian Mine Action in Iraq (46.H.9-4-123.)</t>
  </si>
  <si>
    <t>Relief aid to the victims of the war</t>
  </si>
  <si>
    <t>Reconstruction of watsan and rehabilitation of schools</t>
  </si>
  <si>
    <t>Humanitarian assistance to IDPs, returned refugees and affected population groups in Diyala and Lower South Iraq</t>
  </si>
  <si>
    <t>Danish humanitarian assistance to IDPs, refugees and returnees in Iraq (46.H.7-3-142.)</t>
  </si>
  <si>
    <t>Essential assistance and capacity building to address the humanitarian and protection needs (46.H.7-3-157)</t>
  </si>
  <si>
    <t>Humanitarian assistance to protection of IDPs, returnees and other affected groups in Iraq (46.H.7-3-152.)</t>
  </si>
  <si>
    <t>Humanitarian assistance to refugees in Basra (46.h.7-3-158)</t>
  </si>
  <si>
    <t>Essential assistance and capacity building to address the humanitarian and protection needs in Iraq resulting from displacement. The programme is implemented in close co-ordination with UNHCR and other relevant stakeholders and in accordance with the priorities of the CAP (46.H.7-3-157.)</t>
  </si>
  <si>
    <t>Relief aid to IDPs in Iraq</t>
  </si>
  <si>
    <t>Rehabilitation and reintegration of IDPs and returnees in the Basra area</t>
  </si>
  <si>
    <t>Iraq 2000</t>
  </si>
  <si>
    <t xml:space="preserve">Relief aid to IDPs and emergency stock </t>
  </si>
  <si>
    <t>Humanitarian assistance in Iraq (Part of DKK 29,000,000)</t>
  </si>
  <si>
    <t>Relief aid packages to children and families</t>
  </si>
  <si>
    <t>In kind - delegates</t>
  </si>
  <si>
    <t>810 pieces family tents</t>
  </si>
  <si>
    <t>Regional disaster preparedness</t>
  </si>
  <si>
    <t>Reception and integration support to returnees from Denmark to Iraq</t>
  </si>
  <si>
    <t>IRQ-03/MS02</t>
  </si>
  <si>
    <t>Assistance for transportation of third country nationals (TCNs)</t>
  </si>
  <si>
    <t>IRQ-03/MS03</t>
  </si>
  <si>
    <t>Non-food items, camp management and return transportation assistance for IDPs</t>
  </si>
  <si>
    <t>Technical support to UN-OCHA in the coordination of the humanitarian aid in the southern part of Iraq  (through DEMA)</t>
  </si>
  <si>
    <t>Access to human rights related analysis, enhance national capacities for the protection and promotion of human rights</t>
  </si>
  <si>
    <t>Qandil</t>
  </si>
  <si>
    <t>Assistance to communities hosting post war IDPs (46.Irak.5.b.104.)</t>
  </si>
  <si>
    <t>Rehabilitation and Research Centre for Torture Victims</t>
  </si>
  <si>
    <t>Securing access to torture and trauma victims in Iraq (104.N.313.b.9.)</t>
  </si>
  <si>
    <t>Child protection and emergency education in Basra, Iraq</t>
  </si>
  <si>
    <t>Child protection and emergency education</t>
  </si>
  <si>
    <t>Early childhood education and development for Iraqi refugee children in Jordan 2007 (46.H.7-4-123.)</t>
  </si>
  <si>
    <t>Humanitarian aid to IDPs in Iraq and Iraqi refugees in the region</t>
  </si>
  <si>
    <t>Rehabilitation of the primary education sector and renovation of schools in the Basra area</t>
  </si>
  <si>
    <t>Scanagri</t>
  </si>
  <si>
    <t>Support to coalition provincial authority southern region of Iraq within the sectors irrigation, food and agriculture</t>
  </si>
  <si>
    <t>Refugees, IDPs and durable solutions</t>
  </si>
  <si>
    <t>Support to nutrition, health, sanitation and education</t>
  </si>
  <si>
    <t>Rehabilitation programme</t>
  </si>
  <si>
    <t>Improving the Physical Conditions of Schools (28.C.54.m.1.)</t>
  </si>
  <si>
    <t>Education for Iraqi refugee children 2007-08 (28.C.54.m.1.)</t>
  </si>
  <si>
    <t xml:space="preserve">Improving the physical conditions of schools in three Governorates of Iraq (28.C.54.m.1) (SM070477)_x000D_
_x000D_
</t>
  </si>
  <si>
    <t xml:space="preserve">Improving the Education of Children in Soran and Choman, 2010-2011 in Iraq; UMF 606.3063.04 (28.C.54.m.1)_x000D_
</t>
  </si>
  <si>
    <t>United Nations Corps of Guards in Iraq</t>
  </si>
  <si>
    <t>Contribution to UN's corps of guards in Iraq</t>
  </si>
  <si>
    <t>Danish contribution to Socio-economic assessment of displaced Iraqis in Syria, 2007 (46.Irak.5.b.1)</t>
  </si>
  <si>
    <t>Repatriation and reintegration of refugees</t>
  </si>
  <si>
    <t>Emergency aid to refugees and IDPs 2007 (17.C.12.a.20)</t>
  </si>
  <si>
    <t>Danish support in 2007 to UNHCRs AENEAS project in Mashrek countries(Jordan, Syria &amp; Lebanon)to the; Management of Asylum and Migration in North Africa and Improving Protection of Asylum Seekers and Refugees in Jordan, Lebanon and Syria (17.C.12.a.20-129.)</t>
  </si>
  <si>
    <t xml:space="preserve">Broadly earmarked contributions to UNHCR Iraq Supplementary Appeal (total of $4,865,334: CAP portion, $730,058 to be allocated to specific sector/projects; Iraqi refugees in neighboring countries portion, $4,135,276) </t>
  </si>
  <si>
    <t>Facilitating the transition from Asylum to Return and Reintegration in Iraq (17.C.12.a.20-134)</t>
  </si>
  <si>
    <t>UNHCR's operations in Iraq</t>
  </si>
  <si>
    <t>Rehabilitation [through Ministry of Defense of Germany]</t>
  </si>
  <si>
    <t>Rehabilitation programme [through Ministry of Defense of Germany]</t>
  </si>
  <si>
    <t>Rehabilitation  [through Ministry of Defense of Germany]</t>
  </si>
  <si>
    <t>Humanitarian assistance activities  [through Ministry of Defense of Germany]</t>
  </si>
  <si>
    <t>Distribution of food</t>
  </si>
  <si>
    <t>Disabled Children's Care Organization</t>
  </si>
  <si>
    <t>Balancing entry for fund allocation 119060</t>
  </si>
  <si>
    <t>ERF Recipients</t>
  </si>
  <si>
    <t>IRQ-08/A04</t>
  </si>
  <si>
    <t>ERF - Food security</t>
  </si>
  <si>
    <t>IRQ-08/CSS03</t>
  </si>
  <si>
    <t>ERF - Need Assessment</t>
  </si>
  <si>
    <t>IRQ-08/H11</t>
  </si>
  <si>
    <t xml:space="preserve">ERF - Handicap Relief </t>
  </si>
  <si>
    <t>IRQ-08/S/NF09</t>
  </si>
  <si>
    <t xml:space="preserve">ERF - NFIs </t>
  </si>
  <si>
    <t>IRQ-08/WS10</t>
  </si>
  <si>
    <t xml:space="preserve">ERF - Water and Sanitation_x000D_
</t>
  </si>
  <si>
    <t>IRQ-09/A/33312/R/8701</t>
  </si>
  <si>
    <t>Contribution to ERF agriculture projects</t>
  </si>
  <si>
    <t>IRQ-09/E/25014/R/8701</t>
  </si>
  <si>
    <t>ERF education projects</t>
  </si>
  <si>
    <t>IRQ-09/F/25017/R/8701</t>
  </si>
  <si>
    <t>ERF food projects</t>
  </si>
  <si>
    <t>IRQ-09/H/25018/R/8701</t>
  </si>
  <si>
    <t>ERF-Funded Health and Nutrition Project</t>
  </si>
  <si>
    <t>IRQ-09/P-HR-RL/25020/R/8701</t>
  </si>
  <si>
    <t>Contribution for ERF-funded protection projects</t>
  </si>
  <si>
    <t>IRQ-09/S-NF/25019/R/8701</t>
  </si>
  <si>
    <t>ERF-Funded Housing and Shelter Projects</t>
  </si>
  <si>
    <t>IRQ-09/WS/25021/R/8701</t>
  </si>
  <si>
    <t>ERF-Funded Water and Sanitation Projects</t>
  </si>
  <si>
    <t>IRQ-10/A/33269/R/8701</t>
  </si>
  <si>
    <t>ERF funded agriculture and food activities</t>
  </si>
  <si>
    <t>IRQ-10/E/33270/R/8701</t>
  </si>
  <si>
    <t>ERF funded education activities</t>
  </si>
  <si>
    <t>IRQ-10/H/33271/R/8701</t>
  </si>
  <si>
    <t>ERF funded heatlh and nutrition activities</t>
  </si>
  <si>
    <t>IRQ-10/S-NF/33272/R/8701</t>
  </si>
  <si>
    <t>ERF funded shelter activities</t>
  </si>
  <si>
    <t>IRQ-10/WS/33273/R/8701</t>
  </si>
  <si>
    <t>ERF WASH activities</t>
  </si>
  <si>
    <t>IRQ-10/A/32920/R/123</t>
  </si>
  <si>
    <t>ERF funded agricultural activities</t>
  </si>
  <si>
    <t>IRQ-08/CSS04</t>
  </si>
  <si>
    <t>3% administration costs of ERF</t>
  </si>
  <si>
    <t>Balancing entry for fund allocation 126564</t>
  </si>
  <si>
    <t>Balancing entry for fund allocation 128351</t>
  </si>
  <si>
    <t>Balancing entry for fund allocation 128347</t>
  </si>
  <si>
    <t>Balancing entry for fund allocation 128355</t>
  </si>
  <si>
    <t>Balancing entry for fund allocation 128353</t>
  </si>
  <si>
    <t>Balancing entry for fund allocation 128349</t>
  </si>
  <si>
    <t>Balancing entry for fund allocation 143840</t>
  </si>
  <si>
    <t>Balancing entry for fund allocation 143845</t>
  </si>
  <si>
    <t>Balancing entry for fund allocation 143849</t>
  </si>
  <si>
    <t>Balancing entry for fund allocation 143843</t>
  </si>
  <si>
    <t>Balancing entry for fund allocation 143838</t>
  </si>
  <si>
    <t>Balancing entry for fund allocation 156847</t>
  </si>
  <si>
    <t>Balancing entry for fund allocation 156849</t>
  </si>
  <si>
    <t>Balancing entry for fund allocation 157346</t>
  </si>
  <si>
    <t>Balancing entry for fund allocation 157348</t>
  </si>
  <si>
    <t>Balancing entry for fund allocation 157352</t>
  </si>
  <si>
    <t>Balancing entry for fund allocation 157354</t>
  </si>
  <si>
    <t>Balancing entry for fund allocation 157350</t>
  </si>
  <si>
    <t>Emergency aid to refugees and IDPs (2007/8)</t>
  </si>
  <si>
    <t xml:space="preserve">Broadly earmarked contributions to UNHCR Iraq Supplementary Appeal (total of $99,397 - CAP portion, $14,915 to be allocated to specific sector/projects; Iraqi refugees in neighboring countries portion, $84,482)_x000D_
</t>
  </si>
  <si>
    <t>For emergency water supply actions in the Baghdad region , Al Anbar governate where 30,000 people had no access to water; estimated number of beneficiaries: 200,000</t>
  </si>
  <si>
    <t>For food, non-food items, medical kits and rehabilitation water/sanitation facilities to mainly conflict-affected population in Baghdad, northern front, centre and south targeting up to three million beneficiaries</t>
  </si>
  <si>
    <t xml:space="preserve">ICRC Emergency Appeal for Iraq </t>
  </si>
  <si>
    <t>Multi-sectoral assistance</t>
  </si>
  <si>
    <t>Distribution of non-food items</t>
  </si>
  <si>
    <t>IRQ-03/H05</t>
  </si>
  <si>
    <t>Medical evacuation and rehabilitation programme for Iraq</t>
  </si>
  <si>
    <t>HEALTH AND NUTRITION: rehabilitation of health and social infrastructures, training in surveillance, distribution of essential medicines, materials and equipment, provision of food for hospital patients; WATER AND SANITATION: rehabilitation of sewage infrastructure, monitoring of water quality, distribution of chlorinated drinking water and support collection; includes funding for complementary food supplies as well as coordination, logistics and technical assistance and to maintainance of the support office that was opened in Iraq shortly after the war ended</t>
  </si>
  <si>
    <t>Emergency humanitarian aid to meet urgent medical needs in Iraq</t>
  </si>
  <si>
    <t>Premiere Urgence</t>
  </si>
  <si>
    <t>For basic repairs to health institutions, tents to boost hospital capacity, back-up generators and water supplies in the Baghdad area, in support of up to 20,000 victims of the fighting</t>
  </si>
  <si>
    <t>UN Agencies and NGOs (details not yet provided)</t>
  </si>
  <si>
    <t>Emergency humanitarian aid for the people of Iraq affected by landmines and unexploded ordnance (UXO)</t>
  </si>
  <si>
    <t>Emergency and outine immunisation; provision of essential drugs and cross sectoral activities</t>
  </si>
  <si>
    <t>IRQ-03/ER/I01</t>
  </si>
  <si>
    <t>Water treatment plant rehabilitation in Baghdad</t>
  </si>
  <si>
    <t>Rehabilitation of Iraq's principal public health laboratories</t>
  </si>
  <si>
    <t>HelpAge International</t>
  </si>
  <si>
    <t>Improving access for older people and other vulnerable groups to essential primary health services in targeted Health Centres. [ECHO/IRQ/210/2003/6030]</t>
  </si>
  <si>
    <t>Protection and water/sanitation activities [ECHO/IRQ/BUD/2007/01001]</t>
  </si>
  <si>
    <t>Protection, water and sanitation to 3.6 million beneficiaries in Iraq (ECHO/-ME/BUD/2008/02001)</t>
  </si>
  <si>
    <t>Food aid  for 192,600 IDPs (ECHO/-FA/BUD/2008/05003]</t>
  </si>
  <si>
    <t xml:space="preserve">ICRC water /sanitation activities in Iraq (ECHO/-ME/BUD/2009/02001)_x000D_
</t>
  </si>
  <si>
    <t>ICRC water/sanitation activities in Iraq [ECHO/-ME/BUD/2010/02001]</t>
  </si>
  <si>
    <t>Emergency humanitarian aid for the people of Iraq affected by landmines and unexploded ordnance</t>
  </si>
  <si>
    <t>Humanitarian Coordination (ECHO/-ME/BUD/2007/02008-80% of orig commitment of Euro 500,000, received in Jan 2008)[OCT 1891]</t>
  </si>
  <si>
    <t xml:space="preserve">Coordination of humanitarian assistance_x000D_
(ECHO/-ME/BUD/2007/02008-equivalent to 20% of orig commitment of Euro 500,000 received in 2009) [OCT 2174]_x000D_
</t>
  </si>
  <si>
    <t>IRQ-08/CSS02</t>
  </si>
  <si>
    <t>Humanitarian coordination (part of ECHO/-ME/BUD/2008/02008-received, equiv to 80% of orig allocation of Euro 600,000) [OCT 2314]</t>
  </si>
  <si>
    <t>Humanitarian coordination (part of ECHO/-ME/BUD/2008/02008-received, 14 june 2010, equiv to 20% of orig allocation of Euro 600,000) [OCT 2497]</t>
  </si>
  <si>
    <t>IRQ-09/CSS/20471/119</t>
  </si>
  <si>
    <t>Iraq - OCHA Office (ECHO/-ME/BUD/2009/02009 - 20% of Euro 600,000 received in 01 Feb 2011) [OCT 2821]</t>
  </si>
  <si>
    <t>Iraq - OCHA Office (ECHO/-ME/BUD/2009/02009-received, equiv to 80% of total commitment of Euro 600,000) [OCT 2769]</t>
  </si>
  <si>
    <t>IRQ-08/H02</t>
  </si>
  <si>
    <t xml:space="preserve">Emergency support to Iraqi health structures (ECHO/-ME/BUD/2008/02007)_x000D_
</t>
  </si>
  <si>
    <t>IRQ-09/H/20288/6027</t>
  </si>
  <si>
    <t>Life saving emergency medical distributions to hospitals and primary health centres in conflict-affected areas (ECHO/-ME/BUD/2008/02007)</t>
  </si>
  <si>
    <t>IRQ-10/WS/33242/6027</t>
  </si>
  <si>
    <t xml:space="preserve">Water, sanitation and hygiene awareness project for vulnerable communities in villages of the Baghdad governorate (ECHO/-ME/BUD/2009/02011)_x000D_
</t>
  </si>
  <si>
    <t xml:space="preserve">Humanitarian aid in favour of the people of Iraq. [ECHO/IRQ/210/2003/06000]_x000D_
</t>
  </si>
  <si>
    <t>UNDP for UNDSS</t>
  </si>
  <si>
    <t>Security</t>
  </si>
  <si>
    <t xml:space="preserve">Impact Iraq: Immediate Assistance to vulnerable children and their families (ECHO/-ME/BUD/2008/02011) (SM090036)_x000D_
_x000D_
</t>
  </si>
  <si>
    <t>IRQ-09/WS/20233/124</t>
  </si>
  <si>
    <t xml:space="preserve">Emergency water and sanitation response in acutely vulnerable communities (IMPACT: WESH component) (SM090036) [ECHO/-ME/BUD/2008/02011]_x000D_
_x000D_
</t>
  </si>
  <si>
    <t>IRQ-09/WS/20236/R/124</t>
  </si>
  <si>
    <t xml:space="preserve">Curtailing spread of cholera among most vulnerable rural population in Babil governorate (SM090036) [ECHO/-ME/BUD/2008/02011]_x000D_
_x000D_
</t>
  </si>
  <si>
    <t>Pillar 1 - Protection and Humanitarian Assistance for Iraqi Refugees in neighbouring countries and vulnerable refugees in Iraq - to be allocated to specific projects/sector (part of ECHO/-ME/BUD/2009/02002)</t>
  </si>
  <si>
    <t xml:space="preserve">Emergency Shelter Relief Assistance to Palestinian Iraqi Refugees inside Syria - Phase II	(ECHO/-ME/BUD/2009/02008)_x000D_
</t>
  </si>
  <si>
    <t>Health programmes</t>
  </si>
  <si>
    <t>Health activities in Iraq</t>
  </si>
  <si>
    <t>ACT Alliance / Finn Church Aid</t>
  </si>
  <si>
    <t>Humanitarian assistance to victims of war in Iraq</t>
  </si>
  <si>
    <t>Protection &amp; crisis health care</t>
  </si>
  <si>
    <t>Support to ICRC´s Mine Victim Assistance Programme in Iraq</t>
  </si>
  <si>
    <t>Support to ICRCs Mine Action Programme in Iraq</t>
  </si>
  <si>
    <t>Aid to refugees, IDP's and returnees in Iraq (through Finish Red Cross/ICRC)</t>
  </si>
  <si>
    <t>Support to ICRC mine action activities trough Finnish Red Cross in Iraq</t>
  </si>
  <si>
    <t xml:space="preserve">Broadly earmarked contributions to UNHCR Iraq Supplementary Appeal (total of $1,577,287 - CAP portion, $236,677 to be allocated to specific sector/projects; Iraqi refugees in neighboring countries portion, $1,340,610)_x000D_
</t>
  </si>
  <si>
    <t>IRQ-09/SNYS/24928/R/122</t>
  </si>
  <si>
    <t xml:space="preserve">Support to Iraq and the Region CAP 2009_x000D_
</t>
  </si>
  <si>
    <t>Remaing balance of $952,381 contribution (Iraq $380,952; Egypt $44,144; Jordan $322,260; Lebanon $10,150; Syria $194,875.)</t>
  </si>
  <si>
    <t>Finnish Red Cross</t>
  </si>
  <si>
    <t>Syria and Jordan contingency</t>
  </si>
  <si>
    <t>Balancing entry for fund allocation 157356</t>
  </si>
  <si>
    <t xml:space="preserve">Foundation of the United for Relief and Adiding Development </t>
  </si>
  <si>
    <t>Balancing entry for fund allocation 118978</t>
  </si>
  <si>
    <t>Action by Churches Together (ACT)</t>
  </si>
  <si>
    <t xml:space="preserve">Logistics and operation support to refugees in Kurdistan </t>
  </si>
  <si>
    <t xml:space="preserve">Aide Médicale  Internationale </t>
  </si>
  <si>
    <t xml:space="preserve">Provision of medical equipments for laboratories for the treatment of tuberculosis </t>
  </si>
  <si>
    <t>Logistics/operations support; health and medical assistance; administrative/personnel</t>
  </si>
  <si>
    <t>Health and medical activities</t>
  </si>
  <si>
    <t>Caritas France</t>
  </si>
  <si>
    <t xml:space="preserve">Provision of emergency food aid, household items hygiene kits and health and medical assistance  to conflict-affected population in Mossoul, Kirkouk, Bagdad and Bassorah </t>
  </si>
  <si>
    <t>Comité de bienfaisance assyrien</t>
  </si>
  <si>
    <t>Medicines and household items</t>
  </si>
  <si>
    <t>Enfants du Monde - Droits de l'Homme</t>
  </si>
  <si>
    <t>D´amliorer l´tat de sant physique et mentale des enfants souffrants de maladies chroniques de tumeurs malignes, accueillis dans l´hpital de Khadimya  Bagdad. Plus prcisment, par la fourniture d´quipements mdicaux, le projet cherche  amliorer la qualit des soins dispenss aux enfants dans le service pdiatrique. projet met en place un suivi psychosocial ainsi que des activits ludiques et pdagogiques pour les enfants et les adolescents</t>
  </si>
  <si>
    <t xml:space="preserve">Improve the nutritional condition of orphans, handicapped, street children, and other vulnerable population </t>
  </si>
  <si>
    <t>Logistics/operations support; food aid and administrative/personnel support in Bhagdad and Bassorah</t>
  </si>
  <si>
    <t xml:space="preserve">Reconstruction and rehabilitation of water distribution system in Bagdad and Al Hilla </t>
  </si>
  <si>
    <t>L´assistance d´urgence en faveur des personnes blesses et/ou en situation de handicap ainsi que leurs familles. Centre principalement sur des distributions cibles de kits spcifiques en besoins de base, referer certains benficiaires aux services de readaptation du nord de l´Irak afin d´y etre appareilles</t>
  </si>
  <si>
    <t>IRQ-09/H/20323/5349</t>
  </si>
  <si>
    <t>Aide mdicale en faveur des blesses/handicaps</t>
  </si>
  <si>
    <t>Health and medical assistance to handicapped in Bagdad</t>
  </si>
  <si>
    <t>Establish intervention centre for cardiology in Bassra Talini Hospital</t>
  </si>
  <si>
    <t>Iraqi Red Crescent Society</t>
  </si>
  <si>
    <t>NFIs</t>
  </si>
  <si>
    <t>La chaine de l'espoir</t>
  </si>
  <si>
    <t>Funds to support surgical missions of infant victims and the cost of eventual transfer to France</t>
  </si>
  <si>
    <t>Funds for evaluation of status of medical infrastructures and eventual medical needs in Bagdad</t>
  </si>
  <si>
    <t>Amliorer, sur une priode de 12 mois, la prise en charge des urgences mdico-chirurgicales dans les gouvernorats de Bagdad, Al Tameen, Diyala et Mossoul</t>
  </si>
  <si>
    <t>Amelioration de la chane de prise en charge des urgences pre-hospitalires au travers la formation de medecins irakiens travaillant aux urgences des hopitaux et du personnel paramedical des ambulances et des postes medicaux avancs. amlioration des soins materno-infantiles par la poursuite de formations de sages femmes communautaires realisant des accouchements  domicile: integration de la sante mentale dans les soins de sante primaires pour ameliorer le diagnostic et la prise en charge des troubles mentaux par la formation des medecins travaillant dans les centres de sante primaire  gouvernorats de Kirkouk, Ninive, Diyala, Erbil, Suleymaniyah et Dohuk gouvernorats de Kirkouk et Diyala Karbala</t>
  </si>
  <si>
    <t xml:space="preserve">Reduce the mortality rate of the civil population especially women and children through medical and health programmes </t>
  </si>
  <si>
    <t xml:space="preserve">MEMISA - Action médicale missionnaire </t>
  </si>
  <si>
    <t xml:space="preserve">Hospital equipment </t>
  </si>
  <si>
    <t>Provision of blankets and potable water to NGOs for distribution to affected population</t>
  </si>
  <si>
    <t>Pompiers sans frontières</t>
  </si>
  <si>
    <t xml:space="preserve">To assist in the re-establishment of fire department in Baghdad </t>
  </si>
  <si>
    <t>Medical kits</t>
  </si>
  <si>
    <t>Health and medical programme</t>
  </si>
  <si>
    <t>Rhabilitation d_x0019_urgence du dpartement de grands brls de l´hpital de Karama</t>
  </si>
  <si>
    <t>Emergency assistance to allow hospitals in Bagdad to maintain minimum service to affected population; provision of medicines and non-food items</t>
  </si>
  <si>
    <t>Solidarités International</t>
  </si>
  <si>
    <t>Improve the quality and quantity of water distribution system through rehabilitation of 60 pumping stations; reduce water pollution</t>
  </si>
  <si>
    <t>Solidarites-France</t>
  </si>
  <si>
    <t>Emergency response to the immediate needs of IDPs and vulnerable families in Kurdistan (distribution of food, non-food items, plastic sheeting; evaluation of potable water needs, sanitation in the region)</t>
  </si>
  <si>
    <t>Triangle</t>
  </si>
  <si>
    <t>Procurement and distribution of non-food items such as winter kits(gasoline, matress and blankets)and winter clothes</t>
  </si>
  <si>
    <t>Amlioration des conditions de vie, sanitaires et alimentaires et psychologiques de familles dplaces</t>
  </si>
  <si>
    <t>United Nations Disaster Management Team</t>
  </si>
  <si>
    <t>Coordination of humanitarian assistance</t>
  </si>
  <si>
    <t>Contribution aux activits du HCR en faveur des dplacs internes en Irak</t>
  </si>
  <si>
    <t>Water and sanitation (experts for water assessments) through the France Coopération Internationale</t>
  </si>
  <si>
    <t>FAD Iraq delegation</t>
  </si>
  <si>
    <t>ACT Alliance / Diakonie Emergency Aid</t>
  </si>
  <si>
    <t>Medical supply for hospital</t>
  </si>
  <si>
    <t>Safeguarding of basic medical supply Basra, Iraq (VN05 321.50 IRQ 06/08)</t>
  </si>
  <si>
    <t>Improvement of medical supply at 2 hospitals (VN05 321.50 IRQ 07/09)</t>
  </si>
  <si>
    <t>Reduction of mortality and morbidity rate (VN05 321.50 IRQ 04/10)</t>
  </si>
  <si>
    <t>Distribution of special medical supplies/equipments against cancer disease in Bagdad, Mosul, Basra and Nadjaf</t>
  </si>
  <si>
    <t xml:space="preserve">Special medical supplies/equipments against cancer disease for 5 specialized hospitals in Bagdad and Mossul </t>
  </si>
  <si>
    <t>Rehabilitation of water pipelines and network in order to provide local population in Hay Al-Zahra, City of Nadjaf with running water</t>
  </si>
  <si>
    <t>Provision of basic medical services</t>
  </si>
  <si>
    <t xml:space="preserve">Distribution of basic medical supplies to socially vulnerable in northwest territories of Iraq </t>
  </si>
  <si>
    <t>Provide basic medical supplies to hospitals in north western Iraq</t>
  </si>
  <si>
    <t>Community based training and equipment for local committees (VN05 385.28/3 22/09)</t>
  </si>
  <si>
    <t>Arche Nova E.V. - Initiative for People in Need</t>
  </si>
  <si>
    <t>Reconstruction of health centres, medical care</t>
  </si>
  <si>
    <t xml:space="preserve">Provision of basic medical services and water hygiene </t>
  </si>
  <si>
    <t>Provide medical aid and water hygiene to local population of Diyala province</t>
  </si>
  <si>
    <t>Provide medical aid and water hygiene to local population in Diyala province</t>
  </si>
  <si>
    <t xml:space="preserve">Purchase of household goods, building material for houses (VN05 321.50 IRQ 11/08) </t>
  </si>
  <si>
    <t>Rehabilitation of water infrastructure (1 water treatment unit and 6 compact units) in Qualaat Saleh, Gouvernment Missan</t>
  </si>
  <si>
    <t>Deutsche Gesellschaft für Internationale Zusammenarbeit</t>
  </si>
  <si>
    <t>Incubators for the children's hospital 'Al Mansur'</t>
  </si>
  <si>
    <t>Provide basic health care (VN05 321.50 IRQ 01/07)</t>
  </si>
  <si>
    <t>Distribution of hygiene-kits to Iraqi refugees (Vn05 321.50 IRQ 07/07)</t>
  </si>
  <si>
    <t>Provision of hygiene-kits and food items for iraqi refugees (VN05 321.50 IRQ 07/08)</t>
  </si>
  <si>
    <t>Grünhelme</t>
  </si>
  <si>
    <t>Reconstruction of 60 houses in order to facilitate re-settlement of 60 returning IDP families</t>
  </si>
  <si>
    <t>Mine risk education campaign in Bagdad</t>
  </si>
  <si>
    <t>Mine victim assistance programme</t>
  </si>
  <si>
    <t>Mine risk education programme</t>
  </si>
  <si>
    <t>Haukari e.V</t>
  </si>
  <si>
    <t>Humanitarian assistance to IDPs and returnees</t>
  </si>
  <si>
    <t>Provide IDPs with shelter and non food items (VN 05 - 321.50 IRQ 02/06)</t>
  </si>
  <si>
    <t>Provision of Shelter and Non-Food-items for Refugees (VN05 321.50 IRQ 10/07)</t>
  </si>
  <si>
    <t>NFIs in Quandil, Iraq (VN05 321.50 IRQ 03/08)</t>
  </si>
  <si>
    <t>Hilfe zur Selbsthilfe e.V.</t>
  </si>
  <si>
    <t>Humanitarian demining through implementation or 2 EOD teams and 1 survey team</t>
  </si>
  <si>
    <t>Mine/UXO clearance</t>
  </si>
  <si>
    <t>Mine and uxo clearance</t>
  </si>
  <si>
    <t>Mine and UXO clearance</t>
  </si>
  <si>
    <t>Transport and storage of demining material (VN 05 440.70 IRQ 01/07)</t>
  </si>
  <si>
    <t>Procurement and distribution of fresh food(vegetables, eggs and tomato paste) to 11 social institutions in Baghdad</t>
  </si>
  <si>
    <t>Assistance and protection</t>
  </si>
  <si>
    <t>DEM</t>
  </si>
  <si>
    <t>Assistance for affected population-war</t>
  </si>
  <si>
    <t>Assistance and protection activities</t>
  </si>
  <si>
    <t>Provide Assistance and Protection (VN 05 - 321.50 IRQ 05/07)</t>
  </si>
  <si>
    <t>Assistance and Protection for IDPs and detainees (VN05 321.50 IRQ 04/07)</t>
  </si>
  <si>
    <t>Assistance and Protection Activities in Iraq (vn05 321.50 IRQ 02/08)</t>
  </si>
  <si>
    <t>Assistance and protection activities (VN05 321.50 IRQ 04/09)</t>
  </si>
  <si>
    <t>Assistance and Protection Activities (VN05 321.50 IRQ 01/10)</t>
  </si>
  <si>
    <t>Assistance and protection activities in favour of the civil population, internally displaced and prisoners</t>
  </si>
  <si>
    <t>In kind - delegate</t>
  </si>
  <si>
    <t>International Institute for Democracy and Electoral Assistance - International IDEA</t>
  </si>
  <si>
    <t>Support of refugees and IDPs (VN 05 - 321.50 IRQ 08/07)</t>
  </si>
  <si>
    <t>Contributing to stabilization in Iraq by promoting sustainable socio-economic reintegration of returnees and un(der) employed through the programme for human security and stabilization (PHSS)</t>
  </si>
  <si>
    <t>Laboratory materials for 13 hospital laboratories in the region of Erbil</t>
  </si>
  <si>
    <t>Humanitarian demining in order to provide resettlement (VN05 440.70 IRQ 01/09)</t>
  </si>
  <si>
    <t>Conventional Weapon Destruction -Mine Action Project -in North Iraq(VN05 440.70 IRQ 01/10)</t>
  </si>
  <si>
    <t>Distribution of food-items, hygiene-kits, clothing, blankets and medicines (VN05 321.50 IRQ 05/09)</t>
  </si>
  <si>
    <t>To improve the general living conditions of IDPs during the winter season in Northern Iraq (VN05 321.50 IRQ 05/10)</t>
  </si>
  <si>
    <t>OIP - Office of the Iraq Programme</t>
  </si>
  <si>
    <t>Assistance to communities hosting post war IDPs (46.Irak.5.b.104.b)</t>
  </si>
  <si>
    <t>Emergency reconstruction of water distribution system</t>
  </si>
  <si>
    <t>United Nations Environment Programme</t>
  </si>
  <si>
    <t>Assessment of national capacity for disaster management including disaster preparedness in Iraq - phase 1 - launching of the process through a workshop on disaster management and preparedness</t>
  </si>
  <si>
    <t>Life-saving assistance to refugees (GF07 321.50 IRQ 01/06)</t>
  </si>
  <si>
    <t>Humanitarian funding for Iraq (GF07-321.50 LBN 08/06)</t>
  </si>
  <si>
    <t>Provide humanitarian Assistance and Protection (VN05 321.50 IRQ 03/07)</t>
  </si>
  <si>
    <t>Assistance for IDPs, refugees and returnees in Iraq (part of VN05 321.50 IRQ 10/08)</t>
  </si>
  <si>
    <t>Broadly earmarked contributions to UNHCR Iraq Supplementary Appeal (total of $3,943,218 - CAP portion, $1,577,287 to be allocated to specific sector/projects; Iraqi refugees in neighboring countries portion, $2,365,931)[VN05 321.50 IRQ 04/08]</t>
  </si>
  <si>
    <t>IRQ-08/WS09</t>
  </si>
  <si>
    <t>Assistance for vulnerable IDPs/refugees and affected communities in Iraq (part of VN05 321.50 IRQ 10/08)</t>
  </si>
  <si>
    <t>IRQ-09/P-HR-RL/20246/120</t>
  </si>
  <si>
    <t>Protection/monitoring/coordination (part of VN05 321.50 IRQ 06/09)</t>
  </si>
  <si>
    <t>IRQ-09/S-NF/20261/120</t>
  </si>
  <si>
    <t>Shelter/infrastructure (part of VN05 321.50 IRQ 06/09)</t>
  </si>
  <si>
    <t>Pillar 1 and 2 - to be allocated to specific projects/sector (part of VN05 321.50 IRQ 06/09)</t>
  </si>
  <si>
    <t>Emergency explosive ordnance and UXO clearance in southern Iraq</t>
  </si>
  <si>
    <t>UN Humanitarian Air Services</t>
  </si>
  <si>
    <t>World University Service</t>
  </si>
  <si>
    <t>Provision of 1 generator and 200 electric heaters</t>
  </si>
  <si>
    <t>Rehabilitation of drinkable water infrastructure (water pumps, pipe lines)in Governorate Niniveh</t>
  </si>
  <si>
    <t>Winter emergency aid plan (household items) to IDPs in Governate Niniveh</t>
  </si>
  <si>
    <t>Greece</t>
  </si>
  <si>
    <t>Humanitarian aid to the Iraqi population (ICRC Emergency Appeal)</t>
  </si>
  <si>
    <t>Humanitarian Assistance to IDPs in Iraq</t>
  </si>
  <si>
    <t>Humanitarian activities in Iraq and in neighbouring countries</t>
  </si>
  <si>
    <t>Coordination of humanitarian response</t>
  </si>
  <si>
    <t>IRQ-03/P/HR/RL02</t>
  </si>
  <si>
    <t>Child protection</t>
  </si>
  <si>
    <t>Holy See</t>
  </si>
  <si>
    <t>Human Right Center in Iraq</t>
  </si>
  <si>
    <t>Balancing entry for fund allocation 119053</t>
  </si>
  <si>
    <t>Humanity Brotherhood Association  for Human Rights</t>
  </si>
  <si>
    <t>Balancing entry for fund allocation 119057</t>
  </si>
  <si>
    <t>Hungarian Red Cross</t>
  </si>
  <si>
    <t>Emergency relief</t>
  </si>
  <si>
    <t>North Atlantic Treaty Organization</t>
  </si>
  <si>
    <t>ACT Alliance / Icelandic Church Aid</t>
  </si>
  <si>
    <t>Icelandic Crisis Response Unit</t>
  </si>
  <si>
    <t>Icelandic Red Cross</t>
  </si>
  <si>
    <t xml:space="preserve">Broadly earmarked contributions to UNHCR Iraq Supplementary Appeal (total of $100,000: CAP portion, $15,005 to be allocated to specific sector/projects; Iraqi refugees in neighboring countries portion, $84,995) </t>
  </si>
  <si>
    <t>India</t>
  </si>
  <si>
    <t>In kind - humanitarian assistance</t>
  </si>
  <si>
    <t>Balancing entry for fund allocation 118860</t>
  </si>
  <si>
    <t>Food assistance to IDPs in Iraq (targeting all 18 governates)</t>
  </si>
  <si>
    <t>Iraq Trust Fund (OCHA)</t>
  </si>
  <si>
    <t>Protection and reintegration of refugees (UN OCHA {Iraq Trust Fund})</t>
  </si>
  <si>
    <t>Iraqi Relief Organisation</t>
  </si>
  <si>
    <t>Balancing entry for fund allocation 118943</t>
  </si>
  <si>
    <t>Balancing entry for fund allocation 118976</t>
  </si>
  <si>
    <t>Balancing entry for fund allocation 119619</t>
  </si>
  <si>
    <t>Iraqi Southern Sun Association</t>
  </si>
  <si>
    <t>Balancing entry for fund allocation 119012</t>
  </si>
  <si>
    <t>Iraqi Youth League</t>
  </si>
  <si>
    <t>Balancing entry for fund allocation 121164</t>
  </si>
  <si>
    <t>AMAR Foundation</t>
  </si>
  <si>
    <t xml:space="preserve">Health Programme_x000D_
</t>
  </si>
  <si>
    <t>To expand, improve and consolidate the short and long term primary healthcare system development in southern Iraq (AMAR 08 01)</t>
  </si>
  <si>
    <t>To improve the range, quality, quantity and suatainability of primary health care services (AMAR 09 01)</t>
  </si>
  <si>
    <t>To save lives, alleviate suffering and preserve human dignity (AMAR 10 01)</t>
  </si>
  <si>
    <t>Assisting Marsh Arabs and Refugees</t>
  </si>
  <si>
    <t>Providing preventative and current health care to internally displaced persons in southern Iraq</t>
  </si>
  <si>
    <t>To provide emergency primary health care to Marsh Arabs in Iraq</t>
  </si>
  <si>
    <t>ERF contribution [OCT 2139]</t>
  </si>
  <si>
    <t>To improve the response to outstanding humanitarian needs by the provision of funding for the Humanitarian Response Fund (UNOCHA 08 02)</t>
  </si>
  <si>
    <t xml:space="preserve">Assisting Affected Population_x000D_
</t>
  </si>
  <si>
    <t>ICRC Iraq Emergency Appeal-to save lives and alleviate suffering through assistance activities such as the provision of emergency relief, support to hospitals, emergency rapair work on health, water, sanitation, infrastructure and restoring family links (ICRC 08 02)</t>
  </si>
  <si>
    <t>To save lives and alleviate suffering (ICRC 08 06)</t>
  </si>
  <si>
    <t>Marsh Arabs</t>
  </si>
  <si>
    <t>To provide humanitarian and community health care for the Marsh Arabs in southern Iraq</t>
  </si>
  <si>
    <t>To reduce risk of remanats of conflict to communities and remove immediate barriers to conflict recovery, development and socio-economic rehabilitaiton by removal of remnants of conlfict contamination (MAG 10 01)</t>
  </si>
  <si>
    <t>Integrated mine clearance</t>
  </si>
  <si>
    <t>To reduce the risk to vulnerable communities in Dohuk Governorate and enable conflict recovery and socio economic rehabilitation (MAG 07 01)</t>
  </si>
  <si>
    <t>To reduce the risk of remnants of conflict to communities and remove immediate barriers to conflict recovery, development projects and socio-economic rehabilitation in Dohuk and Mosul governates (additional - MAG 08 01)</t>
  </si>
  <si>
    <t>Demining - to reduce the risk of remnants of conflict to communities and remove immediate barriers to conflict, recovery, development projects and scoio-economic rehabilitation in Dohuk and Mosul Governates (MAG 08 01)</t>
  </si>
  <si>
    <t>To remove the physical threat of injury and death from explosive remnants of conflict (MAG 09 01)</t>
  </si>
  <si>
    <t>Contribution to United Nations Humanitarian Response Fund in Iraq (UNHRF 07 01)</t>
  </si>
  <si>
    <t>Humanitarian Coordination (OCT 2517)</t>
  </si>
  <si>
    <t>To optimise effectiveness of assistance and response through through a coordination platform that provides relevant and timely information , preventitive and advocacy mechanisms, and opportunities to increase the capacity of the Humnaitarian Community in Iraq (PU 08 01)</t>
  </si>
  <si>
    <t>Trocaire</t>
  </si>
  <si>
    <t>To improve levels of co-ordination and Information sharing between NGO's, both international and national, to ensure effective planning and implementation of humanitarian and development programmes</t>
  </si>
  <si>
    <t xml:space="preserve">To provide urgently needed humanitarian assistance for the victims of the current violence in Iraq </t>
  </si>
  <si>
    <t>Assistance to UNICEF primary education fund</t>
  </si>
  <si>
    <t>Assistance to IDPs and refugees</t>
  </si>
  <si>
    <t>To safeguard the future education of Iraqi children (UNHCR 07 06)</t>
  </si>
  <si>
    <t xml:space="preserve">Health Needs_x000D_
</t>
  </si>
  <si>
    <t xml:space="preserve">Broadly earmarked contributions to UNHCR Iraq Supplementary Appeal (total of $2,478,134 - CAP portion, $371,851 to be allocated to specific sector/projects; Iraqi refugees in neighboring countries portion, $2,106,283) </t>
  </si>
  <si>
    <t>Pillar 1 and 2 - to be allocated to specific projects/sector</t>
  </si>
  <si>
    <t>Iraq Health Sector Appeal 2007: Meeting the Health Needs of Iraqis Displaced in Neighbouring Countries</t>
  </si>
  <si>
    <t>IRQ/JOR-07/H11</t>
  </si>
  <si>
    <t>Health rehabilitation of Iraq Refugees (WHO 07 03)</t>
  </si>
  <si>
    <t>Irish Red Cross Society</t>
  </si>
  <si>
    <t>Balancing entry for fund allocation 118882</t>
  </si>
  <si>
    <t>Balancing entry for fund allocation 118900</t>
  </si>
  <si>
    <t>Balancing entry for fund allocation 119615</t>
  </si>
  <si>
    <t>Balancing entry for fund allocation 119016</t>
  </si>
  <si>
    <t>Italian Consortium of Solidarity</t>
  </si>
  <si>
    <t>Balancing entry for fund allocation 118888</t>
  </si>
  <si>
    <t>Balancing entry for fund allocation 118903</t>
  </si>
  <si>
    <t>Balancing entry for fund allocation 118906</t>
  </si>
  <si>
    <t>Balancing entry for fund allocation 118908</t>
  </si>
  <si>
    <t>Balancing entry for fund allocation 118938</t>
  </si>
  <si>
    <t>Balancing entry for fund allocation 118953</t>
  </si>
  <si>
    <t>Balancing entry for fund allocation 118966</t>
  </si>
  <si>
    <t>Balancing entry for fund allocation 119002</t>
  </si>
  <si>
    <t>Balancing entry for fund allocation 119051</t>
  </si>
  <si>
    <t>Italian Red Cross</t>
  </si>
  <si>
    <t>To safe the patrimony of the library and archives</t>
  </si>
  <si>
    <t>Assistance to the Iraqi population</t>
  </si>
  <si>
    <t>To improve the effectiveness of mine action through strengthened coordination and planning at national and provincial level</t>
  </si>
  <si>
    <t>Peace building, return of refugees</t>
  </si>
  <si>
    <t>In kind - an Italian flight carrying food, medicine and emergency equipment destined for the people of Umm Qasr and Bassora. The same flight also carried a team of the Italian Ministry of Foreign Affairs (Development Cooperation Department) for a needs assessment mission in Southern Iraq and the surrounding area.(value not provided)</t>
  </si>
  <si>
    <t>IFRC Emergency Appeal</t>
  </si>
  <si>
    <t>Funds from OCHA's Bilateral Emergency Fund for emergency relief in the form of aid packages to the families affected by the tragic Al-Aemma Bridge disaster in Baghdad through its implementing partner UNOPS, in conjuction with the Iraqi Red Crescent Society</t>
  </si>
  <si>
    <t xml:space="preserve">To assist affected population </t>
  </si>
  <si>
    <t xml:space="preserve">Broadly earmarked contributions to UNHCR Iraq Supplementary Appeal (total of $6,210,062: CAP portion, $931,839 to be allocated to specific sector/projects; Iraqi refugees in neighboring countries portion, $5,278,223)_x000D_
</t>
  </si>
  <si>
    <t>Assistance to the Iraqi people affected</t>
  </si>
  <si>
    <t>IRQ-03/F02</t>
  </si>
  <si>
    <t>Logistics preparedness and augmentation in support of Regional EMOP 10259.0</t>
  </si>
  <si>
    <t>In kind - 2 NEHK 98 (without malaria module), 6 NEHK Basic Units, 10 Burns &amp; Dressing Modules to affected population in Baghdad, Kirkurk, Nineveh, Salah Deen e Diayla</t>
  </si>
  <si>
    <t>Cholera control activities in Iraq</t>
  </si>
  <si>
    <t>Emergency health kits</t>
  </si>
  <si>
    <t>Provision of health kits (5 NEHK and trauma and diarrhea kits) to the population of the Thi Qar province</t>
  </si>
  <si>
    <t xml:space="preserve">Dispatch of JICA personnel (5) to provide technical (medical) cooperation (value not provided) </t>
  </si>
  <si>
    <t>Distribution of medical equipment such as infant intravenous kits</t>
  </si>
  <si>
    <t>Aid for IDPs</t>
  </si>
  <si>
    <t>Programme for human security and stabilisation in Iraq</t>
  </si>
  <si>
    <t xml:space="preserve">Community Stabilization for IDPs and Host Communities in Iraq, Monitoring and assistance for internally displaced persons and host communities caused by civil strife (to be implemented mainly in CentralIraq)_x000D_
</t>
  </si>
  <si>
    <t>IRQ-09/WS/20421/8458</t>
  </si>
  <si>
    <t>Emergency Light Repair of Water Facilitations at Primary and Secondary Schools in Areas with Increasing Returnees in Baghdad</t>
  </si>
  <si>
    <t>Japan Self Defense Forces</t>
  </si>
  <si>
    <t>To provide airlift services for affected people in Iraq and neighboring countries</t>
  </si>
  <si>
    <t>Jordan Hashemite Charity Organization</t>
  </si>
  <si>
    <t>Distribution of medical supplies including antibiotics in Iraq</t>
  </si>
  <si>
    <t>JPF - Japan Platform</t>
  </si>
  <si>
    <t>Medical projects and distribution of emergency supplies in Iraq</t>
  </si>
  <si>
    <t>Humanitarian assistance for the emergency medical activities through Japanese NGOs; provision of vehicles, pharmaceutical kits and potable water tanks</t>
  </si>
  <si>
    <t xml:space="preserve">Support for winterization program in Dohuk, Irag_x000D_
_x000D_
_x000D_
_x000D_
_x000D_
_x000D_
_x000D_
_x000D_
_x000D_
_x000D_
</t>
  </si>
  <si>
    <t>IRQ-03/UN Agencies</t>
  </si>
  <si>
    <t xml:space="preserve">Strengthening Basic Health Services for Children and Women in three Northern Governorates of Iraq; Medical assistance for Children and Women where the improvement of health centers remains insufficient_x000D_
</t>
  </si>
  <si>
    <t>Rehabilitation of schools and provide school supplies in Baghdad, Mosul, Najaf ad the surrounding areas</t>
  </si>
  <si>
    <t>Emergency and routine immunisation; provision of essential drugs and croos sectoral activities</t>
  </si>
  <si>
    <t>Child protection coordination in Iraq; assessment; supply of food and non-food items to institutionalised children; psychosocial support and protection; support tracing initiatives; preventive action on sexual exploitation</t>
  </si>
  <si>
    <t xml:space="preserve">Rehabilitation of two major hospitals (Ramadi and Tikreet Hospitals) in the Sunni Region which remain devastated due to the security situation. </t>
  </si>
  <si>
    <t xml:space="preserve">Medical assistance to victims of mines and chemical weapons in the Kurdistan region_x000D_
</t>
  </si>
  <si>
    <t>Rehabilitate the National Dispatch centre and provide it with necessary equipment and material to improve provision of electricity to the institutions such as hospitals</t>
  </si>
  <si>
    <t>Infrastructure assessment and emergency repairs; small-scale infrastructure rehabilitation through employment generation</t>
  </si>
  <si>
    <t xml:space="preserve">Infrastructure assessment and emergency repairs (emergency dredging in Um Qsar) </t>
  </si>
  <si>
    <t>Restoration and preservation of cultural heritages</t>
  </si>
  <si>
    <t>IRQ-03/E02</t>
  </si>
  <si>
    <t>Capacity building</t>
  </si>
  <si>
    <t>Rapid needs assessment</t>
  </si>
  <si>
    <t>Iraqi refugees in Syria and Jordan</t>
  </si>
  <si>
    <t>Protection, shelter and emergency distribution for internally displaced persons and host communities caused by civil strife (to be implemented mainly in Northern and Southern Iraq)</t>
  </si>
  <si>
    <t>Humanitarian assistance for Iraqi refugees driven in Syria and Jordan by the intensification of religious and ethnic conflicts</t>
  </si>
  <si>
    <t xml:space="preserve">In kind - provision and transport of 160 tents to accommodate 1,600 people (value not provided) </t>
  </si>
  <si>
    <t>Emergency reproductive health services and hospital reconstruction</t>
  </si>
  <si>
    <t>Provision of food for children, families and pregnant women whose nutrition is worsening</t>
  </si>
  <si>
    <t>UNHAS in Iraq (S0200117)</t>
  </si>
  <si>
    <t>Common services</t>
  </si>
  <si>
    <t xml:space="preserve">Improving access to quality health care in Al-Muthana Governorate_x000D_
</t>
  </si>
  <si>
    <t>Japanese Red Cross Society</t>
  </si>
  <si>
    <t>IFRC Emergency Appeal No. MDRIQ001</t>
  </si>
  <si>
    <t>Kids and Women Organization</t>
  </si>
  <si>
    <t>Balancing entry for fund allocation 118961</t>
  </si>
  <si>
    <t xml:space="preserve">Knowledge for Iraqi Women Society </t>
  </si>
  <si>
    <t>Balancing entry for fund allocation 119063</t>
  </si>
  <si>
    <t>Humanitarian assistance through Korean NGOs</t>
  </si>
  <si>
    <t>In kind contribution for humanitarian assistance</t>
  </si>
  <si>
    <t>Planning and management capacity; restarting and support to the national health system (US$ 1.5 mn.in kind and US$ .5 mn. cash)</t>
  </si>
  <si>
    <t>Humanitarian assistance in the form of food and medicine directly by land and also on board a British relief cargo ship through the port of Um Qasr</t>
  </si>
  <si>
    <t>Putting up a fresh water pipeline from Kuwait to the region of UM Qasr inside Iraq and its vicinity with an initial capacity of 1.5 million gallons (no value provided)</t>
  </si>
  <si>
    <t>mental health and psychosocial care and capacity-building</t>
  </si>
  <si>
    <t>Medical evacuation and support to reconstruction of health infrastructure</t>
  </si>
  <si>
    <t>IRQ-03/IOM</t>
  </si>
  <si>
    <t>To provide relief services to the people of Iraq</t>
  </si>
  <si>
    <t>IRQ-08/E07</t>
  </si>
  <si>
    <t>Educational support through school rehabilitation and access to educational facilities (part of USD 1 mn)</t>
  </si>
  <si>
    <t>IRQ-08/H08</t>
  </si>
  <si>
    <t>Health assistance for IDPs, refugees and asylum seekers (part of USD 1 mn)</t>
  </si>
  <si>
    <t>Funds to establish a humanitarian operations centre (HOC)</t>
  </si>
  <si>
    <t>Liechtenstein</t>
  </si>
  <si>
    <t xml:space="preserve">Contribution for auxiliary programmes in Iraq </t>
  </si>
  <si>
    <t>Humanitarian assistance in Iraq</t>
  </si>
  <si>
    <t>Lithuania</t>
  </si>
  <si>
    <t>ITL</t>
  </si>
  <si>
    <t>Reduction of illness and death caused by malnutrition among pregnant woman, lactating mothers and children</t>
  </si>
  <si>
    <t>Fight against the malnutrition of the children and the maternal mortality</t>
  </si>
  <si>
    <t>Amelioration of the nutritional standards</t>
  </si>
  <si>
    <t>Assistance to pregnant and breast feeding women and infant children</t>
  </si>
  <si>
    <t>Medical and nutritional support to food insecure women and children</t>
  </si>
  <si>
    <t>Humanitarian aid for violence-affected families in Mossoul</t>
  </si>
  <si>
    <t>Nutrition in Well-Baby centers in Irak</t>
  </si>
  <si>
    <t>Fondation Caritas Luxembourg</t>
  </si>
  <si>
    <t>Assistance to pregnant women, breastfeeding mothers and infants under the age of 5.</t>
  </si>
  <si>
    <t>Rehabilitation of water system</t>
  </si>
  <si>
    <t>Mauritius</t>
  </si>
  <si>
    <t>Balancing entry for fund allocation 119617</t>
  </si>
  <si>
    <t>Mercy Hands for Humanitarian Aid</t>
  </si>
  <si>
    <t>Balancing entry for fund allocation 118892</t>
  </si>
  <si>
    <t>MIRC Corporate</t>
  </si>
  <si>
    <t>Monaco</t>
  </si>
  <si>
    <t>Morocco</t>
  </si>
  <si>
    <t>16.5 tons of medicines</t>
  </si>
  <si>
    <t>Emergency food support for hospitalised children</t>
  </si>
  <si>
    <t>NLG</t>
  </si>
  <si>
    <t>To restore electricity for hospitals and water purification plants</t>
  </si>
  <si>
    <t>Dorcas Aid International</t>
  </si>
  <si>
    <t xml:space="preserve">Distribution of food for IDP´s (18956 (DMV0109099) _x000D_
</t>
  </si>
  <si>
    <t>Mine clearance related activities (16676 (DMV0103633)</t>
  </si>
  <si>
    <t>Contribution to the ICRC field budget 2001 (Part of NLG 36.5)</t>
  </si>
  <si>
    <t>protection of vulnerable groups, IDPs (16398 (DMV0100488)</t>
  </si>
  <si>
    <t>For ICRC Appeal to support hospitals, emergency repairs to water and sanitation systems, food aid to the most vulnerable and protection prisoners of war</t>
  </si>
  <si>
    <t>Emergency relief and rehabilitation to IDPs</t>
  </si>
  <si>
    <t>Humanitarian aid for victims of the crisis (17100 / DMV0107396)</t>
  </si>
  <si>
    <t>Mine clearance related activities (16674 (DMV0103628)</t>
  </si>
  <si>
    <t>Netherlands Red Cross</t>
  </si>
  <si>
    <t>Rehabilitation of 10 primary health care centres throughout Iraq</t>
  </si>
  <si>
    <t>To improve the secondary health care services in Iraq</t>
  </si>
  <si>
    <t>Open Doors</t>
  </si>
  <si>
    <t>Food distrubution, health care services, agricultural related activities (18909 (DMV0109085)</t>
  </si>
  <si>
    <t>Stichting Vluchteling</t>
  </si>
  <si>
    <t>Integrated mine action programme: survey and marking of mined land, clearance of mined land, destruction of unexploded ordnance, mine awareness education, training of local deminers</t>
  </si>
  <si>
    <t>Provisional of orthopaedic support for war victims in Northern Iraq.  The project aims at improving the physical and social conditions of the disabled people, most of them war and landmine victims</t>
  </si>
  <si>
    <t>Implementation of mine action project</t>
  </si>
  <si>
    <t>Removal of mines and explosives; marking of minefields</t>
  </si>
  <si>
    <t>Health, social, nutritional, educational and infrastructural services to IDPs and war-affected people, with a focus on children</t>
  </si>
  <si>
    <t>IRQ-08/UNICEF</t>
  </si>
  <si>
    <t>Humanitarian assistance to acutely vulnerable communities (18181 (DMV0108458)</t>
  </si>
  <si>
    <t>IRQ-09/E/20228/124</t>
  </si>
  <si>
    <t xml:space="preserve">Emergency education response in acutely vulnerable communities (IMPACT: Education component) (20224/DMH0110594) (SM090282)_x000D_
_x000D_
</t>
  </si>
  <si>
    <t xml:space="preserve">Emergency health response in acutely vulnerable communities (IMPACT: Health component) (20224/DMH0110594) (SM090282)_x000D_
_x000D_
</t>
  </si>
  <si>
    <t xml:space="preserve">Emergency water and sanitation response in acutely vulnerable communities (IMPACT: WESH component) (20224/DMH0110594) (SM090282)_x000D_
_x000D_
</t>
  </si>
  <si>
    <t>Annual contribution to UNICEF for humanitarian activities in Iraq within the scope of the Humanitarian Action Plan Iraq 2010 (21943 (DMH0112972)</t>
  </si>
  <si>
    <t xml:space="preserve">Education </t>
  </si>
  <si>
    <t>Staff safety and security</t>
  </si>
  <si>
    <t xml:space="preserve">Infrastructure assessment and emergency repairs; small-scale infrastructure rehabilitation through employment generation </t>
  </si>
  <si>
    <t>Humanitarian aid activities</t>
  </si>
  <si>
    <t>Emergency aid for Iraqi refugees in Syria (18602 (DMV0108946)</t>
  </si>
  <si>
    <t>Pillar 1 and 2 - to be allocated to specific projects/sector (20224)</t>
  </si>
  <si>
    <t>IRQ-03/MS04</t>
  </si>
  <si>
    <t>Non-food items and return transportation assistance for IDPs</t>
  </si>
  <si>
    <t>Assistance to primary school children and vulnerable groups in the scope of the WFP Emergency Operation 10360.0</t>
  </si>
  <si>
    <t>IRQ-08/H01A</t>
  </si>
  <si>
    <t>Emergency Assistance for victims of injuries and violence - mental health and psycho-social services (MHPSS)_x000D_
(18181 (DMV0108457)</t>
  </si>
  <si>
    <t>Mobilisation table</t>
  </si>
  <si>
    <t>499 tents</t>
  </si>
  <si>
    <t>Programme support</t>
  </si>
  <si>
    <t>New Iraqi Woman Organization</t>
  </si>
  <si>
    <t>Balancing entry for fund allocation 119033</t>
  </si>
  <si>
    <t>Support to NGOs operating within Iraq</t>
  </si>
  <si>
    <t>Broadly earmarked contributions to UNHCR Iraq Supplementary Appeal (total of $551,600: CAP portion, $82,769 to be allocated to specific sector/projects; Iraqi refugees in neighboring countries portion, $468,831)</t>
  </si>
  <si>
    <t>United Nations Logistics Centre (UNJLC)</t>
  </si>
  <si>
    <t>New Zealand Red Cross</t>
  </si>
  <si>
    <t>ACT Alliance / Norwegian Church Aid</t>
  </si>
  <si>
    <t xml:space="preserve">Water Intervention Central Iraq 2006 (IRQ 1060065)_x000D_
</t>
  </si>
  <si>
    <t xml:space="preserve">Al Quoash Youth Centre North Iraq -_x000D_
Early childhood education (IRQ 1060158)_x000D_
</t>
  </si>
  <si>
    <t>Seasons Art School-Early childhood education (IRQ 1060159)</t>
  </si>
  <si>
    <t xml:space="preserve">Baghdad Youth Houses Gods Gift-Early childhood education (IRQ 1060160)_x000D_
_x000D_
</t>
  </si>
  <si>
    <t xml:space="preserve">Capacity building, democracy and HR (IRQ 1060312)_x000D_
</t>
  </si>
  <si>
    <t xml:space="preserve">Water Intervention South Iraq 2006 (IRQ 1060066)_x000D_
</t>
  </si>
  <si>
    <t xml:space="preserve">Project support NCA offices - Water resources policy and administrative management (IRQ 1060067)_x000D_
</t>
  </si>
  <si>
    <t xml:space="preserve">IRQ 1073062/Humanitarian programmes in Iraq_x000D_
</t>
  </si>
  <si>
    <t xml:space="preserve">IRQ 1073201/Mine Action Programme Northern Iraq_x000D_
</t>
  </si>
  <si>
    <t xml:space="preserve">IRQ 1073479/Capacity building democracy and Human Rights, South Iraq_x000D_
</t>
  </si>
  <si>
    <t xml:space="preserve">IRQ 1083103/Humanitarian work in Iraq-Material relief assistance and services_x000D_
</t>
  </si>
  <si>
    <t xml:space="preserve">IRQ-09/008/Reconstruction relief and rehabilitation in Iraq._x000D_
</t>
  </si>
  <si>
    <t xml:space="preserve">IRQ-10/0016/Norwegian Church Aid, Humanitarian Work, Iraq - Water resources, protection_x000D_
_x000D_
_x000D_
_x000D_
_x000D_
_x000D_
_x000D_
_x000D_
_x000D_
_x000D_
_x000D_
_x000D_
_x000D_
_x000D_
_x000D_
_x000D_
_x000D_
_x000D_
_x000D_
_x000D_
_x000D_
_x000D_
_x000D_
_x000D_
 _x000D_
_x000D_
_x000D_
</t>
  </si>
  <si>
    <t>Preparedness and emergency relief aid in Jordan and Iraq</t>
  </si>
  <si>
    <t>CARE Norway</t>
  </si>
  <si>
    <t>Purchase and distribution of food to children and mothers in Iraq's hospitals</t>
  </si>
  <si>
    <t>Caritas Norway</t>
  </si>
  <si>
    <t>Humanitarian relief</t>
  </si>
  <si>
    <t xml:space="preserve">IRQ-10/0012/Land mine clearence_x000D_
_x000D_
_x000D_
_x000D_
_x000D_
_x000D_
</t>
  </si>
  <si>
    <t>ERF contribution [OCT 1973]</t>
  </si>
  <si>
    <t>Emergency Relief Fund (ERF) [IRQ 1083150]</t>
  </si>
  <si>
    <t>IRQ-09/013/Expanded Humanitarian Response Fund (OCT 2670)</t>
  </si>
  <si>
    <t>Høyskolen i Buskerud</t>
  </si>
  <si>
    <t xml:space="preserve">IRQ 1071022/Study in human rights and mulicult understand_x000D_
</t>
  </si>
  <si>
    <t xml:space="preserve">IRQ 1071104/Human Rights and conflict management training_x000D_
</t>
  </si>
  <si>
    <t xml:space="preserve">IRQ 1081045/HR and conflict management training in Iraq_x000D_
</t>
  </si>
  <si>
    <t>Strengthening of logistics capacity in the middle east region</t>
  </si>
  <si>
    <t>Disaster preparedness, CBFA, organisational development</t>
  </si>
  <si>
    <t>IFRC Emergency Appeal No. 01.88/2003</t>
  </si>
  <si>
    <t>International Media Support</t>
  </si>
  <si>
    <t xml:space="preserve">IRQ 1071166/Iraq media Training	- Human Rights_x000D_
</t>
  </si>
  <si>
    <t>IOMs revised appeal for Iraq-Humanitarian assistance to IDPs and other vulnerable groups (IRQ 1073528)</t>
  </si>
  <si>
    <t xml:space="preserve">IRQ 1083126/Promoting gender based violence prevention_x000D_
</t>
  </si>
  <si>
    <t xml:space="preserve">IRQ 1083127/Schools extension in Tarmiya, Iraq_x000D_
</t>
  </si>
  <si>
    <t xml:space="preserve">IRQ-10/0010/MIR (MUXO Impact Relief) Iraq 2010 - Land mine clearence_x000D_
_x000D_
_x000D_
_x000D_
_x000D_
_x000D_
_x000D_
_x000D_
_x000D_
</t>
  </si>
  <si>
    <t xml:space="preserve">Rural rehabilitation and community programme (IRQ 1060250)_x000D_
</t>
  </si>
  <si>
    <t xml:space="preserve">Mine clearing Northern Iraq (IRQ 1060294)_x000D_
</t>
  </si>
  <si>
    <t xml:space="preserve">IRQ 1073205/Hum. aid, community development, Civilian peace-building, conflict prevention_x000D_
</t>
  </si>
  <si>
    <t xml:space="preserve">IRQ 1083221/Humanitarian and Peace Building Programme_x000D_
</t>
  </si>
  <si>
    <t xml:space="preserve">IRQ 1083098/Mine Action	-Land mine clearance_x000D_
</t>
  </si>
  <si>
    <t xml:space="preserve">IRQ-10/0005/Norwegian People's Aid, humanitarian programme 2010 - Public sector policy and adm. Management_x000D_
_x000D_
_x000D_
_x000D_
_x000D_
_x000D_
_x000D_
</t>
  </si>
  <si>
    <t>Prevention work for landmines and explosives in Iraq</t>
  </si>
  <si>
    <t>Norwegian Red Cross</t>
  </si>
  <si>
    <t xml:space="preserve">IRQ 1060354/IFRC appeal Iraq_x000D_
</t>
  </si>
  <si>
    <t xml:space="preserve">ICRC Appeal 2006. Humanitarian assistance to Iraq (IRQ 1060064)_x000D_
</t>
  </si>
  <si>
    <t xml:space="preserve">IRQ 1073222/ICRC appeal Iraq 2007_x000D_
</t>
  </si>
  <si>
    <t xml:space="preserve">IRQ 1073223/IFRC appeal for Iraq 2007_x000D_
</t>
  </si>
  <si>
    <t xml:space="preserve">IRQ 1073222/ICRC appeal for Iraq 2007	_x000D_
</t>
  </si>
  <si>
    <t xml:space="preserve">IRQ 1073400/ICRC mine appeal_x000D_
</t>
  </si>
  <si>
    <t xml:space="preserve">IRQ 1083097/ICRC Mine Action Appeal for Iraq_x000D_
</t>
  </si>
  <si>
    <t xml:space="preserve">IRQ 1083100/ICRC Appeal for Iraq_x000D_
</t>
  </si>
  <si>
    <t xml:space="preserve">IRQ 1083352/IFRC´s Iraq-delegation support_x000D_
</t>
  </si>
  <si>
    <t xml:space="preserve">IRQ-10/0013/ICRC Emergency appeal_x000D_
_x000D_
_x000D_
_x000D_
_x000D_
_x000D_
_x000D_
_x000D_
_x000D_
</t>
  </si>
  <si>
    <t>Dispatch of relief items from the Norwegian donated stock presently available in Brindisi to Iraq, in order to assist the population of the Dhi Qar region affected by a sanitary and medical emergency</t>
  </si>
  <si>
    <t>Transport and OCHA overhead cost for stockpile replenishment in the Brindisi UNHRD related to the emergency relief to Iraq</t>
  </si>
  <si>
    <t>OCHA-Iraq Support Office in Amman (IRQ 1073327)</t>
  </si>
  <si>
    <t>Expanded Humanitarian Response Fund (IRQ 1073328)</t>
  </si>
  <si>
    <t>Humanitarian coordination (IRQ 1083149)</t>
  </si>
  <si>
    <t>IRQ-09/013/Humanitarian coordination (OCT 2656)</t>
  </si>
  <si>
    <t xml:space="preserve">Coordination of emergency response </t>
  </si>
  <si>
    <t>ROFI Industrier AS</t>
  </si>
  <si>
    <t>In kind - 1,250 heaters and 150 gramax family tents IDPs</t>
  </si>
  <si>
    <t>Humanitarian aid - preventive measures in Iraq</t>
  </si>
  <si>
    <t>Tromso Center for Mine Damages</t>
  </si>
  <si>
    <t xml:space="preserve">Mine Victim Assistance in Northern Iraq (IRQ 1060069)_x000D_
</t>
  </si>
  <si>
    <t xml:space="preserve">IRQ 1073063/Mine and war victim assistance in Northern I._x000D_
</t>
  </si>
  <si>
    <t xml:space="preserve">IRQ 1083228/Mine and war victims assistance-Research_x000D_
</t>
  </si>
  <si>
    <t>Creation of a crisis team for the victims in Northern Iraq</t>
  </si>
  <si>
    <t xml:space="preserve">IRQ-10/0008/Health personnel development_x000D_
_x000D_
_x000D_
_x000D_
_x000D_
_x000D_
_x000D_
_x000D_
</t>
  </si>
  <si>
    <t>UN Trust fund for Iraq - for water/sanitation and primary health care programmes</t>
  </si>
  <si>
    <t>For health and nutrition programme in Iraq</t>
  </si>
  <si>
    <t>Joint Appeal issued by UNICEF and UNHCR - Providing education opportunities to Iraqi children in host countries(QRE 1073535)</t>
  </si>
  <si>
    <t>IRQ/07/UNICEF</t>
  </si>
  <si>
    <t>(QRE 1073536) to be allocated to specific country/project</t>
  </si>
  <si>
    <t xml:space="preserve">Support UNICEF impact projects under CAP 2008 for Iraq (IRQ 1083151)_x000D_
</t>
  </si>
  <si>
    <t>IRQ-09/011/Towards understanding, preventing and responding to gender-based violence in Iraq</t>
  </si>
  <si>
    <t>IRQ-09/SNYS/25393/R/124</t>
  </si>
  <si>
    <t xml:space="preserve">Humanitarian activities in Iraq (SM099906)_x000D_
</t>
  </si>
  <si>
    <t xml:space="preserve">Support to UNICEF protection activities in Iraq (IRQ-09/015) (SM099906)_x000D_
_x000D_
</t>
  </si>
  <si>
    <t>In kind - 3 rubhalls</t>
  </si>
  <si>
    <t>Education</t>
  </si>
  <si>
    <t>Maintenance of the UNHAS air transportation service between Teheran and Bam</t>
  </si>
  <si>
    <t>Emergency electricity rehabilitation</t>
  </si>
  <si>
    <t>UNHCR Iraq Appeal</t>
  </si>
  <si>
    <t xml:space="preserve">NOK </t>
  </si>
  <si>
    <t>UNHCR Iraq Supplementary Appeal 2006 (IRQ 1060559)</t>
  </si>
  <si>
    <t xml:space="preserve">IRQ 1073553/IRAQ UNHCR Annual Budget_x000D_
</t>
  </si>
  <si>
    <t>UNHCR supplementary appeal 2007 (QRE 1073061)</t>
  </si>
  <si>
    <t>Joint Appeal issued by UNICEF and UNHCR - Providing education opportunities to Iraqi children in host countries(QRE 1073552)</t>
  </si>
  <si>
    <t>to be allocated to specific sectors/projects (IRQ 1083152)</t>
  </si>
  <si>
    <t>Broadly earmarked contributions to UNHCR Iraq Supplementary Appeal (total of $700,389 - CAP portion, $105,095 to be allocated to specific sector/projects; Iraqi refugees in neighboring countries portion, $595,294)[IRQ 1083099]</t>
  </si>
  <si>
    <t>IRQ-10/0017/Humanitarian assistance</t>
  </si>
  <si>
    <t>IRQ/07/UNFPA</t>
  </si>
  <si>
    <t>to be allocated to specific project (QRE 1073526)</t>
  </si>
  <si>
    <t>IRQ-08/E09</t>
  </si>
  <si>
    <t>Psycho-social support to traumatised and abused in-school adolescent boys and girls in most vulnerable communities(part of NOK 2 mn. - IRQ 1083148)</t>
  </si>
  <si>
    <t>IRQ-08/P/HR/RL06B</t>
  </si>
  <si>
    <t>Providing support and rehabilitation services for victims of Gender-Based Violence (GBV) in Erbil, Sulymaniya, Basrah, and Baghdad (part of NOK 2 mn. - IRQ 1083148)</t>
  </si>
  <si>
    <t>Study in human rights, multicultural understanding (IRQ 1061105)</t>
  </si>
  <si>
    <t>WFP activities in Iraq (QRE 1073527)</t>
  </si>
  <si>
    <t>Logistics, preparedness and augmentation (in kind - 30 pcs. wiik halls and cost of internal transport and indirect support costs)</t>
  </si>
  <si>
    <t>IRQ/07/WHO</t>
  </si>
  <si>
    <t xml:space="preserve">Iraqis displaced in neighbouring countries - Health Sector Appeal (QRE 1073529)_x000D_
</t>
  </si>
  <si>
    <t>Planning and management capacity; restarting and support to the national health system (in kind-US$ 700,575; cash US$ 125,928)</t>
  </si>
  <si>
    <t>CBFA, organisational development</t>
  </si>
  <si>
    <t>Regional DP stocks</t>
  </si>
  <si>
    <t xml:space="preserve">Rehabilitation of Al Qaim Water Plant_x000D_
</t>
  </si>
  <si>
    <t xml:space="preserve">Distributing of NFIs to IDP families in Samawa_x000D_
</t>
  </si>
  <si>
    <t xml:space="preserve">Providing NFIs to IDP Families in Samawa_x000D_
</t>
  </si>
  <si>
    <t xml:space="preserve">Providing NFIs to IDP Families in Thi Qar_x000D_
</t>
  </si>
  <si>
    <t xml:space="preserve">Distribution of Emergency Food Items to vulnerable and displaced families in Al Ramadi/Anbar Governorate. Food Support to Vulnerable Populations in Al Anbar Governorate_x000D_
</t>
  </si>
  <si>
    <t xml:space="preserve">Distribution of Emergency Health Kits and Medicine for a health centre in Ramadi/Anbar Governorate_x000D_
</t>
  </si>
  <si>
    <t xml:space="preserve">Relief Babylon Hot Spots IDP Families_x000D_
</t>
  </si>
  <si>
    <t xml:space="preserve">Provide Humanitarian Assistance to IDPs in Baghdad_x000D_
</t>
  </si>
  <si>
    <t xml:space="preserve">Emergency Relief for Internally Displaced Iraqi Citizens in Diyala_x000D_
</t>
  </si>
  <si>
    <t xml:space="preserve">Distribution of food and NFI kits to IDPs living with hosting communities in the location of Afghani Village_x000D_
</t>
  </si>
  <si>
    <t xml:space="preserve">Distribution of food and NFI kits to IDPs living with hosting communities in Mosul City_x000D_
</t>
  </si>
  <si>
    <t xml:space="preserve">Assistance for the Displaced in Kerbala_x000D_
</t>
  </si>
  <si>
    <t xml:space="preserve">Emergency Assistance to Falluja Fled Families_x000D_
</t>
  </si>
  <si>
    <t xml:space="preserve">Assisting IDPs in Al-Hay and Shihemia, Wassit_x000D_
</t>
  </si>
  <si>
    <t xml:space="preserve">Humanitarian Assistance to Al Diwaniaya_x000D_
</t>
  </si>
  <si>
    <t>Balancing entry for fund allocation 132520</t>
  </si>
  <si>
    <t xml:space="preserve">Baghdad Relief Project:Abu Ghraib, Tharmiyah and Al Haswa_x000D_
</t>
  </si>
  <si>
    <t xml:space="preserve">Helping IDP families in Mosul_x000D_
</t>
  </si>
  <si>
    <t xml:space="preserve">Providing food and NFIs to ID families from Sectarian Violence_x000D_
</t>
  </si>
  <si>
    <t>Emergency and coordination assistance to IDP families from Fallouja</t>
  </si>
  <si>
    <t xml:space="preserve">Distribution of NFI to Talafar and Yousifiya IDPs in Najaf_x000D_
</t>
  </si>
  <si>
    <t xml:space="preserve">Distributing Winter NFIs for 500 Families of IDPs in Najaf_x000D_
</t>
  </si>
  <si>
    <t xml:space="preserve">Distributing Food Items to 1000 IDP Families &amp; Improving Water Services in Najaf_x000D_
_x000D_
</t>
  </si>
  <si>
    <t xml:space="preserve">Relief IDP families in Amarah/Missan_x000D_
</t>
  </si>
  <si>
    <t>Community assessment and rehabilitation programme</t>
  </si>
  <si>
    <t xml:space="preserve">Helping the IDPs from Rawa and Qaem_x000D_
</t>
  </si>
  <si>
    <t xml:space="preserve">Emergency Relief to 1100 displaced families in Karkh District_x000D_
</t>
  </si>
  <si>
    <t xml:space="preserve">Support to IDPs in Falluja_x000D_
</t>
  </si>
  <si>
    <t xml:space="preserve">Supply of water tanks to IDPs from Karabla </t>
  </si>
  <si>
    <t xml:space="preserve">Emergency Preparedness in Al-Anbar Governorate: Assessment of IDPs and response to their immediate needs: Delivery of water and small NFI to vulnerable IDPs._x000D_
</t>
  </si>
  <si>
    <t xml:space="preserve">Emergency Preparedness in Al-Anbar Governorate: Assessment of IDPs and response to their immediate needs: Delivery of water and hygenic kits to vulnerable mothers and children of IDPs._x000D_
</t>
  </si>
  <si>
    <t xml:space="preserve">Emergency Response in AL-Anbar, Delivery of Water Tanks to vulnerable IDP families from Qaim, Haditha and Rawa_x000D_
</t>
  </si>
  <si>
    <t xml:space="preserve">Emergency Preparedness in Al Anbar Governorate: Assessment of IDPs and response to their immediate needs_x000D_
</t>
  </si>
  <si>
    <t xml:space="preserve">Emergency Preparedness in Al Anbar Governorate: Assessment of IDPs and response to their immediate needs - extension 01/06/2006 to 30/09/2006_x000D_
</t>
  </si>
  <si>
    <t xml:space="preserve">Emergency Preparedness in Al Anbar Governorate: Assessment of IDPs and response to their immediate needs - 31/10/2006 to 31/12/2006_x000D_
</t>
  </si>
  <si>
    <t xml:space="preserve">Emergency Preparedness in Al Anbar governorate_x000D_
</t>
  </si>
  <si>
    <t xml:space="preserve">Emergency Preparedness in Al-Anbar Governorate_x000D_
</t>
  </si>
  <si>
    <t xml:space="preserve">Distributing food items to IDPs in Al _x000D_
Nomaniyah/Wassit_x000D_
</t>
  </si>
  <si>
    <t xml:space="preserve">Supporting Baghdad IDPS to reach their Medical Needs_x000D_
</t>
  </si>
  <si>
    <t xml:space="preserve">Winterization to IDPs in Three Governorates_x000D_
</t>
  </si>
  <si>
    <t xml:space="preserve">Emergency Assistance to Violence Affected Families inside Tel Afar - Phase One_x000D_
_x000D_
</t>
  </si>
  <si>
    <t xml:space="preserve">Distributing Food and NFIs to IDP families in Babylon_x000D_
</t>
  </si>
  <si>
    <t>Humanitarian Information Centre (funds from OCHA's core resources)</t>
  </si>
  <si>
    <t>Orphans and Divorced Rights Association</t>
  </si>
  <si>
    <t xml:space="preserve">Distributing food items to IDPs in Kut_x000D_
</t>
  </si>
  <si>
    <t xml:space="preserve">Emergency medical distributions in the front line hospitals_x000D_
</t>
  </si>
  <si>
    <t>Sada Al Irak Organisation</t>
  </si>
  <si>
    <t xml:space="preserve">Helping IDPs in Babil with food and NFI_x000D_
</t>
  </si>
  <si>
    <t xml:space="preserve">Assisting IDP families in Al Qasem and Hashimiyah / Babylon_x000D_
</t>
  </si>
  <si>
    <t xml:space="preserve">Assisting IDP families in Al Hilla Centre_x000D_
</t>
  </si>
  <si>
    <t>Shining Future Humanitarian Organization</t>
  </si>
  <si>
    <t xml:space="preserve">Distributing Humanitarian Assistance to IDP families in Al-Diwaniya Governorate_x000D_
</t>
  </si>
  <si>
    <t>Tammuz Organizataion for Social Development</t>
  </si>
  <si>
    <t xml:space="preserve">Helping IDP Families in Basra with Food and NFIs_x000D_
</t>
  </si>
  <si>
    <t>Terre des Hommes International</t>
  </si>
  <si>
    <t xml:space="preserve">Distribution of Food Items &amp; non food items amoung families at risk in Al Batween_x000D_
 _x000D_
</t>
  </si>
  <si>
    <t>The Iraqi International Association for Civil Society</t>
  </si>
  <si>
    <t xml:space="preserve">Helping IDP families in Kerbala_x000D_
</t>
  </si>
  <si>
    <t>Todya Organization</t>
  </si>
  <si>
    <t xml:space="preserve">Emergency Distribution of food and NFI Items to IDP and returnee families living in Anbar Governorate_x000D_
</t>
  </si>
  <si>
    <t>Emergency distribution of food and NFIs to IDP families in the Qadissya Governorate</t>
  </si>
  <si>
    <t>Oil for Food Programme</t>
  </si>
  <si>
    <t>IRQ-03/A01</t>
  </si>
  <si>
    <t>Emergency food security</t>
  </si>
  <si>
    <t>Iraq poultry production (Oil for Food Programme)</t>
  </si>
  <si>
    <t>Emergency assistance for animal disease control in Iraq</t>
  </si>
  <si>
    <t>Management of agricultural emergency relief efforts in and around Iraq</t>
  </si>
  <si>
    <t>Nutrition (Funds from Oil-for-Food Programme)</t>
  </si>
  <si>
    <t>Support to the reactivation and rehabilitation of secondary schools; provision of textbooks</t>
  </si>
  <si>
    <t>Food aid (Bilateral - Oil for Food Programme)</t>
  </si>
  <si>
    <t>Balancing entry for fund allocation 118971</t>
  </si>
  <si>
    <t>Other income</t>
  </si>
  <si>
    <t>to be allocated to specific projects/sectors</t>
  </si>
  <si>
    <t>Portugal</t>
  </si>
  <si>
    <t>Balancing entry for fund allocation 119049</t>
  </si>
  <si>
    <t>IFRC Appeal No. 01.88/2003</t>
  </si>
  <si>
    <t>Educational support through school rehabilitation and access to educational facilities</t>
  </si>
  <si>
    <t>to be allocated to specific sector/projects</t>
  </si>
  <si>
    <t xml:space="preserve">Shelter assistanc for returnees refugees and IDPs and host communities in Iraq_x000D_
</t>
  </si>
  <si>
    <t>In kind - 20 container of spring water from ARION N.V. producer of "Sula" spring water in the Republic of Suriname (value not provided)</t>
  </si>
  <si>
    <t>Humanitarian assistance [Darfur]</t>
  </si>
  <si>
    <t>Rehabilitation of higher education institutions and restoring the functioning of the central services for the higher education ministries</t>
  </si>
  <si>
    <t>Polio eradication campaign</t>
  </si>
  <si>
    <t>Red Crescent Society of the Islamic Republic of Iran</t>
  </si>
  <si>
    <t>500 tents to Syria</t>
  </si>
  <si>
    <t>Contribution to support the committee´s appeal on Iraq 2007 (Ref: 169/2007)</t>
  </si>
  <si>
    <t>500 food parcels (Ref: 58/2007)</t>
  </si>
  <si>
    <t>Bilateral relief items</t>
  </si>
  <si>
    <t>Rachidiya health centre</t>
  </si>
  <si>
    <t>Red Cross of Monaco</t>
  </si>
  <si>
    <t>Red Cross Society of China</t>
  </si>
  <si>
    <t>ICRC humanitarian operations in Iraq</t>
  </si>
  <si>
    <t>Republic of Korea National Red Cross</t>
  </si>
  <si>
    <t>Romania</t>
  </si>
  <si>
    <t>In kind - 3 tons of foodstuff, mineral water, 15,700 packets/ampules of medicines, medical and pharmaceutical outfits, 3,000 pcs of bed sheets and blankets (total value of contribution includes cost of transportation of US$ 123,050)</t>
  </si>
  <si>
    <t>NFis (92 MTs)</t>
  </si>
  <si>
    <t>Balancing entry for fund allocation 118955</t>
  </si>
  <si>
    <t>Balancing entry for fund allocation 118974</t>
  </si>
  <si>
    <t>Balancing entry for fund allocation 119039</t>
  </si>
  <si>
    <t>Ongoing assistance to the Iraqi people</t>
  </si>
  <si>
    <t>Global assistance to Iraq</t>
  </si>
  <si>
    <t>Provision of 200,000 parcels of food and non-food items to Iraqi children and families</t>
  </si>
  <si>
    <t>SAR</t>
  </si>
  <si>
    <t>Medical support, including medical equipment and appliances for the operation of the mobile field hospitals; medical evacuation of 25 Iraqis from Baghdad to Saudi Arabia; 29 truckloads of foodstuffs</t>
  </si>
  <si>
    <t>In kind - 10,000 cartons of miscellaneous foodstuffs for lessening the suffering of the population as result of the war</t>
  </si>
  <si>
    <t>Saudi Arabian Red Crescent Society</t>
  </si>
  <si>
    <t>Humanitarian assistance for rebuilding Iraq</t>
  </si>
  <si>
    <t>In kind - foodstuffs, medicines, water and sheltering aid</t>
  </si>
  <si>
    <t>Provision of 50 ambulances to be delivered to the Iraqi Red Crescent Society</t>
  </si>
  <si>
    <t>16 truckloads of food parcels, non-food items and medical requisites</t>
  </si>
  <si>
    <t xml:space="preserve">59 truck loads of assistance for the Iraqi people </t>
  </si>
  <si>
    <t xml:space="preserve">In kind -  two truckloads of carbonated beverages, four truckloads of rice and mineral water, five truckloads of foodstuffs and two truckloads of mineral water, cloth, clothing and medical requisites </t>
  </si>
  <si>
    <t xml:space="preserve">Regional Emergency Operation (EMOP), Assistance to Displaced Iraqis in Iraq and Syria_x000D_
</t>
  </si>
  <si>
    <t>Balancing entry for fund allocation 119066</t>
  </si>
  <si>
    <t>Slovak Red Cross</t>
  </si>
  <si>
    <t>Slovenia</t>
  </si>
  <si>
    <t>Funds for assistance and development for the neighbouring countries of Iraq</t>
  </si>
  <si>
    <t>Assistance, prevention and protection activities in Iraq</t>
  </si>
  <si>
    <t>Spanish Red Cross</t>
  </si>
  <si>
    <t>Programme management support</t>
  </si>
  <si>
    <t>In kind - 412 family tents for Jordan</t>
  </si>
  <si>
    <t>To improve health status of the population of Maymcona Town through the rehabilitation of the water installations, replacement of the most severely deteriorated parts of the potable water network, cleaning and maintaining the grey water evacuation channels and the redesign, rehabilitation and extension of the hospital and construction of primary health care centre</t>
  </si>
  <si>
    <t>Caritas Sweden</t>
  </si>
  <si>
    <t>To continue support to malnourished infants and children; water sanitation programme and staff training</t>
  </si>
  <si>
    <t>To support the vulnerable groups with food programme, supplementary food programme, water and sanitation and health care</t>
  </si>
  <si>
    <t>IRQ-10/P-HR-RL/33275/R/5181</t>
  </si>
  <si>
    <t>Two new Governorate Emergency Cells are established and trained. 11 GCEs are trained to handle protection issues and have developed action plans and contingency plans. Directorate of Displacement and Migration in the KRG area is trained on protection issues and newsletter production</t>
  </si>
  <si>
    <t>Diakonia World Federation</t>
  </si>
  <si>
    <t>Humanitarian support</t>
  </si>
  <si>
    <t>Support to ERF [OCT 1793]</t>
  </si>
  <si>
    <t>Emergency Response Fund</t>
  </si>
  <si>
    <t>Additional support to UN CAP (HRF)</t>
  </si>
  <si>
    <t>Population effected by armed conflict and and economic hardship</t>
  </si>
  <si>
    <t>Emergency relief assistance (Part of SEK 221,500,000)</t>
  </si>
  <si>
    <t>Emergency releif assistance</t>
  </si>
  <si>
    <t>Humanitarian support through ICRC</t>
  </si>
  <si>
    <t>Humanitarian support through unallocated funds</t>
  </si>
  <si>
    <t>Humanitarian support in Iraq through ICRC</t>
  </si>
  <si>
    <t>Contributing to ICRC's field activities in Iraq</t>
  </si>
  <si>
    <t>CBFA, coordination and management</t>
  </si>
  <si>
    <t>Humanitarian support to affected families, due to increased confrontations between the allied forces and armed groups</t>
  </si>
  <si>
    <t>Prevent loss of life and limb from mine injuries.  Return mine ordnance contaminated land to community use.  Develop a local capacity carry-out mine clearance and explosive ordnance disposal</t>
  </si>
  <si>
    <t>Continuing support to MAG's humanitarian UXO action programme and mine</t>
  </si>
  <si>
    <t>Humanitarian mine clearance in northern Iraq</t>
  </si>
  <si>
    <t>Mine clearance</t>
  </si>
  <si>
    <t>Humanitarian support to demining activities in Iraq</t>
  </si>
  <si>
    <t>OCHA Iraq support Office</t>
  </si>
  <si>
    <t>Expanded Humanitarian Response Fund for Iraq</t>
  </si>
  <si>
    <t>Humanitarian Coordination</t>
  </si>
  <si>
    <t>Humanitarian Coordination (OCT 2674)</t>
  </si>
  <si>
    <t>Baghdad Humanitarian Coordination (OCT 2674)</t>
  </si>
  <si>
    <t xml:space="preserve">Support to OCHA's contingency and preparedness activities in the Middle East Region and Cyprus regional HUB </t>
  </si>
  <si>
    <t>Health programme and outphasing of reconstruction of houses for IDP and water and sanitation</t>
  </si>
  <si>
    <t>To improve the water and sanitation and health situation for the population</t>
  </si>
  <si>
    <t>Health and water/sanitation programme</t>
  </si>
  <si>
    <t>Demining</t>
  </si>
  <si>
    <t>Humanitarian support to Explosive Ordnance Disposal</t>
  </si>
  <si>
    <t>Support to an assessment and mission in Iraq through UNHCR</t>
  </si>
  <si>
    <t>Provision of Explosive Ordnance Disposal technical support to ICRC humanitarian operations in Iraq</t>
  </si>
  <si>
    <t>Additional support to the relocation of the UN inter-agency offices from Amman to Baghdad for work related to Iraq</t>
  </si>
  <si>
    <t xml:space="preserve">MSB (Swedish Civil Contingencies Agency) towards the construction of UNHCR Office Premises in Baghdad, Iraq._x000D_
</t>
  </si>
  <si>
    <t>To establish an Inter-agency office in Baghdad - Logistics/Operations support Administrative/Personnel</t>
  </si>
  <si>
    <t>To perform a warranty survey of the Interagecy offices used by UNHCR, UNICEF, UNAMI and WHO built by local builders</t>
  </si>
  <si>
    <t>Needs assessment of the insecure situation for refugees</t>
  </si>
  <si>
    <t>Disaster preparedness, disaster management and health</t>
  </si>
  <si>
    <t>Humanitarian support to the most vulnerable displaced Iraqis in Jordan and Syria</t>
  </si>
  <si>
    <t>To prepare for humanitarian crisis</t>
  </si>
  <si>
    <t xml:space="preserve">To build on gains in service delivery and capacity building, to minimise the adverse impact of sanctions on children and women </t>
  </si>
  <si>
    <t>Additional support to UN CAP</t>
  </si>
  <si>
    <t>to be allocated to specific porject/sector</t>
  </si>
  <si>
    <t xml:space="preserve"> Emergency education response in acutely vulnerable communities (IMPACT: Education component) (SM090236)_x000D_
_x000D_
</t>
  </si>
  <si>
    <t xml:space="preserve">Emergency health response in acutely vulnerable communities (IMPACT: Health component) (SM090236)_x000D_
_x000D_
</t>
  </si>
  <si>
    <t xml:space="preserve">Emergency water and sanitation response in acutely vulnerable communities (IMPACT: WESH component) (SM090236)_x000D_
_x000D_
</t>
  </si>
  <si>
    <t>IRQ-10/E/33248/124</t>
  </si>
  <si>
    <t>Population affected by violence and a lack of access to basic services- Education sector</t>
  </si>
  <si>
    <t>Health and nutrtion</t>
  </si>
  <si>
    <t>IRQ-10/P-HR-RL/33250/124</t>
  </si>
  <si>
    <t>Protection</t>
  </si>
  <si>
    <t>IRQ-10/WS/33251/124</t>
  </si>
  <si>
    <t>Broadly earmarked contributions to UNHCR Iraq Supplementary Appeal (total of $2,311,248 - CAP portion, $346,810 to be allocated to specific sector/projects; Iraqi refugees in neighboring countries portion, $1,964,438)</t>
  </si>
  <si>
    <t>Iraq Humanitarian Appeal Plan</t>
  </si>
  <si>
    <t>Swiss Red Cross</t>
  </si>
  <si>
    <t>Kitchen sets for Jordan warehouse</t>
  </si>
  <si>
    <t>Water and sanitation project in Central Iraq</t>
  </si>
  <si>
    <t>Quick impact intervention, assistance in winterisation of IDP settlements in Diyala</t>
  </si>
  <si>
    <t>Maymoona integrated health care project</t>
  </si>
  <si>
    <t>Assistance to persons with Injury / Disability and their families in Iraq (7F-06829.01)</t>
  </si>
  <si>
    <t>Rehabilitation of compact water treatment units in rural areas of Diyala Governate</t>
  </si>
  <si>
    <t>HOPE</t>
  </si>
  <si>
    <t>Rehabilitation of two secondary schools in the poor "New Baghdad" district of Baghdad</t>
  </si>
  <si>
    <t>Supply of new furnitures of two rehabilitated schools</t>
  </si>
  <si>
    <t>IHS</t>
  </si>
  <si>
    <t>Medical supply and rehabilitation</t>
  </si>
  <si>
    <t>IKRK Contribution NONA 2007</t>
  </si>
  <si>
    <t>Budget extension appel Iraq conflict</t>
  </si>
  <si>
    <t>Budget extension appeal</t>
  </si>
  <si>
    <t>Iraq crisis</t>
  </si>
  <si>
    <t>Disaster preparedness capacity</t>
  </si>
  <si>
    <t>Support to preparedness capacity around Iraq</t>
  </si>
  <si>
    <t>Preparedness of refugees in Jordan</t>
  </si>
  <si>
    <t>Preparedness Measures in and around Iraq</t>
  </si>
  <si>
    <t>Iraqi Handicapped Society</t>
  </si>
  <si>
    <t>Medical supply and rehabilitation of the IHS centre</t>
  </si>
  <si>
    <t>IRQ-08/WS02</t>
  </si>
  <si>
    <t>Rehabilitation of two Water Treatment Plants in Tarmiya, North Bagdad</t>
  </si>
  <si>
    <t>Mdecins du Monde, formation mdicale</t>
  </si>
  <si>
    <t>Delivering immediate improvements to the Iraqi health infrastructure (7F-05685.02)</t>
  </si>
  <si>
    <t>MediCuba-Suisse</t>
  </si>
  <si>
    <t>Watsan emergency rehabilitation project</t>
  </si>
  <si>
    <t>NGO coordination committee in Iraq</t>
  </si>
  <si>
    <t>NGO Coordination Committee in Iraq</t>
  </si>
  <si>
    <t>For contingency planning activities for Iraq</t>
  </si>
  <si>
    <t>Emergency rehabilitation and distribution to health structures in Iraq's &lt;&lt;Hot Spots&gt;&gt;</t>
  </si>
  <si>
    <t>Al Karama General Hospital Bagdhad.</t>
  </si>
  <si>
    <t>Emergency medical distribution in various combat zones</t>
  </si>
  <si>
    <t>Swiss Development Cooperation/Swiss Humanitarian Aid</t>
  </si>
  <si>
    <t>Short term rehabilitation of the three pumping stations at the WTP</t>
  </si>
  <si>
    <t>Support of the Hibat Allah Institute for children with down syndrome</t>
  </si>
  <si>
    <t>Office Bagdad CORE TEAM.</t>
  </si>
  <si>
    <t>NPA "Humanitarian Mine Action Iraq"</t>
  </si>
  <si>
    <t>University of Bagdhad Al Nahrain College of Medicine</t>
  </si>
  <si>
    <t>Core team office Baghdad</t>
  </si>
  <si>
    <t>NGO coordination committee</t>
  </si>
  <si>
    <t>Forced Migration: Publication on Iraq</t>
  </si>
  <si>
    <t>Konsulentin fr den Bereich Iraq Flchtlinge und IDPs</t>
  </si>
  <si>
    <t>Secondment shelter/infrastructure expert to UNHCR</t>
  </si>
  <si>
    <t>Three primary health care centres - PHCC direct action, outskirts of Baghdad</t>
  </si>
  <si>
    <t>Preparation of immediate response team</t>
  </si>
  <si>
    <t>Establishment of a Rapid Response Team</t>
  </si>
  <si>
    <t>Emergency support to water and health installations</t>
  </si>
  <si>
    <t>Personnel reinforcement</t>
  </si>
  <si>
    <t>Cooperation office Bagdad</t>
  </si>
  <si>
    <t>Funds for the office in Baghdad</t>
  </si>
  <si>
    <t>Evaluation mission - Iraq 2003</t>
  </si>
  <si>
    <t>UNEP desk study on the environment in Iraq</t>
  </si>
  <si>
    <t>Swiss Disaster Relief Unit</t>
  </si>
  <si>
    <t>Monitoring HA-program</t>
  </si>
  <si>
    <t>Support to IRC health volunteer training</t>
  </si>
  <si>
    <t>Earmarked contribution 2005</t>
  </si>
  <si>
    <t>Contribution for IDPs</t>
  </si>
  <si>
    <t>Shelter expert Iraqi refugees</t>
  </si>
  <si>
    <t>Shelter/Infrastructure Expert for UNHCR Iraq Operation (Secondment)</t>
  </si>
  <si>
    <t>UNHCR Secondment, Protection Expert</t>
  </si>
  <si>
    <t>Broadly earmarked contributions to UNHCR Iraq Supplementary Appeal (total of $389,105 - CAP portion, $58,386 to be allocated to specific sector/projects; Iraqi refugees in neighboring countries portion, $330,719) [part of 7F-01556.41]</t>
  </si>
  <si>
    <t xml:space="preserve">Broadly earmarked contributions to UNHCR Iraq Supplementary Appeal (total of $702,106 - CAP portion, $109,389 to be allocated to specific sector/projects; Iraqi refugees in neighboring countries portion, $592,717)_x000D_
</t>
  </si>
  <si>
    <t xml:space="preserve">Secondment of Shelter/Infrastructure Expert to UNHCR Iraq (7F-05779.04)_x000D_
</t>
  </si>
  <si>
    <t>Secondment of Shelter/Infrastructure Expert (7F-05779.05)</t>
  </si>
  <si>
    <t>UNHCR secondments</t>
  </si>
  <si>
    <t>Monitoring of HA programme  [through Swiss Disaster Relief Unit]</t>
  </si>
  <si>
    <t>Swiss liaison office Bagdad  [through Swiss Disaster Relief Unit]</t>
  </si>
  <si>
    <t>Monitoring HA Programmes  [through Swiss Disaster Relief Unit]</t>
  </si>
  <si>
    <t>Balancing entry for fund allocation 119004</t>
  </si>
  <si>
    <t>Balancing entry for fund allocation 119613</t>
  </si>
  <si>
    <t>Thailand</t>
  </si>
  <si>
    <t>Balancing entry for fund allocation 119036</t>
  </si>
  <si>
    <t>Balancing entry for fund allocation 118940</t>
  </si>
  <si>
    <t>Balancing entry for fund allocation 121166</t>
  </si>
  <si>
    <t>Humanitarian assistance for the Iraqi people in need</t>
  </si>
  <si>
    <t>Humanitarian aid comprised 624 tonnes of food and cleaning material in 30,000 packages</t>
  </si>
  <si>
    <t>In kind humanitarian aid</t>
  </si>
  <si>
    <t xml:space="preserve">In kind - 16 trucks load of basic food items, drinking water, tents as well as medicine </t>
  </si>
  <si>
    <t>To alleviate the negative impact of the humanitarian crises</t>
  </si>
  <si>
    <t>In kind humanitarian aid of food rations, drinking water, water purification tablets, medicine, tents to the people in Talafer, Iraq in order to respond to the call s for the ongong humanitarian crisis in this area.</t>
  </si>
  <si>
    <t>Turkish Red Crescent Society</t>
  </si>
  <si>
    <t>In kind humanitarian aid to Talafer, Iraq; 33 TIRs, 3 communication vehicles, 2 ambulances and 1 minibus accompanied by 33 Turkish Crescent officials and 4 officers from the Turkish Ministry of Health</t>
  </si>
  <si>
    <t>Infrastructure assessment and emergency repairs; small scale infrastructure rehabilitation through employment generation</t>
  </si>
  <si>
    <t>Support the re-activation and rehabilitation of secondary schools; provision of text-books and supplies to secondary schools students; train teachers in stress management, counselling</t>
  </si>
  <si>
    <t>Humanitarian assistance activities for the Iraqi refugees in Syria</t>
  </si>
  <si>
    <t>Expanded Humanitarian Response Fund for Iraq (ERF)</t>
  </si>
  <si>
    <t>Additional support to the ERF Iraq</t>
  </si>
  <si>
    <t xml:space="preserve">Communicable diseases prevention and control programme_x000D_
</t>
  </si>
  <si>
    <t xml:space="preserve">Strengthening school health services at primary school level through implementation of the health promoting schools_x000D_
</t>
  </si>
  <si>
    <t xml:space="preserve">Disease eradication, elimination and introducing new vaccines_x000D_
</t>
  </si>
  <si>
    <t xml:space="preserve">Area based development programme_x000D_
</t>
  </si>
  <si>
    <t>IRQ-08/H09</t>
  </si>
  <si>
    <t xml:space="preserve">Strengthening of the Primary Health Care System in Iraq - Phase 2_x000D_
</t>
  </si>
  <si>
    <t>IRQ-08/WS05B</t>
  </si>
  <si>
    <t xml:space="preserve">Water Security and Safety for the vulnerable communities in Suleimaniyah city_x000D_
</t>
  </si>
  <si>
    <t xml:space="preserve">Addressing Micronutrient Deficiencies in Iraq: Assessment and Responses  (non-IHAP)_x000D_
</t>
  </si>
  <si>
    <t xml:space="preserve">Support to the Government of Iraq’s National Measles and Polio Vaccination Campaign (non-IHAP)_x000D_
</t>
  </si>
  <si>
    <t xml:space="preserve">Pilot Assessment of Congenital Birth Defects in Iraq in selected districts of Six Governorates_x000D_
</t>
  </si>
  <si>
    <t>IRQ-10/H/33255/R/122</t>
  </si>
  <si>
    <t xml:space="preserve">Support to Improving Management and Safe Use of Medical Equipment_x000D_
</t>
  </si>
  <si>
    <t xml:space="preserve">Strengthening of the Primary Health Care System in Iraq - Phase II _x000D_
</t>
  </si>
  <si>
    <t xml:space="preserve">Iraq Public Sector Modernisaion (I-PSM) Programme_x000D_
</t>
  </si>
  <si>
    <t xml:space="preserve">Adolescent and Youth Friendly Health Services at Primary Health Care Level_x000D_
</t>
  </si>
  <si>
    <t xml:space="preserve">Preparatory Phase: HIV/AIDS Policy Support and Capacity Building Programme_x000D_
</t>
  </si>
  <si>
    <t>UNICEF National Committee/Canada</t>
  </si>
  <si>
    <t xml:space="preserve">Emergency education respone in acutely vulnerable communities (IMPACT: Education Component) (SM069906)_x000D_
_x000D_
</t>
  </si>
  <si>
    <t xml:space="preserve">Emergency health ersponse in acutely vulnerable communities (IMPACT: Health component)_x000D_
</t>
  </si>
  <si>
    <t xml:space="preserve">Immediate action for vulnerable children and families (IMPACT) in Iraq_x000D_
</t>
  </si>
  <si>
    <t xml:space="preserve">Emergency activities in Iraq (SM099906)_x000D_
_x000D_
</t>
  </si>
  <si>
    <t>UNICEF National Committee/Italy</t>
  </si>
  <si>
    <t xml:space="preserve">Humanitarian activities in Iraq (SM099906)_x000D_
_x000D_
</t>
  </si>
  <si>
    <t>UNICEF National Committee/Netherlands</t>
  </si>
  <si>
    <t xml:space="preserve">Emergency activities in Iraq (SM069906)_x000D_
_x000D_
</t>
  </si>
  <si>
    <t>UNICEF National Committee/Spain</t>
  </si>
  <si>
    <t>UNICEF National Committees</t>
  </si>
  <si>
    <t>Project of breaking the fast during the holy month of Ramadan in Iraq</t>
  </si>
  <si>
    <t>To provide orthopedic material for the rehabilitation centres in Iraq</t>
  </si>
  <si>
    <t xml:space="preserve">Medical supplies for clinics, hospitals and health centres </t>
  </si>
  <si>
    <t>In kind - one forty foot container with clothes, one twenty foot container with medical consumables, microphone instruments, kitchenware, toys</t>
  </si>
  <si>
    <t>Blood bags and other medical equipments</t>
  </si>
  <si>
    <t>To assist the programme of tuberculosis eradication</t>
  </si>
  <si>
    <t>In kind - 2 Ilyushin aircrafts with a cargo of tents, blankets, clothes and food materials</t>
  </si>
  <si>
    <t>In kind - a shipment carrying 20 containers of food material and clothes</t>
  </si>
  <si>
    <t>in kind - 40 tons of humanitarian aid materials composed of medicines and medical supplies, blankets, clothes and food supplies for the needy population in Zenjil Area in Mosul. Additional $200,000 locally purchased supplies in coordination with Iraqi Red Crescent Society</t>
  </si>
  <si>
    <t xml:space="preserve">Relief plane carried about (40) tons of medicines and medical supplies, blankets and clothing (In the city of Mosul)_x000D_
	_x000D_
</t>
  </si>
  <si>
    <t xml:space="preserve">Provide some of the necessary relief for the benefit of those affected by events in the region Zndjeli		_x000D_
</t>
  </si>
  <si>
    <t xml:space="preserve">Shipping 35 tons of dates and high nutrition foods_x000D_
_x000D_
_x000D_
</t>
  </si>
  <si>
    <t>Assistance to the children of Iraq</t>
  </si>
  <si>
    <t>in support of UNHCR operations for Iraqi refugees in Syria. This donation will help ease the suffering of Iraqi refugees and alleviate some of the burden being shouldered by host countries such as Syria</t>
  </si>
  <si>
    <t>In-Kind Contribution - Medical  aid provided by Gulf Pharamceutical Industries (julphar) [JULPHAR-2010-003]</t>
  </si>
  <si>
    <t>BBC World Service Trust</t>
  </si>
  <si>
    <t>Emergency radio programme</t>
  </si>
  <si>
    <t>Support to winter cereal planting in Iraq</t>
  </si>
  <si>
    <t>Iraq poultry production</t>
  </si>
  <si>
    <t>Support to Iraq spring/summer crop production</t>
  </si>
  <si>
    <t>Primary health care in southern Iraq</t>
  </si>
  <si>
    <t>Provide supplies and shelter to elderly displaced people and their dependents</t>
  </si>
  <si>
    <t xml:space="preserve">The assistance will help the ICRC in providing protection and emergency relief in Iraq to internally displaced persons (IDPs) who have fled their homes due to ongoing conflict in the country. It will also include provision of urgently needed medical supplies, such as war-wounded kits to hospitals dealing with mass-casualties, improving health facilities (including physical rehabilitation and training for staff), restoring and upgrading water and sanitation infrastructure and organising training for health professionals and engineers.  </t>
  </si>
  <si>
    <t>Protection, food and non-food, watsan and medical assistance in Iraq</t>
  </si>
  <si>
    <t>Providing medical support, repairing water and sanitation systems, dsitributing supplies to displaced people in the north, preparing for refugee assistance</t>
  </si>
  <si>
    <t>Providing emergency health care and primary health care for under 5s and pregnant women</t>
  </si>
  <si>
    <t>Humanitarian assistance, rehabilitation and reintegration assistance to IDPs in Iraq</t>
  </si>
  <si>
    <t>IRQ-08/P/HR/RL05</t>
  </si>
  <si>
    <t>IDP and Returnee Emergency Needs Assessments and Emergency Assistance Project Identification Throughout Iraq (IQ1Z066)</t>
  </si>
  <si>
    <t>IRQ-08/P/HR/RL07</t>
  </si>
  <si>
    <t>Emergency Capacity-Building for MoDM Branch Offices on Protection Needs of and Assistance to IDPs &amp; Returnees-Iraq (IQ1Z067)</t>
  </si>
  <si>
    <t>IRQ-08/P/HR/RL10</t>
  </si>
  <si>
    <t>Joint Operations Cell  Iraq (IQ1Z069)</t>
  </si>
  <si>
    <t xml:space="preserve">Distribution of NFIs to Vulnerable IDPs, Returnees and Host Community Iraq (IQ1Z070) </t>
  </si>
  <si>
    <t>IRQ-08/S/NF03</t>
  </si>
  <si>
    <t>IDP and returnee shelter and NFI needs assessments and emergency assistance identification throughout Iraq (IQ1Z071)</t>
  </si>
  <si>
    <t>MEDAIR</t>
  </si>
  <si>
    <t>Assistance to IDPs in the north</t>
  </si>
  <si>
    <t>Medical Emergency Relief International</t>
  </si>
  <si>
    <t>Provide emergency health support and rapid health needs assessments</t>
  </si>
  <si>
    <t>Coordination support office for Iraq</t>
  </si>
  <si>
    <t>Humanitarian coordination (OCT 2570)</t>
  </si>
  <si>
    <t>Information and communications technology support</t>
  </si>
  <si>
    <t>Common services (Humanitarian Information Centre)</t>
  </si>
  <si>
    <t>Common services (HUB Cyprus)</t>
  </si>
  <si>
    <t>Humanitarian Information Centre (HIC)</t>
  </si>
  <si>
    <t>Provide health and other supplies</t>
  </si>
  <si>
    <t>Humanitarian needs of those vulnerable Iraqis displaced in Iraq and the surrounding region due to ongoing violence</t>
  </si>
  <si>
    <t>Support to UNICEF components of the CAP 2008 for Iraq</t>
  </si>
  <si>
    <t xml:space="preserve">Emergency education respone in acutely vulnerable communities (IMPACT: Education Component) (SM080479)_x000D_
_x000D_
</t>
  </si>
  <si>
    <t xml:space="preserve">Emergency health ersponse in acutely vulnerable communities (IMPACT: Health component) (SM080479)_x000D_
_x000D_
</t>
  </si>
  <si>
    <t xml:space="preserve">Education (SM090457)_x000D_
</t>
  </si>
  <si>
    <t xml:space="preserve">Health and nutrition (SM090457)_x000D_
</t>
  </si>
  <si>
    <t xml:space="preserve">Protection (SM090457)_x000D_
</t>
  </si>
  <si>
    <t xml:space="preserve">Water and sanitation (SM090457)_x000D_
</t>
  </si>
  <si>
    <t>Reinforce security for UN operations in Iraq</t>
  </si>
  <si>
    <t>Infrastructure assessment and emergency repairs</t>
  </si>
  <si>
    <t xml:space="preserve">Broadly earmarked contributions to UNHCR Iraq Supplementary Appeal (total of $6,247,083 - CAP portion, $973,301 to be allocated to specific sector/projects; Iraqi refugees in neighboring countries portion, $5,273,782)_x000D_
</t>
  </si>
  <si>
    <t>Emergency bakeries programme</t>
  </si>
  <si>
    <t>Common services (UNHAS and UNJLC)</t>
  </si>
  <si>
    <t>Logistics and support services (SO 10257.1)</t>
  </si>
  <si>
    <t>Planning and management capacity; restarting and support to the national health system (in kind - health kits)</t>
  </si>
  <si>
    <t>IRQ-08/E01</t>
  </si>
  <si>
    <t>Humanitarian assistance to acutely vulnerable communities (IMPACT: Education component)</t>
  </si>
  <si>
    <t>IRQ-08/H04</t>
  </si>
  <si>
    <t>Humanitarian assistance to acutely vulnerable communities  (IMPACT: Health &amp; Nutrition component)</t>
  </si>
  <si>
    <t>IRQ-08/P/HR/RL02</t>
  </si>
  <si>
    <t>Protection of children and women from sexual violence, exploitation and abuse (IMPACT: Protection component)</t>
  </si>
  <si>
    <t>Balancing entry for fund allocation 126538</t>
  </si>
  <si>
    <t>Balancing entry for fund allocation 126541</t>
  </si>
  <si>
    <t>Balancing entry for fund allocation 126540</t>
  </si>
  <si>
    <t>Balancing entry for fund allocation 128345</t>
  </si>
  <si>
    <t>IRQ-08/WS04</t>
  </si>
  <si>
    <t>Humanitarian assistance to acutely vulnerable communities  (IMPACT: WESH component)</t>
  </si>
  <si>
    <t xml:space="preserve">Emergency education response in acutely vulnerable communities (IMPACT: Education component) _x000D_
</t>
  </si>
  <si>
    <t xml:space="preserve">Emergency health response in acutely vulnerable communities (IMPACT: Health component) </t>
  </si>
  <si>
    <t xml:space="preserve">Emergency protection for children and young people in acutely vulnerable communities (IMPACT: Protection component) throughout Iraq </t>
  </si>
  <si>
    <t>CERF rapid response grant through UNDP</t>
  </si>
  <si>
    <t>IRQ-03/CSS03</t>
  </si>
  <si>
    <t>Support to coordination</t>
  </si>
  <si>
    <t>Small-scale infrastructure rehabilitation through employment generation (funds made available under UNDP core resources)</t>
  </si>
  <si>
    <t>IRQ-03/MA02</t>
  </si>
  <si>
    <t>Mine action programmes - project management (funds made available under UNDP core resources)</t>
  </si>
  <si>
    <t>IRQ-03/MS05</t>
  </si>
  <si>
    <t>Support and equipment for IDP database</t>
  </si>
  <si>
    <t>United Nations Fund for International Partnerships</t>
  </si>
  <si>
    <t>Protection and advancement of public health among the people of Iraq</t>
  </si>
  <si>
    <t>Assistance to refugees in Iraq</t>
  </si>
  <si>
    <t>Health assistance for IDPs, refugees and asylum seekers</t>
  </si>
  <si>
    <t>IRQ-08/P/HR/RL01</t>
  </si>
  <si>
    <t xml:space="preserve">Enhance the situation of IDPs, returnees and refugees through an Iraqi-wide network of Protection and Assistance Centres(PACs)/Monitoring and Assessment Teams </t>
  </si>
  <si>
    <t>IRQ-08/P/HR/RL04</t>
  </si>
  <si>
    <t>Protection of refugees inside Iraq</t>
  </si>
  <si>
    <t>IRQ-08/P/HR/RL08</t>
  </si>
  <si>
    <t>Strengthening the capacities of Governorate Emergency Cells (GEC) in emergency preparedness and response in Anbar, Dahuk, Erbil, Kerbala, Missan, Sulaymaniyah, Thi Qar, Wassit and Babylon, and coordination with regional and central authorities</t>
  </si>
  <si>
    <t xml:space="preserve">Assistance for IDPs, refugees and returnees in Iraq </t>
  </si>
  <si>
    <t>Balancing entry for fund allocation 125256</t>
  </si>
  <si>
    <t>Balancing entry for fund allocation 125242</t>
  </si>
  <si>
    <t>Balancing entry for fund allocation 125244</t>
  </si>
  <si>
    <t>Balancing entry for fund allocation 125246</t>
  </si>
  <si>
    <t>Balancing entry for fund allocation 125248</t>
  </si>
  <si>
    <t>Balancing entry for fund allocation 125254</t>
  </si>
  <si>
    <t>Balancing entry for fund allocation 125250</t>
  </si>
  <si>
    <t>Balancing entry for fund allocation 125252</t>
  </si>
  <si>
    <t>Assistance for vulnerable IDPs/refugees and affected communities in Iraq</t>
  </si>
  <si>
    <t xml:space="preserve">Enhancing the situation of vulnerable community members, IDPs and returnees throughout Iraq_x000D_
</t>
  </si>
  <si>
    <t xml:space="preserve">Enhancing the situation of vulnerable community memners, IDPs and returnees throughout Iraq_x000D_
_x000D_
_x000D_
</t>
  </si>
  <si>
    <t>IRQ-09/P-HR-RL/25365/R/120</t>
  </si>
  <si>
    <t xml:space="preserve">Facilitating the Transition from Asylum to Return and Reintegration_x000D_
</t>
  </si>
  <si>
    <t xml:space="preserve">Enhancing the situation of vulnerable community memners, IDPs and returnees throughout Iraq_x000D_
</t>
  </si>
  <si>
    <t>IRQ-09/S-NF/25364/R/120</t>
  </si>
  <si>
    <t xml:space="preserve">Facilitating the Transition from Asylum to Return and Reintegration _x000D_
</t>
  </si>
  <si>
    <t>Balancing entry for fund allocation 145868</t>
  </si>
  <si>
    <t>Balancing entry for fund allocation 145870</t>
  </si>
  <si>
    <t>Balancing entry for fund allocation 145820</t>
  </si>
  <si>
    <t>Balancing entry for fund allocation 143504</t>
  </si>
  <si>
    <t>Balancing entry for fund allocation 140589</t>
  </si>
  <si>
    <t>Balancing entry for fund allocation 145811</t>
  </si>
  <si>
    <t>Balancing entry for fund allocation 140587</t>
  </si>
  <si>
    <t>Balancing entry for fund allocation 143503</t>
  </si>
  <si>
    <t>Balancing entry for fund allocation 145807</t>
  </si>
  <si>
    <t>Balancing entry for fund allocation 145816</t>
  </si>
  <si>
    <t>Balancing entry for fund allocation 145809</t>
  </si>
  <si>
    <t>Balancing entry for fund allocation 145829</t>
  </si>
  <si>
    <t>Balancing entry for fund allocation 145839</t>
  </si>
  <si>
    <t>Balancing entry for fund allocation 145841</t>
  </si>
  <si>
    <t>Balancing entry for fund allocation 145848</t>
  </si>
  <si>
    <t>Balancing entry for fund allocation 145858</t>
  </si>
  <si>
    <t>Balancing entry for fund allocation 145862</t>
  </si>
  <si>
    <t>Balancing entry for fund allocation 145813</t>
  </si>
  <si>
    <t>Balancing entry for fund allocation 145825</t>
  </si>
  <si>
    <t>Balancing entry for fund allocation 145833</t>
  </si>
  <si>
    <t>Balancing entry for fund allocation 145837</t>
  </si>
  <si>
    <t>Balancing entry for fund allocation 145864</t>
  </si>
  <si>
    <t>Balancing entry for fund allocation 145866</t>
  </si>
  <si>
    <t>Balancing entry for fund allocation 145880</t>
  </si>
  <si>
    <t>Balancing entry for fund allocation 145823</t>
  </si>
  <si>
    <t>Balancing entry for fund allocation 145843</t>
  </si>
  <si>
    <t>Balancing entry for fund allocation 145845</t>
  </si>
  <si>
    <t>Balancing entry for fund allocation 145851</t>
  </si>
  <si>
    <t>Balancing entry for fund allocation 145827</t>
  </si>
  <si>
    <t>Balancing entry for fund allocation 145805</t>
  </si>
  <si>
    <t>Balancing entry for fund allocation 145854</t>
  </si>
  <si>
    <t>Balancing entry for fund allocation 145860</t>
  </si>
  <si>
    <t>Balancing entry for fund allocation 145876</t>
  </si>
  <si>
    <t>Balancing entry for fund allocation 145835</t>
  </si>
  <si>
    <t>Balancing entry for fund allocation 145856</t>
  </si>
  <si>
    <t>Balancing entry for fund allocation 145872</t>
  </si>
  <si>
    <t>Balancing entry for fund allocation 145874</t>
  </si>
  <si>
    <t>Balancing entry for fund allocation 145878</t>
  </si>
  <si>
    <t>Balancing entry for fund allocation 145818</t>
  </si>
  <si>
    <t>Balancing entry for fund allocation 145831</t>
  </si>
  <si>
    <t>Balancing entry for fund allocation 143505</t>
  </si>
  <si>
    <t>Balancing entry for fund allocation 145887</t>
  </si>
  <si>
    <t>Balancing entry for fund allocation 143502</t>
  </si>
  <si>
    <t>Balancing entry for fund allocation 145889</t>
  </si>
  <si>
    <t>IRQ-09/SNYS/25392/R/120</t>
  </si>
  <si>
    <t>Balancing entry for fund allocation 139311</t>
  </si>
  <si>
    <t>Balancing entry for fund allocation 139271</t>
  </si>
  <si>
    <t>Balancing entry for fund allocation 139273</t>
  </si>
  <si>
    <t>Balancing entry for fund allocation 139309</t>
  </si>
  <si>
    <t>Balancing entry for fund allocation 139219</t>
  </si>
  <si>
    <t>Balancing entry for fund allocation 139229</t>
  </si>
  <si>
    <t>Balancing entry for fund allocation 139232</t>
  </si>
  <si>
    <t>Balancing entry for fund allocation 139264</t>
  </si>
  <si>
    <t>Balancing entry for fund allocation 139267</t>
  </si>
  <si>
    <t>Balancing entry for fund allocation 139279</t>
  </si>
  <si>
    <t>Balancing entry for fund allocation 139284</t>
  </si>
  <si>
    <t>Balancing entry for fund allocation 139289</t>
  </si>
  <si>
    <t>Balancing entry for fund allocation 139297</t>
  </si>
  <si>
    <t>Balancing entry for fund allocation 139299</t>
  </si>
  <si>
    <t>Balancing entry for fund allocation 139301</t>
  </si>
  <si>
    <t>Balancing entry for fund allocation 139303</t>
  </si>
  <si>
    <t>Balancing entry for fund allocation 139307</t>
  </si>
  <si>
    <t>Balancing entry for fund allocation 139320</t>
  </si>
  <si>
    <t>Balancing entry for fund allocation 139322</t>
  </si>
  <si>
    <t>Balancing entry for fund allocation 139275</t>
  </si>
  <si>
    <t>Balancing entry for fund allocation 139269</t>
  </si>
  <si>
    <t>Balancing entry for fund allocation 139295</t>
  </si>
  <si>
    <t>Balancing entry for fund allocation 139293</t>
  </si>
  <si>
    <t>Balancing entry for fund allocation 139316</t>
  </si>
  <si>
    <t>Balancing entry for fund allocation 139324</t>
  </si>
  <si>
    <t>Balancing entry for fund allocation 139277</t>
  </si>
  <si>
    <t>Balancing entry for fund allocation 139285</t>
  </si>
  <si>
    <t>Balancing entry for fund allocation 139305</t>
  </si>
  <si>
    <t>Balancing entry for fund allocation 139214</t>
  </si>
  <si>
    <t>Balancing entry for fund allocation 139227</t>
  </si>
  <si>
    <t>Balancing entry for fund allocation 139291</t>
  </si>
  <si>
    <t>Balancing entry for fund allocation 139313</t>
  </si>
  <si>
    <t>Balancing entry for fund allocation 139318</t>
  </si>
  <si>
    <t>Balancing entry for fund allocation 139224</t>
  </si>
  <si>
    <t>Balancing entry for fund allocation 139217</t>
  </si>
  <si>
    <t>Balancing entry for fund allocation 139281</t>
  </si>
  <si>
    <t>IRQ-03/MA03</t>
  </si>
  <si>
    <t>Mine risk education</t>
  </si>
  <si>
    <t>Abt Associates</t>
  </si>
  <si>
    <t>Reconstruction assistance on the health sector countrywide (USAID/ANE)</t>
  </si>
  <si>
    <t>Watsan programme</t>
  </si>
  <si>
    <t>Economic Recovery and Market Systems; Emergency Relief Supplies; Protection; Shelter and Settlements; Water, Sanitation, and Hygiene (USAID/OFDA) (non-IHAP)</t>
  </si>
  <si>
    <t>IRQ-10/E/32916/6458</t>
  </si>
  <si>
    <t>Home-based education: improving access to education opportunities</t>
  </si>
  <si>
    <t>IRQ-10/S-NF/32918/6458</t>
  </si>
  <si>
    <t>Emergency shelter assistance</t>
  </si>
  <si>
    <t>Air Serv International</t>
  </si>
  <si>
    <t xml:space="preserve">Humanitarian air transport, logistics, air support (USAID/OFDA)_x000D_
_x000D_
</t>
  </si>
  <si>
    <t>Logistics (USAID/OFDA)</t>
  </si>
  <si>
    <t>Humanitarian assistance(USAID/OFDA)</t>
  </si>
  <si>
    <t>Bearing Point</t>
  </si>
  <si>
    <t>Reconstruction assistance (economic governance) [USAID/ANE]</t>
  </si>
  <si>
    <t>Bechtel</t>
  </si>
  <si>
    <t>Reconstruction assistance (airports, buildings, emergency communications, power, railroads, roads and bridges, Umm Qasr seaport, water and sanitation)  [USAID/ANE]</t>
  </si>
  <si>
    <t>Reconstruction assistance (architecture and engineering services) [USAID/ANE] (through Army Corps of Engineers)</t>
  </si>
  <si>
    <t>CAII - Creative Associates International</t>
  </si>
  <si>
    <t>Reconstruction assistance (education) [USAID/ANE]</t>
  </si>
  <si>
    <t xml:space="preserve">Administrative support, health, non-food commodities, capacity building (USAID/OFDA)_x000D_
_x000D_
</t>
  </si>
  <si>
    <t>Quick impact projects, water system rehabilitation and non-food items(USAID/OFDA)</t>
  </si>
  <si>
    <t>Cooperative Housing Foundation International</t>
  </si>
  <si>
    <t xml:space="preserve">Shelter and Settlements_x000D_
</t>
  </si>
  <si>
    <t>Development Alternatives Inc.</t>
  </si>
  <si>
    <t xml:space="preserve">Reconstruction assistance (Iraq Transition Initiative) [USAID/OTI] </t>
  </si>
  <si>
    <t>InterAction</t>
  </si>
  <si>
    <t>Coordination (USAID/OFDA)</t>
  </si>
  <si>
    <t>International Catholic Migration Commission</t>
  </si>
  <si>
    <t xml:space="preserve">Medical assistance; Humanitarian assistance; Education and training </t>
  </si>
  <si>
    <t>Humanitarian assistance to Iraqi refugees in Lebanon and Jordan (STATE/PRM)</t>
  </si>
  <si>
    <t>ICRC Emergency Appeal for Iraq (BPRM)</t>
  </si>
  <si>
    <t>International Dispensary Association</t>
  </si>
  <si>
    <t>Other health-related costs (pharmaceuticals)(USAID/OFDA)</t>
  </si>
  <si>
    <t>Support delivery of relief supplies to refugees and other displaced persons (IFRC Emergency Appeal)(BPRM)</t>
  </si>
  <si>
    <t>Health, relief commodities, watsan, income generation</t>
  </si>
  <si>
    <t xml:space="preserve">Humanitarian Coordination and Information Management, Protection_x000D_
</t>
  </si>
  <si>
    <t>Economic Recovery and Market Systems, Shelter and Settlements, and WASH (USAID/OFDA)</t>
  </si>
  <si>
    <t xml:space="preserve">Administrative support, food security/agriculture, health, capacity building (USAID/OFDA)_x000D_
_x000D_
</t>
  </si>
  <si>
    <t>Quick impact projects; food security, health, nutrition, water/sanitation (USAID/OFDA)</t>
  </si>
  <si>
    <t>For an anti-trafficking in persons program in Syria, Jordan, Iraq and Lebanon. The IOM program will assist government and NGO efforts in this area, and seed a return fund for victims of trafficking who wish to return home (USDOS/ERMA)</t>
  </si>
  <si>
    <t>IRQ-08/IOM</t>
  </si>
  <si>
    <t xml:space="preserve">Humanitarian Coordination and Information Management, Health, Logistics and Relief Commodities, Water, Sanitation and Hygiene in Iraq (HDA-G-00-03-00125-10)_x000D_
</t>
  </si>
  <si>
    <t>Humanitarian Coordination and Information Management, Logistics and Relief Commodities, Protection in Iraq (DFD-G-00-08-00277-100)</t>
  </si>
  <si>
    <t xml:space="preserve">Contributing to stabilization in Iraq by promoting the sustainable socio-economic reintegration of returnees_x000D_
</t>
  </si>
  <si>
    <t>Pilot Project: Psychosocial, legal and livelihood support to the most vulnerable internally displaced and returnee female headed households in Baghdad, Diyala and Missan</t>
  </si>
  <si>
    <t>Reintegration assistance to returnees in Baghdad, Anbar, Diyala, Babylon, Najaf, and Kerbala governorates (DFD-G-00-08-00277-01)</t>
  </si>
  <si>
    <t>Post conflict contingency planning (OTI)</t>
  </si>
  <si>
    <t>Iraq Transition Iniative (OTI)</t>
  </si>
  <si>
    <t>Middle East Contingency Plan (Preparedness Measures in and around Iraq)</t>
  </si>
  <si>
    <t>Transportation assistance to Third Country Nationals (TCNs)</t>
  </si>
  <si>
    <t>Transportation assistance to Third Country National (TCNs)</t>
  </si>
  <si>
    <t>Assistance to internally displaced persons in Iraq</t>
  </si>
  <si>
    <t>Health, income generation, relief commodities, watsan, admin support</t>
  </si>
  <si>
    <t>Agriculture and Food Security, Protection, Shelter and Settlements, and WASH (USAID/OFDA)</t>
  </si>
  <si>
    <t>IRQ-09/P-HR-RL/20292/5179</t>
  </si>
  <si>
    <t xml:space="preserve">Protection (DFD-G-00-09-00107-00)_x000D_
</t>
  </si>
  <si>
    <t>IRQ-10/P-HR-RL/33232/R/5179</t>
  </si>
  <si>
    <t>Community support</t>
  </si>
  <si>
    <t>Quick impact projects, health, water/sanitation (USAID/OFDA)</t>
  </si>
  <si>
    <t>IRQ-10/P-HR-RL/33401/R/5179</t>
  </si>
  <si>
    <t>Protection (STATE/PRM)</t>
  </si>
  <si>
    <t>International Resources Group</t>
  </si>
  <si>
    <t>Reconstruction support[USAID/ANE]</t>
  </si>
  <si>
    <t>Internews Europe</t>
  </si>
  <si>
    <t xml:space="preserve">Reconstruction assistance (media) [USAID/OTI] </t>
  </si>
  <si>
    <t>Matrix</t>
  </si>
  <si>
    <t xml:space="preserve">Transport of 54 surplus medkits from New Windsor, MD and 37 medkits from Livorno, Italy to Basra_x000D_
</t>
  </si>
  <si>
    <t>Income generation, relief commodities, watsan, shelter, health</t>
  </si>
  <si>
    <t xml:space="preserve">Emergency assistance to vulnerable populations (USAID/OFDA)_x000D_
</t>
  </si>
  <si>
    <t>Quick impact projects, health, non-food items, water/sanitation (USAID/OFDA)</t>
  </si>
  <si>
    <t>MSI</t>
  </si>
  <si>
    <t>Reconstruction assistance (monitoring and evaluation) [USAID/ANE]</t>
  </si>
  <si>
    <t xml:space="preserve">Relief commodities (USAID recipient) </t>
  </si>
  <si>
    <t xml:space="preserve">Logistics, relief commodities and WASH (USAID recipient) </t>
  </si>
  <si>
    <t xml:space="preserve">Health, relief commodities, water, sanitation and hygiene (USAID recipient) </t>
  </si>
  <si>
    <t xml:space="preserve">Logistics and relief commodities (USAID recipient) </t>
  </si>
  <si>
    <t xml:space="preserve">Economy and market systems, health, logistics and relief commodities, protection and WASH (DFD-G-00-05-00027-03) (USAID recipient) </t>
  </si>
  <si>
    <t>To support critical health and education-related activities of non-governmental organizations in Jordan and Syria (USDOS/ERMA)</t>
  </si>
  <si>
    <t xml:space="preserve">Multi-sector assistance (USAID recipient) </t>
  </si>
  <si>
    <t xml:space="preserve">Economy  and market systems, health, logistics and relief commodities, WASH (USAID recipient) </t>
  </si>
  <si>
    <t xml:space="preserve">Economy  and market systems, health, logistics and relief commodities (USAID recipient) </t>
  </si>
  <si>
    <t xml:space="preserve">Health, logistics and relief commodities, WASH (USAID recipient) </t>
  </si>
  <si>
    <t xml:space="preserve">Agriculture and Food Security,Health,Humanitarian Coordination and Information Management,Logistics and Relief Commodities,Water, Sanitation and Hygiene (HDA-G-00-03-00125-08) (USAID recipient) _x000D_
</t>
  </si>
  <si>
    <t xml:space="preserve">Humanitarian Coordination and Information Management, Health, Economy and Market Systems, Logistics and Relief Commodities, Protection in Iraq (DFD-G-00-08-00254-04) (USAID recipient) _x000D_
</t>
  </si>
  <si>
    <t xml:space="preserve">Health, Economy and Market Systems, Logistics and Relief Commodities, Water, Sanitation and Hygiene, Protection, Shelter and Settlements in Iraq (DFD-G-00-08-00276-00) (USAID recipient) _x000D_
</t>
  </si>
  <si>
    <t xml:space="preserve">Health, Economy and Market Systems, Logistics and Relief Commodities, Water, Sanitation and Hygiene, Protection, Shelter and Settlements in Iraq (DFD-G-00-08-00255-00) (USAID recipient) _x000D_
</t>
  </si>
  <si>
    <t xml:space="preserve">Humanitarian Coordination and Information Management (267-C0-267-C-00-05-00508-3) (USAID recipient) </t>
  </si>
  <si>
    <t xml:space="preserve">Economy and Market Systems, Logistics and Relief Commodities, Water, Sanitation and Hygiene, Protection, Shelter and Settlements in Iraq (DFD-G-00-08-00281-00) (USAID recipient) _x000D_
_x000D_
</t>
  </si>
  <si>
    <t xml:space="preserve">Logistics and Relief Commodities, Water, Sanitation and Hygiene, Protection, Humanitarian Studies, Analysis, or Applications (DFD-G-00-08-00255-02) (USAID recipient) _x000D_
</t>
  </si>
  <si>
    <t xml:space="preserve">Health, Water, Sanitation and Hygiene, Protection, Shelter and Settlements (DFD-G-00-08-00276-01) (USAID recipient) _x000D_
</t>
  </si>
  <si>
    <t xml:space="preserve">Logistics and Relief Commodities,Water, Sanitation and Hygiene, Economic Recovery and Market Systems, Shelter and Settlements (DFD-G-00-08-00281-02) (USAID recipient) _x000D_
</t>
  </si>
  <si>
    <t>Economic Recovery and Market Systems, Education, Emergency Relief Supplies, Health, Protection (Psychosocial Support, Legal Aid, Gender-Based Violence Response), Shelter and Settlements</t>
  </si>
  <si>
    <t>NGO Consortium (USAID/OFDA)</t>
  </si>
  <si>
    <t>Humanitarian coordination (DFD-G-00-08-00292-00)</t>
  </si>
  <si>
    <t xml:space="preserve">Mitigation and Admin Support_x000D_
</t>
  </si>
  <si>
    <t>Radio SAWA</t>
  </si>
  <si>
    <t>RTI</t>
  </si>
  <si>
    <t>Reconstruction assistance (local governance) [USAID/ANE]</t>
  </si>
  <si>
    <t>Protection and WASH (USAID/OFDA)</t>
  </si>
  <si>
    <t xml:space="preserve">Administrative support, health, non-food commodities  (USAID/OFDA)_x000D_
_x000D_
</t>
  </si>
  <si>
    <t>Quick impact projects, food security, health, shelter, nutrition, nono-food items, water/santitation  (USAID/OFDA)</t>
  </si>
  <si>
    <t>SkyLink</t>
  </si>
  <si>
    <t>Reconstruction assistance (airport management) [USAID/ANE]</t>
  </si>
  <si>
    <t>SSA Marine</t>
  </si>
  <si>
    <t>Reconstruction assistance (port management) [USAID/ANE]</t>
  </si>
  <si>
    <t>The Cuny Center</t>
  </si>
  <si>
    <t>Research studies(USAID/OFDA)</t>
  </si>
  <si>
    <t xml:space="preserve">Humanitarian assistance to acutely vulnerable communities (IMPACT: Health &amp; Nutrition component)  [DFD-G-00-08-00190-00]_x000D_
</t>
  </si>
  <si>
    <t>IRQ-08/H05</t>
  </si>
  <si>
    <t xml:space="preserve">Community-based management of malnourished children (DFD-G-00-08-00190-00)_x000D_
</t>
  </si>
  <si>
    <t xml:space="preserve">Protection of children and women from sexual violence, exploitation and abuse (IMPACT: Protection component)[DFD-G-00-08-00190-00]_x000D_
</t>
  </si>
  <si>
    <t xml:space="preserve">Support to the immediate needs of Iraqi children.  This contribution was received in 2007, but carried forward in total to 2008._x000D_
</t>
  </si>
  <si>
    <t>IRQ-08/WS03</t>
  </si>
  <si>
    <t xml:space="preserve">Improved access to safe water to vulnerable people in  Baghdad (DFD-G-00-08-00190-00-part of US$9 mn)_x000D_
</t>
  </si>
  <si>
    <t xml:space="preserve">Humanitarian assistance to acutely vulnerable communities  (IMPACT: WESH component) [DFD-G-00-08-00190-00-part of US$9 mn]_x000D_
</t>
  </si>
  <si>
    <t>IRQ-08/WS05A</t>
  </si>
  <si>
    <t>Water security and safety for the vulnerable communities in Suleimaniyah city in response to the cholera outbreak (DFD-G-00-08-00190-00-part of US$9 mn.)</t>
  </si>
  <si>
    <t>Emergency protection for children and young people in acutely vulnerable communities (IMPACT: Protection component) throughout Iraq [DFD-G-00-09-00078-00]</t>
  </si>
  <si>
    <t>Emergency water and sanitation response in acutely vulnerable communities (IMPACT: WESH component) [DFD-G-00-09-00078-00]</t>
  </si>
  <si>
    <t>Awaiting confirmation</t>
  </si>
  <si>
    <t>Provision of textbooks</t>
  </si>
  <si>
    <t>Broadly earmarked contributions to UNHCR Iraq Supplementary Appeal (total of $116,400,000- CAP portion, $17,466,171 to be allocated to specific sector/projects; Iraqi refugees in neighboring countries portion, $98,933,829)</t>
  </si>
  <si>
    <t xml:space="preserve">Refugees/asylum seekers and multi-sector response </t>
  </si>
  <si>
    <t>United States Agency for International Development</t>
  </si>
  <si>
    <t>Administration support</t>
  </si>
  <si>
    <t xml:space="preserve">Travel (USAID East Africa)_x000D_
_x000D_
</t>
  </si>
  <si>
    <t>Admin support (USAID/Baghdad)</t>
  </si>
  <si>
    <t>Monitoring/Evaluation, admin support, disaster response (USAID/Baghdad)</t>
  </si>
  <si>
    <t xml:space="preserve">Admin Support,Disaster Response in Iraq_x000D_
(267-CO-267-C-00-05-00508-3)_x000D_
</t>
  </si>
  <si>
    <t xml:space="preserve">Travel costs in Iraq_x000D_
</t>
  </si>
  <si>
    <t xml:space="preserve">Admin Support_x000D_
</t>
  </si>
  <si>
    <t>(USAID/OFDA through US Forest Service) Procurement of 3 office supply kits from the National Interagency Fire Center</t>
  </si>
  <si>
    <t xml:space="preserve">(through US Embassy) Administrative support for DART in Turkey(USAID/OFDA)_x000D_
</t>
  </si>
  <si>
    <t xml:space="preserve">(through USAID/OTI) Reconstruction assistance (administrative costs) </t>
  </si>
  <si>
    <t xml:space="preserve">Reconstruction assistance (Inter-Ministry Communications) [through Space &amp; Naval Warfare Systems Command {SPAWAR}] [USAID/OTI] </t>
  </si>
  <si>
    <t xml:space="preserve">Personnel support; Purchase and transport of two fuel filters to Kuwait_x000D_
(USAID/OFDA)_x000D_
_x000D_
</t>
  </si>
  <si>
    <t xml:space="preserve">(through US Forest Service) 10 field packs for Gulf - assembling and shipping by National Interagency Fire Center (USAID/OFDA)_x000D_
_x000D_
</t>
  </si>
  <si>
    <t xml:space="preserve">Administrative support (USAID/OFDA)_x000D_
</t>
  </si>
  <si>
    <t xml:space="preserve">(through US Forest Service) 60 relocation kits for Gulf, non-food commodities (USAID/OFDA)_x000D_
_x000D_
</t>
  </si>
  <si>
    <t xml:space="preserve">Personnel support (USAID/OFDA)_x000D_
_x000D_
</t>
  </si>
  <si>
    <t xml:space="preserve">Personnel support (USAID/OFDA)_x000D_
</t>
  </si>
  <si>
    <t>Reconstruction assistance on logistics countrywide (USAID/ANE) [through Air Force Contracting Augmentation Program]</t>
  </si>
  <si>
    <t>Reconstruction assistance (development in impoverished communities) [USAID/ANE] (through the Community Action Programme)</t>
  </si>
  <si>
    <t>Commodities and DART support - logistics (USG procured commodities are not in response to an appeal, but may eventually be used by IO and NGO partners to respond)</t>
  </si>
  <si>
    <t>Administrative costs (USAID/OFDA)</t>
  </si>
  <si>
    <t>Food Assistance to IDPs in Iraq (targeting all 18 governorates)</t>
  </si>
  <si>
    <t xml:space="preserve">Humanitarian Coordination and Information Management_x000D_
</t>
  </si>
  <si>
    <t>United Nation Humanitarian Air Services</t>
  </si>
  <si>
    <t>United Nations Joint Logistics Centre</t>
  </si>
  <si>
    <t>Emergency immunisation campaign for measles, mumps and rubella control and to maintain polio-free status in Iraq</t>
  </si>
  <si>
    <t>Strengthening of Ministry of Health capacity in Iraq</t>
  </si>
  <si>
    <t xml:space="preserve">Administrative support, health, non-food commodities(USAID/OFDA)_x000D_
_x000D_
</t>
  </si>
  <si>
    <t>Quick impact projects, health, logistics, non-food items(USAID/OFDA)</t>
  </si>
  <si>
    <t xml:space="preserve">Humanitarian emergency assistance to Iraq (SM069906)_x000D_
_x000D_
</t>
  </si>
  <si>
    <t xml:space="preserve">Humanitarian emergency assistance to Iraq_x000D_
</t>
  </si>
  <si>
    <t xml:space="preserve">Humanitarian activities for the regional office (SM099906)_x000D_
_x000D_
</t>
  </si>
  <si>
    <t>IRQ-08/H01B</t>
  </si>
  <si>
    <t>Emergency assistance for victims of injuries and violence - mental health and psychosocial services</t>
  </si>
  <si>
    <t>IRQ-10/E/33516/R/5179</t>
  </si>
  <si>
    <t>IHAP activities</t>
  </si>
  <si>
    <t>IRQ-09/WS/20286/R/6027</t>
  </si>
  <si>
    <t>Increasing access to clean water and hygiene awareness for Husseinya PHCC and surrounding community</t>
  </si>
  <si>
    <t>2014 Funding for multi-year SRP 2014-2015</t>
  </si>
  <si>
    <t>2014 part of Iraq multi-year SRP</t>
  </si>
  <si>
    <t>Iraq overlap/2014</t>
  </si>
  <si>
    <t>2014 funding to IRaq 2014-2015 SRP</t>
  </si>
  <si>
    <t>health assistance</t>
  </si>
  <si>
    <t>Balancing entry for fund allocation 141271</t>
  </si>
  <si>
    <t>Balancing entry for fund allocation 141225</t>
  </si>
  <si>
    <t>Balancing entry for fund allocation 141268</t>
  </si>
  <si>
    <t>Balancing entry for fund allocation 141220</t>
  </si>
  <si>
    <t>WPD</t>
  </si>
  <si>
    <t>Yemen</t>
  </si>
  <si>
    <t>Yemen Red Crescent Society</t>
  </si>
  <si>
    <t>In kind - medical products</t>
  </si>
  <si>
    <t>(blank)</t>
  </si>
  <si>
    <t>Title: Total humanitairan funding to Iraq, 2000-2015</t>
  </si>
  <si>
    <t>Source: UN OCHA FTS, data downloaded 20 January 2015</t>
  </si>
  <si>
    <t>US$ contributed/committed</t>
  </si>
  <si>
    <t>All donors (excluding KSA)</t>
  </si>
  <si>
    <t>Kingdom of Saudi Arabia (KSA)</t>
  </si>
  <si>
    <t xml:space="preserve">First level recipients of international humanitarian assistance, 2008-2012 , US$ billions </t>
  </si>
  <si>
    <t>Source: Development Initiatives based on OECD DAC and UN OCHA FTS data</t>
  </si>
  <si>
    <t>Notes: The ‘other’ category is driven by DAC data and includes funding to public private partnerships, to be defined and other</t>
  </si>
  <si>
    <t>Public sector</t>
  </si>
  <si>
    <t xml:space="preserve">NGOs </t>
  </si>
  <si>
    <t>Red Cross</t>
  </si>
  <si>
    <t>Multilateral organisations</t>
  </si>
  <si>
    <t>Other funding (cumulative)</t>
  </si>
  <si>
    <t>Saudi funding (cumulative)</t>
  </si>
  <si>
    <t>Saudi contribution</t>
  </si>
</sst>
</file>

<file path=xl/styles.xml><?xml version="1.0" encoding="utf-8"?>
<styleSheet xmlns="http://schemas.openxmlformats.org/spreadsheetml/2006/main">
  <numFmts count="7">
    <numFmt numFmtId="43" formatCode="_-* #,##0.00_-;\-* #,##0.00_-;_-* &quot;-&quot;??_-;_-@_-"/>
    <numFmt numFmtId="164" formatCode="_-&quot;SFr.&quot;* #,##0.00_-;\-&quot;SFr.&quot;* #,##0.00_-;_-&quot;SFr.&quot;* &quot;-&quot;??_-;_-@_-"/>
    <numFmt numFmtId="165" formatCode="[$-409]d\-mmm\-yyyy;@"/>
    <numFmt numFmtId="166" formatCode="_-* #,##0_-;\-* #,##0_-;_-* &quot;-&quot;??_-;_-@_-"/>
    <numFmt numFmtId="167" formatCode="0.0"/>
    <numFmt numFmtId="168" formatCode="_(* #,##0_);_(* \(#,##0\);_(* &quot;-&quot;??_);_(@_)"/>
    <numFmt numFmtId="169" formatCode="[$-409]d\-mmm\-yy;@"/>
  </numFmts>
  <fonts count="47">
    <font>
      <sz val="10"/>
      <name val="Arial"/>
      <family val="2"/>
    </font>
    <font>
      <sz val="8"/>
      <name val="Arial"/>
      <family val="2"/>
    </font>
    <font>
      <b/>
      <sz val="8"/>
      <name val="Arial"/>
      <family val="2"/>
    </font>
    <font>
      <sz val="10"/>
      <name val="Arial"/>
      <family val="2"/>
    </font>
    <font>
      <sz val="11"/>
      <color indexed="8"/>
      <name val="Calibri"/>
      <family val="2"/>
    </font>
    <font>
      <b/>
      <sz val="11"/>
      <color indexed="8"/>
      <name val="Calibri"/>
      <family val="2"/>
    </font>
    <font>
      <sz val="11"/>
      <color indexed="8"/>
      <name val="Calibri"/>
      <family val="2"/>
    </font>
    <font>
      <sz val="11"/>
      <color indexed="9"/>
      <name val="Calibri"/>
      <family val="2"/>
    </font>
    <font>
      <b/>
      <sz val="11"/>
      <color indexed="9"/>
      <name val="Calibri"/>
      <family val="2"/>
    </font>
    <font>
      <b/>
      <sz val="11"/>
      <color indexed="8"/>
      <name val="Calibri"/>
      <family val="2"/>
    </font>
    <font>
      <sz val="11"/>
      <color indexed="10"/>
      <name val="Calibri"/>
      <family val="2"/>
    </font>
    <font>
      <b/>
      <sz val="10"/>
      <name val="Arial"/>
      <family val="2"/>
    </font>
    <font>
      <sz val="9"/>
      <color indexed="8"/>
      <name val="Times New Roman"/>
      <family val="1"/>
    </font>
    <font>
      <i/>
      <sz val="9"/>
      <color indexed="8"/>
      <name val="Times New Roman"/>
      <family val="1"/>
    </font>
    <font>
      <i/>
      <sz val="9"/>
      <color indexed="8"/>
      <name val="Arial"/>
      <family val="2"/>
    </font>
    <font>
      <i/>
      <sz val="8"/>
      <color indexed="8"/>
      <name val="Arial"/>
      <family val="2"/>
    </font>
    <font>
      <i/>
      <sz val="11"/>
      <color indexed="8"/>
      <name val="Calibri"/>
      <family val="2"/>
    </font>
    <font>
      <b/>
      <sz val="9"/>
      <color indexed="8"/>
      <name val="Arial"/>
      <family val="2"/>
    </font>
    <font>
      <sz val="8"/>
      <color indexed="8"/>
      <name val="Arial"/>
      <family val="2"/>
    </font>
    <font>
      <b/>
      <sz val="12"/>
      <color indexed="8"/>
      <name val="Calibri"/>
      <family val="2"/>
    </font>
    <font>
      <i/>
      <sz val="8"/>
      <color indexed="8"/>
      <name val="Times New Roman"/>
      <family val="1"/>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u/>
      <sz val="10"/>
      <color theme="10"/>
      <name val="Arial"/>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b/>
      <sz val="11"/>
      <color theme="0"/>
      <name val="Calibri"/>
      <family val="2"/>
      <scheme val="minor"/>
    </font>
    <font>
      <b/>
      <sz val="11"/>
      <color theme="1"/>
      <name val="Calibri"/>
      <family val="2"/>
      <scheme val="minor"/>
    </font>
    <font>
      <b/>
      <sz val="12"/>
      <color theme="0"/>
      <name val="Calibri"/>
      <family val="2"/>
      <scheme val="minor"/>
    </font>
    <font>
      <sz val="8"/>
      <color rgb="FFFFFFFF"/>
      <name val="Tahoma"/>
      <family val="2"/>
    </font>
    <font>
      <sz val="8"/>
      <color rgb="FF000000"/>
      <name val="Tahoma"/>
      <family val="2"/>
    </font>
    <font>
      <b/>
      <sz val="10"/>
      <color rgb="FFFFFFFF"/>
      <name val="Arial"/>
      <family val="2"/>
    </font>
    <font>
      <b/>
      <sz val="8"/>
      <color rgb="FF000000"/>
      <name val="Tahoma"/>
      <family val="2"/>
    </font>
    <font>
      <sz val="8"/>
      <color rgb="FF000066"/>
      <name val="Verdana"/>
      <family val="2"/>
    </font>
    <font>
      <b/>
      <sz val="8"/>
      <color rgb="FF000066"/>
      <name val="Verdana"/>
      <family val="2"/>
    </font>
    <font>
      <b/>
      <sz val="14"/>
      <color theme="1"/>
      <name val="Calibri"/>
      <family val="2"/>
      <scheme val="minor"/>
    </font>
    <font>
      <b/>
      <sz val="9"/>
      <color rgb="FF003366"/>
      <name val="Tahoma"/>
      <family val="2"/>
    </font>
    <font>
      <b/>
      <sz val="10"/>
      <color rgb="FF000066"/>
      <name val="Verdana"/>
      <family val="2"/>
    </font>
    <font>
      <sz val="10"/>
      <color theme="1"/>
      <name val="Calibri"/>
      <family val="2"/>
      <scheme val="minor"/>
    </font>
  </fonts>
  <fills count="45">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9"/>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3"/>
        <bgColor indexed="64"/>
      </patternFill>
    </fill>
    <fill>
      <patternFill patternType="solid">
        <fgColor theme="4" tint="0.79998168889431442"/>
        <bgColor theme="4" tint="0.79998168889431442"/>
      </patternFill>
    </fill>
    <fill>
      <patternFill patternType="solid">
        <fgColor rgb="FF6A6E77"/>
        <bgColor indexed="64"/>
      </patternFill>
    </fill>
    <fill>
      <patternFill patternType="solid">
        <fgColor rgb="FFE8E8E8"/>
        <bgColor indexed="64"/>
      </patternFill>
    </fill>
    <fill>
      <patternFill patternType="solid">
        <fgColor rgb="FFFFFF00"/>
        <bgColor indexed="64"/>
      </patternFill>
    </fill>
    <fill>
      <patternFill patternType="solid">
        <fgColor rgb="FFFFFFFF"/>
        <bgColor indexed="64"/>
      </patternFill>
    </fill>
    <fill>
      <patternFill patternType="solid">
        <fgColor rgb="FFA9A9A9"/>
        <bgColor indexed="64"/>
      </patternFill>
    </fill>
    <fill>
      <patternFill patternType="solid">
        <fgColor rgb="FFEFEFEF"/>
        <bgColor indexed="64"/>
      </patternFill>
    </fill>
    <fill>
      <patternFill patternType="solid">
        <fgColor rgb="FFFBF5BE"/>
        <bgColor indexed="64"/>
      </patternFill>
    </fill>
  </fills>
  <borders count="51">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style="thin">
        <color indexed="65"/>
      </top>
      <bottom/>
      <diagonal/>
    </border>
    <border>
      <left style="thin">
        <color indexed="8"/>
      </left>
      <right/>
      <top style="thin">
        <color indexed="8"/>
      </top>
      <bottom style="thin">
        <color indexed="8"/>
      </bottom>
      <diagonal/>
    </border>
    <border>
      <left style="thin">
        <color indexed="8"/>
      </left>
      <right/>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65"/>
      </left>
      <right style="thin">
        <color indexed="8"/>
      </right>
      <top style="thin">
        <color indexed="8"/>
      </top>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ck">
        <color rgb="FFFFFFFF"/>
      </top>
      <bottom style="thin">
        <color rgb="FFFFFFFF"/>
      </bottom>
      <diagonal/>
    </border>
    <border>
      <left style="thin">
        <color rgb="FFFFFFFF"/>
      </left>
      <right style="thick">
        <color rgb="FFFFFFFF"/>
      </right>
      <top style="thick">
        <color rgb="FFFFFFFF"/>
      </top>
      <bottom style="thin">
        <color rgb="FFFFFFFF"/>
      </bottom>
      <diagonal/>
    </border>
    <border>
      <left style="thin">
        <color rgb="FFFFFFFF"/>
      </left>
      <right style="thick">
        <color rgb="FFFFFFFF"/>
      </right>
      <top style="thin">
        <color rgb="FFFFFFFF"/>
      </top>
      <bottom style="thin">
        <color rgb="FFFFFFFF"/>
      </bottom>
      <diagonal/>
    </border>
    <border>
      <left style="thick">
        <color rgb="FFFFFFFF"/>
      </left>
      <right style="thin">
        <color rgb="FFFFFFFF"/>
      </right>
      <top style="thin">
        <color rgb="FFFFFFFF"/>
      </top>
      <bottom style="thin">
        <color rgb="FFFFFFFF"/>
      </bottom>
      <diagonal/>
    </border>
    <border>
      <left style="thick">
        <color rgb="FFFFFFFF"/>
      </left>
      <right style="thin">
        <color rgb="FFFFFFFF"/>
      </right>
      <top style="thin">
        <color rgb="FFFFFFFF"/>
      </top>
      <bottom style="thick">
        <color rgb="FFFFFFFF"/>
      </bottom>
      <diagonal/>
    </border>
    <border>
      <left style="thin">
        <color rgb="FFFFFFFF"/>
      </left>
      <right style="thin">
        <color rgb="FFFFFFFF"/>
      </right>
      <top style="thin">
        <color rgb="FFFFFFFF"/>
      </top>
      <bottom style="thick">
        <color rgb="FFFFFFFF"/>
      </bottom>
      <diagonal/>
    </border>
    <border>
      <left style="thin">
        <color rgb="FFFFFFFF"/>
      </left>
      <right style="thick">
        <color rgb="FFFFFFFF"/>
      </right>
      <top style="thin">
        <color rgb="FFFFFFFF"/>
      </top>
      <bottom style="thick">
        <color rgb="FFFFFFFF"/>
      </bottom>
      <diagonal/>
    </border>
    <border>
      <left style="thick">
        <color rgb="FFFFFFFF"/>
      </left>
      <right/>
      <top style="thick">
        <color rgb="FFFFFFFF"/>
      </top>
      <bottom/>
      <diagonal/>
    </border>
    <border>
      <left/>
      <right/>
      <top style="thick">
        <color rgb="FFFFFFFF"/>
      </top>
      <bottom/>
      <diagonal/>
    </border>
    <border>
      <left/>
      <right style="thick">
        <color rgb="FFFFFFFF"/>
      </right>
      <top style="thick">
        <color rgb="FFFFFFFF"/>
      </top>
      <bottom/>
      <diagonal/>
    </border>
    <border>
      <left/>
      <right style="thick">
        <color rgb="FFC9D6DC"/>
      </right>
      <top/>
      <bottom/>
      <diagonal/>
    </border>
    <border>
      <left style="thick">
        <color rgb="FFFFFFFF"/>
      </left>
      <right/>
      <top/>
      <bottom style="thick">
        <color rgb="FFC9D6DC"/>
      </bottom>
      <diagonal/>
    </border>
    <border>
      <left/>
      <right/>
      <top/>
      <bottom style="thick">
        <color rgb="FFC9D6DC"/>
      </bottom>
      <diagonal/>
    </border>
    <border>
      <left/>
      <right style="thick">
        <color rgb="FFFFFFFF"/>
      </right>
      <top/>
      <bottom style="thick">
        <color rgb="FFC9D6DC"/>
      </bottom>
      <diagonal/>
    </border>
    <border>
      <left/>
      <right style="thick">
        <color rgb="FFC9D6DC"/>
      </right>
      <top/>
      <bottom style="thick">
        <color rgb="FFC9D6DC"/>
      </bottom>
      <diagonal/>
    </border>
    <border>
      <left style="thick">
        <color rgb="FFFFFFFF"/>
      </left>
      <right style="thin">
        <color rgb="FFFFFFFF"/>
      </right>
      <top style="thick">
        <color rgb="FFFFFFFF"/>
      </top>
      <bottom/>
      <diagonal/>
    </border>
    <border>
      <left style="thick">
        <color rgb="FFFFFFFF"/>
      </left>
      <right style="thin">
        <color rgb="FFFFFFFF"/>
      </right>
      <top/>
      <bottom style="thin">
        <color rgb="FFFFFFFF"/>
      </bottom>
      <diagonal/>
    </border>
    <border>
      <left style="thin">
        <color rgb="FFFFFFFF"/>
      </left>
      <right style="thin">
        <color rgb="FFFFFFFF"/>
      </right>
      <top style="thick">
        <color rgb="FFFFFFFF"/>
      </top>
      <bottom/>
      <diagonal/>
    </border>
    <border>
      <left style="thin">
        <color rgb="FFFFFFFF"/>
      </left>
      <right style="thin">
        <color rgb="FFFFFFFF"/>
      </right>
      <top/>
      <bottom style="thin">
        <color rgb="FFFFFFFF"/>
      </bottom>
      <diagonal/>
    </border>
    <border>
      <left style="thick">
        <color rgb="FFC9D6DC"/>
      </left>
      <right/>
      <top style="thick">
        <color rgb="FFC9D6DC"/>
      </top>
      <bottom/>
      <diagonal/>
    </border>
    <border>
      <left/>
      <right/>
      <top style="thick">
        <color rgb="FFC9D6DC"/>
      </top>
      <bottom/>
      <diagonal/>
    </border>
    <border>
      <left/>
      <right style="thick">
        <color rgb="FFC9D6DC"/>
      </right>
      <top style="thick">
        <color rgb="FFC9D6DC"/>
      </top>
      <bottom/>
      <diagonal/>
    </border>
    <border>
      <left style="thick">
        <color rgb="FFC9D6DC"/>
      </left>
      <right/>
      <top/>
      <bottom/>
      <diagonal/>
    </border>
    <border>
      <left style="thick">
        <color rgb="FFC9D6DC"/>
      </left>
      <right style="thick">
        <color rgb="FFFFFFFF"/>
      </right>
      <top/>
      <bottom/>
      <diagonal/>
    </border>
    <border>
      <left style="thick">
        <color rgb="FFC9D6DC"/>
      </left>
      <right style="thick">
        <color rgb="FFFFFFFF"/>
      </right>
      <top/>
      <bottom style="thick">
        <color rgb="FFC9D6DC"/>
      </bottom>
      <diagonal/>
    </border>
    <border>
      <left style="thick">
        <color rgb="FFFFFFFF"/>
      </left>
      <right/>
      <top/>
      <bottom/>
      <diagonal/>
    </border>
    <border>
      <left/>
      <right style="thick">
        <color rgb="FFFFFFFF"/>
      </right>
      <top/>
      <bottom/>
      <diagonal/>
    </border>
  </borders>
  <cellStyleXfs count="46">
    <xf numFmtId="0" fontId="0" fillId="0" borderId="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1" fillId="31" borderId="0" applyNumberFormat="0" applyBorder="0" applyAlignment="0" applyProtection="0"/>
    <xf numFmtId="0" fontId="22" fillId="32" borderId="13" applyNumberFormat="0" applyAlignment="0" applyProtection="0"/>
    <xf numFmtId="0" fontId="8" fillId="33" borderId="14" applyNumberFormat="0" applyAlignment="0" applyProtection="0"/>
    <xf numFmtId="43" fontId="3" fillId="0" borderId="0" applyFont="0" applyFill="0" applyBorder="0" applyAlignment="0" applyProtection="0"/>
    <xf numFmtId="164" fontId="3" fillId="0" borderId="0" applyFont="0" applyFill="0" applyBorder="0" applyAlignment="0" applyProtection="0"/>
    <xf numFmtId="0" fontId="23" fillId="0" borderId="0" applyNumberFormat="0" applyFill="0" applyBorder="0" applyAlignment="0" applyProtection="0"/>
    <xf numFmtId="0" fontId="24" fillId="34" borderId="0" applyNumberFormat="0" applyBorder="0" applyAlignment="0" applyProtection="0"/>
    <xf numFmtId="0" fontId="25" fillId="0" borderId="15" applyNumberFormat="0" applyFill="0" applyAlignment="0" applyProtection="0"/>
    <xf numFmtId="0" fontId="26" fillId="0" borderId="16" applyNumberFormat="0" applyFill="0" applyAlignment="0" applyProtection="0"/>
    <xf numFmtId="0" fontId="27" fillId="0" borderId="17"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9" fillId="3" borderId="13" applyNumberFormat="0" applyAlignment="0" applyProtection="0"/>
    <xf numFmtId="0" fontId="30" fillId="0" borderId="18" applyNumberFormat="0" applyFill="0" applyAlignment="0" applyProtection="0"/>
    <xf numFmtId="0" fontId="31" fillId="35" borderId="0" applyNumberFormat="0" applyBorder="0" applyAlignment="0" applyProtection="0"/>
    <xf numFmtId="0" fontId="3" fillId="2" borderId="19" applyNumberFormat="0" applyFont="0" applyAlignment="0" applyProtection="0"/>
    <xf numFmtId="0" fontId="32" fillId="32" borderId="20" applyNumberFormat="0" applyAlignment="0" applyProtection="0"/>
    <xf numFmtId="9" fontId="3" fillId="0" borderId="0" applyFont="0" applyFill="0" applyBorder="0" applyAlignment="0" applyProtection="0"/>
    <xf numFmtId="0" fontId="33" fillId="0" borderId="0" applyNumberFormat="0" applyFill="0" applyBorder="0" applyAlignment="0" applyProtection="0"/>
    <xf numFmtId="0" fontId="9" fillId="0" borderId="21" applyNumberFormat="0" applyFill="0" applyAlignment="0" applyProtection="0"/>
    <xf numFmtId="0" fontId="10" fillId="0" borderId="0" applyNumberFormat="0" applyFill="0" applyBorder="0" applyAlignment="0" applyProtection="0"/>
  </cellStyleXfs>
  <cellXfs count="170">
    <xf numFmtId="0" fontId="0" fillId="0" borderId="0" xfId="0"/>
    <xf numFmtId="0" fontId="1" fillId="4" borderId="1" xfId="0" applyFont="1" applyFill="1" applyBorder="1" applyAlignment="1">
      <alignment horizontal="center" vertical="center" wrapText="1"/>
    </xf>
    <xf numFmtId="0" fontId="1" fillId="6" borderId="2" xfId="0" applyFont="1" applyFill="1" applyBorder="1" applyAlignment="1">
      <alignment vertical="top" wrapText="1"/>
    </xf>
    <xf numFmtId="165" fontId="1" fillId="6" borderId="2" xfId="0" applyNumberFormat="1" applyFont="1" applyFill="1" applyBorder="1" applyAlignment="1">
      <alignment vertical="top" wrapText="1"/>
    </xf>
    <xf numFmtId="3" fontId="1" fillId="6" borderId="2" xfId="0" applyNumberFormat="1" applyFont="1" applyFill="1" applyBorder="1" applyAlignment="1">
      <alignment vertical="top" wrapText="1"/>
    </xf>
    <xf numFmtId="3" fontId="2" fillId="5" borderId="2" xfId="0" applyNumberFormat="1" applyFont="1" applyFill="1" applyBorder="1" applyAlignment="1">
      <alignment wrapText="1"/>
    </xf>
    <xf numFmtId="0" fontId="0" fillId="0" borderId="3" xfId="0" applyBorder="1"/>
    <xf numFmtId="0" fontId="0" fillId="0" borderId="4" xfId="0" applyBorder="1"/>
    <xf numFmtId="0" fontId="0" fillId="0" borderId="2" xfId="0" pivotButton="1" applyBorder="1"/>
    <xf numFmtId="0" fontId="0" fillId="0" borderId="2" xfId="0" applyBorder="1"/>
    <xf numFmtId="0" fontId="0" fillId="0" borderId="3" xfId="0" pivotButton="1" applyBorder="1"/>
    <xf numFmtId="0" fontId="0" fillId="0" borderId="1" xfId="0" applyBorder="1"/>
    <xf numFmtId="0" fontId="0" fillId="0" borderId="5" xfId="0" applyBorder="1"/>
    <xf numFmtId="0" fontId="0" fillId="0" borderId="6" xfId="0" applyBorder="1"/>
    <xf numFmtId="166" fontId="0" fillId="0" borderId="1" xfId="0" applyNumberFormat="1" applyBorder="1"/>
    <xf numFmtId="166" fontId="0" fillId="0" borderId="7" xfId="0" applyNumberFormat="1" applyBorder="1"/>
    <xf numFmtId="0" fontId="11" fillId="0" borderId="0" xfId="0" applyFont="1"/>
    <xf numFmtId="1" fontId="0" fillId="0" borderId="0" xfId="0" applyNumberFormat="1"/>
    <xf numFmtId="0" fontId="0" fillId="0" borderId="8" xfId="0" applyBorder="1"/>
    <xf numFmtId="1" fontId="0" fillId="0" borderId="8" xfId="0" applyNumberFormat="1" applyBorder="1"/>
    <xf numFmtId="166" fontId="0" fillId="0" borderId="8" xfId="0" applyNumberFormat="1" applyBorder="1"/>
    <xf numFmtId="0" fontId="0" fillId="0" borderId="5" xfId="0" applyBorder="1" applyAlignment="1">
      <alignment wrapText="1"/>
    </xf>
    <xf numFmtId="0" fontId="0" fillId="0" borderId="7" xfId="0" applyBorder="1"/>
    <xf numFmtId="166" fontId="0" fillId="0" borderId="0" xfId="0" applyNumberFormat="1"/>
    <xf numFmtId="0" fontId="11" fillId="0" borderId="8" xfId="0" applyFont="1" applyBorder="1"/>
    <xf numFmtId="0" fontId="0" fillId="0" borderId="0" xfId="0" applyAlignment="1">
      <alignment wrapText="1"/>
    </xf>
    <xf numFmtId="0" fontId="34" fillId="36" borderId="8" xfId="0" applyFont="1" applyFill="1" applyBorder="1"/>
    <xf numFmtId="0" fontId="34" fillId="36" borderId="8" xfId="0" applyFont="1" applyFill="1" applyBorder="1" applyAlignment="1">
      <alignment horizontal="center" vertical="center"/>
    </xf>
    <xf numFmtId="0" fontId="34" fillId="36" borderId="8" xfId="0" applyFont="1" applyFill="1" applyBorder="1" applyAlignment="1">
      <alignment horizontal="center"/>
    </xf>
    <xf numFmtId="0" fontId="35" fillId="37" borderId="22" xfId="0" applyFont="1" applyFill="1" applyBorder="1"/>
    <xf numFmtId="0" fontId="35" fillId="37" borderId="0" xfId="0" applyFont="1" applyFill="1" applyBorder="1"/>
    <xf numFmtId="9" fontId="0" fillId="0" borderId="0" xfId="42" applyFont="1"/>
    <xf numFmtId="49" fontId="35" fillId="37" borderId="0" xfId="0" applyNumberFormat="1" applyFont="1" applyFill="1" applyBorder="1"/>
    <xf numFmtId="168" fontId="36" fillId="36" borderId="8" xfId="28" applyNumberFormat="1" applyFont="1" applyFill="1" applyBorder="1"/>
    <xf numFmtId="9" fontId="36" fillId="36" borderId="8" xfId="42" applyFont="1" applyFill="1" applyBorder="1"/>
    <xf numFmtId="168" fontId="0" fillId="0" borderId="0" xfId="0" applyNumberFormat="1" applyAlignment="1">
      <alignment wrapText="1"/>
    </xf>
    <xf numFmtId="17" fontId="0" fillId="0" borderId="0" xfId="0" applyNumberFormat="1" applyAlignment="1">
      <alignment wrapText="1"/>
    </xf>
    <xf numFmtId="168" fontId="0" fillId="0" borderId="0" xfId="0" applyNumberFormat="1"/>
    <xf numFmtId="9" fontId="35" fillId="37" borderId="22" xfId="42" applyFont="1" applyFill="1" applyBorder="1"/>
    <xf numFmtId="0" fontId="0" fillId="0" borderId="0" xfId="0" applyFont="1"/>
    <xf numFmtId="17" fontId="0" fillId="0" borderId="0" xfId="0" applyNumberFormat="1"/>
    <xf numFmtId="14" fontId="0" fillId="0" borderId="3" xfId="0" applyNumberFormat="1" applyBorder="1"/>
    <xf numFmtId="14" fontId="0" fillId="0" borderId="6" xfId="0" applyNumberFormat="1" applyBorder="1"/>
    <xf numFmtId="3" fontId="0" fillId="0" borderId="0" xfId="0" applyNumberFormat="1"/>
    <xf numFmtId="17" fontId="11" fillId="0" borderId="0" xfId="0" applyNumberFormat="1" applyFont="1"/>
    <xf numFmtId="0" fontId="0" fillId="0" borderId="0" xfId="29" applyNumberFormat="1" applyFont="1"/>
    <xf numFmtId="0" fontId="0" fillId="0" borderId="0" xfId="42" applyNumberFormat="1" applyFont="1"/>
    <xf numFmtId="168" fontId="0" fillId="0" borderId="0" xfId="42" applyNumberFormat="1" applyFont="1"/>
    <xf numFmtId="0" fontId="37" fillId="38" borderId="23" xfId="0" applyFont="1" applyFill="1" applyBorder="1" applyAlignment="1">
      <alignment horizontal="center" wrapText="1"/>
    </xf>
    <xf numFmtId="0" fontId="28" fillId="39" borderId="23" xfId="36" applyFill="1" applyBorder="1" applyAlignment="1" applyProtection="1">
      <alignment wrapText="1"/>
    </xf>
    <xf numFmtId="3" fontId="38" fillId="39" borderId="23" xfId="0" applyNumberFormat="1" applyFont="1" applyFill="1" applyBorder="1" applyAlignment="1">
      <alignment horizontal="right" wrapText="1"/>
    </xf>
    <xf numFmtId="0" fontId="28" fillId="0" borderId="23" xfId="36" applyBorder="1" applyAlignment="1" applyProtection="1">
      <alignment wrapText="1"/>
    </xf>
    <xf numFmtId="3" fontId="38" fillId="0" borderId="23" xfId="0" applyNumberFormat="1" applyFont="1" applyBorder="1" applyAlignment="1">
      <alignment horizontal="right" wrapText="1"/>
    </xf>
    <xf numFmtId="0" fontId="39" fillId="38" borderId="24" xfId="0" applyFont="1" applyFill="1" applyBorder="1" applyAlignment="1">
      <alignment horizontal="center" wrapText="1"/>
    </xf>
    <xf numFmtId="0" fontId="39" fillId="38" borderId="25" xfId="0" applyFont="1" applyFill="1" applyBorder="1" applyAlignment="1">
      <alignment horizontal="center" wrapText="1"/>
    </xf>
    <xf numFmtId="0" fontId="37" fillId="38" borderId="26" xfId="0" applyFont="1" applyFill="1" applyBorder="1" applyAlignment="1">
      <alignment horizontal="center" wrapText="1"/>
    </xf>
    <xf numFmtId="0" fontId="38" fillId="39" borderId="27" xfId="0" applyFont="1" applyFill="1" applyBorder="1" applyAlignment="1">
      <alignment horizontal="right" wrapText="1"/>
    </xf>
    <xf numFmtId="10" fontId="38" fillId="39" borderId="26" xfId="0" applyNumberFormat="1" applyFont="1" applyFill="1" applyBorder="1" applyAlignment="1">
      <alignment horizontal="right" wrapText="1"/>
    </xf>
    <xf numFmtId="0" fontId="38" fillId="0" borderId="27" xfId="0" applyFont="1" applyBorder="1" applyAlignment="1">
      <alignment horizontal="right" wrapText="1"/>
    </xf>
    <xf numFmtId="10" fontId="38" fillId="0" borderId="26" xfId="0" applyNumberFormat="1" applyFont="1" applyBorder="1" applyAlignment="1">
      <alignment horizontal="right" wrapText="1"/>
    </xf>
    <xf numFmtId="0" fontId="38" fillId="0" borderId="28" xfId="0" applyFont="1" applyBorder="1" applyAlignment="1">
      <alignment wrapText="1"/>
    </xf>
    <xf numFmtId="0" fontId="40" fillId="0" borderId="29" xfId="0" applyFont="1" applyBorder="1" applyAlignment="1">
      <alignment wrapText="1"/>
    </xf>
    <xf numFmtId="3" fontId="40" fillId="0" borderId="29" xfId="0" applyNumberFormat="1" applyFont="1" applyBorder="1" applyAlignment="1">
      <alignment horizontal="right" wrapText="1"/>
    </xf>
    <xf numFmtId="9" fontId="40" fillId="0" borderId="30" xfId="0" applyNumberFormat="1" applyFont="1" applyBorder="1" applyAlignment="1">
      <alignment horizontal="right" wrapText="1"/>
    </xf>
    <xf numFmtId="0" fontId="38" fillId="0" borderId="0" xfId="0" applyFont="1" applyAlignment="1">
      <alignment horizontal="center" wrapText="1"/>
    </xf>
    <xf numFmtId="0" fontId="38" fillId="39" borderId="0" xfId="0" applyFont="1" applyFill="1" applyAlignment="1">
      <alignment horizontal="center" wrapText="1"/>
    </xf>
    <xf numFmtId="0" fontId="39" fillId="38" borderId="31" xfId="0" applyFont="1" applyFill="1" applyBorder="1" applyAlignment="1">
      <alignment horizontal="center" wrapText="1"/>
    </xf>
    <xf numFmtId="0" fontId="39" fillId="38" borderId="32" xfId="0" applyFont="1" applyFill="1" applyBorder="1" applyAlignment="1">
      <alignment horizontal="center" wrapText="1"/>
    </xf>
    <xf numFmtId="0" fontId="39" fillId="38" borderId="33" xfId="0" applyFont="1" applyFill="1" applyBorder="1" applyAlignment="1">
      <alignment horizontal="center" wrapText="1"/>
    </xf>
    <xf numFmtId="0" fontId="0" fillId="0" borderId="34" xfId="0" applyBorder="1"/>
    <xf numFmtId="0" fontId="40" fillId="39" borderId="35" xfId="0" applyFont="1" applyFill="1" applyBorder="1" applyAlignment="1">
      <alignment horizontal="center" wrapText="1"/>
    </xf>
    <xf numFmtId="0" fontId="38" fillId="39" borderId="36" xfId="0" applyFont="1" applyFill="1" applyBorder="1" applyAlignment="1">
      <alignment horizontal="center" wrapText="1"/>
    </xf>
    <xf numFmtId="3" fontId="40" fillId="39" borderId="36" xfId="0" applyNumberFormat="1" applyFont="1" applyFill="1" applyBorder="1" applyAlignment="1">
      <alignment horizontal="center" wrapText="1"/>
    </xf>
    <xf numFmtId="0" fontId="38" fillId="39" borderId="37" xfId="0" applyFont="1" applyFill="1" applyBorder="1" applyAlignment="1">
      <alignment horizontal="center" wrapText="1"/>
    </xf>
    <xf numFmtId="0" fontId="0" fillId="0" borderId="38" xfId="0" applyBorder="1"/>
    <xf numFmtId="0" fontId="0" fillId="0" borderId="6" xfId="0" applyFill="1" applyBorder="1"/>
    <xf numFmtId="0" fontId="0" fillId="0" borderId="8" xfId="0" applyBorder="1" applyAlignment="1">
      <alignment wrapText="1"/>
    </xf>
    <xf numFmtId="0" fontId="4" fillId="0" borderId="0" xfId="0" applyFont="1" applyAlignment="1">
      <alignment wrapText="1"/>
    </xf>
    <xf numFmtId="0" fontId="4" fillId="0" borderId="0" xfId="0" applyFont="1"/>
    <xf numFmtId="0" fontId="17" fillId="0" borderId="0" xfId="0" applyFont="1" applyAlignment="1">
      <alignment horizontal="left" vertical="top" wrapText="1"/>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0" fontId="5" fillId="0" borderId="0" xfId="0" applyFont="1" applyAlignment="1">
      <alignment horizontal="center" vertical="center"/>
    </xf>
    <xf numFmtId="0" fontId="18" fillId="0" borderId="0" xfId="0" applyFont="1" applyAlignment="1">
      <alignment horizontal="left" vertical="top" wrapText="1"/>
    </xf>
    <xf numFmtId="169" fontId="18" fillId="0" borderId="0" xfId="0" applyNumberFormat="1" applyFont="1" applyAlignment="1">
      <alignment horizontal="right" vertical="top" wrapText="1"/>
    </xf>
    <xf numFmtId="3" fontId="18" fillId="0" borderId="0" xfId="0" applyNumberFormat="1" applyFont="1" applyAlignment="1">
      <alignment horizontal="right" vertical="top" wrapText="1"/>
    </xf>
    <xf numFmtId="9" fontId="18" fillId="0" borderId="0" xfId="0" applyNumberFormat="1" applyFont="1" applyAlignment="1">
      <alignment horizontal="right" vertical="top"/>
    </xf>
    <xf numFmtId="0" fontId="4" fillId="0" borderId="0" xfId="0" applyFont="1" applyAlignment="1">
      <alignment horizontal="center" vertical="center"/>
    </xf>
    <xf numFmtId="0" fontId="17" fillId="0" borderId="0" xfId="0" applyFont="1" applyAlignment="1">
      <alignment horizontal="right" vertical="top"/>
    </xf>
    <xf numFmtId="3" fontId="5" fillId="0" borderId="0" xfId="0" applyNumberFormat="1" applyFont="1" applyAlignment="1">
      <alignment horizontal="right" vertical="top"/>
    </xf>
    <xf numFmtId="9" fontId="5" fillId="0" borderId="0" xfId="0" applyNumberFormat="1" applyFont="1" applyAlignment="1">
      <alignment horizontal="right" vertical="top"/>
    </xf>
    <xf numFmtId="0" fontId="19" fillId="0" borderId="0" xfId="0" applyFont="1"/>
    <xf numFmtId="0" fontId="5" fillId="0" borderId="0" xfId="0" applyFont="1" applyAlignment="1">
      <alignment horizontal="right"/>
    </xf>
    <xf numFmtId="3" fontId="4" fillId="0" borderId="0" xfId="0" applyNumberFormat="1" applyFont="1"/>
    <xf numFmtId="0" fontId="18" fillId="0" borderId="0" xfId="0" applyFont="1" applyAlignment="1">
      <alignment horizontal="left" vertical="top"/>
    </xf>
    <xf numFmtId="49" fontId="20" fillId="0" borderId="0" xfId="0" applyNumberFormat="1" applyFont="1" applyAlignment="1">
      <alignment vertical="top" wrapText="1" readingOrder="1"/>
    </xf>
    <xf numFmtId="0" fontId="38" fillId="40" borderId="27" xfId="0" applyFont="1" applyFill="1" applyBorder="1" applyAlignment="1">
      <alignment horizontal="right" wrapText="1"/>
    </xf>
    <xf numFmtId="0" fontId="28" fillId="40" borderId="23" xfId="36" applyFill="1" applyBorder="1" applyAlignment="1" applyProtection="1">
      <alignment wrapText="1"/>
    </xf>
    <xf numFmtId="3" fontId="38" fillId="40" borderId="23" xfId="0" applyNumberFormat="1" applyFont="1" applyFill="1" applyBorder="1" applyAlignment="1">
      <alignment horizontal="right" wrapText="1"/>
    </xf>
    <xf numFmtId="10" fontId="38" fillId="40" borderId="26" xfId="0" applyNumberFormat="1" applyFont="1" applyFill="1" applyBorder="1" applyAlignment="1">
      <alignment horizontal="right" wrapText="1"/>
    </xf>
    <xf numFmtId="0" fontId="0" fillId="41" borderId="0" xfId="0" applyFill="1"/>
    <xf numFmtId="0" fontId="41" fillId="41" borderId="0" xfId="0" applyFont="1" applyFill="1" applyAlignment="1">
      <alignment wrapText="1"/>
    </xf>
    <xf numFmtId="0" fontId="42" fillId="41" borderId="0" xfId="0" applyFont="1" applyFill="1" applyAlignment="1">
      <alignment horizontal="left" vertical="center" wrapText="1"/>
    </xf>
    <xf numFmtId="0" fontId="42" fillId="41" borderId="0" xfId="0" applyFont="1" applyFill="1" applyAlignment="1">
      <alignment horizontal="right" vertical="center" wrapText="1"/>
    </xf>
    <xf numFmtId="0" fontId="42" fillId="41" borderId="0" xfId="0" applyFont="1" applyFill="1" applyAlignment="1">
      <alignment horizontal="center" vertical="center" wrapText="1"/>
    </xf>
    <xf numFmtId="0" fontId="41" fillId="42" borderId="0" xfId="0" applyFont="1" applyFill="1" applyAlignment="1">
      <alignment horizontal="left" vertical="top" wrapText="1"/>
    </xf>
    <xf numFmtId="0" fontId="41" fillId="42" borderId="0" xfId="0" applyFont="1" applyFill="1" applyAlignment="1">
      <alignment wrapText="1"/>
    </xf>
    <xf numFmtId="0" fontId="41" fillId="42" borderId="0" xfId="0" applyFont="1" applyFill="1" applyAlignment="1">
      <alignment horizontal="right" vertical="top" wrapText="1"/>
    </xf>
    <xf numFmtId="0" fontId="41" fillId="41" borderId="0" xfId="0" applyFont="1" applyFill="1" applyAlignment="1">
      <alignment horizontal="left" vertical="top" wrapText="1"/>
    </xf>
    <xf numFmtId="0" fontId="41" fillId="41" borderId="0" xfId="0" applyFont="1" applyFill="1" applyAlignment="1">
      <alignment vertical="top" wrapText="1"/>
    </xf>
    <xf numFmtId="0" fontId="41" fillId="41" borderId="0" xfId="0" applyFont="1" applyFill="1" applyAlignment="1">
      <alignment horizontal="right" vertical="top" wrapText="1"/>
    </xf>
    <xf numFmtId="0" fontId="42" fillId="43" borderId="0" xfId="0" applyFont="1" applyFill="1" applyAlignment="1">
      <alignment horizontal="right" vertical="center" wrapText="1"/>
    </xf>
    <xf numFmtId="0" fontId="41" fillId="43" borderId="0" xfId="0" applyFont="1" applyFill="1" applyAlignment="1">
      <alignment horizontal="right" wrapText="1"/>
    </xf>
    <xf numFmtId="0" fontId="0" fillId="0" borderId="0" xfId="0" applyNumberFormat="1" applyFont="1"/>
    <xf numFmtId="166" fontId="0" fillId="0" borderId="0" xfId="28" applyNumberFormat="1" applyFont="1"/>
    <xf numFmtId="166" fontId="11" fillId="0" borderId="0" xfId="0" applyNumberFormat="1" applyFont="1"/>
    <xf numFmtId="1" fontId="0" fillId="0" borderId="0" xfId="0" applyNumberFormat="1" applyFont="1"/>
    <xf numFmtId="0" fontId="0" fillId="0" borderId="9" xfId="0" applyBorder="1"/>
    <xf numFmtId="0" fontId="0" fillId="0" borderId="10" xfId="0" applyBorder="1"/>
    <xf numFmtId="166" fontId="0" fillId="0" borderId="3" xfId="0" applyNumberFormat="1" applyBorder="1"/>
    <xf numFmtId="166" fontId="0" fillId="0" borderId="5" xfId="0" applyNumberFormat="1" applyBorder="1"/>
    <xf numFmtId="166" fontId="0" fillId="0" borderId="10" xfId="0" applyNumberFormat="1" applyBorder="1"/>
    <xf numFmtId="166" fontId="0" fillId="0" borderId="11" xfId="0" applyNumberFormat="1" applyBorder="1"/>
    <xf numFmtId="0" fontId="0" fillId="0" borderId="2" xfId="0" applyNumberFormat="1" applyBorder="1"/>
    <xf numFmtId="0" fontId="0" fillId="0" borderId="1" xfId="0" applyNumberFormat="1" applyBorder="1"/>
    <xf numFmtId="0" fontId="0" fillId="0" borderId="7" xfId="0" applyNumberFormat="1" applyBorder="1"/>
    <xf numFmtId="0" fontId="0" fillId="40" borderId="0" xfId="0" applyFill="1"/>
    <xf numFmtId="166" fontId="3" fillId="40" borderId="0" xfId="28" applyNumberFormat="1" applyFont="1" applyFill="1"/>
    <xf numFmtId="167" fontId="0" fillId="0" borderId="0" xfId="0" applyNumberFormat="1"/>
    <xf numFmtId="0" fontId="46" fillId="0" borderId="0" xfId="0" applyFont="1"/>
    <xf numFmtId="0" fontId="35" fillId="0" borderId="0" xfId="0" applyFont="1" applyAlignment="1">
      <alignment horizontal="right"/>
    </xf>
    <xf numFmtId="167" fontId="0" fillId="0" borderId="0" xfId="42" applyNumberFormat="1" applyFont="1"/>
    <xf numFmtId="0" fontId="43" fillId="0" borderId="12" xfId="0" applyFont="1" applyBorder="1" applyAlignment="1">
      <alignment horizontal="left"/>
    </xf>
    <xf numFmtId="0" fontId="38" fillId="38" borderId="39" xfId="0" applyFont="1" applyFill="1" applyBorder="1" applyAlignment="1">
      <alignment horizontal="center" wrapText="1"/>
    </xf>
    <xf numFmtId="0" fontId="38" fillId="38" borderId="40" xfId="0" applyFont="1" applyFill="1" applyBorder="1" applyAlignment="1">
      <alignment horizontal="center" wrapText="1"/>
    </xf>
    <xf numFmtId="0" fontId="39" fillId="38" borderId="41" xfId="0" applyFont="1" applyFill="1" applyBorder="1" applyAlignment="1">
      <alignment horizontal="center" wrapText="1"/>
    </xf>
    <xf numFmtId="0" fontId="39" fillId="38" borderId="42" xfId="0" applyFont="1" applyFill="1" applyBorder="1" applyAlignment="1">
      <alignment horizontal="center" wrapText="1"/>
    </xf>
    <xf numFmtId="0" fontId="44" fillId="0" borderId="43" xfId="0" applyFont="1" applyBorder="1" applyAlignment="1">
      <alignment horizontal="center" wrapText="1"/>
    </xf>
    <xf numFmtId="0" fontId="44" fillId="0" borderId="44" xfId="0" applyFont="1" applyBorder="1" applyAlignment="1">
      <alignment horizontal="center" wrapText="1"/>
    </xf>
    <xf numFmtId="0" fontId="44" fillId="0" borderId="45" xfId="0" applyFont="1" applyBorder="1" applyAlignment="1">
      <alignment horizontal="center" wrapText="1"/>
    </xf>
    <xf numFmtId="0" fontId="44" fillId="0" borderId="46" xfId="0" applyFont="1" applyBorder="1" applyAlignment="1">
      <alignment horizontal="center" wrapText="1"/>
    </xf>
    <xf numFmtId="0" fontId="44" fillId="0" borderId="0" xfId="0" applyFont="1" applyBorder="1" applyAlignment="1">
      <alignment horizontal="center" wrapText="1"/>
    </xf>
    <xf numFmtId="0" fontId="44" fillId="0" borderId="34" xfId="0" applyFont="1" applyBorder="1" applyAlignment="1">
      <alignment horizontal="center" wrapText="1"/>
    </xf>
    <xf numFmtId="0" fontId="38" fillId="0" borderId="47" xfId="0" applyFont="1" applyBorder="1" applyAlignment="1">
      <alignment wrapText="1"/>
    </xf>
    <xf numFmtId="0" fontId="38" fillId="0" borderId="48" xfId="0" applyFont="1" applyBorder="1" applyAlignment="1">
      <alignment wrapText="1"/>
    </xf>
    <xf numFmtId="0" fontId="38" fillId="0" borderId="49" xfId="0" applyFont="1" applyBorder="1" applyAlignment="1">
      <alignment horizontal="center" wrapText="1"/>
    </xf>
    <xf numFmtId="0" fontId="38" fillId="0" borderId="0" xfId="0" applyFont="1" applyAlignment="1">
      <alignment horizontal="center" wrapText="1"/>
    </xf>
    <xf numFmtId="3" fontId="38" fillId="0" borderId="0" xfId="0" applyNumberFormat="1" applyFont="1" applyAlignment="1">
      <alignment horizontal="center" wrapText="1"/>
    </xf>
    <xf numFmtId="14" fontId="38" fillId="0" borderId="0" xfId="0" applyNumberFormat="1" applyFont="1" applyAlignment="1">
      <alignment horizontal="center" wrapText="1"/>
    </xf>
    <xf numFmtId="14" fontId="38" fillId="0" borderId="50" xfId="0" applyNumberFormat="1" applyFont="1" applyBorder="1" applyAlignment="1">
      <alignment horizontal="center" wrapText="1"/>
    </xf>
    <xf numFmtId="0" fontId="38" fillId="39" borderId="49" xfId="0" applyFont="1" applyFill="1" applyBorder="1" applyAlignment="1">
      <alignment horizontal="center" wrapText="1"/>
    </xf>
    <xf numFmtId="0" fontId="38" fillId="39" borderId="0" xfId="0" applyFont="1" applyFill="1" applyAlignment="1">
      <alignment horizontal="center" wrapText="1"/>
    </xf>
    <xf numFmtId="3" fontId="38" fillId="39" borderId="0" xfId="0" applyNumberFormat="1" applyFont="1" applyFill="1" applyAlignment="1">
      <alignment horizontal="center" wrapText="1"/>
    </xf>
    <xf numFmtId="14" fontId="38" fillId="39" borderId="0" xfId="0" applyNumberFormat="1" applyFont="1" applyFill="1" applyAlignment="1">
      <alignment horizontal="center" wrapText="1"/>
    </xf>
    <xf numFmtId="14" fontId="38" fillId="39" borderId="50" xfId="0" applyNumberFormat="1" applyFont="1" applyFill="1" applyBorder="1" applyAlignment="1">
      <alignment horizontal="center" wrapText="1"/>
    </xf>
    <xf numFmtId="0" fontId="4" fillId="0" borderId="0" xfId="0" applyNumberFormat="1" applyFont="1" applyAlignment="1">
      <alignment vertical="top"/>
    </xf>
    <xf numFmtId="0" fontId="4" fillId="0" borderId="0" xfId="0" applyFont="1" applyAlignment="1">
      <alignment vertical="top"/>
    </xf>
    <xf numFmtId="0" fontId="5" fillId="0" borderId="0" xfId="0" applyNumberFormat="1" applyFont="1" applyAlignment="1">
      <alignment vertical="top"/>
    </xf>
    <xf numFmtId="0" fontId="5" fillId="0" borderId="0" xfId="0" applyFont="1" applyAlignment="1">
      <alignment vertical="top"/>
    </xf>
    <xf numFmtId="0" fontId="4" fillId="0" borderId="0" xfId="0" applyNumberFormat="1" applyFont="1" applyAlignment="1">
      <alignment wrapText="1"/>
    </xf>
    <xf numFmtId="0" fontId="4" fillId="0" borderId="0" xfId="0" applyFont="1" applyAlignment="1">
      <alignment wrapText="1"/>
    </xf>
    <xf numFmtId="0" fontId="12" fillId="0" borderId="0" xfId="0" applyFont="1" applyAlignment="1">
      <alignment vertical="top" wrapText="1"/>
    </xf>
    <xf numFmtId="0" fontId="4" fillId="0" borderId="0" xfId="0" applyFont="1" applyAlignment="1"/>
    <xf numFmtId="0" fontId="14" fillId="0" borderId="0" xfId="0" applyFont="1" applyAlignment="1">
      <alignment vertical="top"/>
    </xf>
    <xf numFmtId="0" fontId="16" fillId="0" borderId="0" xfId="0" applyFont="1" applyAlignment="1"/>
    <xf numFmtId="0" fontId="45" fillId="44" borderId="0" xfId="0" applyFont="1" applyFill="1" applyAlignment="1">
      <alignment horizontal="center" wrapText="1"/>
    </xf>
    <xf numFmtId="0" fontId="41" fillId="41" borderId="0" xfId="0" applyFont="1" applyFill="1" applyAlignment="1">
      <alignment wrapText="1"/>
    </xf>
    <xf numFmtId="0" fontId="44" fillId="0" borderId="0" xfId="0" applyFont="1" applyAlignment="1">
      <alignment horizontal="center" wrapText="1"/>
    </xf>
    <xf numFmtId="0" fontId="38" fillId="0" borderId="50" xfId="0" applyFont="1" applyBorder="1" applyAlignment="1">
      <alignment wrapText="1"/>
    </xf>
    <xf numFmtId="0" fontId="38" fillId="0" borderId="49" xfId="0" applyFont="1" applyBorder="1" applyAlignment="1">
      <alignment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1">
    <dxf>
      <numFmt numFmtId="166" formatCode="_-* #,##0_-;\-* #,##0_-;_-* &quot;-&quot;??_-;_-@_-"/>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bar"/>
        <c:grouping val="clustered"/>
        <c:ser>
          <c:idx val="0"/>
          <c:order val="0"/>
          <c:tx>
            <c:strRef>
              <c:f>'1. Top donors 2014-15'!$B$4</c:f>
              <c:strCache>
                <c:ptCount val="1"/>
                <c:pt idx="0">
                  <c:v>Total Commitment/Contribution in US$ millions</c:v>
                </c:pt>
              </c:strCache>
            </c:strRef>
          </c:tx>
          <c:dLbls>
            <c:txPr>
              <a:bodyPr/>
              <a:lstStyle/>
              <a:p>
                <a:pPr>
                  <a:defRPr b="1"/>
                </a:pPr>
                <a:endParaRPr lang="en-US"/>
              </a:p>
            </c:txPr>
            <c:dLblPos val="outEnd"/>
            <c:showVal val="1"/>
          </c:dLbls>
          <c:cat>
            <c:strRef>
              <c:f>'1. Top donors 2014-15'!$A$5:$A$14</c:f>
              <c:strCache>
                <c:ptCount val="10"/>
                <c:pt idx="0">
                  <c:v>Kuwait</c:v>
                </c:pt>
                <c:pt idx="1">
                  <c:v>Netherlands</c:v>
                </c:pt>
                <c:pt idx="2">
                  <c:v>Sweden</c:v>
                </c:pt>
                <c:pt idx="3">
                  <c:v>Japan</c:v>
                </c:pt>
                <c:pt idx="4">
                  <c:v>UK</c:v>
                </c:pt>
                <c:pt idx="5">
                  <c:v>Canada</c:v>
                </c:pt>
                <c:pt idx="6">
                  <c:v>ECHO</c:v>
                </c:pt>
                <c:pt idx="7">
                  <c:v>Germany</c:v>
                </c:pt>
                <c:pt idx="8">
                  <c:v>US</c:v>
                </c:pt>
                <c:pt idx="9">
                  <c:v>KSA</c:v>
                </c:pt>
              </c:strCache>
            </c:strRef>
          </c:cat>
          <c:val>
            <c:numRef>
              <c:f>'1. Top donors 2014-15'!$C$5:$C$14</c:f>
              <c:numCache>
                <c:formatCode>_-* #,##0_-;\-* #,##0_-;_-* "-"??_-;_-@_-</c:formatCode>
                <c:ptCount val="10"/>
                <c:pt idx="0">
                  <c:v>25.177</c:v>
                </c:pt>
                <c:pt idx="1">
                  <c:v>26.236827999999999</c:v>
                </c:pt>
                <c:pt idx="2">
                  <c:v>31.040678</c:v>
                </c:pt>
                <c:pt idx="3">
                  <c:v>36.813844000000003</c:v>
                </c:pt>
                <c:pt idx="4">
                  <c:v>49.978453000000002</c:v>
                </c:pt>
                <c:pt idx="5">
                  <c:v>67.797179999999997</c:v>
                </c:pt>
                <c:pt idx="6">
                  <c:v>112.63224200000001</c:v>
                </c:pt>
                <c:pt idx="7">
                  <c:v>121.503979</c:v>
                </c:pt>
                <c:pt idx="8">
                  <c:v>190.48121399999999</c:v>
                </c:pt>
                <c:pt idx="9">
                  <c:v>500</c:v>
                </c:pt>
              </c:numCache>
            </c:numRef>
          </c:val>
        </c:ser>
        <c:dLbls>
          <c:showVal val="1"/>
        </c:dLbls>
        <c:axId val="70803840"/>
        <c:axId val="70805376"/>
      </c:barChart>
      <c:catAx>
        <c:axId val="70803840"/>
        <c:scaling>
          <c:orientation val="minMax"/>
        </c:scaling>
        <c:axPos val="l"/>
        <c:numFmt formatCode="General" sourceLinked="1"/>
        <c:tickLblPos val="nextTo"/>
        <c:crossAx val="70805376"/>
        <c:crosses val="autoZero"/>
        <c:auto val="1"/>
        <c:lblAlgn val="ctr"/>
        <c:lblOffset val="100"/>
      </c:catAx>
      <c:valAx>
        <c:axId val="70805376"/>
        <c:scaling>
          <c:orientation val="minMax"/>
        </c:scaling>
        <c:axPos val="b"/>
        <c:numFmt formatCode="_-* #,##0_-;\-* #,##0_-;_-* &quot;-&quot;??_-;_-@_-" sourceLinked="1"/>
        <c:tickLblPos val="nextTo"/>
        <c:crossAx val="70803840"/>
        <c:crosses val="autoZero"/>
        <c:crossBetween val="between"/>
      </c:valAx>
    </c:plotArea>
    <c:legend>
      <c:legendPos val="b"/>
    </c:legend>
    <c:plotVisOnly val="1"/>
    <c:dispBlanksAs val="gap"/>
  </c:chart>
  <c:spPr>
    <a:ln>
      <a:noFill/>
    </a:ln>
  </c:sp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0.12001846443377215"/>
          <c:y val="3.0078154728800172E-2"/>
          <c:w val="0.84014037704137046"/>
          <c:h val="0.81557064660597733"/>
        </c:manualLayout>
      </c:layout>
      <c:barChart>
        <c:barDir val="col"/>
        <c:grouping val="stacked"/>
        <c:ser>
          <c:idx val="0"/>
          <c:order val="1"/>
          <c:tx>
            <c:strRef>
              <c:f>'2. SRP 2014-15 funding &amp; gaps'!$A$16</c:f>
              <c:strCache>
                <c:ptCount val="1"/>
                <c:pt idx="0">
                  <c:v>Saudi funding (cumulative)</c:v>
                </c:pt>
              </c:strCache>
            </c:strRef>
          </c:tx>
          <c:spPr>
            <a:ln w="28575">
              <a:noFill/>
            </a:ln>
          </c:spPr>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gaps'!$B$16:$N$16</c:f>
              <c:numCache>
                <c:formatCode>General</c:formatCode>
                <c:ptCount val="13"/>
                <c:pt idx="0">
                  <c:v>0</c:v>
                </c:pt>
                <c:pt idx="1">
                  <c:v>0</c:v>
                </c:pt>
                <c:pt idx="2">
                  <c:v>0</c:v>
                </c:pt>
                <c:pt idx="3">
                  <c:v>0</c:v>
                </c:pt>
                <c:pt idx="4">
                  <c:v>0</c:v>
                </c:pt>
                <c:pt idx="5">
                  <c:v>0</c:v>
                </c:pt>
                <c:pt idx="6">
                  <c:v>500</c:v>
                </c:pt>
                <c:pt idx="7">
                  <c:v>500</c:v>
                </c:pt>
                <c:pt idx="8">
                  <c:v>500</c:v>
                </c:pt>
                <c:pt idx="9">
                  <c:v>500</c:v>
                </c:pt>
                <c:pt idx="10">
                  <c:v>500</c:v>
                </c:pt>
                <c:pt idx="11">
                  <c:v>500</c:v>
                </c:pt>
                <c:pt idx="12">
                  <c:v>500</c:v>
                </c:pt>
              </c:numCache>
            </c:numRef>
          </c:val>
        </c:ser>
        <c:ser>
          <c:idx val="2"/>
          <c:order val="2"/>
          <c:tx>
            <c:strRef>
              <c:f>'2. SRP 2014-15 funding &amp; gaps'!$A$17</c:f>
              <c:strCache>
                <c:ptCount val="1"/>
                <c:pt idx="0">
                  <c:v>Other funding (cumulative)</c:v>
                </c:pt>
              </c:strCache>
            </c:strRef>
          </c:tx>
          <c:spPr>
            <a:ln w="28575">
              <a:noFill/>
            </a:ln>
          </c:spPr>
          <c:dLbls>
            <c:dLbl>
              <c:idx val="0"/>
              <c:delete val="1"/>
            </c:dLbl>
            <c:showVal val="1"/>
          </c:dLbls>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gaps'!$B$17:$N$17</c:f>
              <c:numCache>
                <c:formatCode>0</c:formatCode>
                <c:ptCount val="13"/>
                <c:pt idx="0">
                  <c:v>0.25</c:v>
                </c:pt>
                <c:pt idx="1">
                  <c:v>7.0428949999999997</c:v>
                </c:pt>
                <c:pt idx="2">
                  <c:v>10.842255</c:v>
                </c:pt>
                <c:pt idx="3">
                  <c:v>11.556069000000001</c:v>
                </c:pt>
                <c:pt idx="4">
                  <c:v>12.056069000000001</c:v>
                </c:pt>
                <c:pt idx="5">
                  <c:v>38.817109000000002</c:v>
                </c:pt>
                <c:pt idx="6">
                  <c:v>66.945335999999998</c:v>
                </c:pt>
                <c:pt idx="7">
                  <c:v>85.109791999999999</c:v>
                </c:pt>
                <c:pt idx="8">
                  <c:v>147.59950499999999</c:v>
                </c:pt>
                <c:pt idx="9">
                  <c:v>198.521692</c:v>
                </c:pt>
                <c:pt idx="10">
                  <c:v>234.26846800000001</c:v>
                </c:pt>
                <c:pt idx="11">
                  <c:v>287.998558</c:v>
                </c:pt>
                <c:pt idx="12">
                  <c:v>287.998558</c:v>
                </c:pt>
              </c:numCache>
            </c:numRef>
          </c:val>
        </c:ser>
        <c:overlap val="100"/>
        <c:axId val="70720128"/>
        <c:axId val="70726016"/>
      </c:barChart>
      <c:lineChart>
        <c:grouping val="standard"/>
        <c:ser>
          <c:idx val="1"/>
          <c:order val="0"/>
          <c:tx>
            <c:strRef>
              <c:f>'2. SRP 2014-15 funding &amp; gaps'!$A$19</c:f>
              <c:strCache>
                <c:ptCount val="1"/>
                <c:pt idx="0">
                  <c:v>Requirements</c:v>
                </c:pt>
              </c:strCache>
            </c:strRef>
          </c:tx>
          <c:spPr>
            <a:ln>
              <a:noFill/>
            </a:ln>
          </c:spPr>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gaps'!$B$19:$N$19</c:f>
              <c:numCache>
                <c:formatCode>0</c:formatCode>
                <c:ptCount val="13"/>
                <c:pt idx="0">
                  <c:v>103.742377</c:v>
                </c:pt>
                <c:pt idx="1">
                  <c:v>103.742377</c:v>
                </c:pt>
                <c:pt idx="2">
                  <c:v>103.742377</c:v>
                </c:pt>
                <c:pt idx="3">
                  <c:v>103.742377</c:v>
                </c:pt>
                <c:pt idx="4">
                  <c:v>312.09675299999998</c:v>
                </c:pt>
                <c:pt idx="5">
                  <c:v>312.09675299999998</c:v>
                </c:pt>
                <c:pt idx="6">
                  <c:v>312.09675299999998</c:v>
                </c:pt>
                <c:pt idx="7">
                  <c:v>312.09675299999998</c:v>
                </c:pt>
                <c:pt idx="8">
                  <c:v>312.09675299999998</c:v>
                </c:pt>
                <c:pt idx="9">
                  <c:v>2200</c:v>
                </c:pt>
                <c:pt idx="10">
                  <c:v>2200</c:v>
                </c:pt>
                <c:pt idx="11">
                  <c:v>2200</c:v>
                </c:pt>
                <c:pt idx="12">
                  <c:v>2200</c:v>
                </c:pt>
              </c:numCache>
            </c:numRef>
          </c:val>
        </c:ser>
        <c:marker val="1"/>
        <c:axId val="70720128"/>
        <c:axId val="70726016"/>
      </c:lineChart>
      <c:dateAx>
        <c:axId val="70720128"/>
        <c:scaling>
          <c:orientation val="minMax"/>
        </c:scaling>
        <c:axPos val="b"/>
        <c:numFmt formatCode="mmm\-yy" sourceLinked="0"/>
        <c:tickLblPos val="nextTo"/>
        <c:crossAx val="70726016"/>
        <c:crosses val="autoZero"/>
        <c:auto val="1"/>
        <c:lblOffset val="100"/>
      </c:dateAx>
      <c:valAx>
        <c:axId val="70726016"/>
        <c:scaling>
          <c:orientation val="minMax"/>
        </c:scaling>
        <c:axPos val="l"/>
        <c:title>
          <c:tx>
            <c:rich>
              <a:bodyPr rot="-5400000" vert="horz"/>
              <a:lstStyle/>
              <a:p>
                <a:pPr>
                  <a:defRPr/>
                </a:pPr>
                <a:r>
                  <a:rPr lang="en-US"/>
                  <a:t>US$</a:t>
                </a:r>
                <a:r>
                  <a:rPr lang="en-US" baseline="0"/>
                  <a:t> </a:t>
                </a:r>
                <a:r>
                  <a:rPr lang="en-US"/>
                  <a:t>millions</a:t>
                </a:r>
              </a:p>
            </c:rich>
          </c:tx>
          <c:layout/>
        </c:title>
        <c:numFmt formatCode="General" sourceLinked="1"/>
        <c:tickLblPos val="nextTo"/>
        <c:crossAx val="70720128"/>
        <c:crosses val="autoZero"/>
        <c:crossBetween val="between"/>
      </c:valAx>
      <c:spPr>
        <a:noFill/>
        <a:ln w="25400">
          <a:noFill/>
        </a:ln>
      </c:spPr>
    </c:plotArea>
    <c:legend>
      <c:legendPos val="b"/>
      <c:layout>
        <c:manualLayout>
          <c:xMode val="edge"/>
          <c:yMode val="edge"/>
          <c:x val="0.12004509582863586"/>
          <c:y val="0.94031496062992126"/>
          <c:w val="0.43822623074032307"/>
          <c:h val="4.4815150894242275E-2"/>
        </c:manualLayout>
      </c:layout>
    </c:legend>
    <c:plotVisOnly val="1"/>
    <c:dispBlanksAs val="gap"/>
  </c:chart>
  <c:spPr>
    <a:ln>
      <a:noFill/>
    </a:ln>
  </c:spPr>
  <c:printSettings>
    <c:headerFooter/>
    <c:pageMargins b="0.75000000000000033" l="0.70000000000000029" r="0.70000000000000029" t="0.75000000000000033" header="0.30000000000000016" footer="0.30000000000000016"/>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4.7161462502889225E-2"/>
          <c:y val="2.3381294421427452E-2"/>
          <c:w val="0.71559477031492835"/>
          <c:h val="0.8614783052830407"/>
        </c:manualLayout>
      </c:layout>
      <c:barChart>
        <c:barDir val="col"/>
        <c:grouping val="stacked"/>
        <c:ser>
          <c:idx val="0"/>
          <c:order val="0"/>
          <c:tx>
            <c:strRef>
              <c:f>'2. SRP 2014-15 funding &amp; gaps'!$A$16</c:f>
              <c:strCache>
                <c:ptCount val="1"/>
                <c:pt idx="0">
                  <c:v>Saudi funding (cumulative)</c:v>
                </c:pt>
              </c:strCache>
            </c:strRef>
          </c:tx>
          <c:dLbls>
            <c:dLbl>
              <c:idx val="0"/>
              <c:delete val="1"/>
            </c:dLbl>
            <c:dLbl>
              <c:idx val="1"/>
              <c:delete val="1"/>
            </c:dLbl>
            <c:dLbl>
              <c:idx val="2"/>
              <c:delete val="1"/>
            </c:dLbl>
            <c:dLbl>
              <c:idx val="3"/>
              <c:delete val="1"/>
            </c:dLbl>
            <c:dLbl>
              <c:idx val="4"/>
              <c:delete val="1"/>
            </c:dLbl>
            <c:dLbl>
              <c:idx val="5"/>
              <c:delete val="1"/>
            </c:dLbl>
            <c:txPr>
              <a:bodyPr/>
              <a:lstStyle/>
              <a:p>
                <a:pPr>
                  <a:defRPr b="1"/>
                </a:pPr>
                <a:endParaRPr lang="en-US"/>
              </a:p>
            </c:txPr>
            <c:dLblPos val="ctr"/>
            <c:showVal val="1"/>
          </c:dLbls>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gaps'!$B$16:$N$16</c:f>
              <c:numCache>
                <c:formatCode>General</c:formatCode>
                <c:ptCount val="13"/>
                <c:pt idx="0">
                  <c:v>0</c:v>
                </c:pt>
                <c:pt idx="1">
                  <c:v>0</c:v>
                </c:pt>
                <c:pt idx="2">
                  <c:v>0</c:v>
                </c:pt>
                <c:pt idx="3">
                  <c:v>0</c:v>
                </c:pt>
                <c:pt idx="4">
                  <c:v>0</c:v>
                </c:pt>
                <c:pt idx="5">
                  <c:v>0</c:v>
                </c:pt>
                <c:pt idx="6">
                  <c:v>500</c:v>
                </c:pt>
                <c:pt idx="7">
                  <c:v>500</c:v>
                </c:pt>
                <c:pt idx="8">
                  <c:v>500</c:v>
                </c:pt>
                <c:pt idx="9">
                  <c:v>500</c:v>
                </c:pt>
                <c:pt idx="10">
                  <c:v>500</c:v>
                </c:pt>
                <c:pt idx="11">
                  <c:v>500</c:v>
                </c:pt>
                <c:pt idx="12">
                  <c:v>500</c:v>
                </c:pt>
              </c:numCache>
            </c:numRef>
          </c:val>
        </c:ser>
        <c:ser>
          <c:idx val="1"/>
          <c:order val="1"/>
          <c:tx>
            <c:strRef>
              <c:f>'2. SRP 2014-15 funding &amp; gaps'!$A$17</c:f>
              <c:strCache>
                <c:ptCount val="1"/>
                <c:pt idx="0">
                  <c:v>Other funding (cumulative)</c:v>
                </c:pt>
              </c:strCache>
            </c:strRef>
          </c:tx>
          <c:dLbls>
            <c:dLbl>
              <c:idx val="0"/>
              <c:delete val="1"/>
            </c:dLbl>
            <c:dLbl>
              <c:idx val="1"/>
              <c:layout>
                <c:manualLayout>
                  <c:x val="0"/>
                  <c:y val="-1.5325665874538911E-2"/>
                </c:manualLayout>
              </c:layout>
              <c:dLblPos val="ctr"/>
              <c:showVal val="1"/>
            </c:dLbl>
            <c:dLbl>
              <c:idx val="2"/>
              <c:layout>
                <c:manualLayout>
                  <c:x val="-1.5186027037585184E-3"/>
                  <c:y val="-1.9157082343173641E-2"/>
                </c:manualLayout>
              </c:layout>
              <c:dLblPos val="ctr"/>
              <c:showVal val="1"/>
            </c:dLbl>
            <c:dLbl>
              <c:idx val="3"/>
              <c:layout>
                <c:manualLayout>
                  <c:x val="3.037205407517036E-3"/>
                  <c:y val="-3.0651331749077828E-2"/>
                </c:manualLayout>
              </c:layout>
              <c:dLblPos val="ctr"/>
              <c:showVal val="1"/>
            </c:dLbl>
            <c:dLbl>
              <c:idx val="4"/>
              <c:layout>
                <c:manualLayout>
                  <c:x val="0"/>
                  <c:y val="-3.4482748217712557E-2"/>
                </c:manualLayout>
              </c:layout>
              <c:dLblPos val="ctr"/>
              <c:showVal val="1"/>
            </c:dLbl>
            <c:dLbl>
              <c:idx val="5"/>
              <c:layout>
                <c:manualLayout>
                  <c:x val="0"/>
                  <c:y val="-4.2145581154982001E-2"/>
                </c:manualLayout>
              </c:layout>
              <c:dLblPos val="ctr"/>
              <c:showVal val="1"/>
            </c:dLbl>
            <c:txPr>
              <a:bodyPr/>
              <a:lstStyle/>
              <a:p>
                <a:pPr>
                  <a:defRPr b="1"/>
                </a:pPr>
                <a:endParaRPr lang="en-US"/>
              </a:p>
            </c:txPr>
            <c:dLblPos val="ctr"/>
            <c:showVal val="1"/>
          </c:dLbls>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gaps'!$B$17:$N$17</c:f>
              <c:numCache>
                <c:formatCode>0</c:formatCode>
                <c:ptCount val="13"/>
                <c:pt idx="0">
                  <c:v>0.25</c:v>
                </c:pt>
                <c:pt idx="1">
                  <c:v>7.0428949999999997</c:v>
                </c:pt>
                <c:pt idx="2">
                  <c:v>10.842255</c:v>
                </c:pt>
                <c:pt idx="3">
                  <c:v>11.556069000000001</c:v>
                </c:pt>
                <c:pt idx="4">
                  <c:v>12.056069000000001</c:v>
                </c:pt>
                <c:pt idx="5">
                  <c:v>38.817109000000002</c:v>
                </c:pt>
                <c:pt idx="6">
                  <c:v>66.945335999999998</c:v>
                </c:pt>
                <c:pt idx="7">
                  <c:v>85.109791999999999</c:v>
                </c:pt>
                <c:pt idx="8">
                  <c:v>147.59950499999999</c:v>
                </c:pt>
                <c:pt idx="9">
                  <c:v>198.521692</c:v>
                </c:pt>
                <c:pt idx="10">
                  <c:v>234.26846800000001</c:v>
                </c:pt>
                <c:pt idx="11">
                  <c:v>287.998558</c:v>
                </c:pt>
                <c:pt idx="12">
                  <c:v>287.998558</c:v>
                </c:pt>
              </c:numCache>
            </c:numRef>
          </c:val>
        </c:ser>
        <c:overlap val="100"/>
        <c:axId val="82451840"/>
        <c:axId val="82553088"/>
      </c:barChart>
      <c:lineChart>
        <c:grouping val="standard"/>
        <c:ser>
          <c:idx val="2"/>
          <c:order val="2"/>
          <c:tx>
            <c:strRef>
              <c:f>'2. SRP 2014-15 funding &amp; gaps'!$A$19</c:f>
              <c:strCache>
                <c:ptCount val="1"/>
                <c:pt idx="0">
                  <c:v>Requirements</c:v>
                </c:pt>
              </c:strCache>
            </c:strRef>
          </c:tx>
          <c:marker>
            <c:symbol val="none"/>
          </c:marker>
          <c:dLbls>
            <c:dLbl>
              <c:idx val="1"/>
              <c:delete val="1"/>
            </c:dLbl>
            <c:dLbl>
              <c:idx val="2"/>
              <c:delete val="1"/>
            </c:dLbl>
            <c:dLbl>
              <c:idx val="3"/>
              <c:delete val="1"/>
            </c:dLbl>
            <c:dLbl>
              <c:idx val="5"/>
              <c:delete val="1"/>
            </c:dLbl>
            <c:dLbl>
              <c:idx val="6"/>
              <c:delete val="1"/>
            </c:dLbl>
            <c:dLbl>
              <c:idx val="7"/>
              <c:delete val="1"/>
            </c:dLbl>
            <c:dLbl>
              <c:idx val="8"/>
              <c:delete val="1"/>
            </c:dLbl>
            <c:dLbl>
              <c:idx val="10"/>
              <c:delete val="1"/>
            </c:dLbl>
            <c:dLbl>
              <c:idx val="11"/>
              <c:delete val="1"/>
            </c:dLbl>
            <c:dLbl>
              <c:idx val="12"/>
              <c:delete val="1"/>
            </c:dLbl>
            <c:txPr>
              <a:bodyPr/>
              <a:lstStyle/>
              <a:p>
                <a:pPr>
                  <a:defRPr b="1"/>
                </a:pPr>
                <a:endParaRPr lang="en-US"/>
              </a:p>
            </c:txPr>
            <c:dLblPos val="t"/>
            <c:showVal val="1"/>
          </c:dLbls>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gaps'!$B$19:$N$19</c:f>
              <c:numCache>
                <c:formatCode>0</c:formatCode>
                <c:ptCount val="13"/>
                <c:pt idx="0">
                  <c:v>103.742377</c:v>
                </c:pt>
                <c:pt idx="1">
                  <c:v>103.742377</c:v>
                </c:pt>
                <c:pt idx="2">
                  <c:v>103.742377</c:v>
                </c:pt>
                <c:pt idx="3">
                  <c:v>103.742377</c:v>
                </c:pt>
                <c:pt idx="4">
                  <c:v>312.09675299999998</c:v>
                </c:pt>
                <c:pt idx="5">
                  <c:v>312.09675299999998</c:v>
                </c:pt>
                <c:pt idx="6">
                  <c:v>312.09675299999998</c:v>
                </c:pt>
                <c:pt idx="7">
                  <c:v>312.09675299999998</c:v>
                </c:pt>
                <c:pt idx="8">
                  <c:v>312.09675299999998</c:v>
                </c:pt>
                <c:pt idx="9">
                  <c:v>2200</c:v>
                </c:pt>
                <c:pt idx="10">
                  <c:v>2200</c:v>
                </c:pt>
                <c:pt idx="11">
                  <c:v>2200</c:v>
                </c:pt>
                <c:pt idx="12">
                  <c:v>2200</c:v>
                </c:pt>
              </c:numCache>
            </c:numRef>
          </c:val>
        </c:ser>
        <c:marker val="1"/>
        <c:axId val="82451840"/>
        <c:axId val="82553088"/>
      </c:lineChart>
      <c:dateAx>
        <c:axId val="82451840"/>
        <c:scaling>
          <c:orientation val="minMax"/>
        </c:scaling>
        <c:axPos val="b"/>
        <c:numFmt formatCode="mmm\-yy" sourceLinked="0"/>
        <c:tickLblPos val="nextTo"/>
        <c:crossAx val="82553088"/>
        <c:crosses val="autoZero"/>
        <c:auto val="1"/>
        <c:lblOffset val="100"/>
      </c:dateAx>
      <c:valAx>
        <c:axId val="82553088"/>
        <c:scaling>
          <c:orientation val="minMax"/>
        </c:scaling>
        <c:axPos val="l"/>
        <c:numFmt formatCode="General" sourceLinked="1"/>
        <c:tickLblPos val="nextTo"/>
        <c:crossAx val="82451840"/>
        <c:crosses val="autoZero"/>
        <c:crossBetween val="between"/>
      </c:valAx>
    </c:plotArea>
    <c:legend>
      <c:legendPos val="r"/>
      <c:layout/>
    </c:legend>
    <c:plotVisOnly val="1"/>
    <c:dispBlanksAs val="gap"/>
  </c:chart>
  <c:printSettings>
    <c:headerFooter/>
    <c:pageMargins b="0.75000000000000011" l="0.70000000000000007" r="0.70000000000000007" t="0.75000000000000011" header="0.30000000000000004" footer="0.30000000000000004"/>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0.1125024429884998"/>
          <c:y val="4.4947964719730824E-2"/>
          <c:w val="0.69733688947673456"/>
          <c:h val="0.8923983191792465"/>
        </c:manualLayout>
      </c:layout>
      <c:barChart>
        <c:barDir val="col"/>
        <c:grouping val="clustered"/>
        <c:ser>
          <c:idx val="0"/>
          <c:order val="0"/>
          <c:tx>
            <c:strRef>
              <c:f>'2. SRP 2014-15 funding &amp; gaps'!$A$16:$A$17</c:f>
              <c:strCache>
                <c:ptCount val="1"/>
                <c:pt idx="0">
                  <c:v>Saudi funding (cumulative) Other funding (cumulative)</c:v>
                </c:pt>
              </c:strCache>
            </c:strRef>
          </c:tx>
          <c:spPr>
            <a:solidFill>
              <a:srgbClr val="FFC000"/>
            </a:solidFill>
          </c:spPr>
          <c:dLbls>
            <c:dLbl>
              <c:idx val="0"/>
              <c:layout>
                <c:manualLayout>
                  <c:x val="0"/>
                  <c:y val="1.6598702521863972E-2"/>
                </c:manualLayout>
              </c:layout>
              <c:dLblPos val="outEnd"/>
              <c:showVal val="1"/>
            </c:dLbl>
            <c:dLbl>
              <c:idx val="1"/>
              <c:layout>
                <c:manualLayout>
                  <c:x val="-4.9443751309091481E-3"/>
                  <c:y val="1.6407945161242696E-2"/>
                </c:manualLayout>
              </c:layout>
              <c:dLblPos val="outEnd"/>
              <c:showVal val="1"/>
            </c:dLbl>
            <c:dLbl>
              <c:idx val="2"/>
              <c:layout>
                <c:manualLayout>
                  <c:x val="-1.6481250436363826E-3"/>
                  <c:y val="1.6407710815590833E-2"/>
                </c:manualLayout>
              </c:layout>
              <c:dLblPos val="outEnd"/>
              <c:showVal val="1"/>
            </c:dLbl>
            <c:dLbl>
              <c:idx val="3"/>
              <c:layout>
                <c:manualLayout>
                  <c:x val="0"/>
                  <c:y val="1.9002375296912254E-2"/>
                </c:manualLayout>
              </c:layout>
              <c:dLblPos val="outEnd"/>
              <c:showVal val="1"/>
            </c:dLbl>
            <c:txPr>
              <a:bodyPr/>
              <a:lstStyle/>
              <a:p>
                <a:pPr>
                  <a:defRPr b="1"/>
                </a:pPr>
                <a:endParaRPr lang="en-US"/>
              </a:p>
            </c:txPr>
            <c:dLblPos val="outEnd"/>
            <c:showVal val="1"/>
          </c:dLbls>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gaps'!$A$16:$M$16</c:f>
              <c:numCache>
                <c:formatCode>General</c:formatCode>
                <c:ptCount val="13"/>
                <c:pt idx="0">
                  <c:v>0</c:v>
                </c:pt>
                <c:pt idx="1">
                  <c:v>0</c:v>
                </c:pt>
                <c:pt idx="2">
                  <c:v>0</c:v>
                </c:pt>
                <c:pt idx="3">
                  <c:v>0</c:v>
                </c:pt>
                <c:pt idx="4">
                  <c:v>0</c:v>
                </c:pt>
                <c:pt idx="5">
                  <c:v>0</c:v>
                </c:pt>
                <c:pt idx="6">
                  <c:v>0</c:v>
                </c:pt>
                <c:pt idx="7">
                  <c:v>500</c:v>
                </c:pt>
                <c:pt idx="8">
                  <c:v>500</c:v>
                </c:pt>
                <c:pt idx="9">
                  <c:v>500</c:v>
                </c:pt>
                <c:pt idx="10">
                  <c:v>500</c:v>
                </c:pt>
                <c:pt idx="11">
                  <c:v>500</c:v>
                </c:pt>
                <c:pt idx="12">
                  <c:v>500</c:v>
                </c:pt>
              </c:numCache>
            </c:numRef>
          </c:val>
        </c:ser>
        <c:axId val="82886656"/>
        <c:axId val="82888192"/>
      </c:barChart>
      <c:lineChart>
        <c:grouping val="standard"/>
        <c:ser>
          <c:idx val="1"/>
          <c:order val="1"/>
          <c:tx>
            <c:strRef>
              <c:f>'2. SRP 2014-15 funding &amp; gaps'!$A$19</c:f>
              <c:strCache>
                <c:ptCount val="1"/>
                <c:pt idx="0">
                  <c:v>Requirements</c:v>
                </c:pt>
              </c:strCache>
            </c:strRef>
          </c:tx>
          <c:spPr>
            <a:ln>
              <a:solidFill>
                <a:srgbClr val="00B0F0"/>
              </a:solidFill>
            </a:ln>
          </c:spPr>
          <c:marker>
            <c:symbol val="square"/>
            <c:size val="5"/>
          </c:marker>
          <c:dLbls>
            <c:dLbl>
              <c:idx val="1"/>
              <c:delete val="1"/>
            </c:dLbl>
            <c:dLbl>
              <c:idx val="2"/>
              <c:delete val="1"/>
            </c:dLbl>
            <c:dLbl>
              <c:idx val="3"/>
              <c:delete val="1"/>
            </c:dLbl>
            <c:dLbl>
              <c:idx val="5"/>
              <c:delete val="1"/>
            </c:dLbl>
            <c:dLbl>
              <c:idx val="6"/>
              <c:delete val="1"/>
            </c:dLbl>
            <c:dLbl>
              <c:idx val="7"/>
              <c:delete val="1"/>
            </c:dLbl>
            <c:dLbl>
              <c:idx val="8"/>
              <c:delete val="1"/>
            </c:dLbl>
            <c:dLbl>
              <c:idx val="10"/>
              <c:delete val="1"/>
            </c:dLbl>
            <c:dLbl>
              <c:idx val="11"/>
              <c:delete val="1"/>
            </c:dLbl>
            <c:dLbl>
              <c:idx val="12"/>
              <c:delete val="1"/>
            </c:dLbl>
            <c:txPr>
              <a:bodyPr/>
              <a:lstStyle/>
              <a:p>
                <a:pPr>
                  <a:defRPr b="1"/>
                </a:pPr>
                <a:endParaRPr lang="en-US"/>
              </a:p>
            </c:txPr>
            <c:dLblPos val="t"/>
            <c:showVal val="1"/>
          </c:dLbls>
          <c:cat>
            <c:numRef>
              <c:f>'2. SRP 2014-15 funding &amp; gaps'!$B$15:$N$15</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gaps'!$B$19:$N$19</c:f>
              <c:numCache>
                <c:formatCode>0</c:formatCode>
                <c:ptCount val="13"/>
                <c:pt idx="0">
                  <c:v>103.742377</c:v>
                </c:pt>
                <c:pt idx="1">
                  <c:v>103.742377</c:v>
                </c:pt>
                <c:pt idx="2">
                  <c:v>103.742377</c:v>
                </c:pt>
                <c:pt idx="3">
                  <c:v>103.742377</c:v>
                </c:pt>
                <c:pt idx="4">
                  <c:v>312.09675299999998</c:v>
                </c:pt>
                <c:pt idx="5">
                  <c:v>312.09675299999998</c:v>
                </c:pt>
                <c:pt idx="6">
                  <c:v>312.09675299999998</c:v>
                </c:pt>
                <c:pt idx="7">
                  <c:v>312.09675299999998</c:v>
                </c:pt>
                <c:pt idx="8">
                  <c:v>312.09675299999998</c:v>
                </c:pt>
                <c:pt idx="9">
                  <c:v>2200</c:v>
                </c:pt>
                <c:pt idx="10">
                  <c:v>2200</c:v>
                </c:pt>
                <c:pt idx="11">
                  <c:v>2200</c:v>
                </c:pt>
                <c:pt idx="12">
                  <c:v>2200</c:v>
                </c:pt>
              </c:numCache>
            </c:numRef>
          </c:val>
        </c:ser>
        <c:marker val="1"/>
        <c:axId val="82886656"/>
        <c:axId val="82888192"/>
      </c:lineChart>
      <c:dateAx>
        <c:axId val="82886656"/>
        <c:scaling>
          <c:orientation val="minMax"/>
        </c:scaling>
        <c:axPos val="b"/>
        <c:numFmt formatCode="mmm\-yy" sourceLinked="0"/>
        <c:tickLblPos val="nextTo"/>
        <c:crossAx val="82888192"/>
        <c:crosses val="autoZero"/>
        <c:auto val="1"/>
        <c:lblOffset val="100"/>
      </c:dateAx>
      <c:valAx>
        <c:axId val="82888192"/>
        <c:scaling>
          <c:orientation val="minMax"/>
        </c:scaling>
        <c:axPos val="l"/>
        <c:title>
          <c:tx>
            <c:rich>
              <a:bodyPr rot="-5400000" vert="horz"/>
              <a:lstStyle/>
              <a:p>
                <a:pPr>
                  <a:defRPr/>
                </a:pPr>
                <a:r>
                  <a:rPr lang="en-US"/>
                  <a:t>US$ millions</a:t>
                </a:r>
              </a:p>
            </c:rich>
          </c:tx>
          <c:layout/>
        </c:title>
        <c:numFmt formatCode="General" sourceLinked="1"/>
        <c:tickLblPos val="nextTo"/>
        <c:crossAx val="82886656"/>
        <c:crosses val="autoZero"/>
        <c:crossBetween val="between"/>
      </c:valAx>
    </c:plotArea>
    <c:legend>
      <c:legendPos val="r"/>
      <c:layout/>
    </c:legend>
    <c:plotVisOnly val="1"/>
    <c:dispBlanksAs val="gap"/>
  </c:chart>
  <c:spPr>
    <a:ln>
      <a:noFill/>
    </a:ln>
  </c:spPr>
  <c:printSettings>
    <c:headerFooter/>
    <c:pageMargins b="0.75000000000000033" l="0.70000000000000029" r="0.70000000000000029" t="0.75000000000000033" header="0.30000000000000016" footer="0.30000000000000016"/>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'2. SRP 2014-15 funding &amp; gaps'!$F$25</c:f>
              <c:strCache>
                <c:ptCount val="1"/>
                <c:pt idx="0">
                  <c:v>All donors (excluding KSA)</c:v>
                </c:pt>
              </c:strCache>
            </c:strRef>
          </c:tx>
          <c:dLbls>
            <c:dLbl>
              <c:idx val="12"/>
              <c:delete val="1"/>
            </c:dLbl>
            <c:numFmt formatCode="#,##0.0" sourceLinked="0"/>
            <c:dLblPos val="ctr"/>
            <c:showVal val="1"/>
          </c:dLbls>
          <c:cat>
            <c:numRef>
              <c:f>'2. SRP 2014-15 funding &amp; gaps'!$D$26:$D$38</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gaps'!$F$26:$F$38</c:f>
              <c:numCache>
                <c:formatCode>0.0</c:formatCode>
                <c:ptCount val="13"/>
                <c:pt idx="0">
                  <c:v>0.25</c:v>
                </c:pt>
                <c:pt idx="1">
                  <c:v>6.7928949999999997</c:v>
                </c:pt>
                <c:pt idx="2">
                  <c:v>3.7993600000000001</c:v>
                </c:pt>
                <c:pt idx="3">
                  <c:v>0.71381399999999995</c:v>
                </c:pt>
                <c:pt idx="4">
                  <c:v>0.5</c:v>
                </c:pt>
                <c:pt idx="5">
                  <c:v>26.761040000000001</c:v>
                </c:pt>
                <c:pt idx="6">
                  <c:v>28.128226999999999</c:v>
                </c:pt>
                <c:pt idx="7">
                  <c:v>18.164456000000001</c:v>
                </c:pt>
                <c:pt idx="8">
                  <c:v>62.489713000000002</c:v>
                </c:pt>
                <c:pt idx="9">
                  <c:v>50.922187000000001</c:v>
                </c:pt>
                <c:pt idx="10">
                  <c:v>35.746775999999997</c:v>
                </c:pt>
                <c:pt idx="11">
                  <c:v>53.730089999999997</c:v>
                </c:pt>
                <c:pt idx="12">
                  <c:v>0</c:v>
                </c:pt>
              </c:numCache>
            </c:numRef>
          </c:val>
        </c:ser>
        <c:ser>
          <c:idx val="1"/>
          <c:order val="1"/>
          <c:tx>
            <c:strRef>
              <c:f>'2. SRP 2014-15 funding &amp; gaps'!$G$25</c:f>
              <c:strCache>
                <c:ptCount val="1"/>
                <c:pt idx="0">
                  <c:v>Kingdom of Saudi Arabia (KSA)</c:v>
                </c:pt>
              </c:strCache>
            </c:strRef>
          </c:tx>
          <c:dLbls>
            <c:dLbl>
              <c:idx val="0"/>
              <c:delete val="1"/>
            </c:dLbl>
            <c:dLbl>
              <c:idx val="1"/>
              <c:delete val="1"/>
            </c:dLbl>
            <c:dLbl>
              <c:idx val="2"/>
              <c:delete val="1"/>
            </c:dLbl>
            <c:dLbl>
              <c:idx val="3"/>
              <c:delete val="1"/>
            </c:dLbl>
            <c:dLbl>
              <c:idx val="4"/>
              <c:delete val="1"/>
            </c:dLbl>
            <c:dLbl>
              <c:idx val="5"/>
              <c:delete val="1"/>
            </c:dLbl>
            <c:dLbl>
              <c:idx val="6"/>
              <c:layout/>
              <c:tx>
                <c:rich>
                  <a:bodyPr/>
                  <a:lstStyle/>
                  <a:p>
                    <a:pPr>
                      <a:defRPr/>
                    </a:pPr>
                    <a:r>
                      <a:rPr lang="en-US"/>
                      <a:t>500</a:t>
                    </a:r>
                  </a:p>
                </c:rich>
              </c:tx>
              <c:spPr/>
            </c:dLbl>
            <c:dLbl>
              <c:idx val="7"/>
              <c:delete val="1"/>
            </c:dLbl>
            <c:dLbl>
              <c:idx val="8"/>
              <c:delete val="1"/>
            </c:dLbl>
            <c:dLbl>
              <c:idx val="9"/>
              <c:delete val="1"/>
            </c:dLbl>
            <c:dLbl>
              <c:idx val="10"/>
              <c:delete val="1"/>
            </c:dLbl>
            <c:dLbl>
              <c:idx val="11"/>
              <c:delete val="1"/>
            </c:dLbl>
            <c:dLbl>
              <c:idx val="12"/>
              <c:delete val="1"/>
            </c:dLbl>
            <c:showVal val="1"/>
          </c:dLbls>
          <c:cat>
            <c:numRef>
              <c:f>'2. SRP 2014-15 funding &amp; gaps'!$D$26:$D$38</c:f>
              <c:numCache>
                <c:formatCode>mmm\-yy</c:formatCode>
                <c:ptCount val="13"/>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numCache>
            </c:numRef>
          </c:cat>
          <c:val>
            <c:numRef>
              <c:f>'2. SRP 2014-15 funding &amp; gaps'!$G$26:$G$38</c:f>
              <c:numCache>
                <c:formatCode>0.0</c:formatCode>
                <c:ptCount val="13"/>
                <c:pt idx="0">
                  <c:v>0</c:v>
                </c:pt>
                <c:pt idx="1">
                  <c:v>0</c:v>
                </c:pt>
                <c:pt idx="2">
                  <c:v>0</c:v>
                </c:pt>
                <c:pt idx="3">
                  <c:v>0</c:v>
                </c:pt>
                <c:pt idx="4">
                  <c:v>0</c:v>
                </c:pt>
                <c:pt idx="5">
                  <c:v>0</c:v>
                </c:pt>
                <c:pt idx="6">
                  <c:v>500</c:v>
                </c:pt>
                <c:pt idx="7">
                  <c:v>0</c:v>
                </c:pt>
                <c:pt idx="8">
                  <c:v>0</c:v>
                </c:pt>
                <c:pt idx="9">
                  <c:v>0</c:v>
                </c:pt>
                <c:pt idx="10">
                  <c:v>0</c:v>
                </c:pt>
                <c:pt idx="11">
                  <c:v>0</c:v>
                </c:pt>
                <c:pt idx="12">
                  <c:v>0</c:v>
                </c:pt>
              </c:numCache>
            </c:numRef>
          </c:val>
        </c:ser>
        <c:overlap val="100"/>
        <c:axId val="82106240"/>
        <c:axId val="82107776"/>
      </c:barChart>
      <c:dateAx>
        <c:axId val="82106240"/>
        <c:scaling>
          <c:orientation val="minMax"/>
        </c:scaling>
        <c:axPos val="b"/>
        <c:numFmt formatCode="mmm\-yy" sourceLinked="0"/>
        <c:tickLblPos val="nextTo"/>
        <c:crossAx val="82107776"/>
        <c:crosses val="autoZero"/>
        <c:auto val="1"/>
        <c:lblOffset val="100"/>
      </c:dateAx>
      <c:valAx>
        <c:axId val="82107776"/>
        <c:scaling>
          <c:orientation val="minMax"/>
        </c:scaling>
        <c:axPos val="l"/>
        <c:title>
          <c:tx>
            <c:rich>
              <a:bodyPr rot="0" vert="horz"/>
              <a:lstStyle/>
              <a:p>
                <a:pPr>
                  <a:defRPr/>
                </a:pPr>
                <a:r>
                  <a:rPr lang="en-US"/>
                  <a:t>US$ millions</a:t>
                </a:r>
              </a:p>
            </c:rich>
          </c:tx>
          <c:layout/>
        </c:title>
        <c:numFmt formatCode="0" sourceLinked="0"/>
        <c:tickLblPos val="nextTo"/>
        <c:crossAx val="82106240"/>
        <c:crosses val="autoZero"/>
        <c:crossBetween val="between"/>
      </c:valAx>
    </c:plotArea>
    <c:legend>
      <c:legendPos val="b"/>
      <c:layout/>
    </c:legend>
    <c:plotVisOnly val="1"/>
    <c:dispBlanksAs val="gap"/>
  </c:chart>
  <c:spPr>
    <a:ln>
      <a:noFill/>
    </a:ln>
  </c:spPr>
  <c:printSettings>
    <c:headerFooter/>
    <c:pageMargins b="0.75000000000000011" l="0.70000000000000007" r="0.70000000000000007" t="0.75000000000000011" header="0.30000000000000004" footer="0.30000000000000004"/>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lang val="en-GB"/>
  <c:chart>
    <c:plotArea>
      <c:layout/>
      <c:pieChart>
        <c:varyColors val="1"/>
        <c:ser>
          <c:idx val="0"/>
          <c:order val="0"/>
          <c:dLbls>
            <c:showCatName val="1"/>
            <c:showPercent val="1"/>
            <c:showLeaderLines val="1"/>
          </c:dLbls>
          <c:cat>
            <c:strRef>
              <c:f>'3. SRP2014-15 by cluster'!$A$6:$A$16</c:f>
              <c:strCache>
                <c:ptCount val="11"/>
                <c:pt idx="0">
                  <c:v>EMERGENCY TELECOMMUNICATIONS</c:v>
                </c:pt>
                <c:pt idx="1">
                  <c:v>LOGISTICS</c:v>
                </c:pt>
                <c:pt idx="2">
                  <c:v>COORDINATION AND SUPPORT SERVICES</c:v>
                </c:pt>
                <c:pt idx="3">
                  <c:v>SOCIAL COHESION AND SUSTAINABLE LIVELIHOODS</c:v>
                </c:pt>
                <c:pt idx="4">
                  <c:v>EDUCATION</c:v>
                </c:pt>
                <c:pt idx="5">
                  <c:v>WASH</c:v>
                </c:pt>
                <c:pt idx="6">
                  <c:v>PROTECTION</c:v>
                </c:pt>
                <c:pt idx="7">
                  <c:v>HEALTH</c:v>
                </c:pt>
                <c:pt idx="8">
                  <c:v>CLUSTER NOT YET SPECIFIED</c:v>
                </c:pt>
                <c:pt idx="9">
                  <c:v>SHELTER/NFI</c:v>
                </c:pt>
                <c:pt idx="10">
                  <c:v>FOOD SECURITY</c:v>
                </c:pt>
              </c:strCache>
            </c:strRef>
          </c:cat>
          <c:val>
            <c:numRef>
              <c:f>'3. SRP2014-15 by cluster'!$B$6:$B$16</c:f>
              <c:numCache>
                <c:formatCode>_-* #,##0_-;\-* #,##0_-;_-* "-"??_-;_-@_-</c:formatCode>
                <c:ptCount val="11"/>
                <c:pt idx="0">
                  <c:v>763159</c:v>
                </c:pt>
                <c:pt idx="1">
                  <c:v>2298201</c:v>
                </c:pt>
                <c:pt idx="2">
                  <c:v>5156690</c:v>
                </c:pt>
                <c:pt idx="3">
                  <c:v>8926800</c:v>
                </c:pt>
                <c:pt idx="4">
                  <c:v>15364197</c:v>
                </c:pt>
                <c:pt idx="5">
                  <c:v>38780193</c:v>
                </c:pt>
                <c:pt idx="6">
                  <c:v>61107331</c:v>
                </c:pt>
                <c:pt idx="7">
                  <c:v>95509273</c:v>
                </c:pt>
                <c:pt idx="8">
                  <c:v>163383040</c:v>
                </c:pt>
                <c:pt idx="9">
                  <c:v>192699341</c:v>
                </c:pt>
                <c:pt idx="10">
                  <c:v>204010333</c:v>
                </c:pt>
              </c:numCache>
            </c:numRef>
          </c:val>
        </c:ser>
        <c:dLbls>
          <c:showCatName val="1"/>
          <c:showPercent val="1"/>
        </c:dLbls>
        <c:firstSliceAng val="0"/>
      </c:pieChart>
      <c:spPr>
        <a:noFill/>
        <a:ln w="25400">
          <a:noFill/>
        </a:ln>
      </c:spPr>
    </c:plotArea>
    <c:plotVisOnly val="1"/>
    <c:dispBlanksAs val="zero"/>
  </c:chart>
  <c:spPr>
    <a:ln>
      <a:noFill/>
    </a:ln>
  </c:sp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GB"/>
  <c:chart>
    <c:plotArea>
      <c:layout/>
      <c:pieChart>
        <c:varyColors val="1"/>
        <c:ser>
          <c:idx val="0"/>
          <c:order val="0"/>
          <c:dLbls>
            <c:showCatName val="1"/>
            <c:showPercent val="1"/>
            <c:showLeaderLines val="1"/>
          </c:dLbls>
          <c:cat>
            <c:strRef>
              <c:f>'4. SRP2014-15 by org type'!$A$5:$A$7</c:f>
              <c:strCache>
                <c:ptCount val="3"/>
                <c:pt idx="0">
                  <c:v>United Nations</c:v>
                </c:pt>
                <c:pt idx="1">
                  <c:v>Other inter-governmental (IOM)</c:v>
                </c:pt>
                <c:pt idx="2">
                  <c:v>Non-governmental organisation</c:v>
                </c:pt>
              </c:strCache>
            </c:strRef>
          </c:cat>
          <c:val>
            <c:numRef>
              <c:f>'4. SRP2014-15 by org type'!$B$5:$B$7</c:f>
              <c:numCache>
                <c:formatCode>_-* #,##0_-;\-* #,##0_-;_-* "-"??_-;_-@_-</c:formatCode>
                <c:ptCount val="3"/>
                <c:pt idx="0">
                  <c:v>661235451</c:v>
                </c:pt>
                <c:pt idx="1">
                  <c:v>95733547</c:v>
                </c:pt>
                <c:pt idx="2">
                  <c:v>31029560</c:v>
                </c:pt>
              </c:numCache>
            </c:numRef>
          </c:val>
        </c:ser>
        <c:dLbls>
          <c:showCatName val="1"/>
          <c:showPercent val="1"/>
        </c:dLbls>
        <c:firstSliceAng val="0"/>
      </c:pieChart>
      <c:spPr>
        <a:noFill/>
        <a:ln w="25400">
          <a:noFill/>
        </a:ln>
      </c:spPr>
    </c:plotArea>
    <c:plotVisOnly val="1"/>
    <c:dispBlanksAs val="zero"/>
  </c:chart>
  <c:spPr>
    <a:ln>
      <a:noFill/>
    </a:ln>
  </c:spPr>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GB"/>
  <c:chart>
    <c:autoTitleDeleted val="1"/>
    <c:plotArea>
      <c:layout>
        <c:manualLayout>
          <c:layoutTarget val="inner"/>
          <c:xMode val="edge"/>
          <c:yMode val="edge"/>
          <c:x val="0.17707098869450658"/>
          <c:y val="5.153400072778512E-2"/>
          <c:w val="0.82292901130549367"/>
          <c:h val="0.76307930535231772"/>
        </c:manualLayout>
      </c:layout>
      <c:barChart>
        <c:barDir val="col"/>
        <c:grouping val="clustered"/>
        <c:ser>
          <c:idx val="0"/>
          <c:order val="0"/>
          <c:tx>
            <c:strRef>
              <c:f>'5. Total funding 2011-15'!$A$9</c:f>
              <c:strCache>
                <c:ptCount val="1"/>
                <c:pt idx="0">
                  <c:v>Total US$ Commitments/  Contributions</c:v>
                </c:pt>
              </c:strCache>
            </c:strRef>
          </c:tx>
          <c:spPr>
            <a:solidFill>
              <a:srgbClr val="FFFF00"/>
            </a:solidFill>
          </c:spPr>
          <c:dLbls>
            <c:txPr>
              <a:bodyPr/>
              <a:lstStyle/>
              <a:p>
                <a:pPr>
                  <a:defRPr b="1"/>
                </a:pPr>
                <a:endParaRPr lang="en-US"/>
              </a:p>
            </c:txPr>
            <c:dLblPos val="outEnd"/>
            <c:showVal val="1"/>
          </c:dLbls>
          <c:cat>
            <c:numRef>
              <c:f>'5. Total funding 2011-15'!$B$8:$F$8</c:f>
              <c:numCache>
                <c:formatCode>General</c:formatCode>
                <c:ptCount val="5"/>
                <c:pt idx="0">
                  <c:v>2011</c:v>
                </c:pt>
                <c:pt idx="1">
                  <c:v>2012</c:v>
                </c:pt>
                <c:pt idx="2">
                  <c:v>2013</c:v>
                </c:pt>
                <c:pt idx="3">
                  <c:v>2014</c:v>
                </c:pt>
                <c:pt idx="4">
                  <c:v>2015</c:v>
                </c:pt>
              </c:numCache>
            </c:numRef>
          </c:cat>
          <c:val>
            <c:numRef>
              <c:f>'5. Total funding 2011-15'!$B$9:$F$9</c:f>
              <c:numCache>
                <c:formatCode>0</c:formatCode>
                <c:ptCount val="5"/>
                <c:pt idx="0">
                  <c:v>127.14522599999999</c:v>
                </c:pt>
                <c:pt idx="1">
                  <c:v>50.108826000000001</c:v>
                </c:pt>
                <c:pt idx="2">
                  <c:v>251.65098699999999</c:v>
                </c:pt>
                <c:pt idx="3">
                  <c:v>1322.657582</c:v>
                </c:pt>
                <c:pt idx="4">
                  <c:v>0.59367000000000003</c:v>
                </c:pt>
              </c:numCache>
            </c:numRef>
          </c:val>
        </c:ser>
        <c:dLbls>
          <c:showVal val="1"/>
        </c:dLbls>
        <c:axId val="83563648"/>
        <c:axId val="83565184"/>
      </c:barChart>
      <c:catAx>
        <c:axId val="83563648"/>
        <c:scaling>
          <c:orientation val="minMax"/>
        </c:scaling>
        <c:axPos val="b"/>
        <c:numFmt formatCode="General" sourceLinked="1"/>
        <c:tickLblPos val="nextTo"/>
        <c:crossAx val="83565184"/>
        <c:crosses val="autoZero"/>
        <c:auto val="1"/>
        <c:lblAlgn val="ctr"/>
        <c:lblOffset val="100"/>
      </c:catAx>
      <c:valAx>
        <c:axId val="83565184"/>
        <c:scaling>
          <c:orientation val="minMax"/>
        </c:scaling>
        <c:axPos val="l"/>
        <c:title>
          <c:tx>
            <c:rich>
              <a:bodyPr rot="-5400000" vert="horz"/>
              <a:lstStyle/>
              <a:p>
                <a:pPr>
                  <a:defRPr/>
                </a:pPr>
                <a:r>
                  <a:rPr lang="en-US"/>
                  <a:t>US$ millions</a:t>
                </a:r>
              </a:p>
            </c:rich>
          </c:tx>
        </c:title>
        <c:numFmt formatCode="0" sourceLinked="1"/>
        <c:tickLblPos val="nextTo"/>
        <c:crossAx val="83563648"/>
        <c:crosses val="autoZero"/>
        <c:crossBetween val="between"/>
      </c:valAx>
    </c:plotArea>
    <c:legend>
      <c:legendPos val="b"/>
    </c:legend>
    <c:plotVisOnly val="1"/>
    <c:dispBlanksAs val="gap"/>
  </c:chart>
  <c:spPr>
    <a:ln>
      <a:noFill/>
    </a:ln>
  </c:spPr>
  <c:printSettings>
    <c:headerFooter/>
    <c:pageMargins b="0.75000000000000011" l="0.70000000000000007" r="0.70000000000000007" t="0.75000000000000011" header="0.30000000000000004" footer="0.30000000000000004"/>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GB"/>
  <c:chart>
    <c:autoTitleDeleted val="1"/>
    <c:plotArea>
      <c:layout>
        <c:manualLayout>
          <c:layoutTarget val="inner"/>
          <c:xMode val="edge"/>
          <c:yMode val="edge"/>
          <c:x val="0.15940958599687241"/>
          <c:y val="3.7510656436487634E-2"/>
          <c:w val="0.79677503726668331"/>
          <c:h val="0.7226270884937338"/>
        </c:manualLayout>
      </c:layout>
      <c:barChart>
        <c:barDir val="bar"/>
        <c:grouping val="clustered"/>
        <c:ser>
          <c:idx val="0"/>
          <c:order val="0"/>
          <c:tx>
            <c:strRef>
              <c:f>'Top donors 2011-2015'!$C$5</c:f>
              <c:strCache>
                <c:ptCount val="1"/>
                <c:pt idx="0">
                  <c:v>Total Commitment/Contribution</c:v>
                </c:pt>
              </c:strCache>
            </c:strRef>
          </c:tx>
          <c:spPr>
            <a:solidFill>
              <a:srgbClr val="FFC000"/>
            </a:solidFill>
          </c:spPr>
          <c:dLbls>
            <c:txPr>
              <a:bodyPr/>
              <a:lstStyle/>
              <a:p>
                <a:pPr>
                  <a:defRPr b="1"/>
                </a:pPr>
                <a:endParaRPr lang="en-US"/>
              </a:p>
            </c:txPr>
            <c:dLblPos val="outEnd"/>
            <c:showVal val="1"/>
          </c:dLbls>
          <c:cat>
            <c:strRef>
              <c:f>'Top donors 2011-2015'!$A$6:$A$15</c:f>
              <c:strCache>
                <c:ptCount val="10"/>
                <c:pt idx="0">
                  <c:v>Denmark</c:v>
                </c:pt>
                <c:pt idx="1">
                  <c:v>Kuwait</c:v>
                </c:pt>
                <c:pt idx="2">
                  <c:v>Japan</c:v>
                </c:pt>
                <c:pt idx="3">
                  <c:v>Sweden</c:v>
                </c:pt>
                <c:pt idx="4">
                  <c:v>UK</c:v>
                </c:pt>
                <c:pt idx="5">
                  <c:v>Canada</c:v>
                </c:pt>
                <c:pt idx="6">
                  <c:v>ECHO</c:v>
                </c:pt>
                <c:pt idx="7">
                  <c:v>Germany</c:v>
                </c:pt>
                <c:pt idx="8">
                  <c:v>US</c:v>
                </c:pt>
                <c:pt idx="9">
                  <c:v>Saudi Arabia</c:v>
                </c:pt>
              </c:strCache>
            </c:strRef>
          </c:cat>
          <c:val>
            <c:numRef>
              <c:f>'Top donors 2011-2015'!$C$6:$C$15</c:f>
              <c:numCache>
                <c:formatCode>_-* #,##0_-;\-* #,##0_-;_-* "-"??_-;_-@_-</c:formatCode>
                <c:ptCount val="10"/>
                <c:pt idx="0">
                  <c:v>34.903792000000003</c:v>
                </c:pt>
                <c:pt idx="1">
                  <c:v>36.410434000000002</c:v>
                </c:pt>
                <c:pt idx="2">
                  <c:v>44.561698</c:v>
                </c:pt>
                <c:pt idx="3">
                  <c:v>61.272875999999997</c:v>
                </c:pt>
                <c:pt idx="4">
                  <c:v>76.652934999999999</c:v>
                </c:pt>
                <c:pt idx="5">
                  <c:v>86.950091999999998</c:v>
                </c:pt>
                <c:pt idx="6">
                  <c:v>146.227194</c:v>
                </c:pt>
                <c:pt idx="7">
                  <c:v>159.05563799999999</c:v>
                </c:pt>
                <c:pt idx="8">
                  <c:v>332.08594799999997</c:v>
                </c:pt>
                <c:pt idx="9">
                  <c:v>500</c:v>
                </c:pt>
              </c:numCache>
            </c:numRef>
          </c:val>
        </c:ser>
        <c:dLbls>
          <c:showVal val="1"/>
        </c:dLbls>
        <c:axId val="83651584"/>
        <c:axId val="83624704"/>
      </c:barChart>
      <c:catAx>
        <c:axId val="83651584"/>
        <c:scaling>
          <c:orientation val="minMax"/>
        </c:scaling>
        <c:axPos val="l"/>
        <c:numFmt formatCode="General" sourceLinked="1"/>
        <c:tickLblPos val="nextTo"/>
        <c:crossAx val="83624704"/>
        <c:crosses val="autoZero"/>
        <c:auto val="1"/>
        <c:lblAlgn val="ctr"/>
        <c:lblOffset val="100"/>
      </c:catAx>
      <c:valAx>
        <c:axId val="83624704"/>
        <c:scaling>
          <c:orientation val="minMax"/>
        </c:scaling>
        <c:axPos val="b"/>
        <c:title>
          <c:tx>
            <c:rich>
              <a:bodyPr/>
              <a:lstStyle/>
              <a:p>
                <a:pPr>
                  <a:defRPr/>
                </a:pPr>
                <a:r>
                  <a:rPr lang="en-US"/>
                  <a:t>US$ millions</a:t>
                </a:r>
              </a:p>
            </c:rich>
          </c:tx>
        </c:title>
        <c:numFmt formatCode="_-* #,##0_-;\-* #,##0_-;_-* &quot;-&quot;??_-;_-@_-" sourceLinked="1"/>
        <c:tickLblPos val="nextTo"/>
        <c:crossAx val="83651584"/>
        <c:crosses val="autoZero"/>
        <c:crossBetween val="between"/>
      </c:valAx>
    </c:plotArea>
    <c:legend>
      <c:legendPos val="b"/>
    </c:legend>
    <c:plotVisOnly val="1"/>
    <c:dispBlanksAs val="gap"/>
  </c:chart>
  <c:spPr>
    <a:ln>
      <a:noFill/>
    </a:ln>
  </c:spPr>
  <c:printSettings>
    <c:headerFooter/>
    <c:pageMargins b="0.75000000000000011" l="0.70000000000000007" r="0.70000000000000007" t="0.75000000000000011" header="0.30000000000000004" footer="0.30000000000000004"/>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GB"/>
  <c:chart>
    <c:plotArea>
      <c:layout/>
      <c:pieChart>
        <c:varyColors val="1"/>
        <c:ser>
          <c:idx val="0"/>
          <c:order val="0"/>
          <c:dLbls>
            <c:dLbl>
              <c:idx val="1"/>
              <c:layout>
                <c:manualLayout>
                  <c:x val="-1.2010720882111959E-2"/>
                  <c:y val="7.4553643757493291E-3"/>
                </c:manualLayout>
              </c:layout>
              <c:tx>
                <c:rich>
                  <a:bodyPr/>
                  <a:lstStyle/>
                  <a:p>
                    <a:r>
                      <a:rPr lang="en-US"/>
                      <a:t>Protection/HR/</a:t>
                    </a:r>
                  </a:p>
                  <a:p>
                    <a:r>
                      <a:rPr lang="en-US"/>
                      <a:t>RoL
4%</a:t>
                    </a:r>
                  </a:p>
                </c:rich>
              </c:tx>
              <c:dLblPos val="bestFit"/>
            </c:dLbl>
            <c:txPr>
              <a:bodyPr/>
              <a:lstStyle/>
              <a:p>
                <a:pPr>
                  <a:defRPr b="1"/>
                </a:pPr>
                <a:endParaRPr lang="en-US"/>
              </a:p>
            </c:txPr>
            <c:showCatName val="1"/>
            <c:showPercent val="1"/>
            <c:showLeaderLines val="1"/>
          </c:dLbls>
          <c:cat>
            <c:strRef>
              <c:f>'CERF Iraq 2014'!$A$6:$A$11</c:f>
              <c:strCache>
                <c:ptCount val="6"/>
                <c:pt idx="0">
                  <c:v>Food</c:v>
                </c:pt>
                <c:pt idx="1">
                  <c:v>Protection/HR/RoL</c:v>
                </c:pt>
                <c:pt idx="2">
                  <c:v>Shelter &amp; NFIs</c:v>
                </c:pt>
                <c:pt idx="3">
                  <c:v>Water &amp; Sanitation</c:v>
                </c:pt>
                <c:pt idx="4">
                  <c:v>Health</c:v>
                </c:pt>
                <c:pt idx="5">
                  <c:v>Health &amp; Nutrition</c:v>
                </c:pt>
              </c:strCache>
            </c:strRef>
          </c:cat>
          <c:val>
            <c:numRef>
              <c:f>'CERF Iraq 2014'!$B$6:$B$11</c:f>
              <c:numCache>
                <c:formatCode>#,##0</c:formatCode>
                <c:ptCount val="6"/>
                <c:pt idx="0">
                  <c:v>7334512</c:v>
                </c:pt>
                <c:pt idx="1">
                  <c:v>998569</c:v>
                </c:pt>
                <c:pt idx="2">
                  <c:v>9099889</c:v>
                </c:pt>
                <c:pt idx="3">
                  <c:v>3743272</c:v>
                </c:pt>
                <c:pt idx="4">
                  <c:v>4275318</c:v>
                </c:pt>
                <c:pt idx="5">
                  <c:v>223898</c:v>
                </c:pt>
              </c:numCache>
            </c:numRef>
          </c:val>
        </c:ser>
        <c:dLbls>
          <c:showCatName val="1"/>
          <c:showPercent val="1"/>
        </c:dLbls>
        <c:firstSliceAng val="0"/>
      </c:pieChart>
      <c:spPr>
        <a:noFill/>
        <a:ln w="25400">
          <a:noFill/>
        </a:ln>
      </c:spPr>
    </c:plotArea>
    <c:plotVisOnly val="1"/>
    <c:dispBlanksAs val="zero"/>
  </c:chart>
  <c:spPr>
    <a:ln>
      <a:noFill/>
    </a:ln>
  </c:spPr>
  <c:printSettings>
    <c:headerFooter/>
    <c:pageMargins b="0.75000000000000011" l="0.70000000000000007" r="0.70000000000000007" t="0.75000000000000011" header="0.30000000000000004" footer="0.30000000000000004"/>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GB"/>
  <c:chart>
    <c:autoTitleDeleted val="1"/>
    <c:plotArea>
      <c:layout/>
      <c:pieChart>
        <c:varyColors val="1"/>
        <c:ser>
          <c:idx val="0"/>
          <c:order val="0"/>
          <c:tx>
            <c:strRef>
              <c:f>[1]overview!$F$5</c:f>
              <c:strCache>
                <c:ptCount val="1"/>
                <c:pt idx="0">
                  <c:v>2012</c:v>
                </c:pt>
              </c:strCache>
            </c:strRef>
          </c:tx>
          <c:dLbls>
            <c:showCatName val="1"/>
            <c:showPercent val="1"/>
            <c:showLeaderLines val="1"/>
          </c:dLbls>
          <c:cat>
            <c:strRef>
              <c:f>[1]overview!$A$6:$A$10</c:f>
              <c:strCache>
                <c:ptCount val="5"/>
                <c:pt idx="0">
                  <c:v>Public sector</c:v>
                </c:pt>
                <c:pt idx="1">
                  <c:v>NGOs </c:v>
                </c:pt>
                <c:pt idx="2">
                  <c:v>Red Cross</c:v>
                </c:pt>
                <c:pt idx="3">
                  <c:v>Multilateral organisations</c:v>
                </c:pt>
                <c:pt idx="4">
                  <c:v>Other</c:v>
                </c:pt>
              </c:strCache>
            </c:strRef>
          </c:cat>
          <c:val>
            <c:numRef>
              <c:f>[1]overview!$F$6:$F$10</c:f>
              <c:numCache>
                <c:formatCode>General</c:formatCode>
                <c:ptCount val="5"/>
                <c:pt idx="0">
                  <c:v>0.83268904500000007</c:v>
                </c:pt>
                <c:pt idx="1">
                  <c:v>2.3415554340311684</c:v>
                </c:pt>
                <c:pt idx="2">
                  <c:v>1.1645387489688317</c:v>
                </c:pt>
                <c:pt idx="3">
                  <c:v>7.4304097593964036</c:v>
                </c:pt>
                <c:pt idx="4">
                  <c:v>0.36869557999999997</c:v>
                </c:pt>
              </c:numCache>
            </c:numRef>
          </c:val>
        </c:ser>
        <c:dLbls>
          <c:showCatName val="1"/>
          <c:showPercent val="1"/>
        </c:dLbls>
        <c:firstSliceAng val="0"/>
      </c:pieChart>
      <c:spPr>
        <a:noFill/>
        <a:ln w="25400">
          <a:noFill/>
        </a:ln>
      </c:spPr>
    </c:plotArea>
    <c:plotVisOnly val="1"/>
    <c:dispBlanksAs val="zero"/>
  </c:chart>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352425</xdr:colOff>
      <xdr:row>3</xdr:row>
      <xdr:rowOff>476250</xdr:rowOff>
    </xdr:from>
    <xdr:to>
      <xdr:col>15</xdr:col>
      <xdr:colOff>533400</xdr:colOff>
      <xdr:row>24</xdr:row>
      <xdr:rowOff>152400</xdr:rowOff>
    </xdr:to>
    <xdr:graphicFrame macro="">
      <xdr:nvGraphicFramePr>
        <xdr:cNvPr id="10289"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47</xdr:row>
      <xdr:rowOff>142875</xdr:rowOff>
    </xdr:from>
    <xdr:to>
      <xdr:col>11</xdr:col>
      <xdr:colOff>561975</xdr:colOff>
      <xdr:row>79</xdr:row>
      <xdr:rowOff>85725</xdr:rowOff>
    </xdr:to>
    <xdr:graphicFrame macro="">
      <xdr:nvGraphicFramePr>
        <xdr:cNvPr id="1545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523875</xdr:colOff>
      <xdr:row>23</xdr:row>
      <xdr:rowOff>9525</xdr:rowOff>
    </xdr:from>
    <xdr:to>
      <xdr:col>18</xdr:col>
      <xdr:colOff>123825</xdr:colOff>
      <xdr:row>43</xdr:row>
      <xdr:rowOff>85725</xdr:rowOff>
    </xdr:to>
    <xdr:graphicFrame macro="">
      <xdr:nvGraphicFramePr>
        <xdr:cNvPr id="15459"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84</xdr:row>
      <xdr:rowOff>0</xdr:rowOff>
    </xdr:from>
    <xdr:to>
      <xdr:col>15</xdr:col>
      <xdr:colOff>514350</xdr:colOff>
      <xdr:row>110</xdr:row>
      <xdr:rowOff>57150</xdr:rowOff>
    </xdr:to>
    <xdr:graphicFrame macro="">
      <xdr:nvGraphicFramePr>
        <xdr:cNvPr id="1546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571500</xdr:colOff>
      <xdr:row>47</xdr:row>
      <xdr:rowOff>66675</xdr:rowOff>
    </xdr:from>
    <xdr:to>
      <xdr:col>22</xdr:col>
      <xdr:colOff>323850</xdr:colOff>
      <xdr:row>72</xdr:row>
      <xdr:rowOff>9525</xdr:rowOff>
    </xdr:to>
    <xdr:graphicFrame macro="">
      <xdr:nvGraphicFramePr>
        <xdr:cNvPr id="15461"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0.14318</cdr:x>
      <cdr:y>0.73048</cdr:y>
    </cdr:from>
    <cdr:to>
      <cdr:x>0.38219</cdr:x>
      <cdr:y>0.78253</cdr:y>
    </cdr:to>
    <cdr:sp macro="" textlink="">
      <cdr:nvSpPr>
        <cdr:cNvPr id="8" name="TextBox 7"/>
        <cdr:cNvSpPr txBox="1"/>
      </cdr:nvSpPr>
      <cdr:spPr>
        <a:xfrm xmlns:a="http://schemas.openxmlformats.org/drawingml/2006/main">
          <a:off x="1209675" y="3743325"/>
          <a:ext cx="2019300" cy="266700"/>
        </a:xfrm>
        <a:prstGeom xmlns:a="http://schemas.openxmlformats.org/drawingml/2006/main" prst="rect">
          <a:avLst/>
        </a:prstGeom>
        <a:noFill xmlns:a="http://schemas.openxmlformats.org/drawingml/2006/main"/>
        <a:ln xmlns:a="http://schemas.openxmlformats.org/drawingml/2006/main">
          <a:solidFill>
            <a:schemeClr val="accent6">
              <a:lumMod val="75000"/>
            </a:schemeClr>
          </a:solidFill>
        </a:ln>
      </cdr:spPr>
      <cdr:txBody>
        <a:bodyPr xmlns:a="http://schemas.openxmlformats.org/drawingml/2006/main" vertOverflow="clip" wrap="square" rtlCol="0"/>
        <a:lstStyle xmlns:a="http://schemas.openxmlformats.org/drawingml/2006/main"/>
        <a:p xmlns:a="http://schemas.openxmlformats.org/drawingml/2006/main">
          <a:r>
            <a:rPr lang="en-GB" sz="1100" b="1"/>
            <a:t>1st SRP</a:t>
          </a:r>
          <a:r>
            <a:rPr lang="en-GB" sz="1100" b="1" baseline="0"/>
            <a:t> Appeal -</a:t>
          </a:r>
          <a:r>
            <a:rPr lang="en-GB" sz="1100" b="1"/>
            <a:t>US$104 million</a:t>
          </a:r>
        </a:p>
      </cdr:txBody>
    </cdr:sp>
  </cdr:relSizeAnchor>
  <cdr:relSizeAnchor xmlns:cdr="http://schemas.openxmlformats.org/drawingml/2006/chartDrawing">
    <cdr:from>
      <cdr:x>0.13262</cdr:x>
      <cdr:y>0.26643</cdr:y>
    </cdr:from>
    <cdr:to>
      <cdr:x>0.87486</cdr:x>
      <cdr:y>0.41264</cdr:y>
    </cdr:to>
    <cdr:grpSp>
      <cdr:nvGrpSpPr>
        <cdr:cNvPr id="47" name="Group 32"/>
        <cdr:cNvGrpSpPr/>
      </cdr:nvGrpSpPr>
      <cdr:grpSpPr>
        <a:xfrm xmlns:a="http://schemas.openxmlformats.org/drawingml/2006/main">
          <a:off x="1120463" y="1365307"/>
          <a:ext cx="6270945" cy="749246"/>
          <a:chOff x="1225227" y="1412913"/>
          <a:chExt cx="6270948" cy="903600"/>
        </a:xfrm>
      </cdr:grpSpPr>
      <cdr:sp macro="" textlink="">
        <cdr:nvSpPr>
          <cdr:cNvPr id="11" name="TextBox 1"/>
          <cdr:cNvSpPr txBox="1"/>
        </cdr:nvSpPr>
        <cdr:spPr>
          <a:xfrm xmlns:a="http://schemas.openxmlformats.org/drawingml/2006/main">
            <a:off x="1225227" y="1412913"/>
            <a:ext cx="2394273" cy="901648"/>
          </a:xfrm>
          <a:prstGeom xmlns:a="http://schemas.openxmlformats.org/drawingml/2006/main" prst="rect">
            <a:avLst/>
          </a:prstGeom>
          <a:solidFill xmlns:a="http://schemas.openxmlformats.org/drawingml/2006/main">
            <a:schemeClr val="accent3">
              <a:lumMod val="40000"/>
              <a:lumOff val="60000"/>
            </a:schemeClr>
          </a:solidFill>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GB" sz="900" b="1">
                <a:latin typeface="+mn-lt"/>
              </a:rPr>
              <a:t>Displacement Wave 1 </a:t>
            </a:r>
          </a:p>
          <a:p xmlns:a="http://schemas.openxmlformats.org/drawingml/2006/main">
            <a:pPr algn="ctr"/>
            <a:r>
              <a:rPr lang="en-GB" sz="900">
                <a:latin typeface="+mn-lt"/>
              </a:rPr>
              <a:t>(pre-June 2014)</a:t>
            </a:r>
          </a:p>
          <a:p xmlns:a="http://schemas.openxmlformats.org/drawingml/2006/main">
            <a:pPr algn="ctr"/>
            <a:r>
              <a:rPr lang="en-GB" sz="900">
                <a:latin typeface="+mn-lt"/>
              </a:rPr>
              <a:t>500,000 IDPs</a:t>
            </a:r>
          </a:p>
        </cdr:txBody>
      </cdr:sp>
      <cdr:sp macro="" textlink="">
        <cdr:nvSpPr>
          <cdr:cNvPr id="12" name="TextBox 1"/>
          <cdr:cNvSpPr txBox="1"/>
        </cdr:nvSpPr>
        <cdr:spPr>
          <a:xfrm xmlns:a="http://schemas.openxmlformats.org/drawingml/2006/main">
            <a:off x="3619500" y="1412913"/>
            <a:ext cx="1009614" cy="903600"/>
          </a:xfrm>
          <a:prstGeom xmlns:a="http://schemas.openxmlformats.org/drawingml/2006/main" prst="rect">
            <a:avLst/>
          </a:prstGeom>
          <a:solidFill xmlns:a="http://schemas.openxmlformats.org/drawingml/2006/main">
            <a:schemeClr val="accent3">
              <a:lumMod val="40000"/>
              <a:lumOff val="60000"/>
            </a:schemeClr>
          </a:solidFill>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GB" sz="900" b="1">
                <a:latin typeface="+mn-lt"/>
              </a:rPr>
              <a:t>Displacement </a:t>
            </a:r>
          </a:p>
          <a:p xmlns:a="http://schemas.openxmlformats.org/drawingml/2006/main">
            <a:pPr algn="ctr"/>
            <a:r>
              <a:rPr lang="en-GB" sz="900" b="1">
                <a:latin typeface="+mn-lt"/>
              </a:rPr>
              <a:t>Wave 2 </a:t>
            </a:r>
          </a:p>
          <a:p xmlns:a="http://schemas.openxmlformats.org/drawingml/2006/main">
            <a:pPr algn="ctr"/>
            <a:r>
              <a:rPr lang="en-GB" sz="900">
                <a:latin typeface="+mn-lt"/>
              </a:rPr>
              <a:t>(Jun- Jul 2014) </a:t>
            </a:r>
          </a:p>
          <a:p xmlns:a="http://schemas.openxmlformats.org/drawingml/2006/main">
            <a:pPr algn="ctr"/>
            <a:r>
              <a:rPr lang="en-GB" sz="900">
                <a:latin typeface="+mn-lt"/>
              </a:rPr>
              <a:t>1.0 million I</a:t>
            </a:r>
            <a:r>
              <a:rPr lang="en-GB" sz="900" baseline="0">
                <a:latin typeface="+mn-lt"/>
              </a:rPr>
              <a:t>DPs</a:t>
            </a:r>
            <a:r>
              <a:rPr lang="en-GB" sz="900">
                <a:latin typeface="+mn-lt"/>
              </a:rPr>
              <a:t>  </a:t>
            </a:r>
          </a:p>
        </cdr:txBody>
      </cdr:sp>
      <cdr:sp macro="" textlink="">
        <cdr:nvSpPr>
          <cdr:cNvPr id="13" name="TextBox 1"/>
          <cdr:cNvSpPr txBox="1"/>
        </cdr:nvSpPr>
        <cdr:spPr>
          <a:xfrm xmlns:a="http://schemas.openxmlformats.org/drawingml/2006/main">
            <a:off x="4638661" y="1412913"/>
            <a:ext cx="809636" cy="903600"/>
          </a:xfrm>
          <a:prstGeom xmlns:a="http://schemas.openxmlformats.org/drawingml/2006/main" prst="rect">
            <a:avLst/>
          </a:prstGeom>
          <a:solidFill xmlns:a="http://schemas.openxmlformats.org/drawingml/2006/main">
            <a:schemeClr val="accent3">
              <a:lumMod val="40000"/>
              <a:lumOff val="60000"/>
            </a:schemeClr>
          </a:solidFill>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GB" sz="900" b="1">
                <a:latin typeface="+mn-lt"/>
              </a:rPr>
              <a:t>Displacement</a:t>
            </a:r>
          </a:p>
          <a:p xmlns:a="http://schemas.openxmlformats.org/drawingml/2006/main">
            <a:pPr algn="ctr"/>
            <a:r>
              <a:rPr lang="en-GB" sz="900" b="1">
                <a:latin typeface="+mn-lt"/>
              </a:rPr>
              <a:t> Wave 3 </a:t>
            </a:r>
          </a:p>
          <a:p xmlns:a="http://schemas.openxmlformats.org/drawingml/2006/main">
            <a:pPr algn="ctr"/>
            <a:r>
              <a:rPr lang="en-GB" sz="900">
                <a:latin typeface="+mn-lt"/>
              </a:rPr>
              <a:t>(Aug 2014)</a:t>
            </a:r>
          </a:p>
          <a:p xmlns:a="http://schemas.openxmlformats.org/drawingml/2006/main">
            <a:pPr algn="ctr"/>
            <a:r>
              <a:rPr lang="en-GB" sz="900">
                <a:latin typeface="+mn-lt"/>
              </a:rPr>
              <a:t>1.8</a:t>
            </a:r>
            <a:r>
              <a:rPr lang="en-GB" sz="900" baseline="0">
                <a:latin typeface="+mn-lt"/>
              </a:rPr>
              <a:t> million</a:t>
            </a:r>
            <a:r>
              <a:rPr lang="en-GB" sz="900">
                <a:latin typeface="+mn-lt"/>
              </a:rPr>
              <a:t> </a:t>
            </a:r>
          </a:p>
          <a:p xmlns:a="http://schemas.openxmlformats.org/drawingml/2006/main">
            <a:pPr algn="ctr"/>
            <a:r>
              <a:rPr lang="en-GB" sz="900" baseline="0">
                <a:latin typeface="+mn-lt"/>
              </a:rPr>
              <a:t>IDPs</a:t>
            </a:r>
            <a:r>
              <a:rPr lang="en-GB" sz="900">
                <a:latin typeface="+mn-lt"/>
              </a:rPr>
              <a:t> </a:t>
            </a:r>
          </a:p>
        </cdr:txBody>
      </cdr:sp>
      <cdr:sp macro="" textlink="">
        <cdr:nvSpPr>
          <cdr:cNvPr id="14" name="TextBox 1"/>
          <cdr:cNvSpPr txBox="1"/>
        </cdr:nvSpPr>
        <cdr:spPr>
          <a:xfrm xmlns:a="http://schemas.openxmlformats.org/drawingml/2006/main">
            <a:off x="5457844" y="1412913"/>
            <a:ext cx="2038331" cy="903600"/>
          </a:xfrm>
          <a:prstGeom xmlns:a="http://schemas.openxmlformats.org/drawingml/2006/main" prst="rect">
            <a:avLst/>
          </a:prstGeom>
          <a:solidFill xmlns:a="http://schemas.openxmlformats.org/drawingml/2006/main">
            <a:schemeClr val="accent3">
              <a:lumMod val="40000"/>
              <a:lumOff val="60000"/>
            </a:schemeClr>
          </a:solidFill>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b="1">
                <a:latin typeface="+mn-lt"/>
              </a:rPr>
              <a:t>Displacement Wave 4</a:t>
            </a:r>
          </a:p>
          <a:p xmlns:a="http://schemas.openxmlformats.org/drawingml/2006/main">
            <a:pPr algn="ctr"/>
            <a:r>
              <a:rPr lang="en-GB" sz="900">
                <a:latin typeface="+mn-lt"/>
              </a:rPr>
              <a:t>(Sep</a:t>
            </a:r>
            <a:r>
              <a:rPr lang="en-GB" sz="900" baseline="0">
                <a:latin typeface="+mn-lt"/>
              </a:rPr>
              <a:t> - Dec 2014)</a:t>
            </a:r>
            <a:endParaRPr lang="en-GB" sz="900">
              <a:latin typeface="+mn-lt"/>
            </a:endParaRPr>
          </a:p>
          <a:p xmlns:a="http://schemas.openxmlformats.org/drawingml/2006/main">
            <a:pPr algn="ctr"/>
            <a:r>
              <a:rPr lang="en-GB" sz="900">
                <a:latin typeface="+mn-lt"/>
              </a:rPr>
              <a:t>2.1 million </a:t>
            </a:r>
            <a:r>
              <a:rPr lang="en-GB" sz="900" baseline="0">
                <a:latin typeface="+mn-lt"/>
              </a:rPr>
              <a:t>IDPs</a:t>
            </a:r>
            <a:r>
              <a:rPr lang="en-GB" sz="900">
                <a:latin typeface="+mn-lt"/>
              </a:rPr>
              <a:t> </a:t>
            </a:r>
          </a:p>
        </cdr:txBody>
      </cdr:sp>
    </cdr:grpSp>
  </cdr:relSizeAnchor>
  <cdr:relSizeAnchor xmlns:cdr="http://schemas.openxmlformats.org/drawingml/2006/chartDrawing">
    <cdr:from>
      <cdr:x>0.59076</cdr:x>
      <cdr:y>0.9368</cdr:y>
    </cdr:from>
    <cdr:to>
      <cdr:x>0.97858</cdr:x>
      <cdr:y>1</cdr:y>
    </cdr:to>
    <cdr:sp macro="" textlink="">
      <cdr:nvSpPr>
        <cdr:cNvPr id="16" name="TextBox 6"/>
        <cdr:cNvSpPr txBox="1"/>
      </cdr:nvSpPr>
      <cdr:spPr>
        <a:xfrm xmlns:a="http://schemas.openxmlformats.org/drawingml/2006/main">
          <a:off x="4991139" y="4800600"/>
          <a:ext cx="3276565" cy="323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000"/>
            <a:t>No</a:t>
          </a:r>
          <a:r>
            <a:rPr lang="en-GB" sz="1000" baseline="0"/>
            <a:t> of IDPs (cumulative to the nearest 100,000)</a:t>
          </a:r>
          <a:endParaRPr lang="en-GB" sz="1000"/>
        </a:p>
      </cdr:txBody>
    </cdr:sp>
  </cdr:relSizeAnchor>
  <cdr:relSizeAnchor xmlns:cdr="http://schemas.openxmlformats.org/drawingml/2006/chartDrawing">
    <cdr:from>
      <cdr:x>0.56144</cdr:x>
      <cdr:y>0.94764</cdr:y>
    </cdr:from>
    <cdr:to>
      <cdr:x>0.5885</cdr:x>
      <cdr:y>0.98112</cdr:y>
    </cdr:to>
    <cdr:sp macro="" textlink="">
      <cdr:nvSpPr>
        <cdr:cNvPr id="24" name="Rectangle 5"/>
        <cdr:cNvSpPr/>
      </cdr:nvSpPr>
      <cdr:spPr>
        <a:xfrm xmlns:a="http://schemas.openxmlformats.org/drawingml/2006/main">
          <a:off x="4743458" y="4856127"/>
          <a:ext cx="228621" cy="171567"/>
        </a:xfrm>
        <a:prstGeom xmlns:a="http://schemas.openxmlformats.org/drawingml/2006/main" prst="rect">
          <a:avLst/>
        </a:prstGeom>
        <a:solidFill xmlns:a="http://schemas.openxmlformats.org/drawingml/2006/main">
          <a:schemeClr val="accent3">
            <a:lumMod val="40000"/>
            <a:lumOff val="60000"/>
          </a:schemeClr>
        </a:solidFill>
        <a:ln xmlns:a="http://schemas.openxmlformats.org/drawingml/2006/main">
          <a:solidFill>
            <a:schemeClr val="accent3">
              <a:lumMod val="60000"/>
              <a:lumOff val="40000"/>
            </a:schemeClr>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GB"/>
        </a:p>
      </cdr:txBody>
    </cdr:sp>
  </cdr:relSizeAnchor>
  <cdr:relSizeAnchor xmlns:cdr="http://schemas.openxmlformats.org/drawingml/2006/chartDrawing">
    <cdr:from>
      <cdr:x>0.39008</cdr:x>
      <cdr:y>0.68216</cdr:y>
    </cdr:from>
    <cdr:to>
      <cdr:x>0.69448</cdr:x>
      <cdr:y>0.72305</cdr:y>
    </cdr:to>
    <cdr:sp macro="" textlink="">
      <cdr:nvSpPr>
        <cdr:cNvPr id="29" name="TextBox 7"/>
        <cdr:cNvSpPr txBox="1"/>
      </cdr:nvSpPr>
      <cdr:spPr>
        <a:xfrm xmlns:a="http://schemas.openxmlformats.org/drawingml/2006/main">
          <a:off x="3295650" y="3495675"/>
          <a:ext cx="2571750" cy="209549"/>
        </a:xfrm>
        <a:prstGeom xmlns:a="http://schemas.openxmlformats.org/drawingml/2006/main" prst="rect">
          <a:avLst/>
        </a:prstGeom>
        <a:solidFill xmlns:a="http://schemas.openxmlformats.org/drawingml/2006/main">
          <a:schemeClr val="bg1"/>
        </a:solidFill>
        <a:ln xmlns:a="http://schemas.openxmlformats.org/drawingml/2006/main">
          <a:solidFill>
            <a:schemeClr val="accent6">
              <a:lumMod val="75000"/>
            </a:schemeClr>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t>Revised SRP</a:t>
          </a:r>
          <a:r>
            <a:rPr lang="en-GB" sz="1100" b="1" baseline="0"/>
            <a:t> Appeal - </a:t>
          </a:r>
          <a:r>
            <a:rPr lang="en-GB" sz="1100" b="1"/>
            <a:t>US$312 million</a:t>
          </a:r>
        </a:p>
      </cdr:txBody>
    </cdr:sp>
  </cdr:relSizeAnchor>
  <cdr:relSizeAnchor xmlns:cdr="http://schemas.openxmlformats.org/drawingml/2006/chartDrawing">
    <cdr:from>
      <cdr:x>0.67756</cdr:x>
      <cdr:y>0.05762</cdr:y>
    </cdr:from>
    <cdr:to>
      <cdr:x>0.95378</cdr:x>
      <cdr:y>0.10409</cdr:y>
    </cdr:to>
    <cdr:sp macro="" textlink="">
      <cdr:nvSpPr>
        <cdr:cNvPr id="30" name="TextBox 7"/>
        <cdr:cNvSpPr txBox="1"/>
      </cdr:nvSpPr>
      <cdr:spPr>
        <a:xfrm xmlns:a="http://schemas.openxmlformats.org/drawingml/2006/main">
          <a:off x="5724525" y="295275"/>
          <a:ext cx="2333625" cy="238125"/>
        </a:xfrm>
        <a:prstGeom xmlns:a="http://schemas.openxmlformats.org/drawingml/2006/main" prst="rect">
          <a:avLst/>
        </a:prstGeom>
        <a:noFill xmlns:a="http://schemas.openxmlformats.org/drawingml/2006/main"/>
        <a:ln xmlns:a="http://schemas.openxmlformats.org/drawingml/2006/main">
          <a:solidFill>
            <a:schemeClr val="accent6">
              <a:lumMod val="75000"/>
            </a:schemeClr>
          </a:solidFill>
        </a:ln>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100" b="1"/>
            <a:t>Revised SRP</a:t>
          </a:r>
          <a:r>
            <a:rPr lang="en-GB" sz="1100" b="1" baseline="0"/>
            <a:t> Appeal  - </a:t>
          </a:r>
          <a:r>
            <a:rPr lang="en-GB" sz="1100" b="1"/>
            <a:t>US$2.2 billion</a:t>
          </a:r>
        </a:p>
      </cdr:txBody>
    </cdr:sp>
  </cdr:relSizeAnchor>
</c:userShapes>
</file>

<file path=xl/drawings/drawing4.xml><?xml version="1.0" encoding="utf-8"?>
<c:userShapes xmlns:c="http://schemas.openxmlformats.org/drawingml/2006/chart">
  <cdr:relSizeAnchor xmlns:cdr="http://schemas.openxmlformats.org/drawingml/2006/chartDrawing">
    <cdr:from>
      <cdr:x>0.06606</cdr:x>
      <cdr:y>0.5546</cdr:y>
    </cdr:from>
    <cdr:to>
      <cdr:x>0.24837</cdr:x>
      <cdr:y>0.78385</cdr:y>
    </cdr:to>
    <cdr:sp macro="" textlink="">
      <cdr:nvSpPr>
        <cdr:cNvPr id="2" name="TextBox 1"/>
        <cdr:cNvSpPr txBox="1"/>
      </cdr:nvSpPr>
      <cdr:spPr>
        <a:xfrm xmlns:a="http://schemas.openxmlformats.org/drawingml/2006/main">
          <a:off x="552450" y="1838325"/>
          <a:ext cx="1524648" cy="759903"/>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000"/>
            <a:t>Displacement wave 1 </a:t>
          </a:r>
        </a:p>
        <a:p xmlns:a="http://schemas.openxmlformats.org/drawingml/2006/main">
          <a:r>
            <a:rPr lang="en-GB" sz="1000"/>
            <a:t>pre-June </a:t>
          </a:r>
        </a:p>
        <a:p xmlns:a="http://schemas.openxmlformats.org/drawingml/2006/main">
          <a:r>
            <a:rPr lang="en-GB" sz="1000"/>
            <a:t>501,054 internally </a:t>
          </a:r>
          <a:br>
            <a:rPr lang="en-GB" sz="1000"/>
          </a:br>
          <a:r>
            <a:rPr lang="en-GB" sz="1000"/>
            <a:t>displaced persons</a:t>
          </a:r>
          <a:r>
            <a:rPr lang="en-GB" sz="1000" baseline="0"/>
            <a:t> (IDPs)</a:t>
          </a:r>
          <a:r>
            <a:rPr lang="en-GB" sz="1000"/>
            <a:t>  </a:t>
          </a:r>
        </a:p>
      </cdr:txBody>
    </cdr:sp>
  </cdr:relSizeAnchor>
  <cdr:relSizeAnchor xmlns:cdr="http://schemas.openxmlformats.org/drawingml/2006/chartDrawing">
    <cdr:from>
      <cdr:x>0.31207</cdr:x>
      <cdr:y>0.31322</cdr:y>
    </cdr:from>
    <cdr:to>
      <cdr:x>0.42945</cdr:x>
      <cdr:y>0.60345</cdr:y>
    </cdr:to>
    <cdr:sp macro="" textlink="">
      <cdr:nvSpPr>
        <cdr:cNvPr id="3" name="TextBox 1"/>
        <cdr:cNvSpPr txBox="1"/>
      </cdr:nvSpPr>
      <cdr:spPr>
        <a:xfrm xmlns:a="http://schemas.openxmlformats.org/drawingml/2006/main">
          <a:off x="2609850" y="1038225"/>
          <a:ext cx="981652" cy="962026"/>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000"/>
            <a:t>Displacement </a:t>
          </a:r>
        </a:p>
        <a:p xmlns:a="http://schemas.openxmlformats.org/drawingml/2006/main">
          <a:r>
            <a:rPr lang="en-GB" sz="1000"/>
            <a:t>wave 2 </a:t>
          </a:r>
        </a:p>
        <a:p xmlns:a="http://schemas.openxmlformats.org/drawingml/2006/main">
          <a:r>
            <a:rPr lang="en-GB" sz="1000"/>
            <a:t>June to July </a:t>
          </a:r>
        </a:p>
        <a:p xmlns:a="http://schemas.openxmlformats.org/drawingml/2006/main">
          <a:r>
            <a:rPr lang="en-GB" sz="1000"/>
            <a:t>997,044 </a:t>
          </a:r>
          <a:r>
            <a:rPr lang="en-GB" sz="1000" baseline="0"/>
            <a:t>IDPs</a:t>
          </a:r>
          <a:r>
            <a:rPr lang="en-GB" sz="1000"/>
            <a:t>  </a:t>
          </a:r>
        </a:p>
        <a:p xmlns:a="http://schemas.openxmlformats.org/drawingml/2006/main">
          <a:r>
            <a:rPr lang="en-GB" sz="1000"/>
            <a:t>(cumulative)</a:t>
          </a:r>
        </a:p>
      </cdr:txBody>
    </cdr:sp>
  </cdr:relSizeAnchor>
  <cdr:relSizeAnchor xmlns:cdr="http://schemas.openxmlformats.org/drawingml/2006/chartDrawing">
    <cdr:from>
      <cdr:x>0</cdr:x>
      <cdr:y>0</cdr:y>
    </cdr:from>
    <cdr:to>
      <cdr:x>0.00292</cdr:x>
      <cdr:y>0.00736</cdr:y>
    </cdr:to>
    <cdr:pic>
      <cdr:nvPicPr>
        <cdr:cNvPr id="4"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24386" cy="24386"/>
        </a:xfrm>
        <a:prstGeom xmlns:a="http://schemas.openxmlformats.org/drawingml/2006/main" prst="rect">
          <a:avLst/>
        </a:prstGeom>
      </cdr:spPr>
    </cdr:pic>
  </cdr:relSizeAnchor>
  <cdr:relSizeAnchor xmlns:cdr="http://schemas.openxmlformats.org/drawingml/2006/chartDrawing">
    <cdr:from>
      <cdr:x>0.4328</cdr:x>
      <cdr:y>0.10345</cdr:y>
    </cdr:from>
    <cdr:to>
      <cdr:x>0.5262</cdr:x>
      <cdr:y>0.42241</cdr:y>
    </cdr:to>
    <cdr:sp macro="" textlink="">
      <cdr:nvSpPr>
        <cdr:cNvPr id="5" name="TextBox 1"/>
        <cdr:cNvSpPr txBox="1"/>
      </cdr:nvSpPr>
      <cdr:spPr>
        <a:xfrm xmlns:a="http://schemas.openxmlformats.org/drawingml/2006/main">
          <a:off x="3619500" y="342901"/>
          <a:ext cx="781051" cy="1057276"/>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000"/>
            <a:t>Displacement</a:t>
          </a:r>
        </a:p>
        <a:p xmlns:a="http://schemas.openxmlformats.org/drawingml/2006/main">
          <a:r>
            <a:rPr lang="en-GB" sz="1000"/>
            <a:t> wave 3 </a:t>
          </a:r>
        </a:p>
        <a:p xmlns:a="http://schemas.openxmlformats.org/drawingml/2006/main">
          <a:r>
            <a:rPr lang="en-GB" sz="1000"/>
            <a:t>August 2014</a:t>
          </a:r>
        </a:p>
        <a:p xmlns:a="http://schemas.openxmlformats.org/drawingml/2006/main">
          <a:r>
            <a:rPr lang="en-GB" sz="1000"/>
            <a:t>1,852,788 </a:t>
          </a:r>
        </a:p>
        <a:p xmlns:a="http://schemas.openxmlformats.org/drawingml/2006/main">
          <a:r>
            <a:rPr lang="en-GB" sz="1000" baseline="0"/>
            <a:t>IDPs</a:t>
          </a:r>
          <a:r>
            <a:rPr lang="en-GB" sz="1000"/>
            <a:t> </a:t>
          </a:r>
        </a:p>
        <a:p xmlns:a="http://schemas.openxmlformats.org/drawingml/2006/main">
          <a:r>
            <a:rPr lang="en-GB" sz="1000"/>
            <a:t>(cumulative)</a:t>
          </a:r>
        </a:p>
      </cdr:txBody>
    </cdr:sp>
  </cdr:relSizeAnchor>
  <cdr:relSizeAnchor xmlns:cdr="http://schemas.openxmlformats.org/drawingml/2006/chartDrawing">
    <cdr:from>
      <cdr:x>0.56834</cdr:x>
      <cdr:y>0.28448</cdr:y>
    </cdr:from>
    <cdr:to>
      <cdr:x>0.70595</cdr:x>
      <cdr:y>0.58046</cdr:y>
    </cdr:to>
    <cdr:sp macro="" textlink="">
      <cdr:nvSpPr>
        <cdr:cNvPr id="6" name="TextBox 1"/>
        <cdr:cNvSpPr txBox="1"/>
      </cdr:nvSpPr>
      <cdr:spPr>
        <a:xfrm xmlns:a="http://schemas.openxmlformats.org/drawingml/2006/main">
          <a:off x="4752975" y="942976"/>
          <a:ext cx="1150879" cy="981076"/>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000"/>
            <a:t>Displacement</a:t>
          </a:r>
        </a:p>
        <a:p xmlns:a="http://schemas.openxmlformats.org/drawingml/2006/main">
          <a:r>
            <a:rPr lang="en-GB" sz="1000"/>
            <a:t> wave 4 </a:t>
          </a:r>
        </a:p>
        <a:p xmlns:a="http://schemas.openxmlformats.org/drawingml/2006/main">
          <a:r>
            <a:rPr lang="en-GB" sz="1000"/>
            <a:t>Sept</a:t>
          </a:r>
          <a:r>
            <a:rPr lang="en-GB" sz="1000" baseline="0"/>
            <a:t> to Dec 2014</a:t>
          </a:r>
          <a:endParaRPr lang="en-GB" sz="1000"/>
        </a:p>
        <a:p xmlns:a="http://schemas.openxmlformats.org/drawingml/2006/main">
          <a:r>
            <a:rPr lang="en-GB" sz="1000"/>
            <a:t>2,123,430</a:t>
          </a:r>
        </a:p>
        <a:p xmlns:a="http://schemas.openxmlformats.org/drawingml/2006/main">
          <a:r>
            <a:rPr lang="en-GB" sz="1000" baseline="0"/>
            <a:t>IDPs</a:t>
          </a:r>
          <a:r>
            <a:rPr lang="en-GB" sz="1000"/>
            <a:t> </a:t>
          </a:r>
        </a:p>
        <a:p xmlns:a="http://schemas.openxmlformats.org/drawingml/2006/main">
          <a:r>
            <a:rPr lang="en-GB" sz="1000"/>
            <a:t>(cumulative)</a:t>
          </a:r>
        </a:p>
      </cdr:txBody>
    </cdr:sp>
  </cdr:relSizeAnchor>
</c:userShapes>
</file>

<file path=xl/drawings/drawing5.xml><?xml version="1.0" encoding="utf-8"?>
<c:userShapes xmlns:c="http://schemas.openxmlformats.org/drawingml/2006/chart">
  <cdr:relSizeAnchor xmlns:cdr="http://schemas.openxmlformats.org/drawingml/2006/chartDrawing">
    <cdr:from>
      <cdr:x>0.13375</cdr:x>
      <cdr:y>0.64561</cdr:y>
    </cdr:from>
    <cdr:to>
      <cdr:x>0.31421</cdr:x>
      <cdr:y>0.82369</cdr:y>
    </cdr:to>
    <cdr:sp macro="" textlink="">
      <cdr:nvSpPr>
        <cdr:cNvPr id="2" name="TextBox 1"/>
        <cdr:cNvSpPr txBox="1"/>
      </cdr:nvSpPr>
      <cdr:spPr>
        <a:xfrm xmlns:a="http://schemas.openxmlformats.org/drawingml/2006/main">
          <a:off x="1028700" y="2762250"/>
          <a:ext cx="1390624" cy="761981"/>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000"/>
            <a:t>Displacement wave 1 </a:t>
          </a:r>
        </a:p>
        <a:p xmlns:a="http://schemas.openxmlformats.org/drawingml/2006/main">
          <a:r>
            <a:rPr lang="en-GB" sz="1000"/>
            <a:t>pre-June </a:t>
          </a:r>
        </a:p>
        <a:p xmlns:a="http://schemas.openxmlformats.org/drawingml/2006/main">
          <a:r>
            <a:rPr lang="en-GB" sz="1000"/>
            <a:t>501,054 internally </a:t>
          </a:r>
          <a:br>
            <a:rPr lang="en-GB" sz="1000"/>
          </a:br>
          <a:r>
            <a:rPr lang="en-GB" sz="1000"/>
            <a:t>displaced persons</a:t>
          </a:r>
          <a:r>
            <a:rPr lang="en-GB" sz="1000" baseline="0"/>
            <a:t> (IDPs)</a:t>
          </a:r>
          <a:r>
            <a:rPr lang="en-GB" sz="1000"/>
            <a:t>  </a:t>
          </a:r>
        </a:p>
      </cdr:txBody>
    </cdr:sp>
  </cdr:relSizeAnchor>
  <cdr:relSizeAnchor xmlns:cdr="http://schemas.openxmlformats.org/drawingml/2006/chartDrawing">
    <cdr:from>
      <cdr:x>0.3424</cdr:x>
      <cdr:y>0.46307</cdr:y>
    </cdr:from>
    <cdr:to>
      <cdr:x>0.45859</cdr:x>
      <cdr:y>0.67017</cdr:y>
    </cdr:to>
    <cdr:sp macro="" textlink="">
      <cdr:nvSpPr>
        <cdr:cNvPr id="3" name="TextBox 1"/>
        <cdr:cNvSpPr txBox="1"/>
      </cdr:nvSpPr>
      <cdr:spPr>
        <a:xfrm xmlns:a="http://schemas.openxmlformats.org/drawingml/2006/main">
          <a:off x="2638425" y="1981201"/>
          <a:ext cx="895351" cy="885825"/>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000"/>
            <a:t>Displacement </a:t>
          </a:r>
        </a:p>
        <a:p xmlns:a="http://schemas.openxmlformats.org/drawingml/2006/main">
          <a:r>
            <a:rPr lang="en-GB" sz="1000"/>
            <a:t>wave 2 </a:t>
          </a:r>
        </a:p>
        <a:p xmlns:a="http://schemas.openxmlformats.org/drawingml/2006/main">
          <a:r>
            <a:rPr lang="en-GB" sz="1000"/>
            <a:t>June to July </a:t>
          </a:r>
        </a:p>
        <a:p xmlns:a="http://schemas.openxmlformats.org/drawingml/2006/main">
          <a:r>
            <a:rPr lang="en-GB" sz="1000"/>
            <a:t>997,044 </a:t>
          </a:r>
          <a:r>
            <a:rPr lang="en-GB" sz="1000" baseline="0"/>
            <a:t>IDPs</a:t>
          </a:r>
          <a:r>
            <a:rPr lang="en-GB" sz="1000"/>
            <a:t>  </a:t>
          </a:r>
        </a:p>
        <a:p xmlns:a="http://schemas.openxmlformats.org/drawingml/2006/main">
          <a:r>
            <a:rPr lang="en-GB" sz="1000"/>
            <a:t>(cumulative)</a:t>
          </a:r>
        </a:p>
      </cdr:txBody>
    </cdr:sp>
  </cdr:relSizeAnchor>
  <cdr:relSizeAnchor xmlns:cdr="http://schemas.openxmlformats.org/drawingml/2006/chartDrawing">
    <cdr:from>
      <cdr:x>0.46873</cdr:x>
      <cdr:y>0.28522</cdr:y>
    </cdr:from>
    <cdr:to>
      <cdr:x>0.57849</cdr:x>
      <cdr:y>0.53202</cdr:y>
    </cdr:to>
    <cdr:sp macro="" textlink="">
      <cdr:nvSpPr>
        <cdr:cNvPr id="4" name="TextBox 1"/>
        <cdr:cNvSpPr txBox="1"/>
      </cdr:nvSpPr>
      <cdr:spPr>
        <a:xfrm xmlns:a="http://schemas.openxmlformats.org/drawingml/2006/main">
          <a:off x="3609975" y="1219200"/>
          <a:ext cx="847726" cy="1057276"/>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000"/>
            <a:t>Displacement</a:t>
          </a:r>
        </a:p>
        <a:p xmlns:a="http://schemas.openxmlformats.org/drawingml/2006/main">
          <a:r>
            <a:rPr lang="en-GB" sz="1000"/>
            <a:t> wave 3 </a:t>
          </a:r>
        </a:p>
        <a:p xmlns:a="http://schemas.openxmlformats.org/drawingml/2006/main">
          <a:r>
            <a:rPr lang="en-GB" sz="1000"/>
            <a:t>August 2014</a:t>
          </a:r>
        </a:p>
        <a:p xmlns:a="http://schemas.openxmlformats.org/drawingml/2006/main">
          <a:r>
            <a:rPr lang="en-GB" sz="1000"/>
            <a:t>1,852,788 </a:t>
          </a:r>
        </a:p>
        <a:p xmlns:a="http://schemas.openxmlformats.org/drawingml/2006/main">
          <a:r>
            <a:rPr lang="en-GB" sz="1000" baseline="0"/>
            <a:t>IDPs</a:t>
          </a:r>
          <a:r>
            <a:rPr lang="en-GB" sz="1000"/>
            <a:t> </a:t>
          </a:r>
        </a:p>
        <a:p xmlns:a="http://schemas.openxmlformats.org/drawingml/2006/main">
          <a:r>
            <a:rPr lang="en-GB" sz="1000"/>
            <a:t>(cumulative)</a:t>
          </a:r>
        </a:p>
      </cdr:txBody>
    </cdr:sp>
  </cdr:relSizeAnchor>
  <cdr:relSizeAnchor xmlns:cdr="http://schemas.openxmlformats.org/drawingml/2006/chartDrawing">
    <cdr:from>
      <cdr:x>0.61928</cdr:x>
      <cdr:y>0.27853</cdr:y>
    </cdr:from>
    <cdr:to>
      <cdr:x>0.7555</cdr:x>
      <cdr:y>0.52533</cdr:y>
    </cdr:to>
    <cdr:sp macro="" textlink="">
      <cdr:nvSpPr>
        <cdr:cNvPr id="5" name="TextBox 1"/>
        <cdr:cNvSpPr txBox="1"/>
      </cdr:nvSpPr>
      <cdr:spPr>
        <a:xfrm xmlns:a="http://schemas.openxmlformats.org/drawingml/2006/main">
          <a:off x="4772024" y="1190625"/>
          <a:ext cx="1047752" cy="1057276"/>
        </a:xfrm>
        <a:prstGeom xmlns:a="http://schemas.openxmlformats.org/drawingml/2006/main" prst="rect">
          <a:avLst/>
        </a:prstGeom>
        <a:ln xmlns:a="http://schemas.openxmlformats.org/drawingml/2006/main">
          <a:solidFill>
            <a:srgbClr val="FFC000"/>
          </a:solidFill>
        </a:ln>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Displacement</a:t>
          </a:r>
        </a:p>
        <a:p xmlns:a="http://schemas.openxmlformats.org/drawingml/2006/main">
          <a:r>
            <a:rPr lang="en-GB" sz="1000"/>
            <a:t> wave 4 </a:t>
          </a:r>
        </a:p>
        <a:p xmlns:a="http://schemas.openxmlformats.org/drawingml/2006/main">
          <a:r>
            <a:rPr lang="en-GB" sz="1000"/>
            <a:t>Sept</a:t>
          </a:r>
          <a:r>
            <a:rPr lang="en-GB" sz="1000" baseline="0"/>
            <a:t> to Dec 2014</a:t>
          </a:r>
          <a:endParaRPr lang="en-GB" sz="1000"/>
        </a:p>
        <a:p xmlns:a="http://schemas.openxmlformats.org/drawingml/2006/main">
          <a:r>
            <a:rPr lang="en-GB" sz="1000"/>
            <a:t>2,123,430</a:t>
          </a:r>
        </a:p>
        <a:p xmlns:a="http://schemas.openxmlformats.org/drawingml/2006/main">
          <a:r>
            <a:rPr lang="en-GB" sz="1000" baseline="0"/>
            <a:t>IDPs</a:t>
          </a:r>
          <a:r>
            <a:rPr lang="en-GB" sz="1000"/>
            <a:t> </a:t>
          </a:r>
        </a:p>
        <a:p xmlns:a="http://schemas.openxmlformats.org/drawingml/2006/main">
          <a:r>
            <a:rPr lang="en-GB" sz="1000"/>
            <a:t>(cumulative)</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cdr:y>
    </cdr:from>
    <cdr:to>
      <cdr:x>0.00307</cdr:x>
      <cdr:y>0.00611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24386" cy="24386"/>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3</xdr:col>
      <xdr:colOff>0</xdr:colOff>
      <xdr:row>4</xdr:row>
      <xdr:rowOff>9525</xdr:rowOff>
    </xdr:from>
    <xdr:to>
      <xdr:col>12</xdr:col>
      <xdr:colOff>361950</xdr:colOff>
      <xdr:row>23</xdr:row>
      <xdr:rowOff>57150</xdr:rowOff>
    </xdr:to>
    <xdr:graphicFrame macro="">
      <xdr:nvGraphicFramePr>
        <xdr:cNvPr id="4817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266700</xdr:colOff>
      <xdr:row>3</xdr:row>
      <xdr:rowOff>19050</xdr:rowOff>
    </xdr:from>
    <xdr:to>
      <xdr:col>12</xdr:col>
      <xdr:colOff>600075</xdr:colOff>
      <xdr:row>25</xdr:row>
      <xdr:rowOff>19050</xdr:rowOff>
    </xdr:to>
    <xdr:graphicFrame macro="">
      <xdr:nvGraphicFramePr>
        <xdr:cNvPr id="4612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304800</xdr:colOff>
      <xdr:row>1</xdr:row>
      <xdr:rowOff>28575</xdr:rowOff>
    </xdr:from>
    <xdr:to>
      <xdr:col>16</xdr:col>
      <xdr:colOff>323850</xdr:colOff>
      <xdr:row>18</xdr:row>
      <xdr:rowOff>19050</xdr:rowOff>
    </xdr:to>
    <xdr:graphicFrame macro="">
      <xdr:nvGraphicFramePr>
        <xdr:cNvPr id="312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9525</xdr:colOff>
      <xdr:row>3</xdr:row>
      <xdr:rowOff>9525</xdr:rowOff>
    </xdr:from>
    <xdr:to>
      <xdr:col>12</xdr:col>
      <xdr:colOff>600075</xdr:colOff>
      <xdr:row>26</xdr:row>
      <xdr:rowOff>9525</xdr:rowOff>
    </xdr:to>
    <xdr:graphicFrame macro="">
      <xdr:nvGraphicFramePr>
        <xdr:cNvPr id="5170"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28575</xdr:colOff>
      <xdr:row>1</xdr:row>
      <xdr:rowOff>152400</xdr:rowOff>
    </xdr:from>
    <xdr:to>
      <xdr:col>18</xdr:col>
      <xdr:colOff>552450</xdr:colOff>
      <xdr:row>18</xdr:row>
      <xdr:rowOff>809625</xdr:rowOff>
    </xdr:to>
    <xdr:graphicFrame macro="">
      <xdr:nvGraphicFramePr>
        <xdr:cNvPr id="2974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1219200</xdr:colOff>
      <xdr:row>1</xdr:row>
      <xdr:rowOff>47625</xdr:rowOff>
    </xdr:to>
    <xdr:pic>
      <xdr:nvPicPr>
        <xdr:cNvPr id="100387" name="Picture 1"/>
        <xdr:cNvPicPr>
          <a:picLocks noChangeAspect="1"/>
        </xdr:cNvPicPr>
      </xdr:nvPicPr>
      <xdr:blipFill>
        <a:blip xmlns:r="http://schemas.openxmlformats.org/officeDocument/2006/relationships" r:embed="rId1" cstate="print"/>
        <a:srcRect/>
        <a:stretch>
          <a:fillRect/>
        </a:stretch>
      </xdr:blipFill>
      <xdr:spPr bwMode="auto">
        <a:xfrm>
          <a:off x="0" y="0"/>
          <a:ext cx="1219200" cy="676275"/>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180975</xdr:colOff>
      <xdr:row>14</xdr:row>
      <xdr:rowOff>104775</xdr:rowOff>
    </xdr:from>
    <xdr:to>
      <xdr:col>22</xdr:col>
      <xdr:colOff>581025</xdr:colOff>
      <xdr:row>34</xdr:row>
      <xdr:rowOff>47625</xdr:rowOff>
    </xdr:to>
    <xdr:graphicFrame macro="">
      <xdr:nvGraphicFramePr>
        <xdr:cNvPr id="31028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GHA/Phase%20II/Products/Reports/GHA-Report/2014/Charts-Diane/Full-report/5.%20How%20does%20it%20get%20there/5.1b%20First%20level%20recipients%20of%20international%20humanitarian%20assistance,%202008-201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view"/>
    </sheetNames>
    <sheetDataSet>
      <sheetData sheetId="0">
        <row r="5">
          <cell r="F5">
            <v>2012</v>
          </cell>
        </row>
        <row r="6">
          <cell r="A6" t="str">
            <v>Public sector</v>
          </cell>
          <cell r="F6">
            <v>0.83268904500000007</v>
          </cell>
        </row>
        <row r="7">
          <cell r="A7" t="str">
            <v xml:space="preserve">NGOs </v>
          </cell>
          <cell r="F7">
            <v>2.3415554340311684</v>
          </cell>
        </row>
        <row r="8">
          <cell r="A8" t="str">
            <v>Red Cross</v>
          </cell>
          <cell r="F8">
            <v>1.1645387489688317</v>
          </cell>
        </row>
        <row r="9">
          <cell r="A9" t="str">
            <v>Multilateral organisations</v>
          </cell>
          <cell r="F9">
            <v>7.4304097593964036</v>
          </cell>
        </row>
        <row r="10">
          <cell r="A10" t="str">
            <v>Other</v>
          </cell>
          <cell r="F10">
            <v>0.36869557999999997</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charlottel" refreshedDate="42023.474680671294" createdVersion="1" refreshedVersion="3" recordCount="759" upgradeOnRefresh="1">
  <cacheSource type="worksheet">
    <worksheetSource ref="A1:AN760" sheet="FTS export"/>
  </cacheSource>
  <cacheFields count="40">
    <cacheField name="Donor" numFmtId="0">
      <sharedItems count="61">
        <s v="Total:"/>
        <s v="Allocation of unearmarked funds by UNESCO"/>
        <s v="Allocation of unearmarked funds by UNFPA"/>
        <s v="Allocation of unearmarked funds by UNHCR"/>
        <s v="Allocation of unearmarked funds by UNICEF"/>
        <s v="Allocation of unearmarked funds by WFP"/>
        <s v="Australia"/>
        <s v="Austria"/>
        <s v="Belgium"/>
        <s v="Brazil"/>
        <s v="Canada"/>
        <s v="Carry-over (donors not specified)"/>
        <s v="Central Emergency Response Fund"/>
        <s v="Chevron Corporation"/>
        <s v="Czech Republic"/>
        <s v="Denmark"/>
        <s v="Emergency Response Fund (OCHA)"/>
        <s v="Estonia"/>
        <s v="European Commission"/>
        <s v="European Commission's Humanitarian Aid and Civil Protection Department"/>
        <s v="Finland"/>
        <s v="France"/>
        <s v="Germany"/>
        <s v="Hungary"/>
        <s v="Iceland"/>
        <s v="Iraq"/>
        <s v="Ireland"/>
        <s v="Italy"/>
        <s v="Japan"/>
        <s v="Korea, Republic of"/>
        <s v="Kuwait"/>
        <s v="Latvia"/>
        <s v="Luxembourg"/>
        <s v="Netherlands"/>
        <s v="New Zealand"/>
        <s v="NGOs (details not yet provided)"/>
        <s v="Norway"/>
        <s v="Poland"/>
        <s v="Private (individuals &amp; organisations)"/>
        <s v="Qatar"/>
        <s v="Qatar Charity"/>
        <s v="Qatar Red Crescent Society"/>
        <s v="Rural Initiatives in Sustainability and Empowerment"/>
        <s v="Russian Federation"/>
        <s v="Saudi Arabia (Kingdom of)"/>
        <s v="Slovakia"/>
        <s v="Spain"/>
        <s v="Sweden"/>
        <s v="Switzerland"/>
        <s v="Turkey"/>
        <s v="UNDG Iraq Trust Fund"/>
        <s v="UNICEF National Committee/France"/>
        <s v="UNICEF National Committee/Germany"/>
        <s v="UNICEF National Committee/United Kingdom"/>
        <s v="United Arab Emirates"/>
        <s v="United Kingdom "/>
        <s v="United Nations Assistance Mission in Iraq"/>
        <s v="United States of America"/>
        <s v="US Fund for UNICEF"/>
        <s v="Various Donors (details not yet provided)"/>
        <s v="World Food Programme"/>
      </sharedItems>
    </cacheField>
    <cacheField name="Recipient Organization" numFmtId="0">
      <sharedItems containsBlank="1" count="103">
        <m/>
        <s v="United Nations Educational, Scientific and Cultural Organization"/>
        <s v="United Nations Population Fund"/>
        <s v="International Organization for Migration"/>
        <s v="United Nations Children's Fund"/>
        <s v="United Nations High Commissioner for Refugees"/>
        <s v="World Food Programme"/>
        <s v="Danish Refugee Council"/>
        <s v="Mines Advisory Group"/>
        <s v="Various Recipients (details not yet provided)"/>
        <s v="Austrian Red Cross"/>
        <s v="International Federation of Red Cross and Red Crescent Societies"/>
        <s v="ACF - Canada"/>
        <s v="ACT Alliance / Lutheran World Relief"/>
        <s v="Action Contre la Faim"/>
        <s v="Adventist Development and Relief Agency "/>
        <s v="Canadian Red Cross Society"/>
        <s v="CARITAS"/>
        <s v="Development and Peace"/>
        <s v="International Committee of the Red Cross"/>
        <s v="Mercy Corps "/>
        <s v="OXFAM Quebec"/>
        <s v="Plan Canada"/>
        <s v="Plan International"/>
        <s v="Save the Children "/>
        <s v="World Health Organization"/>
        <s v="World Vision International"/>
        <s v="Emergency Response Fund (OCHA)"/>
        <s v="Food &amp; Agriculture Organization of the United Nations"/>
        <s v="United Nations Development Programme"/>
        <s v="Danish Red Cross"/>
        <s v="International Humanitarian Partnership"/>
        <s v="Agency for Technical Cooperation and Development"/>
        <s v="Al Mamoura Humanitarian Establishment"/>
        <s v="Al-Ofiq Organization for Development and Emergency"/>
        <s v="Brotherhood Association humanity of Human Rights"/>
        <s v="Civi Development Organization"/>
        <s v="Darya Organization for Developing Woman and Community"/>
        <s v="French Red Cross"/>
        <s v="Harikar"/>
        <s v="International Rescue Committee"/>
        <s v="INTERSOS"/>
        <s v="Kanz Humanitarian organization"/>
        <s v="Kurdistan Reconstruction and Development Society"/>
        <s v="Norwegian Refugee Council"/>
        <s v="Peace Winds Japan"/>
        <s v="Première Urgence - Aide Médicale Internationale"/>
        <s v="Triangle Génération Humanitaire"/>
        <s v="Un Ponte Per "/>
        <s v="Youth Activity Organization"/>
        <s v="Office for the Coordination of Humanitarian Affairs"/>
        <s v="TEARFUND"/>
        <s v="UN Agencies, NGOs and/or Red Cross (details not yet provided)"/>
        <s v="United Nations Office for Project Services"/>
        <s v="Médecins du Monde"/>
        <s v="Private (individuals &amp; organisations)"/>
        <s v="Secours Catholique et Développement"/>
        <s v="Arbeiter-Samariter-Bund Deutschland e.V"/>
        <s v="Aviation Sans Frontieres"/>
        <s v="Bilateral (affected government)"/>
        <s v="CARE International"/>
        <s v="Caritas Germany (DCV)"/>
        <s v="Deutsche Welthungerhilfe e.V. (German Agro Action)"/>
        <s v="German Red Cross"/>
        <s v="Handicap International"/>
        <s v="HELP e.V."/>
        <s v="Humedica"/>
        <s v="Malteser International"/>
        <s v="Mine Action Group"/>
        <s v="Nehemia Christenhilfsdienst e.V."/>
        <s v="Rebuild and Relief International NGO gGmbH"/>
        <s v="Technisches Hilfswerk (THW)"/>
        <s v="ACT Alliance / Christian Aid"/>
        <s v="GOAL"/>
        <s v="IFRC Disaster Relief Emergency Fund"/>
        <s v="International Volunteer Center of Yamagata"/>
        <s v="Japan Emergency NGO"/>
        <s v="International Islamic Charitable Organization"/>
        <s v="Kuwait Red Crescent Society"/>
        <s v="Luxembourg Red Cross"/>
        <s v="Danish De-mining Group"/>
        <s v="MIR - MUXO Impact Relief"/>
        <s v="Norwegian People's Aid"/>
        <s v="Tromsø Mineskadesenter/Tromsoe Mine Victim Resource Center"/>
        <s v="International Medical Corps"/>
        <s v="Islamic Relief Worldwide"/>
        <s v="Qatar Red Crescent Society"/>
        <s v="UN Agencies (details not yet provided) "/>
        <s v="United Nations Entity for Gender Equality and the Empowerment of Women"/>
        <s v="United Nations Human Settlements Programme (UN-HABITAT)"/>
        <s v="ACT Alliance / Church of Sweden"/>
        <s v="ACT Alliance / Church World Service"/>
        <s v="OXFAM GB"/>
        <s v="Swedish Civil Contingencies Agency (MSB)"/>
        <s v="Swedish Red Cross "/>
        <s v="NGO Coordination Committee for Iraq"/>
        <s v="NGOs; Red Cross/Red Crescent (details not yet provided)"/>
        <s v="War Child UK"/>
        <s v="Red Crescent Society of the United Arab Emirates"/>
        <s v="NGOs (details not yet provided)"/>
        <s v="International Relief and Development"/>
        <s v="QED Limited, LLC"/>
        <s v="United Nations Relief and Works Agency for Palestine Refugees in the Near East"/>
      </sharedItems>
    </cacheField>
    <cacheField name="Emergency title" numFmtId="0">
      <sharedItems containsBlank="1"/>
    </cacheField>
    <cacheField name="Response Plan/Appeal title" numFmtId="0">
      <sharedItems containsBlank="1" count="4">
        <m/>
        <s v="Syria Regional Refugee Response Plan (RRP) 2013"/>
        <s v="Iraq 2014-2015"/>
        <s v="Syria Regional Refugee Response Plan (RRP) 2014"/>
      </sharedItems>
    </cacheField>
    <cacheField name="Project code" numFmtId="0">
      <sharedItems containsBlank="1"/>
    </cacheField>
    <cacheField name="Project title" numFmtId="0">
      <sharedItems containsBlank="1"/>
    </cacheField>
    <cacheField name="Emergency year" numFmtId="0">
      <sharedItems containsString="0" containsBlank="1" containsNumber="1" containsInteger="1" minValue="2011" maxValue="2015" count="6">
        <m/>
        <n v="2013"/>
        <n v="2014"/>
        <n v="2012"/>
        <n v="2011"/>
        <n v="2015"/>
      </sharedItems>
    </cacheField>
    <cacheField name="USD committed/contributed" numFmtId="0">
      <sharedItems containsSemiMixedTypes="0" containsString="0" containsNumber="1" containsInteger="1" minValue="-170487879" maxValue="1752156291"/>
    </cacheField>
    <cacheField name=" USD pledged" numFmtId="0">
      <sharedItems containsSemiMixedTypes="0" containsString="0" containsNumber="1" containsInteger="1" minValue="0" maxValue="17276932"/>
    </cacheField>
    <cacheField name="Description" numFmtId="0">
      <sharedItems containsBlank="1"/>
    </cacheField>
    <cacheField name="Original currency amount" numFmtId="0">
      <sharedItems containsBlank="1" containsMixedTypes="1" containsNumber="1" containsInteger="1" minValue="10000" maxValue="152322475"/>
    </cacheField>
    <cacheField name="Original currency unit" numFmtId="0">
      <sharedItems containsBlank="1"/>
    </cacheField>
    <cacheField name="Decision date" numFmtId="0">
      <sharedItems containsNonDate="0" containsDate="1" containsString="0" containsBlank="1" minDate="2010-05-05T00:00:00" maxDate="2015-01-03T00:00:00" count="336">
        <m/>
        <d v="2013-12-31T00:00:00"/>
        <d v="2013-02-15T00:00:00"/>
        <d v="2014-01-03T00:00:00"/>
        <d v="2014-03-15T00:00:00"/>
        <d v="2012-11-15T00:00:00"/>
        <d v="2013-03-07T00:00:00"/>
        <d v="2013-12-05T00:00:00"/>
        <d v="2014-06-02T00:00:00"/>
        <d v="2013-10-17T00:00:00"/>
        <d v="2014-03-21T00:00:00"/>
        <d v="2012-03-14T00:00:00"/>
        <d v="2014-06-20T00:00:00"/>
        <d v="2014-11-24T00:00:00"/>
        <d v="2014-10-24T00:00:00"/>
        <d v="2014-08-18T00:00:00"/>
        <d v="2014-11-28T00:00:00"/>
        <d v="2014-08-13T00:00:00"/>
        <d v="2014-08-26T00:00:00"/>
        <d v="2010-07-30T00:00:00"/>
        <d v="2013-11-14T00:00:00"/>
        <d v="2014-12-23T00:00:00"/>
        <d v="2014-09-03T00:00:00"/>
        <d v="2014-06-03T00:00:00"/>
        <d v="2014-08-20T00:00:00"/>
        <d v="2011-03-15T00:00:00"/>
        <d v="2012-03-15T00:00:00"/>
        <d v="2013-03-22T00:00:00"/>
        <d v="2014-03-19T00:00:00"/>
        <d v="2014-02-20T00:00:00"/>
        <d v="2014-06-17T00:00:00"/>
        <d v="2013-03-25T00:00:00"/>
        <d v="2014-08-22T00:00:00"/>
        <d v="2014-09-27T00:00:00"/>
        <d v="2014-10-04T00:00:00"/>
        <d v="2013-10-03T00:00:00"/>
        <d v="2013-03-13T00:00:00"/>
        <d v="2014-03-18T00:00:00"/>
        <d v="2014-10-03T00:00:00"/>
        <d v="2013-01-30T00:00:00"/>
        <d v="2013-09-11T00:00:00"/>
        <d v="2014-03-06T00:00:00"/>
        <d v="2012-11-13T00:00:00"/>
        <d v="2013-08-21T00:00:00"/>
        <d v="2014-01-01T00:00:00"/>
        <d v="2014-12-15T00:00:00"/>
        <d v="2014-07-14T00:00:00"/>
        <d v="2014-02-11T00:00:00"/>
        <d v="2014-12-12T00:00:00"/>
        <d v="2012-10-16T00:00:00"/>
        <d v="2014-02-13T00:00:00"/>
        <d v="2014-07-21T00:00:00"/>
        <d v="2013-09-12T00:00:00"/>
        <d v="2013-09-10T00:00:00"/>
        <d v="2014-02-10T00:00:00"/>
        <d v="2014-06-27T00:00:00"/>
        <d v="2013-11-12T00:00:00"/>
        <d v="2014-09-10T00:00:00"/>
        <d v="2012-10-25T00:00:00"/>
        <d v="2014-08-27T00:00:00"/>
        <d v="2013-04-01T00:00:00"/>
        <d v="2012-02-06T00:00:00"/>
        <d v="2014-01-02T00:00:00"/>
        <d v="2014-07-02T00:00:00"/>
        <d v="2013-09-01T00:00:00"/>
        <d v="2013-11-15T00:00:00"/>
        <d v="2013-01-08T00:00:00"/>
        <d v="2013-01-01T00:00:00"/>
        <d v="2013-10-01T00:00:00"/>
        <d v="2014-01-15T00:00:00"/>
        <d v="2013-08-28T00:00:00"/>
        <d v="2014-08-25T00:00:00"/>
        <d v="2014-02-27T00:00:00"/>
        <d v="2014-06-19T00:00:00"/>
        <d v="2013-07-03T00:00:00"/>
        <d v="2014-04-02T00:00:00"/>
        <d v="2012-12-13T00:00:00"/>
        <d v="2011-05-30T00:00:00"/>
        <d v="2011-12-08T00:00:00"/>
        <d v="2012-05-09T00:00:00"/>
        <d v="2014-06-15T00:00:00"/>
        <d v="2014-01-16T00:00:00"/>
        <d v="2012-10-11T00:00:00"/>
        <d v="2013-03-04T00:00:00"/>
        <d v="2013-12-24T00:00:00"/>
        <d v="2014-03-05T00:00:00"/>
        <d v="2014-06-24T00:00:00"/>
        <d v="2013-09-02T00:00:00"/>
        <d v="2014-03-20T00:00:00"/>
        <d v="2013-10-22T00:00:00"/>
        <d v="2013-08-02T00:00:00"/>
        <d v="2013-07-12T00:00:00"/>
        <d v="2014-03-13T00:00:00"/>
        <d v="2012-10-20T00:00:00"/>
        <d v="2014-03-25T00:00:00"/>
        <d v="2013-05-23T00:00:00"/>
        <d v="2013-05-17T00:00:00"/>
        <d v="2014-04-03T00:00:00"/>
        <d v="2014-11-05T00:00:00"/>
        <d v="2014-09-05T00:00:00"/>
        <d v="2013-10-10T00:00:00"/>
        <d v="2014-02-28T00:00:00"/>
        <d v="2013-04-05T00:00:00"/>
        <d v="2013-02-08T00:00:00"/>
        <d v="2011-07-12T00:00:00"/>
        <d v="2012-05-15T00:00:00"/>
        <d v="2013-05-31T00:00:00"/>
        <d v="2014-08-21T00:00:00"/>
        <d v="2014-07-25T00:00:00"/>
        <d v="2015-01-02T00:00:00"/>
        <d v="2014-09-16T00:00:00"/>
        <d v="2014-04-14T00:00:00"/>
        <d v="2014-11-04T00:00:00"/>
        <d v="2013-11-26T00:00:00"/>
        <d v="2013-01-15T00:00:00"/>
        <d v="2013-10-25T00:00:00"/>
        <d v="2014-11-07T00:00:00"/>
        <d v="2012-12-20T00:00:00"/>
        <d v="2013-08-29T00:00:00"/>
        <d v="2013-07-23T00:00:00"/>
        <d v="2014-08-11T00:00:00"/>
        <d v="2013-02-28T00:00:00"/>
        <d v="2013-12-19T00:00:00"/>
        <d v="2013-01-14T00:00:00"/>
        <d v="2014-01-30T00:00:00"/>
        <d v="2014-12-02T00:00:00"/>
        <d v="2014-12-18T00:00:00"/>
        <d v="2014-12-10T00:00:00"/>
        <d v="2012-12-10T00:00:00"/>
        <d v="2013-02-05T00:00:00"/>
        <d v="2011-06-29T00:00:00"/>
        <d v="2013-10-21T00:00:00"/>
        <d v="2013-06-19T00:00:00"/>
        <d v="2010-10-19T00:00:00"/>
        <d v="2014-06-23T00:00:00"/>
        <d v="2014-07-01T00:00:00"/>
        <d v="2012-11-01T00:00:00"/>
        <d v="2014-06-01T00:00:00"/>
        <d v="2014-11-01T00:00:00"/>
        <d v="2014-10-01T00:00:00"/>
        <d v="2013-01-31T00:00:00"/>
        <d v="2014-07-08T00:00:00"/>
        <d v="2013-06-26T00:00:00"/>
        <d v="2014-01-31T00:00:00"/>
        <d v="2014-10-20T00:00:00"/>
        <d v="2012-11-06T00:00:00"/>
        <d v="2014-09-15T00:00:00"/>
        <d v="2014-11-14T00:00:00"/>
        <d v="2014-10-31T00:00:00"/>
        <d v="2011-02-01T00:00:00"/>
        <d v="2012-10-09T00:00:00"/>
        <d v="2011-11-27T00:00:00"/>
        <d v="2013-08-15T00:00:00"/>
        <d v="2014-10-30T00:00:00"/>
        <d v="2014-08-28T00:00:00"/>
        <d v="2014-10-27T00:00:00"/>
        <d v="2013-11-08T00:00:00"/>
        <d v="2011-10-19T00:00:00"/>
        <d v="2012-03-01T00:00:00"/>
        <d v="2014-07-15T00:00:00"/>
        <d v="2014-07-24T00:00:00"/>
        <d v="2013-07-22T00:00:00"/>
        <d v="2010-11-16T00:00:00"/>
        <d v="2013-08-09T00:00:00"/>
        <d v="2011-03-11T00:00:00"/>
        <d v="2012-04-11T00:00:00"/>
        <d v="2011-03-28T00:00:00"/>
        <d v="2014-10-07T00:00:00"/>
        <d v="2014-11-25T00:00:00"/>
        <d v="2013-02-27T00:00:00"/>
        <d v="2014-05-08T00:00:00"/>
        <d v="2014-09-29T00:00:00"/>
        <d v="2013-10-18T00:00:00"/>
        <d v="2014-11-26T00:00:00"/>
        <d v="2013-09-09T00:00:00"/>
        <d v="2014-04-23T00:00:00"/>
        <d v="2014-10-06T00:00:00"/>
        <d v="2014-11-10T00:00:00"/>
        <d v="2014-10-02T00:00:00"/>
        <d v="2013-10-28T00:00:00"/>
        <d v="2014-08-10T00:00:00"/>
        <d v="2013-12-18T00:00:00"/>
        <d v="2014-12-09T00:00:00"/>
        <d v="2010-10-11T00:00:00"/>
        <d v="2014-04-01T00:00:00"/>
        <d v="2011-12-12T00:00:00"/>
        <d v="2013-08-23T00:00:00"/>
        <d v="2014-04-17T00:00:00"/>
        <d v="2014-01-17T00:00:00"/>
        <d v="2014-10-28T00:00:00"/>
        <d v="2014-07-22T00:00:00"/>
        <d v="2012-10-29T00:00:00"/>
        <d v="2013-11-07T00:00:00"/>
        <d v="2014-12-01T00:00:00"/>
        <d v="2014-08-14T00:00:00"/>
        <d v="2013-07-25T00:00:00"/>
        <d v="2014-07-07T00:00:00"/>
        <d v="2014-09-24T00:00:00"/>
        <d v="2014-09-25T00:00:00"/>
        <d v="2013-03-15T00:00:00"/>
        <d v="2014-03-03T00:00:00"/>
        <d v="2013-09-30T00:00:00"/>
        <d v="2014-12-24T00:00:00"/>
        <d v="2014-06-26T00:00:00"/>
        <d v="2014-02-06T00:00:00"/>
        <d v="2013-10-04T00:00:00"/>
        <d v="2014-02-24T00:00:00"/>
        <d v="2014-09-22T00:00:00"/>
        <d v="2014-06-30T00:00:00"/>
        <d v="2013-06-18T00:00:00"/>
        <d v="2013-10-07T00:00:00"/>
        <d v="2014-11-19T00:00:00"/>
        <d v="2014-10-08T00:00:00"/>
        <d v="2014-07-04T00:00:00"/>
        <d v="2013-04-18T00:00:00"/>
        <d v="2014-03-26T00:00:00"/>
        <d v="2012-11-21T00:00:00"/>
        <d v="2014-07-09T00:00:00"/>
        <d v="2014-09-19T00:00:00"/>
        <d v="2011-11-28T00:00:00"/>
        <d v="2012-11-23T00:00:00"/>
        <d v="2013-07-29T00:00:00"/>
        <d v="2011-09-21T00:00:00"/>
        <d v="2014-11-18T00:00:00"/>
        <d v="2014-06-18T00:00:00"/>
        <d v="2014-08-01T00:00:00"/>
        <d v="2011-12-31T00:00:00"/>
        <d v="2014-06-25T00:00:00"/>
        <d v="2011-07-31T00:00:00"/>
        <d v="2013-08-14T00:00:00"/>
        <d v="2013-08-31T00:00:00"/>
        <d v="2012-02-29T00:00:00"/>
        <d v="2013-04-30T00:00:00"/>
        <d v="2014-07-10T00:00:00"/>
        <d v="2013-03-30T00:00:00"/>
        <d v="2014-04-30T00:00:00"/>
        <d v="2014-08-05T00:00:00"/>
        <d v="2011-08-31T00:00:00"/>
        <d v="2013-09-27T00:00:00"/>
        <d v="2014-09-01T00:00:00"/>
        <d v="2014-08-08T00:00:00"/>
        <d v="2013-10-24T00:00:00"/>
        <d v="2012-12-31T00:00:00"/>
        <d v="2014-03-16T00:00:00"/>
        <d v="2014-07-13T00:00:00"/>
        <d v="2014-10-23T00:00:00"/>
        <d v="2012-05-11T00:00:00"/>
        <d v="2014-09-30T00:00:00"/>
        <d v="2014-07-31T00:00:00"/>
        <d v="2014-10-29T00:00:00"/>
        <d v="2012-04-24T00:00:00"/>
        <d v="2013-05-30T00:00:00"/>
        <d v="2013-07-05T00:00:00"/>
        <d v="2012-05-21T00:00:00"/>
        <d v="2012-03-21T00:00:00"/>
        <d v="2013-04-25T00:00:00"/>
        <d v="2014-04-07T00:00:00"/>
        <d v="2011-05-18T00:00:00"/>
        <d v="2014-07-16T00:00:00"/>
        <d v="2012-10-23T00:00:00"/>
        <d v="2011-03-30T00:00:00"/>
        <d v="2013-05-29T00:00:00"/>
        <d v="2014-03-14T00:00:00"/>
        <d v="2012-11-09T00:00:00"/>
        <d v="2014-03-27T00:00:00"/>
        <d v="2014-06-10T00:00:00"/>
        <d v="2014-04-15T00:00:00"/>
        <d v="2013-09-23T00:00:00"/>
        <d v="2014-06-06T00:00:00"/>
        <d v="2014-11-03T00:00:00"/>
        <d v="2012-12-21T00:00:00"/>
        <d v="2014-11-12T00:00:00"/>
        <d v="2014-10-10T00:00:00"/>
        <d v="2014-09-23T00:00:00"/>
        <d v="2014-12-08T00:00:00"/>
        <d v="2013-05-24T00:00:00"/>
        <d v="2013-12-17T00:00:00"/>
        <d v="2012-03-23T00:00:00"/>
        <d v="2013-04-23T00:00:00"/>
        <d v="2011-08-01T00:00:00"/>
        <d v="2012-07-06T00:00:00"/>
        <d v="2013-06-28T00:00:00"/>
        <d v="2011-02-28T00:00:00"/>
        <d v="2011-07-01T00:00:00"/>
        <d v="2012-06-01T00:00:00"/>
        <d v="2013-05-01T00:00:00"/>
        <d v="2014-02-01T00:00:00"/>
        <d v="2011-03-31T00:00:00"/>
        <d v="2012-09-30T00:00:00"/>
        <d v="2014-05-02T00:00:00"/>
        <d v="2011-01-31T00:00:00"/>
        <d v="2012-05-01T00:00:00"/>
        <d v="2012-12-18T00:00:00"/>
        <d v="2014-05-13T00:00:00"/>
        <d v="2011-01-20T00:00:00"/>
        <d v="2014-09-18T00:00:00"/>
        <d v="2014-06-12T00:00:00"/>
        <d v="2013-10-05T00:00:00"/>
        <d v="2013-07-01T00:00:00"/>
        <d v="2013-11-22T00:00:00"/>
        <d v="2014-01-23T00:00:00"/>
        <d v="2013-12-21T00:00:00"/>
        <d v="2014-09-17T00:00:00"/>
        <d v="2013-12-13T00:00:00"/>
        <d v="2013-04-12T00:00:00"/>
        <d v="2012-11-03T00:00:00"/>
        <d v="2014-01-29T00:00:00"/>
        <d v="2012-04-19T00:00:00"/>
        <d v="2013-12-10T00:00:00"/>
        <d v="2014-09-04T00:00:00"/>
        <d v="2012-08-16T00:00:00"/>
        <d v="2012-12-01T00:00:00"/>
        <d v="2011-07-26T00:00:00"/>
        <d v="2014-05-20T00:00:00"/>
        <d v="2011-10-21T00:00:00"/>
        <d v="2010-12-17T00:00:00"/>
        <d v="2010-05-05T00:00:00"/>
        <d v="2014-09-11T00:00:00"/>
        <d v="2013-09-24T00:00:00"/>
        <d v="2014-09-12T00:00:00"/>
        <d v="2014-10-14T00:00:00"/>
        <d v="2013-06-17T00:00:00"/>
        <d v="2012-12-14T00:00:00"/>
        <d v="2014-07-30T00:00:00"/>
        <d v="2011-11-21T00:00:00"/>
        <d v="2011-02-25T00:00:00"/>
        <d v="2012-03-13T00:00:00"/>
        <d v="2014-12-19T00:00:00"/>
        <d v="2010-06-16T00:00:00"/>
        <d v="2012-07-31T00:00:00"/>
        <d v="2012-09-05T00:00:00"/>
        <d v="2012-12-17T00:00:00"/>
        <d v="2013-08-07T00:00:00"/>
        <d v="2014-06-04T00:00:00"/>
        <d v="2012-08-15T00:00:00"/>
        <d v="2014-05-28T00:00:00"/>
      </sharedItems>
    </cacheField>
    <cacheField name="Cluster (Country specific)" numFmtId="0">
      <sharedItems containsBlank="1" count="13">
        <m/>
        <s v="MULTI-SECTOR"/>
        <s v="HEALTH"/>
        <s v="CLUSTER NOT YET SPECIFIED"/>
        <s v="SHELTER/NFI"/>
        <s v="FOOD SECURITY"/>
        <s v="WASH"/>
        <s v="PROTECTION"/>
        <s v="COORDINATION AND SUPPORT SERVICES"/>
        <s v="EDUCATION"/>
        <s v="SOCIAL COHESION AND SUSTAINABLE LIVELIHOODS"/>
        <s v="LOGISTICS"/>
        <s v="EMERGENCY TELECOMMUNICATIONS"/>
      </sharedItems>
    </cacheField>
    <cacheField name="IASC Standard Sector" numFmtId="0">
      <sharedItems containsBlank="1" count="13">
        <m/>
        <s v="MULTI-SECTOR"/>
        <s v="HEALTH"/>
        <s v="SECTOR NOT YET SPECIFIED"/>
        <s v="SHELTER AND NON-FOOD ITEMS"/>
        <s v="FOOD"/>
        <s v="WATER AND SANITATION"/>
        <s v="PROTECTION/HUMAN RIGHTS/RULE OF LAW"/>
        <s v="AGRICULTURE"/>
        <s v="COORDINATION AND SUPPORT SERVICES"/>
        <s v="ECONOMIC RECOVERY AND INFRASTRUCTURE"/>
        <s v="MINE ACTION"/>
        <s v="EDUCATION"/>
      </sharedItems>
    </cacheField>
    <cacheField name="Destination Country" numFmtId="0">
      <sharedItems containsBlank="1" count="2">
        <m/>
        <s v="Iraq"/>
      </sharedItems>
    </cacheField>
    <cacheField name="Contribution status" numFmtId="0">
      <sharedItems containsBlank="1"/>
    </cacheField>
    <cacheField name="Donor top org. name" numFmtId="0">
      <sharedItems containsBlank="1"/>
    </cacheField>
    <cacheField name="Donor representative country" numFmtId="0">
      <sharedItems containsBlank="1"/>
    </cacheField>
    <cacheField name="Appealing agency top org." numFmtId="0">
      <sharedItems containsBlank="1"/>
    </cacheField>
    <cacheField name="Appealing Agency  type" numFmtId="0">
      <sharedItems containsBlank="1"/>
    </cacheField>
    <cacheField name="Appealing agency abbrev." numFmtId="0">
      <sharedItems containsBlank="1"/>
    </cacheField>
    <cacheField name="Emergency Region Name" numFmtId="0">
      <sharedItems containsBlank="1"/>
    </cacheField>
    <cacheField name="Emergency country" numFmtId="0">
      <sharedItems containsBlank="1"/>
    </cacheField>
    <cacheField name="Emergency type" numFmtId="0">
      <sharedItems containsBlank="1"/>
    </cacheField>
    <cacheField name="Contibution type" numFmtId="0">
      <sharedItems containsBlank="1"/>
    </cacheField>
    <cacheField name="Item ID" numFmtId="0">
      <sharedItems containsString="0" containsBlank="1" containsNumber="1" containsInteger="1" minValue="158087" maxValue="223675"/>
    </cacheField>
    <cacheField name="Aid Type " numFmtId="0">
      <sharedItems containsBlank="1"/>
    </cacheField>
    <cacheField name="Reported by" numFmtId="0">
      <sharedItems containsBlank="1"/>
    </cacheField>
    <cacheField name="Last updated" numFmtId="0">
      <sharedItems containsNonDate="0" containsDate="1" containsString="0" containsBlank="1" minDate="2010-11-10T10:08:00" maxDate="2015-01-16T15:17:00"/>
    </cacheField>
    <cacheField name="Date Created" numFmtId="0">
      <sharedItems containsNonDate="0" containsDate="1" containsString="0" containsBlank="1" minDate="2010-07-22T17:53:00" maxDate="2015-01-16T15:04:00"/>
    </cacheField>
    <cacheField name="Appeal year" numFmtId="0">
      <sharedItems containsString="0" containsBlank="1" containsNumber="1" containsInteger="1" minValue="2013" maxValue="2014"/>
    </cacheField>
    <cacheField name="Appeal country" numFmtId="0">
      <sharedItems containsBlank="1"/>
    </cacheField>
    <cacheField name="Appeal sub-set" numFmtId="0">
      <sharedItems containsBlank="1"/>
    </cacheField>
    <cacheField name="Project current request" numFmtId="0">
      <sharedItems containsString="0" containsBlank="1" containsNumber="1" containsInteger="1" minValue="0" maxValue="436681669"/>
    </cacheField>
    <cacheField name="Project date start" numFmtId="0">
      <sharedItems containsNonDate="0" containsDate="1" containsString="0" containsBlank="1" minDate="2013-01-01T00:00:00" maxDate="2015-03-22T00:00:00"/>
    </cacheField>
    <cacheField name="Project date end" numFmtId="0">
      <sharedItems containsNonDate="0" containsDate="1" containsString="0" containsBlank="1" minDate="2013-12-31T00:00:00" maxDate="2016-01-01T00:00:00"/>
    </cacheField>
    <cacheField name="Project location " numFmtId="0">
      <sharedItems containsBlank="1"/>
    </cacheField>
    <cacheField name="Priority " numFmtId="0">
      <sharedItems containsBlank="1"/>
    </cacheField>
    <cacheField name="Gender Marker" numFmtId="0">
      <sharedItems containsBlank="1"/>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charlottel" refreshedDate="42024.747951736113" createdVersion="1" refreshedVersion="3" recordCount="2371" upgradeOnRefresh="1">
  <cacheSource type="worksheet">
    <worksheetSource ref="A1:P2372" sheet="FTS download 20 Jan"/>
  </cacheSource>
  <cacheFields count="16">
    <cacheField name="Donor" numFmtId="0">
      <sharedItems/>
    </cacheField>
    <cacheField name="Recipient Organization" numFmtId="0">
      <sharedItems containsBlank="1"/>
    </cacheField>
    <cacheField name="Emergency title" numFmtId="0">
      <sharedItems containsBlank="1"/>
    </cacheField>
    <cacheField name="Response Plan/Appeal title" numFmtId="0">
      <sharedItems containsBlank="1" count="17">
        <m/>
        <s v="Iraq NGO Mechanism Fund 2006"/>
        <s v="Iraq NGO Mechanism Fund 2007"/>
        <s v="Syria Regional Refugee Response Plan (RRP) 2013"/>
        <s v="Iraq 2014-2015"/>
        <s v="Iraq 2008"/>
        <s v="Iraq and the region 2009"/>
        <s v="Iraq Crisis 2003"/>
        <s v="Syria Regional Refugee Response Plan (RRP) 2014"/>
        <s v="Regional Response Plan for Iraqi Refugees 2010"/>
        <s v="Iraq Humanitarian Action Plan 2010"/>
        <s v="Expanded Humanitarian Response Fund for Iraq 2007"/>
        <s v="Iraq NGO Mechanism Fund 2004"/>
        <s v="Iraq NGO Mechanism Fund 2005"/>
        <s v="Iraq Health Sector Appeal 2007: Meeting the Health Needs of Iraqis Displaced in Neighbouring Countries"/>
        <s v="Iraq 2014 portion"/>
        <s v="2014 part of Iraq multi-year SRP"/>
      </sharedItems>
    </cacheField>
    <cacheField name="Project code" numFmtId="0">
      <sharedItems containsBlank="1"/>
    </cacheField>
    <cacheField name="Emergency year" numFmtId="0">
      <sharedItems containsString="0" containsBlank="1" containsNumber="1" containsInteger="1" minValue="2000" maxValue="2015" count="17">
        <m/>
        <n v="2006"/>
        <n v="2007"/>
        <n v="2013"/>
        <n v="2015"/>
        <n v="2012"/>
        <n v="2008"/>
        <n v="2009"/>
        <n v="2002"/>
        <n v="2003"/>
        <n v="2004"/>
        <n v="2014"/>
        <n v="2010"/>
        <n v="2005"/>
        <n v="2011"/>
        <n v="2001"/>
        <n v="2000"/>
      </sharedItems>
    </cacheField>
    <cacheField name="USD committed/contributed" numFmtId="0">
      <sharedItems containsSemiMixedTypes="0" containsString="0" containsNumber="1" containsInteger="1" minValue="-784881351" maxValue="6350957480"/>
    </cacheField>
    <cacheField name=" USD pledged" numFmtId="0">
      <sharedItems containsSemiMixedTypes="0" containsString="0" containsNumber="1" containsInteger="1" minValue="0" maxValue="134632138"/>
    </cacheField>
    <cacheField name="Description" numFmtId="0">
      <sharedItems containsBlank="1"/>
    </cacheField>
    <cacheField name="Original currency amount" numFmtId="0">
      <sharedItems containsBlank="1" containsMixedTypes="1" containsNumber="1" containsInteger="1" minValue="3000" maxValue="152322475"/>
    </cacheField>
    <cacheField name="Original currency unit" numFmtId="0">
      <sharedItems containsBlank="1"/>
    </cacheField>
    <cacheField name="Decision date" numFmtId="0">
      <sharedItems containsNonDate="0" containsDate="1" containsString="0" containsBlank="1" minDate="2000-03-01T00:00:00" maxDate="2015-01-03T00:00:00"/>
    </cacheField>
    <cacheField name="IASC Standard Sector" numFmtId="0">
      <sharedItems containsBlank="1"/>
    </cacheField>
    <cacheField name="Destination Country" numFmtId="0">
      <sharedItems containsBlank="1" count="2">
        <m/>
        <s v="Iraq"/>
      </sharedItems>
    </cacheField>
    <cacheField name="Contribution status" numFmtId="0">
      <sharedItems containsBlank="1"/>
    </cacheField>
    <cacheField name="Reported by" numFmtId="0">
      <sharedItems containsBlank="1"/>
    </cacheField>
  </cacheFields>
</pivotCacheDefinition>
</file>

<file path=xl/pivotCache/pivotCacheRecords1.xml><?xml version="1.0" encoding="utf-8"?>
<pivotCacheRecords xmlns="http://schemas.openxmlformats.org/spreadsheetml/2006/main" xmlns:r="http://schemas.openxmlformats.org/officeDocument/2006/relationships" count="759">
  <r>
    <x v="0"/>
    <x v="0"/>
    <m/>
    <x v="0"/>
    <m/>
    <m/>
    <x v="0"/>
    <n v="1752156291"/>
    <n v="17276932"/>
    <m/>
    <m/>
    <m/>
    <x v="0"/>
    <x v="0"/>
    <x v="0"/>
    <x v="0"/>
    <m/>
    <m/>
    <m/>
    <m/>
    <m/>
    <m/>
    <m/>
    <m/>
    <m/>
    <m/>
    <m/>
    <m/>
    <m/>
    <m/>
    <m/>
    <m/>
    <m/>
    <m/>
    <m/>
    <m/>
    <m/>
    <m/>
    <m/>
    <m/>
  </r>
  <r>
    <x v="1"/>
    <x v="1"/>
    <s v="Syrian Arab Republic - Civil Unrest 2013"/>
    <x v="1"/>
    <s v="SRRP-13/MS/59106/R/5103"/>
    <s v="Iraq - Syria Crisis Regional Refugee Response"/>
    <x v="1"/>
    <n v="155940"/>
    <n v="0"/>
    <s v="Iraq - Syria Crisis Regional Refugee Response "/>
    <s v=""/>
    <s v="USD"/>
    <x v="1"/>
    <x v="1"/>
    <x v="1"/>
    <x v="1"/>
    <s v="Paid contribution"/>
    <s v="United Nations Educational, Scientific and Cultural Organization"/>
    <s v="Allocation of unearmarked funds by UN agencies"/>
    <s v="United Nations Educational, Scientific and Cultural Organization"/>
    <s v="UN Agencies"/>
    <s v="UNESCO"/>
    <m/>
    <s v="Syrian Arab Republic"/>
    <s v="Complex Emergency"/>
    <s v="Cash"/>
    <n v="217666"/>
    <m/>
    <s v="Agency"/>
    <d v="2014-09-03T10:48:00"/>
    <d v="2014-09-03T10:48:00"/>
    <n v="2013"/>
    <s v="Region"/>
    <s v="Appeal projects, not including sub-set"/>
    <n v="3500000"/>
    <d v="2013-06-01T00:00:00"/>
    <d v="2013-12-31T00:00:00"/>
    <s v="IRAQ"/>
    <s v="NOT SPECIFIED"/>
    <m/>
  </r>
  <r>
    <x v="2"/>
    <x v="2"/>
    <s v="Syrian Arab Republic - Civil Unrest 2013"/>
    <x v="1"/>
    <s v="SRRP-13/MS/58189/R/1171"/>
    <s v="Iraq - Syria Crisis Regional Refugee Response"/>
    <x v="1"/>
    <n v="200000"/>
    <n v="0"/>
    <s v="(Iraq) Syria Regional Response Plan"/>
    <s v=""/>
    <s v="USD"/>
    <x v="2"/>
    <x v="1"/>
    <x v="1"/>
    <x v="1"/>
    <s v="Paid contribution"/>
    <s v="Allocation of unearmarked funds by UNFPA"/>
    <s v="Allocation of unearmarked funds by UN agencies"/>
    <s v="United Nations Population Fund"/>
    <s v="UN Agencies"/>
    <s v="UNFPA"/>
    <m/>
    <s v="Syrian Arab Republic"/>
    <s v="Complex Emergency"/>
    <s v="Cash"/>
    <n v="192790"/>
    <s v="SRRP"/>
    <s v="Agency"/>
    <d v="2013-02-18T11:38:00"/>
    <d v="2013-02-18T11:38:00"/>
    <n v="2013"/>
    <s v="Region"/>
    <s v="Appeal projects, not including sub-set"/>
    <n v="4950000"/>
    <d v="2013-01-01T00:00:00"/>
    <d v="2013-12-31T00:00:00"/>
    <s v="IRAQ"/>
    <s v="NOT SPECIFIED"/>
    <m/>
  </r>
  <r>
    <x v="3"/>
    <x v="3"/>
    <s v="Syrian Arab Republic - Civil Unrest 2013"/>
    <x v="1"/>
    <s v="SRRP-13/MS/58137/R/298"/>
    <s v="Iraq - Syria Crisis Regional Refugee Response"/>
    <x v="1"/>
    <n v="652261"/>
    <n v="0"/>
    <s v="Iraq - Syrian Livelihood copying mechanism_x000d__x000a_"/>
    <s v=""/>
    <s v="USD"/>
    <x v="3"/>
    <x v="1"/>
    <x v="1"/>
    <x v="1"/>
    <s v="Paid contribution"/>
    <s v="Allocation of unearmarked funds by UNHCR"/>
    <s v="Allocation of unearmarked funds by UN agencies"/>
    <s v="International Organization for Migration"/>
    <s v="UN Agencies"/>
    <s v="IOM"/>
    <m/>
    <s v="Syrian Arab Republic"/>
    <s v="Complex Emergency"/>
    <s v="Cash"/>
    <n v="205978"/>
    <s v="SRRP"/>
    <s v="Agency"/>
    <d v="2014-01-06T14:34:00"/>
    <d v="2014-01-06T14:34:00"/>
    <n v="2013"/>
    <s v="Region"/>
    <s v="Appeal projects, not including sub-set"/>
    <n v="25475000"/>
    <d v="2013-01-01T00:00:00"/>
    <d v="2013-12-31T00:00:00"/>
    <s v="IRAQ"/>
    <s v="NOT SPECIFIED"/>
    <m/>
  </r>
  <r>
    <x v="4"/>
    <x v="4"/>
    <s v="Iraq 2014"/>
    <x v="2"/>
    <s v="IRQ-14/H/70841/R/124"/>
    <s v="Women, boys and girls among the vulnerable and emergency affected populations including those in IDP and refugee camps enjoy acceptable minimum standards of nutrition and proven child survival interventions"/>
    <x v="2"/>
    <n v="2004028"/>
    <n v="0"/>
    <s v="Multi-donor Thematic Humanitarian Response Fund - ENSURING ACCESS TO QUALITY LIFE SAVING HEALTH SERVICES TO ANBAR CRISIS AFFECTED POPULATION AND HOST COMMUNITY"/>
    <s v=""/>
    <s v="USD"/>
    <x v="4"/>
    <x v="2"/>
    <x v="2"/>
    <x v="1"/>
    <s v="Paid contribution"/>
    <s v="Allocation of unearmarked funds by UNICEF"/>
    <s v="Allocation of unearmarked funds by UN agencies"/>
    <s v="United Nations Children's Fund"/>
    <s v="UN Agencies"/>
    <s v="UNICEF"/>
    <s v="Middle East"/>
    <s v="Iraq"/>
    <s v="Miscellaneous"/>
    <s v="Cash"/>
    <n v="213184"/>
    <m/>
    <s v="Agency"/>
    <d v="2014-11-19T12:48:00"/>
    <d v="2014-06-04T15:15:00"/>
    <n v="2014"/>
    <s v="Iraq"/>
    <s v="Appeal projects, not including sub-set"/>
    <n v="65000000"/>
    <d v="2014-09-01T00:00:00"/>
    <d v="2015-12-31T00:00:00"/>
    <s v="NOT SPECIFIED"/>
    <s v="HIGH"/>
    <s v="1-The project is designed to contribute in some limited way to gender equality"/>
  </r>
  <r>
    <x v="4"/>
    <x v="4"/>
    <s v="Syrian Arab Republic - Civil Unrest 2012"/>
    <x v="0"/>
    <m/>
    <m/>
    <x v="3"/>
    <n v="1364973"/>
    <n v="0"/>
    <s v="(Iraq) humanitarian aid to Syrian refugees who fled to neighbouring countries (allocation from Regional Office to Lebanon)"/>
    <s v=""/>
    <s v="USD"/>
    <x v="5"/>
    <x v="0"/>
    <x v="3"/>
    <x v="1"/>
    <s v="Commitment"/>
    <s v="Allocation of unearmarked funds by UNICEF"/>
    <s v="Allocation of unearmarked funds by UN agencies"/>
    <s v="United Nations Children's Fund"/>
    <s v="UN Agencies"/>
    <s v="UNICEF"/>
    <s v="Middle East"/>
    <s v="Syrian Arab Republic"/>
    <s v="Complex Emergency"/>
    <s v="Cash"/>
    <n v="191896"/>
    <m/>
    <s v="Agency"/>
    <d v="2013-01-28T12:04:00"/>
    <d v="2013-01-28T12:04:00"/>
    <m/>
    <m/>
    <s v="Appeal projects, not including sub-set"/>
    <m/>
    <m/>
    <m/>
    <m/>
    <m/>
    <m/>
  </r>
  <r>
    <x v="4"/>
    <x v="4"/>
    <s v="Syrian Arab Republic - Civil Unrest 2013"/>
    <x v="1"/>
    <s v="SRRP-13/MS/58174/R/124"/>
    <s v="Iraq - Syria Crisis Regional Refugee Response"/>
    <x v="1"/>
    <n v="386472"/>
    <n v="0"/>
    <s v="(Iraq) humanitarian aid to Syrian refugees who fled to neighbouring countries - Education (allocation from Regional Office to Iraq)"/>
    <s v=""/>
    <s v="USD"/>
    <x v="6"/>
    <x v="1"/>
    <x v="1"/>
    <x v="1"/>
    <s v="Paid contribution"/>
    <s v="Allocation of unearmarked funds by UNICEF"/>
    <s v="Allocation of unearmarked funds by UN agencies"/>
    <s v="United Nations Children's Fund"/>
    <s v="UN Agencies"/>
    <s v="UNICEF"/>
    <m/>
    <s v="Syrian Arab Republic"/>
    <s v="Complex Emergency"/>
    <s v="Cash"/>
    <n v="205406"/>
    <s v="SRRP"/>
    <s v="Agency"/>
    <d v="2013-12-17T17:29:00"/>
    <d v="2013-12-17T17:29:00"/>
    <n v="2013"/>
    <s v="Region"/>
    <s v="Appeal projects, not including sub-set"/>
    <n v="44247429"/>
    <d v="2013-01-01T00:00:00"/>
    <d v="2013-12-31T00:00:00"/>
    <s v="IRAQ"/>
    <s v="NOT SPECIFIED"/>
    <m/>
  </r>
  <r>
    <x v="4"/>
    <x v="4"/>
    <s v="Syrian Arab Republic - Civil Unrest 2013"/>
    <x v="1"/>
    <s v="SRRP-13/MS/58174/R/124"/>
    <s v="Iraq - Syria Crisis Regional Refugee Response"/>
    <x v="1"/>
    <n v="790252"/>
    <n v="0"/>
    <s v="(Iraq) humanitarian aid to Syrian refugees who fled to neighbouring countries - Operations/management (allocation from Regional Office to Iraq)"/>
    <s v=""/>
    <s v="USD"/>
    <x v="6"/>
    <x v="1"/>
    <x v="1"/>
    <x v="1"/>
    <s v="Paid contribution"/>
    <s v="Allocation of unearmarked funds by UNICEF"/>
    <s v="Allocation of unearmarked funds by UN agencies"/>
    <s v="United Nations Children's Fund"/>
    <s v="UN Agencies"/>
    <s v="UNICEF"/>
    <m/>
    <s v="Syrian Arab Republic"/>
    <s v="Complex Emergency"/>
    <s v="Cash"/>
    <n v="205409"/>
    <s v="SRRP"/>
    <s v="Agency"/>
    <d v="2013-12-17T17:30:00"/>
    <d v="2013-12-17T17:30:00"/>
    <n v="2013"/>
    <s v="Region"/>
    <s v="Appeal projects, not including sub-set"/>
    <n v="44247429"/>
    <d v="2013-01-01T00:00:00"/>
    <d v="2013-12-31T00:00:00"/>
    <s v="IRAQ"/>
    <s v="NOT SPECIFIED"/>
    <m/>
  </r>
  <r>
    <x v="4"/>
    <x v="4"/>
    <s v="Syrian Arab Republic - Civil Unrest 2013"/>
    <x v="1"/>
    <s v="SRRP-13/MS/58174/R/124"/>
    <s v="Iraq - Syria Crisis Regional Refugee Response"/>
    <x v="1"/>
    <n v="233944"/>
    <n v="0"/>
    <s v="(Iraq) humanitarian aid to Syrian refugees who fled to neighbouring countries - Child Protection (allocation from Regional Office to Iraq)"/>
    <s v=""/>
    <s v="USD"/>
    <x v="6"/>
    <x v="1"/>
    <x v="1"/>
    <x v="1"/>
    <s v="Paid contribution"/>
    <s v="Allocation of unearmarked funds by UNICEF"/>
    <s v="Allocation of unearmarked funds by UN agencies"/>
    <s v="United Nations Children's Fund"/>
    <s v="UN Agencies"/>
    <s v="UNICEF"/>
    <m/>
    <s v="Syrian Arab Republic"/>
    <s v="Complex Emergency"/>
    <s v="Cash"/>
    <n v="202429"/>
    <s v="SRRP"/>
    <s v="Agency"/>
    <d v="2013-12-17T17:28:00"/>
    <d v="2013-10-08T13:06:00"/>
    <n v="2013"/>
    <s v="Region"/>
    <s v="Appeal projects, not including sub-set"/>
    <n v="44247429"/>
    <d v="2013-01-01T00:00:00"/>
    <d v="2013-12-31T00:00:00"/>
    <s v="IRAQ"/>
    <s v="NOT SPECIFIED"/>
    <m/>
  </r>
  <r>
    <x v="4"/>
    <x v="4"/>
    <s v="Syrian Arab Republic - Civil Unrest 2013"/>
    <x v="1"/>
    <s v="SRRP-13/MS/58174/R/124"/>
    <s v="Iraq - Syria Crisis Regional Refugee Response"/>
    <x v="1"/>
    <n v="389252"/>
    <n v="0"/>
    <s v="(Iraq) humanitarian aid to Syrian refugees who fled to neighbouring countries - Health and nutrition (allocation from Regional Office to Iraq)"/>
    <s v=""/>
    <s v="USD"/>
    <x v="6"/>
    <x v="1"/>
    <x v="1"/>
    <x v="1"/>
    <s v="Paid contribution"/>
    <s v="Allocation of unearmarked funds by UNICEF"/>
    <s v="Allocation of unearmarked funds by UN agencies"/>
    <s v="United Nations Children's Fund"/>
    <s v="UN Agencies"/>
    <s v="UNICEF"/>
    <m/>
    <s v="Syrian Arab Republic"/>
    <s v="Complex Emergency"/>
    <s v="Cash"/>
    <n v="205407"/>
    <s v="SRRP"/>
    <s v="Agency"/>
    <d v="2013-12-17T17:29:00"/>
    <d v="2013-12-17T17:29:00"/>
    <n v="2013"/>
    <s v="Region"/>
    <s v="Appeal projects, not including sub-set"/>
    <n v="44247429"/>
    <d v="2013-01-01T00:00:00"/>
    <d v="2013-12-31T00:00:00"/>
    <s v="IRAQ"/>
    <s v="NOT SPECIFIED"/>
    <m/>
  </r>
  <r>
    <x v="4"/>
    <x v="4"/>
    <s v="Syrian Arab Republic - Civil Unrest 2013"/>
    <x v="1"/>
    <s v="SRRP-13/MS/58174/R/124"/>
    <s v="Iraq - Syria Crisis Regional Refugee Response"/>
    <x v="1"/>
    <n v="1455014"/>
    <n v="0"/>
    <s v="(Iraq) humanitarian aid to Syrian refugees who fled to neighbouring countries - WASH (allocation from Regional Office to Iraq)"/>
    <s v=""/>
    <s v="USD"/>
    <x v="6"/>
    <x v="1"/>
    <x v="1"/>
    <x v="1"/>
    <s v="Paid contribution"/>
    <s v="Allocation of unearmarked funds by UNICEF"/>
    <s v="Allocation of unearmarked funds by UN agencies"/>
    <s v="United Nations Children's Fund"/>
    <s v="UN Agencies"/>
    <s v="UNICEF"/>
    <m/>
    <s v="Syrian Arab Republic"/>
    <s v="Complex Emergency"/>
    <s v="Cash"/>
    <n v="205408"/>
    <s v="SRRP"/>
    <s v="Agency"/>
    <d v="2013-12-17T17:30:00"/>
    <d v="2013-12-17T17:30:00"/>
    <n v="2013"/>
    <s v="Region"/>
    <s v="Appeal projects, not including sub-set"/>
    <n v="44247429"/>
    <d v="2013-01-01T00:00:00"/>
    <d v="2013-12-31T00:00:00"/>
    <s v="IRAQ"/>
    <s v="NOT SPECIFIED"/>
    <m/>
  </r>
  <r>
    <x v="4"/>
    <x v="5"/>
    <s v="Syrian Arab Republic - Civil Unrest 2013"/>
    <x v="1"/>
    <s v="SRRP-13/MS/58183/R/120"/>
    <s v="Iraq - Syria Crisis Regional Refugee Response"/>
    <x v="1"/>
    <n v="153200"/>
    <n v="0"/>
    <s v="Iraq - Syria Crisis Regional Refugee Response "/>
    <s v=""/>
    <s v="USD"/>
    <x v="7"/>
    <x v="1"/>
    <x v="1"/>
    <x v="1"/>
    <s v="Paid contribution"/>
    <s v="Allocation of unearmarked funds by UNICEF"/>
    <s v="Allocation of unearmarked funds by UN agencies"/>
    <s v="United Nations High Commissioner for Refugees"/>
    <s v="UN Agencies"/>
    <s v="UNHCR"/>
    <m/>
    <s v="Syrian Arab Republic"/>
    <s v="Complex Emergency"/>
    <s v="Cash"/>
    <n v="205316"/>
    <m/>
    <s v="Agency"/>
    <d v="2013-12-13T15:52:00"/>
    <d v="2013-12-13T15:52:00"/>
    <n v="2013"/>
    <s v="Region"/>
    <s v="Appeal projects, not including sub-set"/>
    <n v="162350371"/>
    <d v="2013-01-01T00:00:00"/>
    <d v="2013-12-31T00:00:00"/>
    <s v="IRAQ"/>
    <s v="NOT SPECIFIED"/>
    <m/>
  </r>
  <r>
    <x v="5"/>
    <x v="6"/>
    <s v="Iraq 2014"/>
    <x v="2"/>
    <s v="IRQ-14/SNYS/70351/R/561"/>
    <s v="To be allocated to a specific sector/project"/>
    <x v="2"/>
    <n v="2140000"/>
    <n v="0"/>
    <s v="Emergency Assistance to Populations Affected by Iraq Crisis (Multilateral)"/>
    <s v=""/>
    <s v="USD"/>
    <x v="8"/>
    <x v="3"/>
    <x v="3"/>
    <x v="1"/>
    <s v="Paid contribution"/>
    <s v="Allocation of unearmarked funds by WFP"/>
    <s v="Allocation of unearmarked funds by UN agencies"/>
    <s v="World Food Programme"/>
    <s v="UN Agencies"/>
    <s v="WFP"/>
    <s v="Middle East"/>
    <s v="Iraq"/>
    <s v="Miscellaneous"/>
    <s v="Cash"/>
    <n v="213091"/>
    <m/>
    <s v="Agency"/>
    <d v="2014-10-30T12:24:00"/>
    <d v="2014-06-02T17:34:00"/>
    <n v="2014"/>
    <s v="Iraq"/>
    <s v="Appeal projects, not including sub-set"/>
    <n v="0"/>
    <d v="2014-04-01T00:00:00"/>
    <d v="2014-12-31T00:00:00"/>
    <s v="NOT SPECIFIED"/>
    <s v="NOT SPECIFIED"/>
    <s v="3-Not Specified"/>
  </r>
  <r>
    <x v="5"/>
    <x v="6"/>
    <s v="Syrian Arab Republic - Civil Unrest 2013"/>
    <x v="1"/>
    <s v="SRRP-13/MS/58198/R/561"/>
    <s v="Iraq - Syria Crisis Regional Refugee Response"/>
    <x v="1"/>
    <n v="3659400"/>
    <n v="0"/>
    <s v="Iraq - Syria Crisis Regional Refugee Response (Multilateral)"/>
    <s v=""/>
    <s v="USD"/>
    <x v="9"/>
    <x v="1"/>
    <x v="1"/>
    <x v="1"/>
    <s v="Paid contribution"/>
    <s v="Allocation of unearmarked funds by WFP"/>
    <s v="Allocation of unearmarked funds by UN agencies"/>
    <s v="World Food Programme"/>
    <s v="UN Agencies"/>
    <s v="WFP"/>
    <m/>
    <s v="Syrian Arab Republic"/>
    <s v="Complex Emergency"/>
    <s v="Cash"/>
    <n v="194041"/>
    <m/>
    <s v="Agency"/>
    <d v="2013-10-31T16:10:00"/>
    <d v="2013-03-20T14:54:00"/>
    <n v="2013"/>
    <s v="Region"/>
    <s v="Appeal projects, not including sub-set"/>
    <n v="51939803"/>
    <d v="2013-01-01T00:00:00"/>
    <d v="2013-12-31T00:00:00"/>
    <s v="IRAQ"/>
    <s v="NOT SPECIFIED"/>
    <m/>
  </r>
  <r>
    <x v="6"/>
    <x v="7"/>
    <s v="Syrian Arab Republic - Civil Unrest 2013"/>
    <x v="1"/>
    <s v="SRRP-13/MS/59095/R/5181"/>
    <s v="Iraq - Syria Crisis Regional Refugee Response"/>
    <x v="1"/>
    <n v="2557235"/>
    <n v="0"/>
    <s v="Iraq - Syria Crisis Regional Refugee Response "/>
    <s v=""/>
    <s v="USD"/>
    <x v="1"/>
    <x v="1"/>
    <x v="1"/>
    <x v="1"/>
    <s v="Paid contribution"/>
    <s v="Australia"/>
    <s v="Australia"/>
    <s v="Danish Refugee Council"/>
    <s v="NGOs"/>
    <s v="DRC"/>
    <m/>
    <s v="Syrian Arab Republic"/>
    <s v="Complex Emergency"/>
    <s v="Cash"/>
    <n v="206110"/>
    <s v="SRRP"/>
    <s v="Agency"/>
    <d v="2014-01-09T12:12:00"/>
    <d v="2014-01-09T12:12:00"/>
    <n v="2013"/>
    <s v="Region"/>
    <s v="Appeal projects, not including sub-set"/>
    <n v="1560000"/>
    <d v="2013-06-01T00:00:00"/>
    <d v="2013-12-31T00:00:00"/>
    <s v="IRAQ"/>
    <s v="NOT SPECIFIED"/>
    <m/>
  </r>
  <r>
    <x v="6"/>
    <x v="8"/>
    <s v="Syrian Arab Republic - Civil Unrest 2014"/>
    <x v="3"/>
    <s v="SRRP-14/MS/64763/16259"/>
    <s v="Iraq - Syria Crisis Regional Refugee Response"/>
    <x v="2"/>
    <n v="29293"/>
    <n v="0"/>
    <s v="Iraq - Syria Crisis Regional Refugee Response "/>
    <s v=""/>
    <s v="USD"/>
    <x v="10"/>
    <x v="1"/>
    <x v="1"/>
    <x v="1"/>
    <s v="Paid contribution"/>
    <s v="Australia"/>
    <s v="Australia"/>
    <s v="Mines Advisory Group"/>
    <s v="NGOs"/>
    <s v="MAG"/>
    <s v="Middle East"/>
    <s v="Syrian Arab Republic"/>
    <s v="Complex Emergency"/>
    <s v="Cash"/>
    <n v="209075"/>
    <m/>
    <s v="Agency"/>
    <d v="2014-03-24T14:10:00"/>
    <d v="2014-03-24T14:10:00"/>
    <n v="2014"/>
    <s v="Region"/>
    <s v="Appeal projects, not including sub-set"/>
    <n v="1500000"/>
    <d v="2014-01-01T00:00:00"/>
    <d v="2014-12-31T00:00:00"/>
    <s v="IRAQ"/>
    <s v="NOT SPECIFIED"/>
    <m/>
  </r>
  <r>
    <x v="6"/>
    <x v="5"/>
    <s v="Iraq 2012"/>
    <x v="0"/>
    <m/>
    <m/>
    <x v="3"/>
    <n v="2148228"/>
    <n v="0"/>
    <s v="UNHCR activities to support internally displaced people in Iraq and host communities, particularly shelter and related activities "/>
    <n v="2000000"/>
    <s v="AUD"/>
    <x v="11"/>
    <x v="0"/>
    <x v="3"/>
    <x v="1"/>
    <s v="Paid contribution"/>
    <s v="Australia"/>
    <s v="Australia"/>
    <s v="United Nations High Commissioner for Refugees"/>
    <s v="UN Agencies"/>
    <s v="UNHCR"/>
    <s v="Middle East"/>
    <s v="Iraq"/>
    <s v="Miscellaneous"/>
    <s v="Cash"/>
    <n v="178848"/>
    <m/>
    <s v="Donor and Agency"/>
    <d v="2012-05-29T17:50:00"/>
    <d v="2012-03-14T14:23:00"/>
    <m/>
    <m/>
    <s v="Appeal projects, not including sub-set"/>
    <m/>
    <m/>
    <m/>
    <m/>
    <m/>
    <m/>
  </r>
  <r>
    <x v="6"/>
    <x v="5"/>
    <s v="Iraq 2014"/>
    <x v="2"/>
    <s v="IRQ-14/S-NF/67709/R/120"/>
    <s v="Common pipeline for Shelter/NFIs for affected IDP population in Iraq"/>
    <x v="2"/>
    <n v="3734827"/>
    <n v="0"/>
    <s v="Humanitarian assistance"/>
    <n v="4000000"/>
    <s v="AUD"/>
    <x v="12"/>
    <x v="4"/>
    <x v="4"/>
    <x v="1"/>
    <s v="Commitment"/>
    <s v="Australia"/>
    <s v="Australia"/>
    <s v="United Nations High Commissioner for Refugees"/>
    <s v="UN Agencies"/>
    <s v="UNHCR"/>
    <s v="Middle East"/>
    <s v="Iraq"/>
    <s v="Miscellaneous"/>
    <s v="Cash"/>
    <n v="214286"/>
    <m/>
    <s v="Donor"/>
    <d v="2014-08-22T11:43:00"/>
    <d v="2014-06-23T12:41:00"/>
    <n v="2014"/>
    <s v="Iraq"/>
    <s v="Appeal projects, not including sub-set"/>
    <n v="42197263"/>
    <d v="2014-02-01T00:00:00"/>
    <d v="2014-12-31T00:00:00"/>
    <s v="NOT SPECIFIED"/>
    <s v="HIGH"/>
    <s v="2a-The project is designed to contribute significantly to gender equality"/>
  </r>
  <r>
    <x v="6"/>
    <x v="5"/>
    <s v="Iraq 2014"/>
    <x v="2"/>
    <s v="IRQ-14/SNYS/70350/R/120"/>
    <s v="To be allocated to a specific sector/projects"/>
    <x v="2"/>
    <n v="4401408"/>
    <n v="0"/>
    <s v="To be allocated to a specific sector/projects "/>
    <n v="5000000"/>
    <s v="AUD"/>
    <x v="13"/>
    <x v="3"/>
    <x v="3"/>
    <x v="1"/>
    <s v="Commitment"/>
    <s v="Australia"/>
    <s v="Australia"/>
    <s v="United Nations High Commissioner for Refugees"/>
    <s v="UN Agencies"/>
    <s v="UNHCR"/>
    <s v="Middle East"/>
    <s v="Iraq"/>
    <s v="Miscellaneous"/>
    <s v="Cash"/>
    <n v="221457"/>
    <m/>
    <s v="Donor"/>
    <d v="2014-11-24T17:58:00"/>
    <d v="2014-11-24T17:58:00"/>
    <n v="2014"/>
    <s v="Iraq"/>
    <s v="Appeal projects, not including sub-set"/>
    <n v="0"/>
    <d v="2014-04-01T00:00:00"/>
    <d v="2014-12-31T00:00:00"/>
    <s v="NOT SPECIFIED"/>
    <s v="NOT SPECIFIED"/>
    <s v="3-Not Specified"/>
  </r>
  <r>
    <x v="6"/>
    <x v="2"/>
    <s v="Iraq 2014"/>
    <x v="2"/>
    <s v="IRQ-14/H/69858/R/1171"/>
    <s v="Ensuring that essential and life threatening health needs, including reproductive health for  Iraqi internally displaced  people are met"/>
    <x v="2"/>
    <n v="1745201"/>
    <n v="0"/>
    <s v="UNFPA’s humanitarian work to scale up the delivery of reproductive health care and address the needs of displaced women, girls and victims of gender-based violence in response to the Iraq crisis_x000d__x000a__x000d__x000a__x000d__x000a_"/>
    <n v="2000000"/>
    <s v="AUD"/>
    <x v="14"/>
    <x v="2"/>
    <x v="2"/>
    <x v="1"/>
    <s v="Paid contribution"/>
    <s v="Australia"/>
    <s v="Australia"/>
    <s v="United Nations Population Fund"/>
    <s v="UN Agencies"/>
    <s v="UNFPA"/>
    <s v="Middle East"/>
    <s v="Iraq"/>
    <s v="Miscellaneous"/>
    <s v="Cash"/>
    <n v="220576"/>
    <m/>
    <s v="Donor and Agency"/>
    <d v="2014-12-09T12:29:00"/>
    <d v="2014-11-11T17:27:00"/>
    <n v="2014"/>
    <s v="Iraq"/>
    <s v="Appeal projects, not including sub-set"/>
    <n v="13375000"/>
    <d v="2015-01-01T00:00:00"/>
    <d v="2015-12-31T00:00:00"/>
    <s v="NOT SPECIFIED"/>
    <s v="HIGH"/>
    <s v="2a-The project is designed to contribute significantly to gender equality"/>
  </r>
  <r>
    <x v="6"/>
    <x v="9"/>
    <s v="Iraq 2014"/>
    <x v="0"/>
    <m/>
    <m/>
    <x v="2"/>
    <n v="88028"/>
    <n v="0"/>
    <s v="Air drops for Mount Sinjar and Amirli_x000d__x000a_"/>
    <n v="100000"/>
    <s v="AUD"/>
    <x v="13"/>
    <x v="0"/>
    <x v="3"/>
    <x v="1"/>
    <s v="Paid contribution"/>
    <s v="Australia"/>
    <s v="Australia"/>
    <s v="Various Recipients (details not yet provided)"/>
    <s v="Other"/>
    <s v="Various Recipients"/>
    <s v="Middle East"/>
    <s v="Iraq"/>
    <s v="Miscellaneous"/>
    <s v="InKind"/>
    <n v="221460"/>
    <m/>
    <s v="Donor"/>
    <d v="2014-11-24T18:03:00"/>
    <d v="2014-11-24T18:03:00"/>
    <m/>
    <m/>
    <s v="Appeal projects, not including sub-set"/>
    <m/>
    <m/>
    <m/>
    <m/>
    <m/>
    <m/>
  </r>
  <r>
    <x v="6"/>
    <x v="6"/>
    <s v="Iraq 2014"/>
    <x v="2"/>
    <s v="IRQ-14/F/69872/R/561"/>
    <s v="Emergency Assistance to Populations Affected by Iraq Crisis "/>
    <x v="2"/>
    <n v="1760563"/>
    <n v="0"/>
    <s v="Emergency Assistance to Populations Affected by Iraq Crisis "/>
    <n v="2000000"/>
    <s v="AUD"/>
    <x v="13"/>
    <x v="5"/>
    <x v="5"/>
    <x v="1"/>
    <s v="Commitment"/>
    <s v="Australia"/>
    <s v="Australia"/>
    <s v="World Food Programme"/>
    <s v="UN Agencies"/>
    <s v="WFP"/>
    <s v="Middle East"/>
    <s v="Iraq"/>
    <s v="Miscellaneous"/>
    <s v="Cash"/>
    <n v="221458"/>
    <m/>
    <s v="Donor"/>
    <d v="2014-11-24T18:00:00"/>
    <d v="2014-11-24T18:00:00"/>
    <n v="2014"/>
    <s v="Iraq"/>
    <s v="Appeal projects, not including sub-set"/>
    <n v="436681669"/>
    <d v="2014-04-01T00:00:00"/>
    <d v="2015-04-30T00:00:00"/>
    <s v="NOT SPECIFIED"/>
    <s v="HIGH"/>
    <s v="2a-The project is designed to contribute significantly to gender equality"/>
  </r>
  <r>
    <x v="6"/>
    <x v="6"/>
    <s v="Iraq 2014"/>
    <x v="2"/>
    <s v="IRQ-14/SNYS/70351/R/561"/>
    <s v="To be allocated to a specific sector/project"/>
    <x v="2"/>
    <n v="1049318"/>
    <n v="0"/>
    <s v="Emergency Assistance to Populations Affected by Iraq Crisis "/>
    <n v="1000000"/>
    <s v="AUD"/>
    <x v="12"/>
    <x v="3"/>
    <x v="3"/>
    <x v="1"/>
    <s v="Paid contribution"/>
    <s v="Australia"/>
    <s v="Australia"/>
    <s v="World Food Programme"/>
    <s v="UN Agencies"/>
    <s v="WFP"/>
    <s v="Middle East"/>
    <s v="Iraq"/>
    <s v="Miscellaneous"/>
    <s v="Cash"/>
    <n v="214287"/>
    <m/>
    <s v="Agency"/>
    <d v="2014-10-30T12:19:00"/>
    <d v="2014-06-23T12:42:00"/>
    <n v="2014"/>
    <s v="Iraq"/>
    <s v="Appeal projects, not including sub-set"/>
    <n v="0"/>
    <d v="2014-04-01T00:00:00"/>
    <d v="2014-12-31T00:00:00"/>
    <s v="NOT SPECIFIED"/>
    <s v="NOT SPECIFIED"/>
    <s v="3-Not Specified"/>
  </r>
  <r>
    <x v="7"/>
    <x v="10"/>
    <s v="Iraq 2014"/>
    <x v="0"/>
    <m/>
    <m/>
    <x v="2"/>
    <n v="200535"/>
    <n v="0"/>
    <s v="To support Jesidic refugees in the Kurdistan region (ADA)"/>
    <n v="150000"/>
    <s v="EUR"/>
    <x v="15"/>
    <x v="0"/>
    <x v="2"/>
    <x v="1"/>
    <s v="Commitment"/>
    <s v="Austria"/>
    <s v="Austria"/>
    <s v="Austrian Red Cross"/>
    <s v="Red Cross / Red Crescent"/>
    <s v="Austria RC"/>
    <s v="Middle East"/>
    <s v="Iraq"/>
    <s v="Miscellaneous"/>
    <s v="InKind"/>
    <n v="218132"/>
    <m/>
    <s v="Donor"/>
    <d v="2014-09-18T17:50:00"/>
    <d v="2014-09-18T17:50:00"/>
    <m/>
    <m/>
    <s v="Appeal projects, not including sub-set"/>
    <m/>
    <m/>
    <m/>
    <m/>
    <m/>
    <m/>
  </r>
  <r>
    <x v="7"/>
    <x v="11"/>
    <s v="Iraq 2014"/>
    <x v="0"/>
    <m/>
    <m/>
    <x v="2"/>
    <n v="378310"/>
    <n v="0"/>
    <s v="To help internally displaced persons (2757-02/2014)"/>
    <n v="300000"/>
    <s v="EUR"/>
    <x v="16"/>
    <x v="0"/>
    <x v="4"/>
    <x v="1"/>
    <s v="Commitment"/>
    <s v="Austria"/>
    <s v="Austria"/>
    <s v="International Federation of Red Cross and Red Crescent Societies"/>
    <s v="Red Cross / Red Crescent"/>
    <s v="IFRC"/>
    <s v="Middle East"/>
    <s v="Iraq"/>
    <s v="Miscellaneous"/>
    <s v="Cash"/>
    <n v="221973"/>
    <m/>
    <s v="Donor"/>
    <d v="2014-12-04T17:33:00"/>
    <d v="2014-12-04T17:33:00"/>
    <m/>
    <m/>
    <s v="Appeal projects, not including sub-set"/>
    <m/>
    <m/>
    <m/>
    <m/>
    <m/>
    <m/>
  </r>
  <r>
    <x v="7"/>
    <x v="5"/>
    <s v="Iraq 2014"/>
    <x v="2"/>
    <s v="IRQ-14/S-NF/67821/R/120"/>
    <s v="Front line activities including provision of adequate accommodation, infrastructure and basic items."/>
    <x v="2"/>
    <n v="1470588"/>
    <n v="0"/>
    <s v="To support Jesidic refugees in the Kurdistan region - Front line activities including provision of adequate accommodation, infrastructure and basic items.  (IQ.7.08.47/0001-VII.3/2014)"/>
    <n v="1100000"/>
    <s v="EUR"/>
    <x v="17"/>
    <x v="4"/>
    <x v="4"/>
    <x v="1"/>
    <s v="Commitment"/>
    <s v="Austria"/>
    <s v="Austria"/>
    <s v="United Nations High Commissioner for Refugees"/>
    <s v="UN Agencies"/>
    <s v="UNHCR"/>
    <s v="Middle East"/>
    <s v="Iraq"/>
    <s v="Miscellaneous"/>
    <s v="Cash"/>
    <n v="218131"/>
    <m/>
    <s v="Donor"/>
    <d v="2014-10-30T11:48:00"/>
    <d v="2014-09-18T17:49:00"/>
    <n v="2014"/>
    <s v="Iraq"/>
    <s v="Appeal projects, not including sub-set"/>
    <n v="329220206"/>
    <d v="2014-02-01T00:00:00"/>
    <d v="2014-12-31T00:00:00"/>
    <s v="NOT SPECIFIED"/>
    <s v="MEDIUM"/>
    <s v="2a-The project is designed to contribute significantly to gender equality"/>
  </r>
  <r>
    <x v="8"/>
    <x v="9"/>
    <s v="Iraq 2014"/>
    <x v="0"/>
    <m/>
    <m/>
    <x v="2"/>
    <n v="0"/>
    <n v="0"/>
    <s v="Provision of 13 tons of humanitarian goods to Erbil in Northern Iraq"/>
    <s v=""/>
    <s v="USD"/>
    <x v="18"/>
    <x v="0"/>
    <x v="3"/>
    <x v="1"/>
    <s v="Paid contribution"/>
    <s v="Belgium"/>
    <s v="Belgium"/>
    <s v="Various Recipients (details not yet provided)"/>
    <s v="Other"/>
    <s v="Various Recipients"/>
    <s v="Middle East"/>
    <s v="Iraq"/>
    <s v="Miscellaneous"/>
    <s v="InKind"/>
    <n v="218198"/>
    <m/>
    <s v="Donor"/>
    <d v="2014-09-22T13:04:00"/>
    <d v="2014-09-22T13:04:00"/>
    <m/>
    <m/>
    <s v="Appeal projects, not including sub-set"/>
    <m/>
    <m/>
    <m/>
    <m/>
    <m/>
    <m/>
  </r>
  <r>
    <x v="9"/>
    <x v="6"/>
    <s v="Iraq 2011"/>
    <x v="0"/>
    <m/>
    <m/>
    <x v="4"/>
    <n v="250000"/>
    <n v="0"/>
    <s v="Emergency Operation (EMOP) [ref no. 326/10]"/>
    <s v=""/>
    <s v="USD"/>
    <x v="19"/>
    <x v="0"/>
    <x v="5"/>
    <x v="1"/>
    <s v="Paid contribution"/>
    <s v="Brazil"/>
    <s v="Brazil"/>
    <s v="World Food Programme"/>
    <s v="UN Agencies"/>
    <s v="WFP"/>
    <s v="Middle East"/>
    <s v="Iraq"/>
    <s v="Complex Emergency"/>
    <s v="Cash"/>
    <n v="158702"/>
    <m/>
    <s v="Donor and Agency"/>
    <d v="2010-11-10T10:08:00"/>
    <d v="2010-08-06T15:49:00"/>
    <m/>
    <m/>
    <s v="Appeal projects, not including sub-set"/>
    <m/>
    <m/>
    <m/>
    <m/>
    <m/>
    <m/>
  </r>
  <r>
    <x v="10"/>
    <x v="12"/>
    <s v="Syrian Arab Republic - Civil Unrest 2013"/>
    <x v="0"/>
    <m/>
    <m/>
    <x v="1"/>
    <n v="2030217"/>
    <n v="0"/>
    <s v="(Iraq) Syria Regional Response Plan - NFIs, WASH, protection_x000d__x000a_(D000448)"/>
    <n v="2150000"/>
    <s v="CAD"/>
    <x v="20"/>
    <x v="0"/>
    <x v="3"/>
    <x v="1"/>
    <s v="Commitment"/>
    <s v="Canada"/>
    <s v="Canada"/>
    <s v="Action Contre la Faim"/>
    <s v="NGOs"/>
    <s v="ACF - Canada"/>
    <m/>
    <s v="Syrian Arab Republic"/>
    <s v="Complex Emergency"/>
    <s v="Cash"/>
    <n v="205523"/>
    <m/>
    <s v="Donor"/>
    <d v="2013-12-19T16:18:00"/>
    <d v="2013-12-19T16:18:00"/>
    <m/>
    <m/>
    <s v="Appeal projects, not including sub-set"/>
    <m/>
    <m/>
    <m/>
    <m/>
    <m/>
    <m/>
  </r>
  <r>
    <x v="10"/>
    <x v="13"/>
    <s v="Iraq 2014"/>
    <x v="0"/>
    <m/>
    <m/>
    <x v="2"/>
    <n v="1067616"/>
    <n v="0"/>
    <s v="LWR - Winterization - Shelter response 2015 (D001925)_x000d__x000a_"/>
    <n v="1200000"/>
    <s v="CAD"/>
    <x v="21"/>
    <x v="0"/>
    <x v="4"/>
    <x v="1"/>
    <s v="Paid contribution"/>
    <s v="Canada"/>
    <s v="Canada"/>
    <s v="ACT Alliance"/>
    <s v="NGOs"/>
    <s v="ACT/LWR"/>
    <s v="Middle East"/>
    <s v="Iraq"/>
    <s v="Miscellaneous"/>
    <s v="Cash"/>
    <n v="223634"/>
    <m/>
    <s v="Donor"/>
    <d v="2015-01-15T16:43:00"/>
    <d v="2015-01-15T16:41:00"/>
    <m/>
    <m/>
    <s v="Appeal projects, not including sub-set"/>
    <m/>
    <m/>
    <m/>
    <m/>
    <m/>
    <m/>
  </r>
  <r>
    <x v="10"/>
    <x v="14"/>
    <s v="Iraq 2014"/>
    <x v="2"/>
    <s v="IRQ-14/WS/71186/R/5186"/>
    <s v="Emergency WASH assistance to people affected by the conflict and displaced in Dohuk and Ninewa Governorate"/>
    <x v="2"/>
    <n v="1512456"/>
    <n v="0"/>
    <s v="ACF - WASH and NFI response 2015_x000d__x000a_(D001924)_x000d__x000a_"/>
    <n v="1700000"/>
    <s v="CAD"/>
    <x v="21"/>
    <x v="6"/>
    <x v="6"/>
    <x v="1"/>
    <s v="Paid contribution"/>
    <s v="Canada"/>
    <s v="Canada"/>
    <s v="Action Contre la Faim"/>
    <s v="NGOs"/>
    <s v="ACF"/>
    <s v="Middle East"/>
    <s v="Iraq"/>
    <s v="Miscellaneous"/>
    <s v="Cash"/>
    <n v="223632"/>
    <m/>
    <s v="Donor"/>
    <d v="2015-01-15T16:38:00"/>
    <d v="2015-01-15T16:37:00"/>
    <n v="2014"/>
    <s v="Iraq"/>
    <s v="Appeal projects, not including sub-set"/>
    <n v="4500000"/>
    <d v="2014-11-01T00:00:00"/>
    <d v="2015-12-31T00:00:00"/>
    <s v="NOT SPECIFIED"/>
    <s v="HIGH"/>
    <s v="2a-The project is designed to contribute significantly to gender equality"/>
  </r>
  <r>
    <x v="10"/>
    <x v="14"/>
    <s v="Iraq 2014"/>
    <x v="2"/>
    <s v="IRQ-14/WS/71186/R/5186"/>
    <s v="Emergency WASH assistance to people affected by the conflict and displaced in Dohuk and Ninewa Governorate"/>
    <x v="2"/>
    <n v="828729"/>
    <n v="0"/>
    <s v="WASH and shelter assistance to IDPs in Zakho, Dohuk Governorate (D01440)_x000d__x000a_"/>
    <n v="900000"/>
    <s v="CAD"/>
    <x v="22"/>
    <x v="6"/>
    <x v="6"/>
    <x v="1"/>
    <s v="Paid contribution"/>
    <s v="Canada"/>
    <s v="Canada"/>
    <s v="Action Contre la Faim"/>
    <s v="NGOs"/>
    <s v="ACF"/>
    <s v="Middle East"/>
    <s v="Iraq"/>
    <s v="Miscellaneous"/>
    <s v="Cash"/>
    <n v="218355"/>
    <m/>
    <s v="Donor"/>
    <d v="2014-10-16T14:15:00"/>
    <d v="2014-09-24T15:42:00"/>
    <n v="2014"/>
    <s v="Iraq"/>
    <s v="Appeal projects, not including sub-set"/>
    <n v="4500000"/>
    <d v="2014-11-01T00:00:00"/>
    <d v="2015-12-31T00:00:00"/>
    <s v="NOT SPECIFIED"/>
    <s v="HIGH"/>
    <s v="2a-The project is designed to contribute significantly to gender equality"/>
  </r>
  <r>
    <x v="10"/>
    <x v="14"/>
    <s v="Syrian Arab Republic - Civil Unrest 2014"/>
    <x v="3"/>
    <s v="SRRP-14/MS/64682/5186"/>
    <s v="Iraq - Syria Crisis Regional Refugee Response"/>
    <x v="2"/>
    <n v="1980800"/>
    <n v="0"/>
    <s v="Iraq - Syria Crisis Regional Refugee Response "/>
    <s v=""/>
    <s v="USD"/>
    <x v="23"/>
    <x v="1"/>
    <x v="1"/>
    <x v="1"/>
    <s v="Paid contribution"/>
    <s v="Canada"/>
    <s v="Canada"/>
    <s v="Action Contre la Faim"/>
    <s v="NGOs"/>
    <s v="ACF"/>
    <s v="Middle East"/>
    <s v="Syrian Arab Republic"/>
    <s v="Complex Emergency"/>
    <s v="Cash"/>
    <n v="213390"/>
    <m/>
    <s v="Agency"/>
    <d v="2014-06-10T10:44:00"/>
    <d v="2014-06-10T10:44:00"/>
    <n v="2014"/>
    <s v="Region"/>
    <s v="Appeal projects, not including sub-set"/>
    <n v="10605740"/>
    <d v="2014-01-01T00:00:00"/>
    <d v="2014-12-31T00:00:00"/>
    <s v="IRAQ"/>
    <s v="NOT SPECIFIED"/>
    <m/>
  </r>
  <r>
    <x v="10"/>
    <x v="15"/>
    <s v="Iraq 2014"/>
    <x v="0"/>
    <m/>
    <m/>
    <x v="2"/>
    <n v="978648"/>
    <n v="0"/>
    <s v="ADRA - Winterization - Shelter response 2015 (D001926)_x000d__x000a_"/>
    <n v="1100000"/>
    <s v="CAD"/>
    <x v="21"/>
    <x v="0"/>
    <x v="4"/>
    <x v="1"/>
    <s v="Paid contribution"/>
    <s v="Canada"/>
    <s v="Canada"/>
    <s v="Adventist Development and Relief Agency "/>
    <s v="NGOs"/>
    <s v="ADRA "/>
    <s v="Middle East"/>
    <s v="Iraq"/>
    <s v="Miscellaneous"/>
    <s v="Cash"/>
    <n v="223635"/>
    <m/>
    <s v="Donor"/>
    <d v="2015-01-15T16:44:00"/>
    <d v="2015-01-15T16:44:00"/>
    <m/>
    <m/>
    <s v="Appeal projects, not including sub-set"/>
    <m/>
    <m/>
    <m/>
    <m/>
    <m/>
    <m/>
  </r>
  <r>
    <x v="10"/>
    <x v="16"/>
    <s v="Iraq 2014"/>
    <x v="0"/>
    <m/>
    <m/>
    <x v="2"/>
    <n v="736648"/>
    <n v="0"/>
    <s v="Deployment of an Health ERU (D001452)_x000d__x000a_"/>
    <n v="800000"/>
    <s v="CAD"/>
    <x v="22"/>
    <x v="0"/>
    <x v="2"/>
    <x v="1"/>
    <s v="Paid contribution"/>
    <s v="Canada"/>
    <s v="Canada"/>
    <s v="Canadian Red Cross Society"/>
    <s v="Red Cross / Red Crescent"/>
    <s v="Canada RC"/>
    <s v="Middle East"/>
    <s v="Iraq"/>
    <s v="Miscellaneous"/>
    <s v="Cash"/>
    <n v="218353"/>
    <m/>
    <s v="Donor"/>
    <d v="2014-09-24T15:39:00"/>
    <d v="2014-09-24T15:38:00"/>
    <m/>
    <m/>
    <s v="Appeal projects, not including sub-set"/>
    <m/>
    <m/>
    <m/>
    <m/>
    <m/>
    <m/>
  </r>
  <r>
    <x v="10"/>
    <x v="17"/>
    <s v="Iraq 2014"/>
    <x v="0"/>
    <m/>
    <m/>
    <x v="2"/>
    <n v="2135231"/>
    <n v="0"/>
    <s v="Winterization - Shelter &amp; NFIs (D001304)_x000d__x000a_"/>
    <n v="2400000"/>
    <s v="CAD"/>
    <x v="21"/>
    <x v="0"/>
    <x v="4"/>
    <x v="1"/>
    <s v="Paid contribution"/>
    <s v="Canada"/>
    <s v="Canada"/>
    <s v="Caritas Germany (DCV)"/>
    <s v="NGOs"/>
    <s v="CARITAS"/>
    <s v="Middle East"/>
    <s v="Iraq"/>
    <s v="Miscellaneous"/>
    <s v="Cash"/>
    <n v="223640"/>
    <m/>
    <s v="Donor"/>
    <d v="2015-01-15T16:56:00"/>
    <d v="2015-01-15T16:56:00"/>
    <m/>
    <m/>
    <s v="Appeal projects, not including sub-set"/>
    <m/>
    <m/>
    <m/>
    <m/>
    <m/>
    <m/>
  </r>
  <r>
    <x v="10"/>
    <x v="18"/>
    <s v="Iraq 2014"/>
    <x v="0"/>
    <m/>
    <m/>
    <x v="2"/>
    <n v="920810"/>
    <n v="0"/>
    <s v="WASH (D001304)_x000d__x000a_"/>
    <n v="1000000"/>
    <s v="CAD"/>
    <x v="24"/>
    <x v="0"/>
    <x v="6"/>
    <x v="1"/>
    <s v="Paid contribution"/>
    <s v="Canada"/>
    <s v="Canada"/>
    <s v="Development and Peace"/>
    <s v="NGOs"/>
    <s v="Development and Peace"/>
    <s v="Middle East"/>
    <s v="Iraq"/>
    <s v="Miscellaneous"/>
    <s v="Cash"/>
    <n v="218359"/>
    <m/>
    <s v="Donor"/>
    <d v="2014-09-24T15:49:00"/>
    <d v="2014-09-24T15:49:00"/>
    <m/>
    <m/>
    <s v="Appeal projects, not including sub-set"/>
    <m/>
    <m/>
    <m/>
    <m/>
    <m/>
    <m/>
  </r>
  <r>
    <x v="10"/>
    <x v="19"/>
    <s v="Iraq 2011"/>
    <x v="0"/>
    <m/>
    <m/>
    <x v="4"/>
    <n v="1019368"/>
    <n v="0"/>
    <s v="Humanitarian assistance (M-013491)"/>
    <n v="1000000"/>
    <s v="CAD"/>
    <x v="25"/>
    <x v="0"/>
    <x v="3"/>
    <x v="1"/>
    <s v="Commitment"/>
    <s v="Canada"/>
    <s v="Canada"/>
    <s v="International Committee of the Red Cross"/>
    <s v="Red Cross / Red Crescent"/>
    <s v="ICRC"/>
    <s v="Middle East"/>
    <s v="Iraq"/>
    <s v="Complex Emergency"/>
    <s v="Cash"/>
    <n v="165762"/>
    <m/>
    <s v="Donor"/>
    <d v="2011-03-22T09:32:00"/>
    <d v="2011-03-22T09:32:00"/>
    <m/>
    <m/>
    <s v="Appeal projects, not including sub-set"/>
    <m/>
    <m/>
    <m/>
    <m/>
    <m/>
    <m/>
  </r>
  <r>
    <x v="10"/>
    <x v="19"/>
    <s v="Iraq 2012"/>
    <x v="0"/>
    <m/>
    <m/>
    <x v="3"/>
    <n v="1003009"/>
    <n v="0"/>
    <s v="Support for 2012 ICRC Emergency Appeal for Iraq _x000d__x000a_ - protection, human rights, health, WATSAN (M013683)_x000d__x000a_ _x000d__x000a_"/>
    <n v="1000000"/>
    <s v="CAD"/>
    <x v="26"/>
    <x v="0"/>
    <x v="3"/>
    <x v="1"/>
    <s v="Commitment"/>
    <s v="Canada"/>
    <s v="Canada"/>
    <s v="International Committee of the Red Cross"/>
    <s v="Red Cross / Red Crescent"/>
    <s v="ICRC"/>
    <s v="Middle East"/>
    <s v="Iraq"/>
    <s v="Miscellaneous"/>
    <s v="Cash"/>
    <n v="179219"/>
    <m/>
    <s v="Donor"/>
    <d v="2012-03-22T11:11:00"/>
    <d v="2012-03-22T11:11:00"/>
    <m/>
    <m/>
    <s v="Appeal projects, not including sub-set"/>
    <m/>
    <m/>
    <m/>
    <m/>
    <m/>
    <m/>
  </r>
  <r>
    <x v="10"/>
    <x v="19"/>
    <s v="Iraq 2013"/>
    <x v="0"/>
    <m/>
    <m/>
    <x v="1"/>
    <n v="2190847"/>
    <n v="0"/>
    <s v="Response to ICRC's Emergency Appeal 2013 (M013868)_x000d__x000a_ _x000d__x000a_"/>
    <n v="2250000"/>
    <s v="CAD"/>
    <x v="27"/>
    <x v="0"/>
    <x v="3"/>
    <x v="1"/>
    <s v="Commitment"/>
    <s v="Canada"/>
    <s v="Canada"/>
    <s v="International Committee of the Red Cross"/>
    <s v="Red Cross / Red Crescent"/>
    <s v="ICRC"/>
    <m/>
    <s v="Iraq"/>
    <s v="Miscellaneous"/>
    <s v="Cash"/>
    <n v="196900"/>
    <m/>
    <s v="Donor"/>
    <d v="2013-05-14T12:18:00"/>
    <d v="2013-05-14T12:18:00"/>
    <m/>
    <m/>
    <s v="Appeal projects, not including sub-set"/>
    <m/>
    <m/>
    <m/>
    <m/>
    <m/>
    <m/>
  </r>
  <r>
    <x v="10"/>
    <x v="19"/>
    <s v="Iraq 2014"/>
    <x v="0"/>
    <m/>
    <m/>
    <x v="2"/>
    <n v="4448399"/>
    <n v="0"/>
    <s v="ICRC - Emergency Appeal 2015 - Protection/Human Rights/Rule of Law (D001922)_x000d__x000a_"/>
    <n v="5000000"/>
    <s v="CAD"/>
    <x v="21"/>
    <x v="0"/>
    <x v="7"/>
    <x v="1"/>
    <s v="Paid contribution"/>
    <s v="Canada"/>
    <s v="Canada"/>
    <s v="International Committee of the Red Cross"/>
    <s v="Red Cross / Red Crescent"/>
    <s v="ICRC"/>
    <s v="Middle East"/>
    <s v="Iraq"/>
    <s v="Miscellaneous"/>
    <s v="Cash"/>
    <n v="223636"/>
    <m/>
    <s v="Donor"/>
    <d v="2015-01-15T16:45:00"/>
    <d v="2015-01-15T16:45:00"/>
    <m/>
    <m/>
    <s v="Appeal projects, not including sub-set"/>
    <m/>
    <m/>
    <m/>
    <m/>
    <m/>
    <m/>
  </r>
  <r>
    <x v="10"/>
    <x v="19"/>
    <s v="Iraq 2014"/>
    <x v="0"/>
    <m/>
    <m/>
    <x v="2"/>
    <n v="2244165"/>
    <n v="0"/>
    <s v="ICRC Emergency Appeal 2014 - Iraq (D-000619)"/>
    <n v="2500000"/>
    <s v="CAD"/>
    <x v="28"/>
    <x v="0"/>
    <x v="3"/>
    <x v="1"/>
    <s v="Commitment"/>
    <s v="Canada"/>
    <s v="Canada"/>
    <s v="International Committee of the Red Cross"/>
    <s v="Red Cross / Red Crescent"/>
    <s v="ICRC"/>
    <s v="Middle East"/>
    <s v="Iraq"/>
    <s v="Miscellaneous"/>
    <s v="Cash"/>
    <n v="212091"/>
    <m/>
    <s v="Donor"/>
    <d v="2014-05-13T17:11:00"/>
    <d v="2014-05-13T17:11:00"/>
    <m/>
    <m/>
    <s v="Appeal projects, not including sub-set"/>
    <m/>
    <m/>
    <m/>
    <m/>
    <m/>
    <m/>
  </r>
  <r>
    <x v="10"/>
    <x v="19"/>
    <s v="Iraq 2014"/>
    <x v="0"/>
    <m/>
    <m/>
    <x v="2"/>
    <n v="1611418"/>
    <n v="0"/>
    <s v="Protection (D001301)_x000d__x000a_"/>
    <n v="1750000"/>
    <s v="CAD"/>
    <x v="24"/>
    <x v="0"/>
    <x v="7"/>
    <x v="1"/>
    <s v="Paid contribution"/>
    <s v="Canada"/>
    <s v="Canada"/>
    <s v="International Committee of the Red Cross"/>
    <s v="Red Cross / Red Crescent"/>
    <s v="ICRC"/>
    <s v="Middle East"/>
    <s v="Iraq"/>
    <s v="Miscellaneous"/>
    <s v="Cash"/>
    <n v="218354"/>
    <m/>
    <s v="Donor"/>
    <d v="2014-09-24T15:40:00"/>
    <d v="2014-09-24T15:40:00"/>
    <m/>
    <m/>
    <s v="Appeal projects, not including sub-set"/>
    <m/>
    <m/>
    <m/>
    <m/>
    <m/>
    <m/>
  </r>
  <r>
    <x v="10"/>
    <x v="11"/>
    <s v="Iraq 2014"/>
    <x v="0"/>
    <m/>
    <m/>
    <x v="2"/>
    <n v="26858"/>
    <n v="0"/>
    <s v="Food, NFI, Health (M-013807)"/>
    <n v="30000"/>
    <s v="CAD"/>
    <x v="29"/>
    <x v="0"/>
    <x v="3"/>
    <x v="1"/>
    <s v="Commitment"/>
    <s v="Canada"/>
    <s v="Canada"/>
    <s v="International Federation of Red Cross and Red Crescent Societies"/>
    <s v="Red Cross / Red Crescent"/>
    <s v="IFRC"/>
    <s v="Middle East"/>
    <s v="Iraq"/>
    <s v="Miscellaneous"/>
    <s v="Cash"/>
    <n v="209460"/>
    <m/>
    <s v="Donor"/>
    <d v="2014-06-06T17:22:00"/>
    <d v="2014-03-28T14:52:00"/>
    <m/>
    <m/>
    <s v="Appeal projects, not including sub-set"/>
    <m/>
    <m/>
    <m/>
    <m/>
    <m/>
    <m/>
  </r>
  <r>
    <x v="10"/>
    <x v="11"/>
    <s v="Iraq 2014"/>
    <x v="0"/>
    <m/>
    <m/>
    <x v="2"/>
    <n v="27624"/>
    <n v="0"/>
    <s v="IFRC - Population Movement - Food, NFI, WASH, Health (M-013807)"/>
    <n v="30000"/>
    <s v="CAD"/>
    <x v="30"/>
    <x v="0"/>
    <x v="3"/>
    <x v="1"/>
    <s v="Paid contribution"/>
    <s v="Canada"/>
    <s v="Canada"/>
    <s v="International Federation of Red Cross and Red Crescent Societies"/>
    <s v="Red Cross / Red Crescent"/>
    <s v="IFRC"/>
    <s v="Middle East"/>
    <s v="Iraq"/>
    <s v="Miscellaneous"/>
    <s v="Cash"/>
    <n v="214133"/>
    <m/>
    <s v="Donor and Agency"/>
    <d v="2014-08-29T17:41:00"/>
    <d v="2014-06-20T12:02:00"/>
    <m/>
    <m/>
    <s v="Appeal projects, not including sub-set"/>
    <m/>
    <m/>
    <m/>
    <m/>
    <m/>
    <m/>
  </r>
  <r>
    <x v="10"/>
    <x v="3"/>
    <s v="Syrian Arab Republic - Civil Unrest 2013"/>
    <x v="1"/>
    <s v="SRRP-13/MS/58137/R/298"/>
    <s v="Iraq - Syria Crisis Regional Refugee Response"/>
    <x v="1"/>
    <n v="245821"/>
    <n v="0"/>
    <s v="(Iraq) Refugees assistance -  Syria Regional Response Plan _x000d__x000a_ (D-000104)"/>
    <n v="250000"/>
    <s v="CAD"/>
    <x v="31"/>
    <x v="1"/>
    <x v="1"/>
    <x v="1"/>
    <s v="Paid contribution"/>
    <s v="Canada"/>
    <s v="Canada"/>
    <s v="International Organization for Migration"/>
    <s v="UN Agencies"/>
    <s v="IOM"/>
    <m/>
    <s v="Syrian Arab Republic"/>
    <s v="Complex Emergency"/>
    <s v="Cash"/>
    <n v="199320"/>
    <s v="SRRP"/>
    <s v="Donor and Agency"/>
    <d v="2013-07-02T17:45:00"/>
    <d v="2013-07-02T17:45:00"/>
    <n v="2013"/>
    <s v="Region"/>
    <s v="Appeal projects, not including sub-set"/>
    <n v="25475000"/>
    <d v="2013-01-01T00:00:00"/>
    <d v="2013-12-31T00:00:00"/>
    <s v="IRAQ"/>
    <s v="NOT SPECIFIED"/>
    <m/>
  </r>
  <r>
    <x v="10"/>
    <x v="20"/>
    <s v="Iraq 2014"/>
    <x v="0"/>
    <m/>
    <m/>
    <x v="2"/>
    <n v="920810"/>
    <n v="0"/>
    <s v="NFIs to IDPs in Sulaymaniyah, Diyala and Kirkuk Governorates (D001300)_x000d__x000a__x000d__x000a_"/>
    <n v="1000000"/>
    <s v="CAD"/>
    <x v="24"/>
    <x v="0"/>
    <x v="4"/>
    <x v="1"/>
    <s v="Paid contribution"/>
    <s v="Canada"/>
    <s v="Canada"/>
    <s v="Mercy Corps "/>
    <s v="NGOs"/>
    <s v="Mercy Corps"/>
    <s v="Middle East"/>
    <s v="Iraq"/>
    <s v="Miscellaneous"/>
    <s v="Cash"/>
    <n v="218358"/>
    <m/>
    <s v="Donor"/>
    <d v="2014-09-24T15:47:00"/>
    <d v="2014-09-24T15:47:00"/>
    <m/>
    <m/>
    <s v="Appeal projects, not including sub-set"/>
    <m/>
    <m/>
    <m/>
    <m/>
    <m/>
    <m/>
  </r>
  <r>
    <x v="10"/>
    <x v="21"/>
    <s v="Iraq 2014"/>
    <x v="0"/>
    <m/>
    <m/>
    <x v="2"/>
    <n v="2935943"/>
    <n v="0"/>
    <s v="Oxfam - WASH response 2015 2015 (D001927)_x000d__x000a_"/>
    <n v="3300000"/>
    <s v="CAD"/>
    <x v="21"/>
    <x v="0"/>
    <x v="6"/>
    <x v="1"/>
    <s v="Paid contribution"/>
    <s v="Canada"/>
    <s v="Canada"/>
    <s v="Oxfam/Community Aid Abroad/Intermon/Novib"/>
    <s v="NGOs"/>
    <s v="OXFAM Quebec"/>
    <s v="Middle East"/>
    <s v="Iraq"/>
    <s v="Miscellaneous"/>
    <s v="Cash"/>
    <n v="223633"/>
    <m/>
    <s v="Donor"/>
    <d v="2015-01-15T16:40:00"/>
    <d v="2015-01-15T16:40:00"/>
    <m/>
    <m/>
    <s v="Appeal projects, not including sub-set"/>
    <m/>
    <m/>
    <m/>
    <m/>
    <m/>
    <m/>
  </r>
  <r>
    <x v="10"/>
    <x v="22"/>
    <s v="Iraq 2014"/>
    <x v="0"/>
    <m/>
    <m/>
    <x v="2"/>
    <n v="711744"/>
    <n v="0"/>
    <s v="Plan Canada (Implemented by IMC) - Health Clinics (D001451)_x000d__x000a_"/>
    <n v="800000"/>
    <s v="CAD"/>
    <x v="21"/>
    <x v="0"/>
    <x v="2"/>
    <x v="1"/>
    <s v="Paid contribution"/>
    <s v="Canada"/>
    <s v="Canada"/>
    <s v="Plan Canada"/>
    <s v="NGOs"/>
    <s v="Plan Canada"/>
    <s v="Middle East"/>
    <s v="Iraq"/>
    <s v="Miscellaneous"/>
    <s v="Cash"/>
    <n v="223642"/>
    <m/>
    <s v="Donor"/>
    <d v="2015-01-15T17:27:00"/>
    <d v="2015-01-15T17:25:00"/>
    <m/>
    <m/>
    <s v="Appeal projects, not including sub-set"/>
    <m/>
    <m/>
    <m/>
    <m/>
    <m/>
    <m/>
  </r>
  <r>
    <x v="10"/>
    <x v="22"/>
    <s v="Iraq 2014"/>
    <x v="0"/>
    <m/>
    <m/>
    <x v="2"/>
    <n v="1334520"/>
    <n v="0"/>
    <s v="Plan Canada (Implemented by IMC) - Response to SGBV (D001923)_x000d__x000a_"/>
    <n v="1500000"/>
    <s v="CAD"/>
    <x v="21"/>
    <x v="0"/>
    <x v="7"/>
    <x v="1"/>
    <s v="Paid contribution"/>
    <s v="Canada"/>
    <s v="Canada"/>
    <s v="Plan Canada"/>
    <s v="NGOs"/>
    <s v="Plan Canada"/>
    <s v="Middle East"/>
    <s v="Iraq"/>
    <s v="Miscellaneous"/>
    <s v="Cash"/>
    <n v="223643"/>
    <m/>
    <s v="Donor"/>
    <d v="2015-01-15T17:27:00"/>
    <d v="2015-01-15T17:26:00"/>
    <m/>
    <m/>
    <s v="Appeal projects, not including sub-set"/>
    <m/>
    <m/>
    <m/>
    <m/>
    <m/>
    <m/>
  </r>
  <r>
    <x v="10"/>
    <x v="23"/>
    <s v="Iraq 2014"/>
    <x v="0"/>
    <m/>
    <m/>
    <x v="2"/>
    <n v="1104972"/>
    <n v="0"/>
    <s v="Medical assistance and provision of medical supplies (D01451)_x000d__x000a_"/>
    <n v="1200000"/>
    <s v="CAD"/>
    <x v="22"/>
    <x v="0"/>
    <x v="2"/>
    <x v="1"/>
    <s v="Paid contribution"/>
    <s v="Canada"/>
    <s v="Canada"/>
    <s v="Plan International"/>
    <s v="NGOs"/>
    <s v="Plan"/>
    <s v="Middle East"/>
    <s v="Iraq"/>
    <s v="Miscellaneous"/>
    <s v="Cash"/>
    <n v="218356"/>
    <m/>
    <s v="Donor"/>
    <d v="2014-09-24T15:44:00"/>
    <d v="2014-09-24T15:44:00"/>
    <m/>
    <m/>
    <s v="Appeal projects, not including sub-set"/>
    <m/>
    <m/>
    <m/>
    <m/>
    <m/>
    <m/>
  </r>
  <r>
    <x v="10"/>
    <x v="24"/>
    <s v="Iraq 2014"/>
    <x v="0"/>
    <m/>
    <m/>
    <x v="2"/>
    <n v="362018"/>
    <n v="0"/>
    <s v="in kind - Immediate NFIs and Child Protection assistance to families displaced by the Anbar conflict - Provision of tents, blankets, kitchen sets, hygiene kits, jerry cans, mosquito nets._x000d__x000a_"/>
    <n v="394238"/>
    <s v="CAD"/>
    <x v="32"/>
    <x v="0"/>
    <x v="3"/>
    <x v="1"/>
    <s v="Paid contribution"/>
    <s v="Canada"/>
    <s v="Canada"/>
    <s v="Save the Children "/>
    <s v="NGOs"/>
    <s v="SC "/>
    <s v="Middle East"/>
    <s v="Iraq"/>
    <s v="Miscellaneous"/>
    <s v="InKind"/>
    <n v="216211"/>
    <m/>
    <s v="Donor and Agency"/>
    <d v="2014-09-16T10:00:00"/>
    <d v="2014-08-05T15:57:00"/>
    <m/>
    <m/>
    <s v="Appeal projects, not including sub-set"/>
    <m/>
    <m/>
    <m/>
    <m/>
    <m/>
    <m/>
  </r>
  <r>
    <x v="10"/>
    <x v="24"/>
    <s v="Iraq 2014"/>
    <x v="0"/>
    <m/>
    <m/>
    <x v="2"/>
    <n v="371404"/>
    <n v="0"/>
    <s v="DFATD Canada Supplies"/>
    <s v=""/>
    <s v="USD"/>
    <x v="33"/>
    <x v="0"/>
    <x v="4"/>
    <x v="1"/>
    <s v="Paid contribution"/>
    <s v="Canada"/>
    <s v="Canada"/>
    <s v="Save the Children "/>
    <s v="NGOs"/>
    <s v="SC "/>
    <s v="Middle East"/>
    <s v="Iraq"/>
    <s v="Miscellaneous"/>
    <s v="Cash"/>
    <n v="218470"/>
    <m/>
    <s v="Agency"/>
    <d v="2014-09-29T10:35:00"/>
    <d v="2014-09-29T10:35:00"/>
    <m/>
    <m/>
    <s v="Appeal projects, not including sub-set"/>
    <m/>
    <m/>
    <m/>
    <m/>
    <m/>
    <m/>
  </r>
  <r>
    <x v="10"/>
    <x v="24"/>
    <s v="Iraq 2014"/>
    <x v="0"/>
    <m/>
    <m/>
    <x v="2"/>
    <n v="642545"/>
    <n v="0"/>
    <s v="Emergency Child Protection, Education and WASH for Conflict Affected IDPs in Iraq"/>
    <s v=""/>
    <s v="USD"/>
    <x v="33"/>
    <x v="0"/>
    <x v="3"/>
    <x v="1"/>
    <s v="Paid contribution"/>
    <s v="Canada"/>
    <s v="Canada"/>
    <s v="Save the Children "/>
    <s v="NGOs"/>
    <s v="SC "/>
    <s v="Middle East"/>
    <s v="Iraq"/>
    <s v="Miscellaneous"/>
    <s v="Cash"/>
    <n v="218471"/>
    <m/>
    <s v="Agency"/>
    <d v="2014-09-29T10:38:00"/>
    <d v="2014-09-29T10:36:00"/>
    <m/>
    <m/>
    <s v="Appeal projects, not including sub-set"/>
    <m/>
    <m/>
    <m/>
    <m/>
    <m/>
    <m/>
  </r>
  <r>
    <x v="10"/>
    <x v="24"/>
    <s v="Iraq 2014"/>
    <x v="0"/>
    <m/>
    <m/>
    <x v="2"/>
    <n v="1151013"/>
    <n v="0"/>
    <s v="CFS, Shelter materials and NFIs (D001299)_x000d__x000a_"/>
    <n v="1250000"/>
    <s v="CAD"/>
    <x v="24"/>
    <x v="0"/>
    <x v="3"/>
    <x v="1"/>
    <s v="Paid contribution"/>
    <s v="Canada"/>
    <s v="Canada"/>
    <s v="Save the Children "/>
    <s v="NGOs"/>
    <s v="SC "/>
    <s v="Middle East"/>
    <s v="Iraq"/>
    <s v="Miscellaneous"/>
    <s v="Cash"/>
    <n v="218360"/>
    <m/>
    <s v="Donor"/>
    <d v="2014-09-24T15:51:00"/>
    <d v="2014-09-24T15:51:00"/>
    <m/>
    <m/>
    <s v="Appeal projects, not including sub-set"/>
    <m/>
    <m/>
    <m/>
    <m/>
    <m/>
    <m/>
  </r>
  <r>
    <x v="10"/>
    <x v="24"/>
    <s v="Iraq 2014"/>
    <x v="2"/>
    <s v="IRQ-14/P-HR-RL/71072/R/6079"/>
    <s v="To provide immediate protection and relief assistance to vulnerable children and their families."/>
    <x v="2"/>
    <n v="428087"/>
    <n v="0"/>
    <s v="Emergency Relief Items and Child Protection for Conflict Affected IDPs"/>
    <s v=""/>
    <s v="USD"/>
    <x v="33"/>
    <x v="7"/>
    <x v="7"/>
    <x v="1"/>
    <s v="Paid contribution"/>
    <s v="Canada"/>
    <s v="Canada"/>
    <s v="Save the Children "/>
    <s v="NGOs"/>
    <s v="SC "/>
    <s v="Middle East"/>
    <s v="Iraq"/>
    <s v="Miscellaneous"/>
    <s v="Cash"/>
    <n v="218469"/>
    <m/>
    <s v="Agency"/>
    <d v="2014-10-16T14:40:00"/>
    <d v="2014-09-29T10:35:00"/>
    <n v="2014"/>
    <s v="Iraq"/>
    <s v="Appeal projects, not including sub-set"/>
    <n v="2136457"/>
    <d v="2014-08-11T00:00:00"/>
    <d v="2015-01-31T00:00:00"/>
    <s v="NOT SPECIFIED"/>
    <s v="HIGH"/>
    <s v="2a-The project is designed to contribute significantly to gender equality"/>
  </r>
  <r>
    <x v="10"/>
    <x v="24"/>
    <s v="Syrian Arab Republic - Civil Unrest 2013"/>
    <x v="0"/>
    <m/>
    <m/>
    <x v="1"/>
    <n v="944287"/>
    <n v="0"/>
    <s v="(Iraq) Syria Regional Response Plan - Protection, education (D000459)"/>
    <n v="1000000"/>
    <s v="CAD"/>
    <x v="20"/>
    <x v="0"/>
    <x v="3"/>
    <x v="1"/>
    <s v="Commitment"/>
    <s v="Canada"/>
    <s v="Canada"/>
    <s v="Save the Children "/>
    <s v="NGOs"/>
    <s v="SC "/>
    <m/>
    <s v="Syrian Arab Republic"/>
    <s v="Complex Emergency"/>
    <s v="Cash"/>
    <n v="205524"/>
    <m/>
    <s v="Donor"/>
    <d v="2013-12-19T16:21:00"/>
    <d v="2013-12-19T16:21:00"/>
    <m/>
    <m/>
    <s v="Appeal projects, not including sub-set"/>
    <m/>
    <m/>
    <m/>
    <m/>
    <m/>
    <m/>
  </r>
  <r>
    <x v="10"/>
    <x v="4"/>
    <s v="Iraq 2014"/>
    <x v="2"/>
    <s v="IRQ-14/SNYS/70352/R/124"/>
    <s v="To be allocated to a specific sector/projects"/>
    <x v="2"/>
    <n v="7168459"/>
    <n v="0"/>
    <s v="UNICEF, No Lost Generation, Iraq - Child protection / Education in Emergencies (D001552)"/>
    <n v="8000000"/>
    <s v="CAD"/>
    <x v="34"/>
    <x v="3"/>
    <x v="3"/>
    <x v="1"/>
    <s v="Commitment"/>
    <s v="Canada"/>
    <s v="Canada"/>
    <s v="United Nations Children's Fund"/>
    <s v="UN Agencies"/>
    <s v="UNICEF"/>
    <s v="Middle East"/>
    <s v="Iraq"/>
    <s v="Miscellaneous"/>
    <s v="Cash"/>
    <n v="220818"/>
    <m/>
    <s v="Donor"/>
    <d v="2014-11-14T10:32:00"/>
    <d v="2014-11-14T10:32:00"/>
    <n v="2014"/>
    <s v="Iraq"/>
    <s v="Appeal projects, not including sub-set"/>
    <n v="0"/>
    <d v="2014-04-01T00:00:00"/>
    <d v="2014-12-31T00:00:00"/>
    <s v="NOT SPECIFIED"/>
    <s v="NOT SPECIFIED"/>
    <s v="3-Not Specified"/>
  </r>
  <r>
    <x v="10"/>
    <x v="4"/>
    <s v="Syrian Arab Republic - Civil Unrest 2013"/>
    <x v="1"/>
    <s v="SRRP-13/MS/58174/R/124"/>
    <s v="Iraq - Syria Crisis Regional Refugee Response"/>
    <x v="1"/>
    <n v="786624"/>
    <n v="0"/>
    <s v="(Iraq) Syria Regional Response Plan- WASH, Operations/management (M013897)"/>
    <n v="800000"/>
    <s v="CAD"/>
    <x v="31"/>
    <x v="1"/>
    <x v="1"/>
    <x v="1"/>
    <s v="Paid contribution"/>
    <s v="Canada"/>
    <s v="Canada"/>
    <s v="United Nations Children's Fund"/>
    <s v="UN Agencies"/>
    <s v="UNICEF"/>
    <m/>
    <s v="Syrian Arab Republic"/>
    <s v="Complex Emergency"/>
    <s v="Cash"/>
    <n v="196526"/>
    <s v="SRRP"/>
    <s v="Donor and Agency"/>
    <d v="2013-12-05T18:13:00"/>
    <d v="2013-05-02T12:41:00"/>
    <n v="2013"/>
    <s v="Region"/>
    <s v="Appeal projects, not including sub-set"/>
    <n v="44247429"/>
    <d v="2013-01-01T00:00:00"/>
    <d v="2013-12-31T00:00:00"/>
    <s v="IRAQ"/>
    <s v="NOT SPECIFIED"/>
    <m/>
  </r>
  <r>
    <x v="10"/>
    <x v="4"/>
    <s v="Syrian Arab Republic - Civil Unrest 2013"/>
    <x v="1"/>
    <s v="SRRP-13/MS/58174/R/124"/>
    <s v="Iraq - Syria Crisis Regional Refugee Response"/>
    <x v="1"/>
    <n v="290698"/>
    <n v="0"/>
    <s v="Iraq - Syria Crisis Regional Refugee Response - education (part of additional contribution of CAD1,800,000)"/>
    <n v="300000"/>
    <s v="CAD"/>
    <x v="35"/>
    <x v="1"/>
    <x v="1"/>
    <x v="1"/>
    <s v="Paid contribution"/>
    <s v="Canada"/>
    <s v="Canada"/>
    <s v="United Nations Children's Fund"/>
    <s v="UN Agencies"/>
    <s v="UNICEF"/>
    <m/>
    <s v="Syrian Arab Republic"/>
    <s v="Complex Emergency"/>
    <s v="Cash"/>
    <n v="202399"/>
    <m/>
    <s v="Agency"/>
    <d v="2013-12-05T18:11:00"/>
    <d v="2013-10-07T17:19:00"/>
    <n v="2013"/>
    <s v="Region"/>
    <s v="Appeal projects, not including sub-set"/>
    <n v="44247429"/>
    <d v="2013-01-01T00:00:00"/>
    <d v="2013-12-31T00:00:00"/>
    <s v="IRAQ"/>
    <s v="NOT SPECIFIED"/>
    <m/>
  </r>
  <r>
    <x v="10"/>
    <x v="4"/>
    <s v="Syrian Arab Republic - Civil Unrest 2013"/>
    <x v="1"/>
    <s v="SRRP-13/MS/58174/R/124"/>
    <s v="Iraq - Syria Crisis Regional Refugee Response"/>
    <x v="1"/>
    <n v="491640"/>
    <n v="0"/>
    <s v="Iraq - Syria Crisis Regional Refugee Response (allocation from contribution received from Canada of CAD10 million (US$9,832,800) reported in FTS under misc. [country or emergency not specified]: _x000d__x000a_Addressing Grave Violations of Children’s Rights in Armed "/>
    <n v="500000"/>
    <s v="CAD"/>
    <x v="36"/>
    <x v="1"/>
    <x v="1"/>
    <x v="1"/>
    <s v="Paid contribution"/>
    <s v="Canada"/>
    <s v="Canada"/>
    <s v="United Nations Children's Fund"/>
    <s v="UN Agencies"/>
    <s v="UNICEF"/>
    <m/>
    <s v="Syrian Arab Republic"/>
    <s v="Complex Emergency"/>
    <s v="Cash"/>
    <n v="200196"/>
    <m/>
    <s v="Donor and Agency"/>
    <d v="2013-08-02T16:06:00"/>
    <d v="2013-08-02T16:06:00"/>
    <n v="2013"/>
    <s v="Region"/>
    <s v="Appeal projects, not including sub-set"/>
    <n v="44247429"/>
    <d v="2013-01-01T00:00:00"/>
    <d v="2013-12-31T00:00:00"/>
    <s v="IRAQ"/>
    <s v="NOT SPECIFIED"/>
    <m/>
  </r>
  <r>
    <x v="10"/>
    <x v="4"/>
    <s v="Syrian Arab Republic - Civil Unrest 2014"/>
    <x v="3"/>
    <s v="SRRP-14/MS/64843/124"/>
    <s v="Iraq - Syria Crisis Regional Refugee Response"/>
    <x v="2"/>
    <n v="2307692"/>
    <n v="0"/>
    <s v="Iraq - Syria Crisis Regional Refugee Response D000733"/>
    <n v="2550000"/>
    <s v="CAD"/>
    <x v="37"/>
    <x v="1"/>
    <x v="1"/>
    <x v="1"/>
    <s v="Paid contribution"/>
    <s v="Canada"/>
    <s v="Canada"/>
    <s v="United Nations Children's Fund"/>
    <s v="UN Agencies"/>
    <s v="UNICEF"/>
    <s v="Middle East"/>
    <s v="Syrian Arab Republic"/>
    <s v="Complex Emergency"/>
    <s v="Cash"/>
    <n v="211596"/>
    <s v="Kuwait II pledge"/>
    <s v="Donor and Agency"/>
    <d v="2014-07-16T16:44:00"/>
    <d v="2014-05-05T15:44:00"/>
    <n v="2014"/>
    <s v="Region"/>
    <s v="Appeal projects, not including sub-set"/>
    <n v="62407116"/>
    <d v="2014-01-01T00:00:00"/>
    <d v="2014-12-31T00:00:00"/>
    <s v="IRAQ"/>
    <s v="NOT SPECIFIED"/>
    <m/>
  </r>
  <r>
    <x v="10"/>
    <x v="5"/>
    <s v="Iraq 2011"/>
    <x v="0"/>
    <m/>
    <m/>
    <x v="4"/>
    <n v="1529052"/>
    <n v="0"/>
    <s v="Humanitarian assistance (M-013492)"/>
    <n v="1500000"/>
    <s v="CAD"/>
    <x v="25"/>
    <x v="0"/>
    <x v="3"/>
    <x v="1"/>
    <s v="Paid contribution"/>
    <s v="Canada"/>
    <s v="Canada"/>
    <s v="United Nations High Commissioner for Refugees"/>
    <s v="UN Agencies"/>
    <s v="UNHCR"/>
    <s v="Middle East"/>
    <s v="Iraq"/>
    <s v="Complex Emergency"/>
    <s v="Cash"/>
    <n v="165788"/>
    <m/>
    <s v="Donor and Agency"/>
    <d v="2011-05-31T17:35:00"/>
    <d v="2011-03-22T11:47:00"/>
    <m/>
    <m/>
    <s v="Appeal projects, not including sub-set"/>
    <m/>
    <m/>
    <m/>
    <m/>
    <m/>
    <m/>
  </r>
  <r>
    <x v="10"/>
    <x v="5"/>
    <s v="Iraq 2012"/>
    <x v="0"/>
    <m/>
    <m/>
    <x v="3"/>
    <n v="1504514"/>
    <n v="0"/>
    <s v="Support for UNHCR 2012 Global Appeal - Iraq (M013678)"/>
    <n v="1500000"/>
    <s v="CAD"/>
    <x v="26"/>
    <x v="0"/>
    <x v="7"/>
    <x v="1"/>
    <s v="Commitment"/>
    <s v="Canada"/>
    <s v="Canada"/>
    <s v="United Nations High Commissioner for Refugees"/>
    <s v="UN Agencies"/>
    <s v="UNHCR"/>
    <s v="Middle East"/>
    <s v="Iraq"/>
    <s v="Miscellaneous"/>
    <s v="Cash"/>
    <n v="179940"/>
    <m/>
    <s v="Donor"/>
    <d v="2012-04-10T17:13:00"/>
    <d v="2012-04-10T17:13:00"/>
    <m/>
    <m/>
    <s v="Appeal projects, not including sub-set"/>
    <m/>
    <m/>
    <m/>
    <m/>
    <m/>
    <m/>
  </r>
  <r>
    <x v="10"/>
    <x v="5"/>
    <s v="Iraq 2013"/>
    <x v="0"/>
    <m/>
    <m/>
    <x v="1"/>
    <n v="1947420"/>
    <n v="0"/>
    <s v="Refugees assistance - Response to UNHCR's Global Appeal 2013 - Country Specific Support (M013865)"/>
    <n v="2000000"/>
    <s v="CAD"/>
    <x v="27"/>
    <x v="0"/>
    <x v="1"/>
    <x v="1"/>
    <s v="Commitment"/>
    <s v="Canada"/>
    <s v="Canada"/>
    <s v="United Nations High Commissioner for Refugees"/>
    <s v="UN Agencies"/>
    <s v="UNHCR"/>
    <m/>
    <s v="Iraq"/>
    <s v="Miscellaneous"/>
    <s v="Cash"/>
    <n v="194627"/>
    <m/>
    <s v="Donor"/>
    <d v="2013-04-03T16:19:00"/>
    <d v="2013-04-03T16:19:00"/>
    <m/>
    <m/>
    <s v="Appeal projects, not including sub-set"/>
    <m/>
    <m/>
    <m/>
    <m/>
    <m/>
    <m/>
  </r>
  <r>
    <x v="10"/>
    <x v="5"/>
    <s v="Iraq 2014"/>
    <x v="0"/>
    <m/>
    <m/>
    <x v="2"/>
    <n v="1795332"/>
    <n v="0"/>
    <s v="UNHCR Global Appeal 2014- Iraq (D-000623)"/>
    <n v="2000000"/>
    <s v="CAD"/>
    <x v="28"/>
    <x v="0"/>
    <x v="3"/>
    <x v="1"/>
    <s v="Commitment"/>
    <s v="Canada"/>
    <s v="Canada"/>
    <s v="United Nations High Commissioner for Refugees"/>
    <s v="UN Agencies"/>
    <s v="UNHCR"/>
    <s v="Middle East"/>
    <s v="Iraq"/>
    <s v="Miscellaneous"/>
    <s v="Cash"/>
    <n v="212092"/>
    <m/>
    <s v="Donor"/>
    <d v="2014-05-13T17:12:00"/>
    <d v="2014-05-13T17:12:00"/>
    <m/>
    <m/>
    <s v="Appeal projects, not including sub-set"/>
    <m/>
    <m/>
    <m/>
    <m/>
    <m/>
    <m/>
  </r>
  <r>
    <x v="10"/>
    <x v="5"/>
    <s v="Iraq 2014"/>
    <x v="2"/>
    <s v="IRQ-14/S-NF/67709/R/120"/>
    <s v="Common pipeline for Shelter/NFIs for affected IDP population in Iraq"/>
    <x v="2"/>
    <n v="1473297"/>
    <n v="0"/>
    <s v="Contribution to Camp Construction in Dohuk (D001478)_x000d__x000a_"/>
    <n v="1600000"/>
    <s v="CAD"/>
    <x v="22"/>
    <x v="4"/>
    <x v="4"/>
    <x v="1"/>
    <s v="Paid contribution"/>
    <s v="Canada"/>
    <s v="Canada"/>
    <s v="United Nations High Commissioner for Refugees"/>
    <s v="UN Agencies"/>
    <s v="UNHCR"/>
    <s v="Middle East"/>
    <s v="Iraq"/>
    <s v="Miscellaneous"/>
    <s v="Cash"/>
    <n v="218361"/>
    <m/>
    <s v="Donor"/>
    <d v="2014-09-24T15:57:00"/>
    <d v="2014-09-24T15:57:00"/>
    <n v="2014"/>
    <s v="Iraq"/>
    <s v="Appeal projects, not including sub-set"/>
    <n v="42197263"/>
    <d v="2014-02-01T00:00:00"/>
    <d v="2014-12-31T00:00:00"/>
    <s v="NOT SPECIFIED"/>
    <s v="HIGH"/>
    <s v="2a-The project is designed to contribute significantly to gender equality"/>
  </r>
  <r>
    <x v="10"/>
    <x v="5"/>
    <s v="Iraq 2014"/>
    <x v="2"/>
    <s v="IRQ-14/S-NF/67709/R/120"/>
    <s v="Common pipeline for Shelter/NFIs for affected IDP population in Iraq"/>
    <x v="2"/>
    <n v="716846"/>
    <n v="0"/>
    <s v="Common pipeline for Shelter/NFIs for affected IDP population in Iraq (D001479)"/>
    <n v="800000"/>
    <s v="CAD"/>
    <x v="38"/>
    <x v="4"/>
    <x v="4"/>
    <x v="1"/>
    <s v="Commitment"/>
    <s v="Canada"/>
    <s v="Canada"/>
    <s v="United Nations High Commissioner for Refugees"/>
    <s v="UN Agencies"/>
    <s v="UNHCR"/>
    <s v="Middle East"/>
    <s v="Iraq"/>
    <s v="Miscellaneous"/>
    <s v="Cash"/>
    <n v="219352"/>
    <m/>
    <s v="Donor"/>
    <d v="2014-10-15T15:41:00"/>
    <d v="2014-10-15T15:41:00"/>
    <n v="2014"/>
    <s v="Iraq"/>
    <s v="Appeal projects, not including sub-set"/>
    <n v="42197263"/>
    <d v="2014-02-01T00:00:00"/>
    <d v="2014-12-31T00:00:00"/>
    <s v="NOT SPECIFIED"/>
    <s v="HIGH"/>
    <s v="2a-The project is designed to contribute significantly to gender equality"/>
  </r>
  <r>
    <x v="10"/>
    <x v="5"/>
    <s v="Iraq 2014"/>
    <x v="2"/>
    <s v="IRQ-14/S-NF/67709/R/120"/>
    <s v="Common pipeline for Shelter/NFIs for affected IDP population in Iraq"/>
    <x v="2"/>
    <n v="71685"/>
    <n v="0"/>
    <s v="Distribution of relief supplies (D001479)_x000d__x000a_"/>
    <n v="80000"/>
    <s v="CAD"/>
    <x v="38"/>
    <x v="4"/>
    <x v="4"/>
    <x v="1"/>
    <s v="Commitment"/>
    <s v="Canada"/>
    <s v="Canada"/>
    <s v="United Nations High Commissioner for Refugees"/>
    <s v="UN Agencies"/>
    <s v="UNHCR"/>
    <s v="Middle East"/>
    <s v="Iraq"/>
    <s v="Miscellaneous"/>
    <s v="Cash"/>
    <n v="219681"/>
    <m/>
    <s v="Donor"/>
    <d v="2014-10-23T17:23:00"/>
    <d v="2014-10-23T17:23:00"/>
    <n v="2014"/>
    <s v="Iraq"/>
    <s v="Appeal projects, not including sub-set"/>
    <n v="42197263"/>
    <d v="2014-02-01T00:00:00"/>
    <d v="2014-12-31T00:00:00"/>
    <s v="NOT SPECIFIED"/>
    <s v="HIGH"/>
    <s v="2a-The project is designed to contribute significantly to gender equality"/>
  </r>
  <r>
    <x v="10"/>
    <x v="5"/>
    <s v="Iraq 2014"/>
    <x v="2"/>
    <s v="IRQ-14/S-NF/67709/R/120"/>
    <s v="Common pipeline for Shelter/NFIs for affected IDP population in Iraq"/>
    <x v="2"/>
    <n v="346899"/>
    <n v="0"/>
    <s v="in kind - Provision of tarpaulins, blankets, kitchen sets, hygiene kits, jerry cans, buckets (D001408)"/>
    <n v="376732"/>
    <s v="CAD"/>
    <x v="22"/>
    <x v="4"/>
    <x v="4"/>
    <x v="1"/>
    <s v="Paid contribution"/>
    <s v="Canada"/>
    <s v="Canada"/>
    <s v="United Nations High Commissioner for Refugees"/>
    <s v="UN Agencies"/>
    <s v="UNHCR"/>
    <s v="Middle East"/>
    <s v="Iraq"/>
    <s v="Miscellaneous"/>
    <s v="InKind"/>
    <n v="218188"/>
    <m/>
    <s v="Donor"/>
    <d v="2014-09-22T10:36:00"/>
    <d v="2014-09-22T10:36:00"/>
    <n v="2014"/>
    <s v="Iraq"/>
    <s v="Appeal projects, not including sub-set"/>
    <n v="42197263"/>
    <d v="2014-02-01T00:00:00"/>
    <d v="2014-12-31T00:00:00"/>
    <s v="NOT SPECIFIED"/>
    <s v="HIGH"/>
    <s v="2a-The project is designed to contribute significantly to gender equality"/>
  </r>
  <r>
    <x v="10"/>
    <x v="5"/>
    <s v="Iraq 2014"/>
    <x v="2"/>
    <s v="IRQ-14/SNYS/70350/R/120"/>
    <s v="To be allocated to a specific sector/projects"/>
    <x v="2"/>
    <n v="8007117"/>
    <n v="0"/>
    <s v="Shelter, winterization, camps, protection, basic services (D-000623)_x000d__x000a_"/>
    <n v="9000000"/>
    <s v="CAD"/>
    <x v="21"/>
    <x v="3"/>
    <x v="3"/>
    <x v="1"/>
    <s v="Commitment"/>
    <s v="Canada"/>
    <s v="Canada"/>
    <s v="United Nations High Commissioner for Refugees"/>
    <s v="UN Agencies"/>
    <s v="UNHCR"/>
    <s v="Middle East"/>
    <s v="Iraq"/>
    <s v="Miscellaneous"/>
    <s v="Cash"/>
    <n v="223637"/>
    <m/>
    <s v="Donor"/>
    <d v="2015-01-15T16:52:00"/>
    <d v="2015-01-15T16:49:00"/>
    <n v="2014"/>
    <s v="Iraq"/>
    <s v="Appeal projects, not including sub-set"/>
    <n v="0"/>
    <d v="2014-04-01T00:00:00"/>
    <d v="2014-12-31T00:00:00"/>
    <s v="NOT SPECIFIED"/>
    <s v="NOT SPECIFIED"/>
    <s v="3-Not Specified"/>
  </r>
  <r>
    <x v="10"/>
    <x v="5"/>
    <s v="Syrian Arab Republic - Civil Unrest 2013"/>
    <x v="1"/>
    <s v="SRRP-13/MS/58183/R/120"/>
    <s v="Iraq - Syria Crisis Regional Refugee Response"/>
    <x v="1"/>
    <n v="1407095"/>
    <n v="0"/>
    <s v="(Iraq) Syria Regional Response Plan (M013896)"/>
    <n v="1445087"/>
    <s v="CAD"/>
    <x v="39"/>
    <x v="1"/>
    <x v="1"/>
    <x v="1"/>
    <s v="Paid contribution"/>
    <s v="Canada"/>
    <s v="Canada"/>
    <s v="United Nations High Commissioner for Refugees"/>
    <s v="UN Agencies"/>
    <s v="UNHCR"/>
    <m/>
    <s v="Syrian Arab Republic"/>
    <s v="Complex Emergency"/>
    <s v="Cash"/>
    <n v="196504"/>
    <s v="SRRP"/>
    <s v="Donor and Agency"/>
    <d v="2013-05-01T17:12:00"/>
    <d v="2013-05-01T17:12:00"/>
    <n v="2013"/>
    <s v="Region"/>
    <s v="Appeal projects, not including sub-set"/>
    <n v="162350371"/>
    <d v="2013-01-01T00:00:00"/>
    <d v="2013-12-31T00:00:00"/>
    <s v="IRAQ"/>
    <s v="NOT SPECIFIED"/>
    <m/>
  </r>
  <r>
    <x v="10"/>
    <x v="5"/>
    <s v="Syrian Arab Republic - Civil Unrest 2013"/>
    <x v="1"/>
    <s v="SRRP-13/MS/58183/R/120"/>
    <s v="Iraq - Syria Crisis Regional Refugee Response"/>
    <x v="1"/>
    <n v="1453489"/>
    <n v="0"/>
    <s v="Iraq - Syria Crisis Regional Refugee Response (M013896)"/>
    <n v="1500000"/>
    <s v="CAD"/>
    <x v="40"/>
    <x v="1"/>
    <x v="1"/>
    <x v="1"/>
    <s v="Paid contribution"/>
    <s v="Canada"/>
    <s v="Canada"/>
    <s v="United Nations High Commissioner for Refugees"/>
    <s v="UN Agencies"/>
    <s v="UNHCR"/>
    <m/>
    <s v="Syrian Arab Republic"/>
    <s v="Complex Emergency"/>
    <s v="Cash"/>
    <n v="203921"/>
    <m/>
    <s v="Donor and Agency"/>
    <d v="2013-11-12T15:44:00"/>
    <d v="2013-11-12T15:29:00"/>
    <n v="2013"/>
    <s v="Region"/>
    <s v="Appeal projects, not including sub-set"/>
    <n v="162350371"/>
    <d v="2013-01-01T00:00:00"/>
    <d v="2013-12-31T00:00:00"/>
    <s v="IRAQ"/>
    <s v="NOT SPECIFIED"/>
    <m/>
  </r>
  <r>
    <x v="10"/>
    <x v="5"/>
    <s v="Syrian Arab Republic - Civil Unrest 2014"/>
    <x v="3"/>
    <s v="SRRP-14/MS/64837/120"/>
    <s v="Iraq - Syria Crisis Regional Refugee Response"/>
    <x v="2"/>
    <n v="1795332"/>
    <n v="0"/>
    <s v="Iraq - Syria Crisis Regional Refugee Response D000635"/>
    <n v="2000000"/>
    <s v="CAD"/>
    <x v="41"/>
    <x v="1"/>
    <x v="1"/>
    <x v="1"/>
    <s v="Paid contribution"/>
    <s v="Canada"/>
    <s v="Canada"/>
    <s v="United Nations High Commissioner for Refugees"/>
    <s v="UN Agencies"/>
    <s v="UNHCR"/>
    <s v="Middle East"/>
    <s v="Syrian Arab Republic"/>
    <s v="Complex Emergency"/>
    <s v="Cash"/>
    <n v="209932"/>
    <s v="Kuwait II pledge"/>
    <s v="Donor and Agency"/>
    <d v="2014-04-04T11:44:00"/>
    <d v="2014-04-04T11:44:00"/>
    <n v="2014"/>
    <s v="Region"/>
    <s v="Appeal projects, not including sub-set"/>
    <n v="131280080"/>
    <d v="2014-01-01T00:00:00"/>
    <d v="2014-12-31T00:00:00"/>
    <s v="IRAQ"/>
    <s v="NOT SPECIFIED"/>
    <m/>
  </r>
  <r>
    <x v="10"/>
    <x v="2"/>
    <s v="Iraq 2014"/>
    <x v="2"/>
    <s v="IRQ-14/P-HR-RL/69855/R/1171"/>
    <s v="GBV Prevention and response programme for Anbar and Mosul Crisis"/>
    <x v="2"/>
    <n v="1512456"/>
    <n v="0"/>
    <s v="GBV Prevention and response programme for Anbar and Mosul Crisis  (D001921)_x000d__x000a_"/>
    <n v="1700000"/>
    <s v="CAD"/>
    <x v="21"/>
    <x v="7"/>
    <x v="7"/>
    <x v="1"/>
    <s v="Commitment"/>
    <s v="Canada"/>
    <s v="Canada"/>
    <s v="United Nations Population Fund"/>
    <s v="UN Agencies"/>
    <s v="UNFPA"/>
    <s v="Middle East"/>
    <s v="Iraq"/>
    <s v="Miscellaneous"/>
    <s v="Cash"/>
    <n v="223639"/>
    <m/>
    <s v="Donor"/>
    <d v="2015-01-15T16:53:00"/>
    <d v="2015-01-15T16:53:00"/>
    <n v="2014"/>
    <s v="Iraq"/>
    <s v="Appeal projects, not including sub-set"/>
    <n v="2140000"/>
    <d v="2014-04-01T00:00:00"/>
    <d v="2014-12-31T00:00:00"/>
    <s v="NOT SPECIFIED"/>
    <s v="HIGH"/>
    <s v="2b-The principal purpose of the project is to advance gender equality"/>
  </r>
  <r>
    <x v="10"/>
    <x v="6"/>
    <s v="Iraq 2014"/>
    <x v="2"/>
    <s v="IRQ-14/F/69872/R/561"/>
    <s v="Emergency Assistance to Populations Affected by Iraq Crisis "/>
    <x v="2"/>
    <n v="8896797"/>
    <n v="0"/>
    <s v="WFP - Food Assistance (EMOP) (D000631)_x000d__x000a_"/>
    <n v="10000000"/>
    <s v="CAD"/>
    <x v="21"/>
    <x v="5"/>
    <x v="5"/>
    <x v="1"/>
    <s v="Commitment"/>
    <s v="Canada"/>
    <s v="Canada"/>
    <s v="World Food Programme"/>
    <s v="UN Agencies"/>
    <s v="WFP"/>
    <s v="Middle East"/>
    <s v="Iraq"/>
    <s v="Miscellaneous"/>
    <s v="Cash"/>
    <n v="223638"/>
    <m/>
    <s v="Donor"/>
    <d v="2015-01-15T16:51:00"/>
    <d v="2015-01-15T16:51:00"/>
    <n v="2014"/>
    <s v="Iraq"/>
    <s v="Appeal projects, not including sub-set"/>
    <n v="436681669"/>
    <d v="2014-04-01T00:00:00"/>
    <d v="2015-04-30T00:00:00"/>
    <s v="NOT SPECIFIED"/>
    <s v="HIGH"/>
    <s v="2a-The project is designed to contribute significantly to gender equality"/>
  </r>
  <r>
    <x v="10"/>
    <x v="6"/>
    <s v="Iraq 2014"/>
    <x v="2"/>
    <s v="IRQ-14/SNYS/70351/R/561"/>
    <s v="To be allocated to a specific sector/project"/>
    <x v="2"/>
    <n v="1795332"/>
    <n v="0"/>
    <s v="WFP Iraq PRRO 200035 &amp; EMOP 200677 (D-000631)"/>
    <n v="2000000"/>
    <s v="CAD"/>
    <x v="28"/>
    <x v="3"/>
    <x v="3"/>
    <x v="1"/>
    <s v="Paid contribution"/>
    <s v="Canada"/>
    <s v="Canada"/>
    <s v="World Food Programme"/>
    <s v="UN Agencies"/>
    <s v="WFP"/>
    <s v="Middle East"/>
    <s v="Iraq"/>
    <s v="Miscellaneous"/>
    <s v="Cash"/>
    <n v="212093"/>
    <m/>
    <s v="Donor and Agency"/>
    <d v="2014-10-30T12:19:00"/>
    <d v="2014-05-13T17:15:00"/>
    <n v="2014"/>
    <s v="Iraq"/>
    <s v="Appeal projects, not including sub-set"/>
    <n v="0"/>
    <d v="2014-04-01T00:00:00"/>
    <d v="2014-12-31T00:00:00"/>
    <s v="NOT SPECIFIED"/>
    <s v="NOT SPECIFIED"/>
    <s v="3-Not Specified"/>
  </r>
  <r>
    <x v="10"/>
    <x v="6"/>
    <s v="Syrian Arab Republic - Civil Unrest 2012"/>
    <x v="0"/>
    <m/>
    <m/>
    <x v="3"/>
    <n v="508135"/>
    <n v="0"/>
    <s v="(Iraq) Emergency Food Assistance to People Affected by Unrest in Syria  (M013763)     _x0009__x000d__x000a_"/>
    <n v="506611"/>
    <s v="CAD"/>
    <x v="42"/>
    <x v="0"/>
    <x v="5"/>
    <x v="1"/>
    <s v="Paid contribution"/>
    <s v="Canada"/>
    <s v="Canada"/>
    <s v="World Food Programme"/>
    <s v="UN Agencies"/>
    <s v="WFP"/>
    <s v="Middle East"/>
    <s v="Syrian Arab Republic"/>
    <s v="Complex Emergency"/>
    <s v="Cash"/>
    <n v="189975"/>
    <m/>
    <s v="Donor and Agency"/>
    <d v="2012-12-27T15:22:00"/>
    <d v="2012-11-16T16:17:00"/>
    <m/>
    <m/>
    <s v="Appeal projects, not including sub-set"/>
    <m/>
    <m/>
    <m/>
    <m/>
    <m/>
    <m/>
  </r>
  <r>
    <x v="10"/>
    <x v="6"/>
    <s v="Syrian Arab Republic - Civil Unrest 2013"/>
    <x v="1"/>
    <s v="SRRP-13/MS/58198/R/561"/>
    <s v="Iraq - Syria Crisis Regional Refugee Response"/>
    <x v="1"/>
    <n v="1066898"/>
    <n v="0"/>
    <s v="Iraq - Syria Crisis Regional Refugee Response  (M013895)"/>
    <n v="1095704"/>
    <s v="CAD"/>
    <x v="39"/>
    <x v="1"/>
    <x v="1"/>
    <x v="1"/>
    <s v="Paid contribution"/>
    <s v="Canada"/>
    <s v="Canada"/>
    <s v="World Food Programme"/>
    <s v="UN Agencies"/>
    <s v="WFP"/>
    <m/>
    <s v="Syrian Arab Republic"/>
    <s v="Complex Emergency"/>
    <s v="Cash"/>
    <n v="194396"/>
    <s v="SRRP"/>
    <s v="Donor and Agency"/>
    <d v="2013-10-31T16:48:00"/>
    <d v="2013-03-26T16:15:00"/>
    <n v="2013"/>
    <s v="Region"/>
    <s v="Appeal projects, not including sub-set"/>
    <n v="51939803"/>
    <d v="2013-01-01T00:00:00"/>
    <d v="2013-12-31T00:00:00"/>
    <s v="IRAQ"/>
    <s v="NOT SPECIFIED"/>
    <m/>
  </r>
  <r>
    <x v="10"/>
    <x v="6"/>
    <s v="Syrian Arab Republic - Civil Unrest 2013"/>
    <x v="1"/>
    <s v="SRRP-13/MS/58198/R/561"/>
    <s v="Iraq - Syria Crisis Regional Refugee Response"/>
    <x v="1"/>
    <n v="540000"/>
    <n v="0"/>
    <s v="Iraq - Syria Crisis Regional Refugee Response (M013895)"/>
    <n v="554580"/>
    <s v="CAD"/>
    <x v="43"/>
    <x v="1"/>
    <x v="1"/>
    <x v="1"/>
    <s v="Paid contribution"/>
    <s v="Canada"/>
    <s v="Canada"/>
    <s v="World Food Programme"/>
    <s v="UN Agencies"/>
    <s v="WFP"/>
    <m/>
    <s v="Syrian Arab Republic"/>
    <s v="Complex Emergency"/>
    <s v="Cash"/>
    <n v="203239"/>
    <m/>
    <s v="Donor and Agency"/>
    <d v="2013-10-30T17:16:00"/>
    <d v="2013-10-30T17:05:00"/>
    <n v="2013"/>
    <s v="Region"/>
    <s v="Appeal projects, not including sub-set"/>
    <n v="51939803"/>
    <d v="2013-01-01T00:00:00"/>
    <d v="2013-12-31T00:00:00"/>
    <s v="IRAQ"/>
    <s v="NOT SPECIFIED"/>
    <m/>
  </r>
  <r>
    <x v="10"/>
    <x v="25"/>
    <s v="Syrian Arab Republic - Civil Unrest 2013"/>
    <x v="1"/>
    <s v="SRRP-13/MS/58203/R/122"/>
    <s v="Iraq - Syria Crisis Regional Refugee Response"/>
    <x v="1"/>
    <n v="193798"/>
    <n v="0"/>
    <s v="Iraq - Syria Crisis Regional Refugee Response (D000202)"/>
    <n v="200000"/>
    <s v="CAD"/>
    <x v="40"/>
    <x v="1"/>
    <x v="1"/>
    <x v="1"/>
    <s v="Paid contribution"/>
    <s v="Canada"/>
    <s v="Canada"/>
    <s v="World Health Organization"/>
    <s v="UN Agencies"/>
    <s v="WHO"/>
    <m/>
    <s v="Syrian Arab Republic"/>
    <s v="Complex Emergency"/>
    <s v="Cash"/>
    <n v="202710"/>
    <m/>
    <s v="Donor and Agency"/>
    <d v="2014-02-12T17:21:00"/>
    <d v="2013-10-16T17:34:00"/>
    <n v="2013"/>
    <s v="Region"/>
    <s v="Appeal projects, not including sub-set"/>
    <n v="3473480"/>
    <d v="2013-01-01T00:00:00"/>
    <d v="2013-12-31T00:00:00"/>
    <s v="IRAQ"/>
    <s v="NOT SPECIFIED"/>
    <m/>
  </r>
  <r>
    <x v="10"/>
    <x v="26"/>
    <s v="Iraq 2014"/>
    <x v="0"/>
    <m/>
    <m/>
    <x v="2"/>
    <n v="1381215"/>
    <n v="0"/>
    <s v="Shelter, NFIs and UCTs to IDPs in Northern Iraq (D001450)_x000d__x000a__x000d__x000a_"/>
    <n v="1500000"/>
    <s v="CAD"/>
    <x v="22"/>
    <x v="0"/>
    <x v="4"/>
    <x v="1"/>
    <s v="Paid contribution"/>
    <s v="Canada"/>
    <s v="Canada"/>
    <s v="World Vision International"/>
    <s v="NGOs"/>
    <s v="WVI"/>
    <s v="Middle East"/>
    <s v="Iraq"/>
    <s v="Miscellaneous"/>
    <s v="Cash"/>
    <n v="218357"/>
    <m/>
    <s v="Donor"/>
    <d v="2014-10-16T15:20:00"/>
    <d v="2014-09-24T15:46:00"/>
    <m/>
    <m/>
    <s v="Appeal projects, not including sub-set"/>
    <m/>
    <m/>
    <m/>
    <m/>
    <m/>
    <m/>
  </r>
  <r>
    <x v="10"/>
    <x v="26"/>
    <s v="Iraq 2014"/>
    <x v="2"/>
    <s v="IRQ-14/S-NF/70778/R/8502"/>
    <s v="Rapid Emergency Response in Kurdistan Region of Iraq (KRI)"/>
    <x v="2"/>
    <n v="2046263"/>
    <n v="0"/>
    <s v="World Vision - Iraq Emergency Response 2014-2015 (D001450)_x000d__x000a_"/>
    <n v="2300000"/>
    <s v="CAD"/>
    <x v="21"/>
    <x v="4"/>
    <x v="4"/>
    <x v="1"/>
    <s v="Paid contribution"/>
    <s v="Canada"/>
    <s v="Canada"/>
    <s v="World Vision International"/>
    <s v="NGOs"/>
    <s v="WVI"/>
    <s v="Middle East"/>
    <s v="Iraq"/>
    <s v="Miscellaneous"/>
    <s v="Cash"/>
    <n v="223644"/>
    <m/>
    <s v="Donor"/>
    <d v="2015-01-15T17:29:00"/>
    <d v="2015-01-15T17:29:00"/>
    <n v="2014"/>
    <s v="Iraq"/>
    <s v="Appeal projects, not including sub-set"/>
    <n v="2126538"/>
    <d v="2014-09-01T00:00:00"/>
    <d v="2015-02-28T00:00:00"/>
    <s v="NOT SPECIFIED"/>
    <s v="HIGH"/>
    <s v="1-The project is designed to contribute in some limited way to gender equality"/>
  </r>
  <r>
    <x v="11"/>
    <x v="27"/>
    <s v="Iraq 2014"/>
    <x v="0"/>
    <m/>
    <m/>
    <x v="2"/>
    <n v="42882"/>
    <n v="0"/>
    <s v="Iraq - HRF"/>
    <n v="42882"/>
    <s v="USD"/>
    <x v="44"/>
    <x v="0"/>
    <x v="3"/>
    <x v="1"/>
    <s v="Paid contribution"/>
    <s v="Carry-over (donors not specified)"/>
    <s v="Carry-over (donors not specified)"/>
    <s v="Emergency Response Fund (OCHA)"/>
    <s v="UN Agencies"/>
    <s v="ERF (OCHA)"/>
    <s v="Middle East"/>
    <s v="Iraq"/>
    <s v="Miscellaneous"/>
    <s v="Cash"/>
    <n v="207547"/>
    <m/>
    <s v="Agency"/>
    <d v="2014-02-17T15:50:00"/>
    <d v="2014-02-17T15:50:00"/>
    <m/>
    <m/>
    <s v="Appeal projects, not including sub-set"/>
    <m/>
    <m/>
    <m/>
    <m/>
    <m/>
    <m/>
  </r>
  <r>
    <x v="12"/>
    <x v="28"/>
    <s v="Iraq 2014"/>
    <x v="2"/>
    <s v="IRQ-14/A/70940/R/123"/>
    <s v="Emergency Support for Food Security and Resilience for Rural and Periurban Host Communities in Sulymanyah and Kirkuk  Sulaymania and Kirkuk Governorates"/>
    <x v="2"/>
    <n v="401648"/>
    <n v="0"/>
    <s v="Providing Food Security Assistance to the recently displaced in Anbar, Kirkuk and Sulaymaniyah areas"/>
    <s v=""/>
    <s v="USD"/>
    <x v="45"/>
    <x v="5"/>
    <x v="8"/>
    <x v="1"/>
    <s v="Paid contribution"/>
    <s v="Central Emergency Response Fund"/>
    <s v="Central Emergency Response Fund (CERF)"/>
    <s v="Food &amp; Agriculture Organization of the United Nations"/>
    <s v="UN Agencies"/>
    <s v="FAO"/>
    <s v="Middle East"/>
    <s v="Iraq"/>
    <s v="Miscellaneous"/>
    <s v="Cash"/>
    <n v="222671"/>
    <m/>
    <s v="Donor"/>
    <d v="2014-12-31T11:46:00"/>
    <d v="2014-12-16T09:57:00"/>
    <n v="2014"/>
    <s v="Iraq"/>
    <s v="Appeal projects, not including sub-set"/>
    <n v="6832350"/>
    <d v="2014-11-01T00:00:00"/>
    <d v="2015-10-31T00:00:00"/>
    <s v="NOT SPECIFIED"/>
    <s v="MEDIUM"/>
    <s v="2a-The project is designed to contribute significantly to gender equality"/>
  </r>
  <r>
    <x v="12"/>
    <x v="3"/>
    <s v="Iraq 2014"/>
    <x v="2"/>
    <s v="IRQ-14/S-NF/67709/R/298"/>
    <s v="Common pipeline for Shelter/NFIs for affected IDP population in Iraq"/>
    <x v="2"/>
    <n v="749999"/>
    <n v="0"/>
    <s v="Emergency response addressing the critical Non-Food Item (NFI) and shelter needs of IDPs fleeing violence originating in the city of Mosul, Ninewa, Iraq"/>
    <s v=""/>
    <s v="USD"/>
    <x v="46"/>
    <x v="4"/>
    <x v="4"/>
    <x v="1"/>
    <s v="Paid contribution"/>
    <s v="Central Emergency Response Fund"/>
    <s v="Central Emergency Response Fund (CERF)"/>
    <s v="International Organization for Migration"/>
    <s v="UN Agencies"/>
    <s v="IOM"/>
    <s v="Middle East"/>
    <s v="Iraq"/>
    <s v="Miscellaneous"/>
    <s v="Cash"/>
    <n v="214982"/>
    <m/>
    <s v="Donor"/>
    <d v="2014-08-08T15:58:00"/>
    <d v="2014-07-15T10:29:00"/>
    <n v="2014"/>
    <s v="Iraq"/>
    <s v="Appeal projects, not including sub-set"/>
    <n v="39000001"/>
    <d v="2014-02-01T00:00:00"/>
    <d v="2014-12-31T00:00:00"/>
    <s v="NOT SPECIFIED"/>
    <s v="HIGH"/>
    <s v="2a-The project is designed to contribute significantly to gender equality"/>
  </r>
  <r>
    <x v="12"/>
    <x v="3"/>
    <s v="Iraq 2014"/>
    <x v="2"/>
    <s v="IRQ-14/S-NF/67709/R/298"/>
    <s v="Common pipeline for Shelter/NFIs for affected IDP population in Iraq"/>
    <x v="2"/>
    <n v="999995"/>
    <n v="0"/>
    <s v="Emergency response addressing Iraqi IDPs from violence originating in Anbar Governorate"/>
    <s v=""/>
    <s v="USD"/>
    <x v="47"/>
    <x v="4"/>
    <x v="4"/>
    <x v="1"/>
    <s v="Paid contribution"/>
    <s v="Central Emergency Response Fund"/>
    <s v="Central Emergency Response Fund (CERF)"/>
    <s v="International Organization for Migration"/>
    <s v="UN Agencies"/>
    <s v="IOM"/>
    <s v="Middle East"/>
    <s v="Iraq"/>
    <s v="Miscellaneous"/>
    <s v="Cash"/>
    <n v="207281"/>
    <m/>
    <s v="Donor"/>
    <d v="2014-04-02T10:01:00"/>
    <d v="2014-02-13T09:25:00"/>
    <n v="2014"/>
    <s v="Iraq"/>
    <s v="Appeal projects, not including sub-set"/>
    <n v="39000001"/>
    <d v="2014-02-01T00:00:00"/>
    <d v="2014-12-31T00:00:00"/>
    <s v="NOT SPECIFIED"/>
    <s v="HIGH"/>
    <s v="2a-The project is designed to contribute significantly to gender equality"/>
  </r>
  <r>
    <x v="12"/>
    <x v="3"/>
    <s v="Iraq 2014"/>
    <x v="2"/>
    <s v="IRQ-14/S-NF/70837/R/298"/>
    <s v="Provision of life-saving emergency, transitional, and recovery NFI and shelter support to IDPs, host communities, and vulnerable families across Iraq"/>
    <x v="2"/>
    <n v="2549990"/>
    <n v="0"/>
    <s v="Emergency shelter/NFI assistance provided to IDPs fleeing the conflict in Central and Southern Iraq"/>
    <s v=""/>
    <s v="USD"/>
    <x v="48"/>
    <x v="4"/>
    <x v="4"/>
    <x v="1"/>
    <s v="Paid contribution"/>
    <s v="Central Emergency Response Fund"/>
    <s v="Central Emergency Response Fund (CERF)"/>
    <s v="International Organization for Migration"/>
    <s v="UN Agencies"/>
    <s v="IOM"/>
    <s v="Middle East"/>
    <s v="Iraq"/>
    <s v="Miscellaneous"/>
    <s v="Cash"/>
    <n v="222571"/>
    <m/>
    <s v="Donor"/>
    <d v="2014-12-31T11:26:00"/>
    <d v="2014-12-15T10:35:00"/>
    <n v="2014"/>
    <s v="Iraq"/>
    <s v="Appeal projects, not including sub-set"/>
    <n v="192526248"/>
    <d v="2014-02-01T00:00:00"/>
    <d v="2015-12-31T00:00:00"/>
    <s v="NOT SPECIFIED"/>
    <s v="HIGH"/>
    <s v="2a-The project is designed to contribute significantly to gender equality"/>
  </r>
  <r>
    <x v="12"/>
    <x v="3"/>
    <s v="Syrian Arab Republic - Civil Unrest 2012"/>
    <x v="0"/>
    <m/>
    <m/>
    <x v="3"/>
    <n v="245779"/>
    <n v="0"/>
    <s v="(Iraq) CERF rapid response grant to project: Provision of family emergency kits for Syrian Refugees in Al Qaim camp, Anbar (12-IOM-029)"/>
    <s v=""/>
    <s v="USD"/>
    <x v="49"/>
    <x v="0"/>
    <x v="4"/>
    <x v="1"/>
    <s v="Paid contribution"/>
    <s v="Central Emergency Response Fund"/>
    <s v="Central Emergency Response Fund (CERF)"/>
    <s v="International Organization for Migration"/>
    <s v="UN Agencies"/>
    <s v="IOM"/>
    <s v="Middle East"/>
    <s v="Syrian Arab Republic"/>
    <s v="Complex Emergency"/>
    <s v="Cash"/>
    <n v="188683"/>
    <m/>
    <s v="Donor"/>
    <d v="2013-01-16T10:51:00"/>
    <d v="2012-10-19T11:45:00"/>
    <m/>
    <m/>
    <s v="Appeal projects, not including sub-set"/>
    <m/>
    <m/>
    <m/>
    <m/>
    <m/>
    <m/>
  </r>
  <r>
    <x v="12"/>
    <x v="3"/>
    <s v="Syrian Arab Republic - Civil Unrest 2013"/>
    <x v="1"/>
    <s v="SRRP-13/MS/58137/R/298"/>
    <s v="Iraq - Syria Crisis Regional Refugee Response"/>
    <x v="1"/>
    <n v="615774"/>
    <n v="0"/>
    <s v="(Iraq) Provision of emergency humanitarian assistance to Syrian Refugees in the Kurdish Region of North Iraq"/>
    <s v=""/>
    <s v="USD"/>
    <x v="40"/>
    <x v="1"/>
    <x v="1"/>
    <x v="1"/>
    <s v="Paid contribution"/>
    <s v="Central Emergency Response Fund"/>
    <s v="Central Emergency Response Fund (CERF)"/>
    <s v="International Organization for Migration"/>
    <s v="UN Agencies"/>
    <s v="IOM"/>
    <m/>
    <s v="Syrian Arab Republic"/>
    <s v="Complex Emergency"/>
    <s v="Cash"/>
    <n v="201248"/>
    <m/>
    <s v="Donor"/>
    <d v="2013-09-13T11:33:00"/>
    <d v="2013-09-13T11:33:00"/>
    <n v="2013"/>
    <s v="Region"/>
    <s v="Appeal projects, not including sub-set"/>
    <n v="25475000"/>
    <d v="2013-01-01T00:00:00"/>
    <d v="2013-12-31T00:00:00"/>
    <s v="IRAQ"/>
    <s v="NOT SPECIFIED"/>
    <m/>
  </r>
  <r>
    <x v="12"/>
    <x v="4"/>
    <s v="Iraq 2014"/>
    <x v="2"/>
    <s v="IRQ-14/H/70841/R/124"/>
    <s v="Women, boys and girls among the vulnerable and emergency affected populations including those in IDP and refugee camps enjoy acceptable minimum standards of nutrition and proven child survival interventions"/>
    <x v="2"/>
    <n v="223898"/>
    <n v="0"/>
    <s v="Emergency response to most critical health needs of the population affected by Anbar crisis"/>
    <s v=""/>
    <s v="USD"/>
    <x v="50"/>
    <x v="2"/>
    <x v="2"/>
    <x v="1"/>
    <s v="Paid contribution"/>
    <s v="Central Emergency Response Fund"/>
    <s v="Central Emergency Response Fund (CERF)"/>
    <s v="United Nations Children's Fund"/>
    <s v="UN Agencies"/>
    <s v="UNICEF"/>
    <s v="Middle East"/>
    <s v="Iraq"/>
    <s v="Miscellaneous"/>
    <s v="Cash"/>
    <n v="207738"/>
    <m/>
    <s v="Donor and Agency"/>
    <d v="2014-11-04T12:25:00"/>
    <d v="2014-02-19T10:47:00"/>
    <n v="2014"/>
    <s v="Iraq"/>
    <s v="Appeal projects, not including sub-set"/>
    <n v="65000000"/>
    <d v="2014-09-01T00:00:00"/>
    <d v="2015-12-31T00:00:00"/>
    <s v="NOT SPECIFIED"/>
    <s v="HIGH"/>
    <s v="1-The project is designed to contribute in some limited way to gender equality"/>
  </r>
  <r>
    <x v="12"/>
    <x v="4"/>
    <s v="Iraq 2014"/>
    <x v="2"/>
    <s v="IRQ-14/H/70841/R/124"/>
    <s v="Women, boys and girls among the vulnerable and emergency affected populations including those in IDP and refugee camps enjoy acceptable minimum standards of nutrition and proven child survival interventions"/>
    <x v="2"/>
    <n v="1000000"/>
    <n v="0"/>
    <s v="Anbar Polio Outbreak Response by UNICEF and WHO"/>
    <s v=""/>
    <s v="USD"/>
    <x v="8"/>
    <x v="2"/>
    <x v="2"/>
    <x v="1"/>
    <s v="Paid contribution"/>
    <s v="Central Emergency Response Fund"/>
    <s v="Central Emergency Response Fund (CERF)"/>
    <s v="United Nations Children's Fund"/>
    <s v="UN Agencies"/>
    <s v="UNICEF"/>
    <s v="Middle East"/>
    <s v="Iraq"/>
    <s v="Miscellaneous"/>
    <s v="Cash"/>
    <n v="213107"/>
    <m/>
    <s v="Donor and Agency"/>
    <d v="2014-11-04T12:25:00"/>
    <d v="2014-06-03T12:41:00"/>
    <n v="2014"/>
    <s v="Iraq"/>
    <s v="Appeal projects, not including sub-set"/>
    <n v="65000000"/>
    <d v="2014-09-01T00:00:00"/>
    <d v="2015-12-31T00:00:00"/>
    <s v="NOT SPECIFIED"/>
    <s v="HIGH"/>
    <s v="1-The project is designed to contribute in some limited way to gender equality"/>
  </r>
  <r>
    <x v="12"/>
    <x v="4"/>
    <s v="Iraq 2014"/>
    <x v="2"/>
    <s v="IRQ-14/H/70841/R/124"/>
    <s v="Women, boys and girls among the vulnerable and emergency affected populations including those in IDP and refugee camps enjoy acceptable minimum standards of nutrition and proven child survival interventions"/>
    <x v="2"/>
    <n v="550392"/>
    <n v="0"/>
    <s v="Provision of life-saving health services to reduce avoidable morbidities and mortalities among the newly displaced population in central Iraq"/>
    <s v=""/>
    <s v="USD"/>
    <x v="45"/>
    <x v="2"/>
    <x v="2"/>
    <x v="1"/>
    <s v="Paid contribution"/>
    <s v="Central Emergency Response Fund"/>
    <s v="Central Emergency Response Fund (CERF)"/>
    <s v="United Nations Children's Fund"/>
    <s v="UN Agencies"/>
    <s v="UNICEF"/>
    <s v="Middle East"/>
    <s v="Iraq"/>
    <s v="Miscellaneous"/>
    <s v="Cash"/>
    <n v="222673"/>
    <m/>
    <s v="Donor"/>
    <d v="2014-12-31T11:24:00"/>
    <d v="2014-12-16T09:59:00"/>
    <n v="2014"/>
    <s v="Iraq"/>
    <s v="Appeal projects, not including sub-set"/>
    <n v="65000000"/>
    <d v="2014-09-01T00:00:00"/>
    <d v="2015-12-31T00:00:00"/>
    <s v="NOT SPECIFIED"/>
    <s v="HIGH"/>
    <s v="1-The project is designed to contribute in some limited way to gender equality"/>
  </r>
  <r>
    <x v="12"/>
    <x v="4"/>
    <s v="Iraq 2014"/>
    <x v="2"/>
    <s v="IRQ-14/P-HR-RL/68214/R/124"/>
    <s v="Child Protection among conflict affected populations"/>
    <x v="2"/>
    <n v="386741"/>
    <n v="0"/>
    <s v="Life-saving protection and critical sustenance support to the most vulnerable internally displaced individuals and groups at risk"/>
    <s v=""/>
    <s v="USD"/>
    <x v="45"/>
    <x v="7"/>
    <x v="7"/>
    <x v="1"/>
    <s v="Paid contribution"/>
    <s v="Central Emergency Response Fund"/>
    <s v="Central Emergency Response Fund (CERF)"/>
    <s v="United Nations Children's Fund"/>
    <s v="UN Agencies"/>
    <s v="UNICEF"/>
    <s v="Middle East"/>
    <s v="Iraq"/>
    <s v="Miscellaneous"/>
    <s v="Cash"/>
    <n v="222659"/>
    <m/>
    <s v="Donor"/>
    <d v="2014-12-31T11:25:00"/>
    <d v="2014-12-16T09:53:00"/>
    <n v="2014"/>
    <s v="Iraq"/>
    <s v="Appeal projects, not including sub-set"/>
    <n v="20632217"/>
    <d v="2014-07-01T00:00:00"/>
    <d v="2015-12-31T00:00:00"/>
    <s v="NOT SPECIFIED"/>
    <s v="HIGH"/>
    <s v="2a-The project is designed to contribute significantly to gender equality"/>
  </r>
  <r>
    <x v="12"/>
    <x v="4"/>
    <s v="Iraq 2014"/>
    <x v="2"/>
    <s v="IRQ-14/WS/67642/R/124"/>
    <s v="Provision of drinking/domestic water &amp; sanitation services for emergency affected population at risk in Ir"/>
    <x v="2"/>
    <n v="973452"/>
    <n v="0"/>
    <s v="Emergency WASH response for Affected population in Al-Anbar governorate, Iraq"/>
    <s v=""/>
    <s v="USD"/>
    <x v="50"/>
    <x v="6"/>
    <x v="6"/>
    <x v="1"/>
    <s v="Paid contribution"/>
    <s v="Central Emergency Response Fund"/>
    <s v="Central Emergency Response Fund (CERF)"/>
    <s v="United Nations Children's Fund"/>
    <s v="UN Agencies"/>
    <s v="UNICEF"/>
    <s v="Middle East"/>
    <s v="Iraq"/>
    <s v="Miscellaneous"/>
    <s v="Cash"/>
    <n v="207380"/>
    <m/>
    <s v="Donor and Agency"/>
    <d v="2014-05-12T12:33:00"/>
    <d v="2014-02-14T11:05:00"/>
    <n v="2014"/>
    <s v="Iraq"/>
    <s v="Appeal projects, not including sub-set"/>
    <n v="3419000"/>
    <d v="2014-07-01T00:00:00"/>
    <d v="2014-12-31T00:00:00"/>
    <s v="NOT SPECIFIED"/>
    <s v="HIGH"/>
    <s v="2a-The project is designed to contribute significantly to gender equality"/>
  </r>
  <r>
    <x v="12"/>
    <x v="4"/>
    <s v="Iraq 2014"/>
    <x v="2"/>
    <s v="IRQ-14/WS/67642/R/124"/>
    <s v="Provision of drinking/domestic water &amp; sanitation services for emergency affected population at risk in Ir"/>
    <x v="2"/>
    <n v="698079"/>
    <n v="0"/>
    <s v="Emergency WASH response for Affected population in Ninawa, Diala, Kirkuk, Dohuk and Erbil governorates, Iraq"/>
    <s v=""/>
    <s v="USD"/>
    <x v="51"/>
    <x v="6"/>
    <x v="6"/>
    <x v="1"/>
    <s v="Paid contribution"/>
    <s v="Central Emergency Response Fund"/>
    <s v="Central Emergency Response Fund (CERF)"/>
    <s v="United Nations Children's Fund"/>
    <s v="UN Agencies"/>
    <s v="UNICEF"/>
    <s v="Middle East"/>
    <s v="Iraq"/>
    <s v="Miscellaneous"/>
    <s v="Cash"/>
    <n v="215539"/>
    <m/>
    <s v="Donor"/>
    <d v="2014-08-08T15:58:00"/>
    <d v="2014-07-21T17:17:00"/>
    <n v="2014"/>
    <s v="Iraq"/>
    <s v="Appeal projects, not including sub-set"/>
    <n v="3419000"/>
    <d v="2014-07-01T00:00:00"/>
    <d v="2014-12-31T00:00:00"/>
    <s v="NOT SPECIFIED"/>
    <s v="HIGH"/>
    <s v="2a-The project is designed to contribute significantly to gender equality"/>
  </r>
  <r>
    <x v="12"/>
    <x v="4"/>
    <s v="Iraq 2014"/>
    <x v="2"/>
    <s v="IRQ-14/WS/71006/R/124"/>
    <s v="Emergency Water, Sanitation and Hygiene (WASH)"/>
    <x v="2"/>
    <n v="1920136"/>
    <n v="0"/>
    <s v="Provide an immediate response to the new influx of IDPs"/>
    <s v=""/>
    <s v="USD"/>
    <x v="48"/>
    <x v="6"/>
    <x v="6"/>
    <x v="1"/>
    <s v="Paid contribution"/>
    <s v="Central Emergency Response Fund"/>
    <s v="Central Emergency Response Fund (CERF)"/>
    <s v="United Nations Children's Fund"/>
    <s v="UN Agencies"/>
    <s v="UNICEF"/>
    <s v="Middle East"/>
    <s v="Iraq"/>
    <s v="Miscellaneous"/>
    <s v="Cash"/>
    <n v="222563"/>
    <m/>
    <s v="Donor"/>
    <d v="2014-12-31T10:58:00"/>
    <d v="2014-12-12T18:17:00"/>
    <n v="2014"/>
    <s v="Iraq"/>
    <s v="Appeal projects, not including sub-set"/>
    <n v="54034700"/>
    <d v="2014-09-01T00:00:00"/>
    <d v="2015-12-31T00:00:00"/>
    <s v="NOT SPECIFIED"/>
    <s v="HIGH"/>
    <s v="2a-The project is designed to contribute significantly to gender equality"/>
  </r>
  <r>
    <x v="12"/>
    <x v="4"/>
    <s v="Syrian Arab Republic - Civil Unrest 2012"/>
    <x v="0"/>
    <m/>
    <m/>
    <x v="3"/>
    <n v="751793"/>
    <n v="0"/>
    <s v="(Iraq) CERF rapid response grant to project: Emergency WASH response for Syrian refugees in Al Qaim camp (12-CEF-117)"/>
    <s v=""/>
    <s v="USD"/>
    <x v="49"/>
    <x v="0"/>
    <x v="6"/>
    <x v="1"/>
    <s v="Paid contribution"/>
    <s v="Central Emergency Response Fund"/>
    <s v="Central Emergency Response Fund (CERF)"/>
    <s v="United Nations Children's Fund"/>
    <s v="UN Agencies"/>
    <s v="UNICEF"/>
    <s v="Middle East"/>
    <s v="Syrian Arab Republic"/>
    <s v="Complex Emergency"/>
    <s v="Cash"/>
    <n v="188687"/>
    <m/>
    <s v="Donor and Agency"/>
    <d v="2012-11-16T16:24:00"/>
    <d v="2012-10-19T11:45:00"/>
    <m/>
    <m/>
    <s v="Appeal projects, not including sub-set"/>
    <m/>
    <m/>
    <m/>
    <m/>
    <m/>
    <m/>
  </r>
  <r>
    <x v="12"/>
    <x v="4"/>
    <s v="Syrian Arab Republic - Civil Unrest 2013"/>
    <x v="1"/>
    <s v="SRRP-13/MS/58174/R/124"/>
    <s v="Iraq - Syria Crisis Regional Refugee Response"/>
    <x v="1"/>
    <n v="349034"/>
    <n v="0"/>
    <s v="(Iraq) Improving access to quality basic and secondary education; literacy; and life skills for Syrian refugees in camps and host communities in the Kurdistan Region of Iraq "/>
    <s v=""/>
    <s v="USD"/>
    <x v="52"/>
    <x v="1"/>
    <x v="1"/>
    <x v="1"/>
    <s v="Paid contribution"/>
    <s v="Central Emergency Response Fund"/>
    <s v="Central Emergency Response Fund (CERF)"/>
    <s v="United Nations Children's Fund"/>
    <s v="UN Agencies"/>
    <s v="UNICEF"/>
    <m/>
    <s v="Syrian Arab Republic"/>
    <s v="Complex Emergency"/>
    <s v="Cash"/>
    <n v="201310"/>
    <m/>
    <s v="Donor"/>
    <d v="2013-09-16T14:31:00"/>
    <d v="2013-09-16T14:31:00"/>
    <n v="2013"/>
    <s v="Region"/>
    <s v="Appeal projects, not including sub-set"/>
    <n v="44247429"/>
    <d v="2013-01-01T00:00:00"/>
    <d v="2013-12-31T00:00:00"/>
    <s v="IRAQ"/>
    <s v="NOT SPECIFIED"/>
    <m/>
  </r>
  <r>
    <x v="12"/>
    <x v="4"/>
    <s v="Syrian Arab Republic - Civil Unrest 2013"/>
    <x v="1"/>
    <s v="SRRP-13/MS/58174/R/124"/>
    <s v="Iraq - Syria Crisis Regional Refugee Response"/>
    <x v="1"/>
    <n v="820000"/>
    <n v="0"/>
    <s v="(Iraq) Ensuring that life threatening health needs, including reproductive health and nutrition for  Syrian Refugees that arrived in country since 15 August 2013 are met"/>
    <s v=""/>
    <s v="USD"/>
    <x v="40"/>
    <x v="1"/>
    <x v="1"/>
    <x v="1"/>
    <s v="Paid contribution"/>
    <s v="Central Emergency Response Fund"/>
    <s v="Central Emergency Response Fund (CERF)"/>
    <s v="United Nations Children's Fund"/>
    <s v="UN Agencies"/>
    <s v="UNICEF"/>
    <m/>
    <s v="Syrian Arab Republic"/>
    <s v="Complex Emergency"/>
    <s v="Cash"/>
    <n v="201246"/>
    <m/>
    <s v="Donor"/>
    <d v="2013-09-13T11:32:00"/>
    <d v="2013-09-13T11:32:00"/>
    <n v="2013"/>
    <s v="Region"/>
    <s v="Appeal projects, not including sub-set"/>
    <n v="44247429"/>
    <d v="2013-01-01T00:00:00"/>
    <d v="2013-12-31T00:00:00"/>
    <s v="IRAQ"/>
    <s v="NOT SPECIFIED"/>
    <m/>
  </r>
  <r>
    <x v="12"/>
    <x v="4"/>
    <s v="Syrian Arab Republic - Civil Unrest 2013"/>
    <x v="1"/>
    <s v="SRRP-13/MS/58174/R/124"/>
    <s v="Iraq - Syria Crisis Regional Refugee Response"/>
    <x v="1"/>
    <n v="1501371"/>
    <n v="0"/>
    <s v="(Iraq) Support to lifesaving interventions for Syrian refugee children and families in KRG, Northern Iraq in WASH"/>
    <s v=""/>
    <s v="USD"/>
    <x v="53"/>
    <x v="1"/>
    <x v="1"/>
    <x v="1"/>
    <s v="Paid contribution"/>
    <s v="Central Emergency Response Fund"/>
    <s v="Central Emergency Response Fund (CERF)"/>
    <s v="United Nations Children's Fund"/>
    <s v="UN Agencies"/>
    <s v="UNICEF"/>
    <m/>
    <s v="Syrian Arab Republic"/>
    <s v="Complex Emergency"/>
    <s v="Cash"/>
    <n v="201252"/>
    <m/>
    <s v="Donor"/>
    <d v="2013-09-13T11:36:00"/>
    <d v="2013-09-13T11:36:00"/>
    <n v="2013"/>
    <s v="Region"/>
    <s v="Appeal projects, not including sub-set"/>
    <n v="44247429"/>
    <d v="2013-01-01T00:00:00"/>
    <d v="2013-12-31T00:00:00"/>
    <s v="IRAQ"/>
    <s v="NOT SPECIFIED"/>
    <m/>
  </r>
  <r>
    <x v="12"/>
    <x v="29"/>
    <s v="Syrian Arab Republic - Civil Unrest 2013"/>
    <x v="0"/>
    <m/>
    <m/>
    <x v="1"/>
    <n v="449197"/>
    <n v="0"/>
    <s v="(Iraq) Enhancing protection for vulnerable women and girls among the Syrian Refugees from SGBV and Trafficking"/>
    <s v=""/>
    <s v="USD"/>
    <x v="52"/>
    <x v="0"/>
    <x v="7"/>
    <x v="1"/>
    <s v="Paid contribution"/>
    <s v="Central Emergency Response Fund"/>
    <s v="Central Emergency Response Fund (CERF)"/>
    <s v="United Nations Development Programme"/>
    <s v="UN Agencies"/>
    <s v="UNDP"/>
    <m/>
    <s v="Syrian Arab Republic"/>
    <s v="Complex Emergency"/>
    <s v="Cash"/>
    <n v="201256"/>
    <m/>
    <s v="Donor"/>
    <d v="2013-10-03T15:20:00"/>
    <d v="2013-09-13T11:39:00"/>
    <m/>
    <m/>
    <s v="Appeal projects, not including sub-set"/>
    <m/>
    <m/>
    <m/>
    <m/>
    <m/>
    <m/>
  </r>
  <r>
    <x v="12"/>
    <x v="1"/>
    <s v="Syrian Arab Republic - Civil Unrest 2013"/>
    <x v="1"/>
    <s v="SRRP-13/MS/59106/R/5103"/>
    <s v="Iraq - Syria Crisis Regional Refugee Response"/>
    <x v="1"/>
    <n v="349996"/>
    <n v="0"/>
    <s v="(Iraq) Improving access to quality basic and secondary education; literacy; and life skills for Syrian refugees in camps and host communities in the Kurdistan Region of Iraq "/>
    <s v=""/>
    <s v="USD"/>
    <x v="52"/>
    <x v="1"/>
    <x v="1"/>
    <x v="1"/>
    <s v="Paid contribution"/>
    <s v="Central Emergency Response Fund"/>
    <s v="Central Emergency Response Fund (CERF)"/>
    <s v="United Nations Educational, Scientific and Cultural Organization"/>
    <s v="UN Agencies"/>
    <s v="UNESCO"/>
    <m/>
    <s v="Syrian Arab Republic"/>
    <s v="Complex Emergency"/>
    <s v="Cash"/>
    <n v="201313"/>
    <m/>
    <s v="Donor"/>
    <d v="2013-09-16T14:34:00"/>
    <d v="2013-09-16T14:34:00"/>
    <n v="2013"/>
    <s v="Region"/>
    <s v="Appeal projects, not including sub-set"/>
    <n v="3500000"/>
    <d v="2013-06-01T00:00:00"/>
    <d v="2013-12-31T00:00:00"/>
    <s v="IRAQ"/>
    <s v="NOT SPECIFIED"/>
    <m/>
  </r>
  <r>
    <x v="12"/>
    <x v="5"/>
    <s v="Iraq 2014"/>
    <x v="2"/>
    <s v="IRQ-14/P-HR-RL/69870/R/120"/>
    <s v="Protection of IDPs and groups at risk affected by internal displacement"/>
    <x v="2"/>
    <n v="500000"/>
    <n v="0"/>
    <s v="Assistance to IDPs in Iraq"/>
    <n v="500000"/>
    <s v="USD"/>
    <x v="46"/>
    <x v="7"/>
    <x v="7"/>
    <x v="1"/>
    <s v="Paid contribution"/>
    <s v="Central Emergency Response Fund"/>
    <s v="Central Emergency Response Fund (CERF)"/>
    <s v="United Nations High Commissioner for Refugees"/>
    <s v="UN Agencies"/>
    <s v="UNHCR"/>
    <s v="Middle East"/>
    <s v="Iraq"/>
    <s v="Miscellaneous"/>
    <s v="Cash"/>
    <n v="216205"/>
    <m/>
    <s v="Donor"/>
    <d v="2014-08-05T14:46:00"/>
    <d v="2014-08-05T14:46:00"/>
    <n v="2014"/>
    <s v="Iraq"/>
    <s v="Appeal projects, not including sub-set"/>
    <n v="56504384"/>
    <d v="2014-02-01T00:00:00"/>
    <d v="2015-12-31T00:00:00"/>
    <s v="NOT SPECIFIED"/>
    <s v="HIGH"/>
    <s v="2b-The principal purpose of the project is to advance gender equality"/>
  </r>
  <r>
    <x v="12"/>
    <x v="5"/>
    <s v="Iraq 2014"/>
    <x v="2"/>
    <s v="IRQ-14/P-HR-RL/69870/R/120"/>
    <s v="Protection of IDPs and groups at risk affected by internal displacement"/>
    <x v="2"/>
    <n v="199996"/>
    <n v="0"/>
    <s v="Life-saving protection and critical sustenance support to the most vulnerable internally displaced individuals and groups at risk"/>
    <s v=""/>
    <s v="USD"/>
    <x v="45"/>
    <x v="7"/>
    <x v="7"/>
    <x v="1"/>
    <s v="Paid contribution"/>
    <s v="Central Emergency Response Fund"/>
    <s v="Central Emergency Response Fund (CERF)"/>
    <s v="United Nations High Commissioner for Refugees"/>
    <s v="UN Agencies"/>
    <s v="UNHCR"/>
    <s v="Middle East"/>
    <s v="Iraq"/>
    <s v="Miscellaneous"/>
    <s v="Cash"/>
    <n v="222665"/>
    <m/>
    <s v="Donor"/>
    <d v="2014-12-31T11:46:00"/>
    <d v="2014-12-16T09:55:00"/>
    <n v="2014"/>
    <s v="Iraq"/>
    <s v="Appeal projects, not including sub-set"/>
    <n v="56504384"/>
    <d v="2014-02-01T00:00:00"/>
    <d v="2015-12-31T00:00:00"/>
    <s v="NOT SPECIFIED"/>
    <s v="HIGH"/>
    <s v="2b-The principal purpose of the project is to advance gender equality"/>
  </r>
  <r>
    <x v="12"/>
    <x v="5"/>
    <s v="Iraq 2014"/>
    <x v="2"/>
    <s v="IRQ-14/S-NF/67709/R/120"/>
    <s v="Common pipeline for Shelter/NFIs for affected IDP population in Iraq"/>
    <x v="2"/>
    <n v="999915"/>
    <n v="0"/>
    <s v="Emergency Response for Internally Displaced People in Iraq"/>
    <s v=""/>
    <s v="USD"/>
    <x v="54"/>
    <x v="4"/>
    <x v="4"/>
    <x v="1"/>
    <s v="Paid contribution"/>
    <s v="Central Emergency Response Fund"/>
    <s v="Central Emergency Response Fund (CERF)"/>
    <s v="United Nations High Commissioner for Refugees"/>
    <s v="UN Agencies"/>
    <s v="UNHCR"/>
    <s v="Middle East"/>
    <s v="Iraq"/>
    <s v="Miscellaneous"/>
    <s v="Cash"/>
    <n v="207178"/>
    <m/>
    <s v="Donor and Agency"/>
    <d v="2014-05-16T11:14:00"/>
    <d v="2014-02-12T09:46:00"/>
    <n v="2014"/>
    <s v="Iraq"/>
    <s v="Appeal projects, not including sub-set"/>
    <n v="42197263"/>
    <d v="2014-02-01T00:00:00"/>
    <d v="2014-12-31T00:00:00"/>
    <s v="NOT SPECIFIED"/>
    <s v="HIGH"/>
    <s v="2a-The project is designed to contribute significantly to gender equality"/>
  </r>
  <r>
    <x v="12"/>
    <x v="5"/>
    <s v="Iraq 2014"/>
    <x v="2"/>
    <s v="IRQ-14/S-NF/67709/R/120"/>
    <s v="Common pipeline for Shelter/NFIs for affected IDP population in Iraq"/>
    <x v="2"/>
    <n v="749990"/>
    <n v="0"/>
    <s v="Assistance to IDPs in Iraq"/>
    <n v="749990"/>
    <s v="USD"/>
    <x v="46"/>
    <x v="4"/>
    <x v="4"/>
    <x v="1"/>
    <s v="Paid contribution"/>
    <s v="Central Emergency Response Fund"/>
    <s v="Central Emergency Response Fund (CERF)"/>
    <s v="United Nations High Commissioner for Refugees"/>
    <s v="UN Agencies"/>
    <s v="UNHCR"/>
    <s v="Middle East"/>
    <s v="Iraq"/>
    <s v="Miscellaneous"/>
    <s v="Cash"/>
    <n v="216203"/>
    <m/>
    <s v="Donor"/>
    <d v="2014-08-05T14:45:00"/>
    <d v="2014-08-05T14:45:00"/>
    <n v="2014"/>
    <s v="Iraq"/>
    <s v="Appeal projects, not including sub-set"/>
    <n v="42197263"/>
    <d v="2014-02-01T00:00:00"/>
    <d v="2014-12-31T00:00:00"/>
    <s v="NOT SPECIFIED"/>
    <s v="HIGH"/>
    <s v="2a-The project is designed to contribute significantly to gender equality"/>
  </r>
  <r>
    <x v="12"/>
    <x v="5"/>
    <s v="Iraq 2014"/>
    <x v="2"/>
    <s v="IRQ-14/S-NF/67821/R/120"/>
    <s v="Front line activities including provision of adequate accommodation, infrastructure and basic items."/>
    <x v="2"/>
    <n v="2550000"/>
    <n v="0"/>
    <s v="Emergency shelter/NFI assistance provided to IDPs fleeing the conflict in Central and Southern Iraq"/>
    <s v=""/>
    <s v="USD"/>
    <x v="48"/>
    <x v="4"/>
    <x v="4"/>
    <x v="1"/>
    <s v="Paid contribution"/>
    <s v="Central Emergency Response Fund"/>
    <s v="Central Emergency Response Fund (CERF)"/>
    <s v="United Nations High Commissioner for Refugees"/>
    <s v="UN Agencies"/>
    <s v="UNHCR"/>
    <s v="Middle East"/>
    <s v="Iraq"/>
    <s v="Miscellaneous"/>
    <s v="Cash"/>
    <n v="222569"/>
    <m/>
    <s v="Donor"/>
    <d v="2014-12-31T11:26:00"/>
    <d v="2014-12-15T10:28:00"/>
    <n v="2014"/>
    <s v="Iraq"/>
    <s v="Appeal projects, not including sub-set"/>
    <n v="329220206"/>
    <d v="2014-02-01T00:00:00"/>
    <d v="2014-12-31T00:00:00"/>
    <s v="NOT SPECIFIED"/>
    <s v="MEDIUM"/>
    <s v="2a-The project is designed to contribute significantly to gender equality"/>
  </r>
  <r>
    <x v="12"/>
    <x v="5"/>
    <s v="Syrian Arab Republic - Civil Unrest 2012"/>
    <x v="0"/>
    <m/>
    <m/>
    <x v="3"/>
    <n v="715922"/>
    <n v="0"/>
    <s v="(Iraq) CERF rapid response grant to project: Establish a camp for Syrian refugees in Al Qaim (12-HCR-049)"/>
    <s v=""/>
    <s v="USD"/>
    <x v="49"/>
    <x v="0"/>
    <x v="4"/>
    <x v="1"/>
    <s v="Paid contribution"/>
    <s v="Central Emergency Response Fund"/>
    <s v="Central Emergency Response Fund (CERF)"/>
    <s v="United Nations High Commissioner for Refugees"/>
    <s v="UN Agencies"/>
    <s v="UNHCR"/>
    <s v="Middle East"/>
    <s v="Syrian Arab Republic"/>
    <s v="Complex Emergency"/>
    <s v="Cash"/>
    <n v="188685"/>
    <m/>
    <s v="Donor and Agency"/>
    <d v="2012-12-14T16:40:00"/>
    <d v="2012-10-19T11:45:00"/>
    <m/>
    <m/>
    <s v="Appeal projects, not including sub-set"/>
    <m/>
    <m/>
    <m/>
    <m/>
    <m/>
    <m/>
  </r>
  <r>
    <x v="12"/>
    <x v="5"/>
    <s v="Syrian Arab Republic - Civil Unrest 2013"/>
    <x v="1"/>
    <s v="SRRP-13/MS/58183/R/120"/>
    <s v="Iraq - Syria Crisis Regional Refugee Response"/>
    <x v="1"/>
    <n v="1883840"/>
    <n v="0"/>
    <s v="(Iraq) Provision of emergency humanitarian assistance to Syrian Refugees in the Kurdish Region of North Iraq"/>
    <s v=""/>
    <s v="USD"/>
    <x v="40"/>
    <x v="1"/>
    <x v="1"/>
    <x v="1"/>
    <s v="Paid contribution"/>
    <s v="Central Emergency Response Fund"/>
    <s v="Central Emergency Response Fund (CERF)"/>
    <s v="United Nations High Commissioner for Refugees"/>
    <s v="UN Agencies"/>
    <s v="UNHCR"/>
    <m/>
    <s v="Syrian Arab Republic"/>
    <s v="Complex Emergency"/>
    <s v="Cash"/>
    <n v="201250"/>
    <m/>
    <s v="Donor"/>
    <d v="2013-09-13T11:35:00"/>
    <d v="2013-09-13T11:35:00"/>
    <n v="2013"/>
    <s v="Region"/>
    <s v="Appeal projects, not including sub-set"/>
    <n v="162350371"/>
    <d v="2013-01-01T00:00:00"/>
    <d v="2013-12-31T00:00:00"/>
    <s v="IRAQ"/>
    <s v="NOT SPECIFIED"/>
    <m/>
  </r>
  <r>
    <x v="12"/>
    <x v="2"/>
    <s v="Iraq 2014"/>
    <x v="2"/>
    <s v="IRQ-14/H/69858/R/1171"/>
    <s v="Ensuring that essential and life threatening health needs, including reproductive health for  Iraqi internally displaced  people are met"/>
    <x v="2"/>
    <n v="149264"/>
    <n v="0"/>
    <s v="Ensuring that life threatening health needs, including reproductive health for Iraqi internally displaced people are met "/>
    <s v=""/>
    <s v="USD"/>
    <x v="50"/>
    <x v="2"/>
    <x v="2"/>
    <x v="1"/>
    <s v="Paid contribution"/>
    <s v="Central Emergency Response Fund"/>
    <s v="Central Emergency Response Fund (CERF)"/>
    <s v="United Nations Population Fund"/>
    <s v="UN Agencies"/>
    <s v="UNFPA"/>
    <s v="Middle East"/>
    <s v="Iraq"/>
    <s v="Miscellaneous"/>
    <s v="Cash"/>
    <n v="207740"/>
    <m/>
    <s v="Donor"/>
    <d v="2014-06-24T15:17:00"/>
    <d v="2014-02-19T10:48:00"/>
    <n v="2014"/>
    <s v="Iraq"/>
    <s v="Appeal projects, not including sub-set"/>
    <n v="13375000"/>
    <d v="2015-01-01T00:00:00"/>
    <d v="2015-12-31T00:00:00"/>
    <s v="NOT SPECIFIED"/>
    <s v="HIGH"/>
    <s v="2a-The project is designed to contribute significantly to gender equality"/>
  </r>
  <r>
    <x v="12"/>
    <x v="2"/>
    <s v="Iraq 2014"/>
    <x v="2"/>
    <s v="IRQ-14/H/69858/R/1171"/>
    <s v="Ensuring that essential and life threatening health needs, including reproductive health for  Iraqi internally displaced  people are met"/>
    <x v="2"/>
    <n v="340493"/>
    <n v="0"/>
    <s v="Provision of life-saving health services to reduce avoidable morbidities and mortalities among the newly displaced population in central Iraq"/>
    <s v=""/>
    <s v="USD"/>
    <x v="45"/>
    <x v="2"/>
    <x v="2"/>
    <x v="1"/>
    <s v="Paid contribution"/>
    <s v="Central Emergency Response Fund"/>
    <s v="Central Emergency Response Fund (CERF)"/>
    <s v="United Nations Population Fund"/>
    <s v="UN Agencies"/>
    <s v="UNFPA"/>
    <s v="Middle East"/>
    <s v="Iraq"/>
    <s v="Miscellaneous"/>
    <s v="Cash"/>
    <n v="222663"/>
    <m/>
    <s v="Donor"/>
    <d v="2014-12-31T11:19:00"/>
    <d v="2014-12-16T09:54:00"/>
    <n v="2014"/>
    <s v="Iraq"/>
    <s v="Appeal projects, not including sub-set"/>
    <n v="13375000"/>
    <d v="2015-01-01T00:00:00"/>
    <d v="2015-12-31T00:00:00"/>
    <s v="NOT SPECIFIED"/>
    <s v="HIGH"/>
    <s v="2a-The project is designed to contribute significantly to gender equality"/>
  </r>
  <r>
    <x v="12"/>
    <x v="2"/>
    <s v="Iraq 2014"/>
    <x v="2"/>
    <s v="IRQ-14/P-HR-RL/69855/R/1171"/>
    <s v="GBV Prevention and response programme for Anbar and Mosul Crisis"/>
    <x v="2"/>
    <n v="411832"/>
    <n v="0"/>
    <s v="Life-saving protection and critical sustenance support to the most vulnerable internally displaced individuals and groups at risk"/>
    <s v=""/>
    <s v="USD"/>
    <x v="45"/>
    <x v="7"/>
    <x v="7"/>
    <x v="1"/>
    <s v="Paid contribution"/>
    <s v="Central Emergency Response Fund"/>
    <s v="Central Emergency Response Fund (CERF)"/>
    <s v="United Nations Population Fund"/>
    <s v="UN Agencies"/>
    <s v="UNFPA"/>
    <s v="Middle East"/>
    <s v="Iraq"/>
    <s v="Miscellaneous"/>
    <s v="Cash"/>
    <n v="222661"/>
    <m/>
    <s v="Donor"/>
    <d v="2014-12-31T11:24:00"/>
    <d v="2014-12-16T09:54:00"/>
    <n v="2014"/>
    <s v="Iraq"/>
    <s v="Appeal projects, not including sub-set"/>
    <n v="2140000"/>
    <d v="2014-04-01T00:00:00"/>
    <d v="2014-12-31T00:00:00"/>
    <s v="NOT SPECIFIED"/>
    <s v="HIGH"/>
    <s v="2b-The principal purpose of the project is to advance gender equality"/>
  </r>
  <r>
    <x v="12"/>
    <x v="2"/>
    <s v="Syrian Arab Republic - Civil Unrest 2013"/>
    <x v="1"/>
    <s v="SRRP-13/MS/58189/R/1171"/>
    <s v="Iraq - Syria Crisis Regional Refugee Response"/>
    <x v="1"/>
    <n v="449935"/>
    <n v="0"/>
    <s v="(Iraq) Enhancing protection for vulnerable women and girls among the Syrian Refugees from SGBV and Trafficking"/>
    <s v=""/>
    <s v="USD"/>
    <x v="52"/>
    <x v="1"/>
    <x v="1"/>
    <x v="1"/>
    <s v="Paid contribution"/>
    <s v="Central Emergency Response Fund"/>
    <s v="Central Emergency Response Fund (CERF)"/>
    <s v="United Nations Population Fund"/>
    <s v="UN Agencies"/>
    <s v="UNFPA"/>
    <m/>
    <s v="Syrian Arab Republic"/>
    <s v="Complex Emergency"/>
    <s v="Cash"/>
    <n v="201315"/>
    <m/>
    <s v="Donor and Agency"/>
    <d v="2014-06-10T18:01:00"/>
    <d v="2013-09-16T14:36:00"/>
    <n v="2013"/>
    <s v="Region"/>
    <s v="Appeal projects, not including sub-set"/>
    <n v="4950000"/>
    <d v="2013-01-01T00:00:00"/>
    <d v="2013-12-31T00:00:00"/>
    <s v="IRAQ"/>
    <s v="NOT SPECIFIED"/>
    <m/>
  </r>
  <r>
    <x v="12"/>
    <x v="2"/>
    <s v="Syrian Arab Republic - Civil Unrest 2013"/>
    <x v="1"/>
    <s v="SRRP-13/MS/58189/R/1171"/>
    <s v="Iraq - Syria Crisis Regional Refugee Response"/>
    <x v="1"/>
    <n v="480000"/>
    <n v="0"/>
    <s v="(Iraq) Ensuring that life threatening health needs, including reproductive health and nutrition for  Syrian Refugees that arrived in country since 15 August 2013 are met"/>
    <s v=""/>
    <s v="USD"/>
    <x v="40"/>
    <x v="1"/>
    <x v="1"/>
    <x v="1"/>
    <s v="Paid contribution"/>
    <s v="Central Emergency Response Fund"/>
    <s v="Central Emergency Response Fund (CERF)"/>
    <s v="United Nations Population Fund"/>
    <s v="UN Agencies"/>
    <s v="UNFPA"/>
    <m/>
    <s v="Syrian Arab Republic"/>
    <s v="Complex Emergency"/>
    <s v="Cash"/>
    <n v="201242"/>
    <m/>
    <s v="Donor and Agency"/>
    <d v="2014-06-10T18:01:00"/>
    <d v="2013-09-13T11:19:00"/>
    <n v="2013"/>
    <s v="Region"/>
    <s v="Appeal projects, not including sub-set"/>
    <n v="4950000"/>
    <d v="2013-01-01T00:00:00"/>
    <d v="2013-12-31T00:00:00"/>
    <s v="IRAQ"/>
    <s v="NOT SPECIFIED"/>
    <m/>
  </r>
  <r>
    <x v="12"/>
    <x v="6"/>
    <s v="Iraq 2014"/>
    <x v="2"/>
    <s v="IRQ-14/F/69872/R/561"/>
    <s v="Emergency Assistance to Populations Affected by Iraq Crisis "/>
    <x v="2"/>
    <n v="4700000"/>
    <n v="0"/>
    <s v="Providing Food Security Assistance to the recently displaced in Anbar, Kirkuk and Sulaymaniyah areas"/>
    <s v=""/>
    <s v="USD"/>
    <x v="45"/>
    <x v="5"/>
    <x v="5"/>
    <x v="1"/>
    <s v="Paid contribution"/>
    <s v="Central Emergency Response Fund"/>
    <s v="Central Emergency Response Fund (CERF)"/>
    <s v="World Food Programme"/>
    <s v="UN Agencies"/>
    <s v="WFP"/>
    <s v="Middle East"/>
    <s v="Iraq"/>
    <s v="Miscellaneous"/>
    <s v="Cash"/>
    <n v="222669"/>
    <m/>
    <s v="Donor"/>
    <d v="2014-12-31T11:25:00"/>
    <d v="2014-12-16T09:56:00"/>
    <n v="2014"/>
    <s v="Iraq"/>
    <s v="Appeal projects, not including sub-set"/>
    <n v="436681669"/>
    <d v="2014-04-01T00:00:00"/>
    <d v="2015-04-30T00:00:00"/>
    <s v="NOT SPECIFIED"/>
    <s v="HIGH"/>
    <s v="2a-The project is designed to contribute significantly to gender equality"/>
  </r>
  <r>
    <x v="12"/>
    <x v="6"/>
    <s v="Iraq 2014"/>
    <x v="2"/>
    <s v="IRQ-14/SNYS/70351/R/561"/>
    <s v="To be allocated to a specific sector/project"/>
    <x v="2"/>
    <n v="1000001"/>
    <n v="0"/>
    <s v="Emergency Assistance to Populations Affected by Iraq Crisis "/>
    <s v=""/>
    <s v="USD"/>
    <x v="47"/>
    <x v="3"/>
    <x v="3"/>
    <x v="1"/>
    <s v="Paid contribution"/>
    <s v="Central Emergency Response Fund"/>
    <s v="Central Emergency Response Fund (CERF)"/>
    <s v="World Food Programme"/>
    <s v="UN Agencies"/>
    <s v="WFP"/>
    <s v="Middle East"/>
    <s v="Iraq"/>
    <s v="Miscellaneous"/>
    <s v="Cash"/>
    <n v="207283"/>
    <m/>
    <s v="Donor and Agency"/>
    <d v="2014-10-30T12:23:00"/>
    <d v="2014-02-13T09:26:00"/>
    <n v="2014"/>
    <s v="Iraq"/>
    <s v="Appeal projects, not including sub-set"/>
    <n v="0"/>
    <d v="2014-04-01T00:00:00"/>
    <d v="2014-12-31T00:00:00"/>
    <s v="NOT SPECIFIED"/>
    <s v="NOT SPECIFIED"/>
    <s v="3-Not Specified"/>
  </r>
  <r>
    <x v="12"/>
    <x v="6"/>
    <s v="Iraq 2014"/>
    <x v="2"/>
    <s v="IRQ-14/SNYS/70351/R/561"/>
    <s v="To be allocated to a specific sector/project"/>
    <x v="2"/>
    <n v="1232863"/>
    <n v="0"/>
    <s v="Emergency Assistance to Populations Affected by the Iraq Crisis"/>
    <s v=""/>
    <s v="USD"/>
    <x v="46"/>
    <x v="3"/>
    <x v="3"/>
    <x v="1"/>
    <s v="Paid contribution"/>
    <s v="Central Emergency Response Fund"/>
    <s v="Central Emergency Response Fund (CERF)"/>
    <s v="World Food Programme"/>
    <s v="UN Agencies"/>
    <s v="WFP"/>
    <s v="Middle East"/>
    <s v="Iraq"/>
    <s v="Miscellaneous"/>
    <s v="Cash"/>
    <n v="214980"/>
    <m/>
    <s v="Donor and Agency"/>
    <d v="2014-10-30T12:22:00"/>
    <d v="2014-07-15T10:28:00"/>
    <n v="2014"/>
    <s v="Iraq"/>
    <s v="Appeal projects, not including sub-set"/>
    <n v="0"/>
    <d v="2014-04-01T00:00:00"/>
    <d v="2014-12-31T00:00:00"/>
    <s v="NOT SPECIFIED"/>
    <s v="NOT SPECIFIED"/>
    <s v="3-Not Specified"/>
  </r>
  <r>
    <x v="12"/>
    <x v="6"/>
    <s v="Syrian Arab Republic - Civil Unrest 2012"/>
    <x v="0"/>
    <m/>
    <m/>
    <x v="3"/>
    <n v="579385"/>
    <n v="0"/>
    <s v="(Iraq) CERF rapid response grant to project: Provision of food assistance to Syrian refugees in Al Qaim camp (12-WFP-071)"/>
    <s v=""/>
    <s v="USD"/>
    <x v="49"/>
    <x v="0"/>
    <x v="5"/>
    <x v="1"/>
    <s v="Paid contribution"/>
    <s v="Central Emergency Response Fund"/>
    <s v="Central Emergency Response Fund (CERF)"/>
    <s v="World Food Programme"/>
    <s v="UN Agencies"/>
    <s v="WFP"/>
    <s v="Middle East"/>
    <s v="Syrian Arab Republic"/>
    <s v="Complex Emergency"/>
    <s v="Cash"/>
    <n v="188681"/>
    <m/>
    <s v="Donor and Agency"/>
    <d v="2012-11-22T12:33:00"/>
    <d v="2012-10-19T11:45:00"/>
    <m/>
    <m/>
    <s v="Appeal projects, not including sub-set"/>
    <m/>
    <m/>
    <m/>
    <m/>
    <m/>
    <m/>
  </r>
  <r>
    <x v="12"/>
    <x v="6"/>
    <s v="Syrian Arab Republic - Civil Unrest 2013"/>
    <x v="1"/>
    <s v="SRRP-13/MS/58198/R/561"/>
    <s v="Iraq - Syria Crisis Regional Refugee Response"/>
    <x v="1"/>
    <n v="1899996"/>
    <n v="0"/>
    <s v="(Iraq) Emergency Food Assistance to Syrian Refugees in Temporary Shelter in Kurdistan Region"/>
    <s v=""/>
    <s v="USD"/>
    <x v="53"/>
    <x v="1"/>
    <x v="1"/>
    <x v="1"/>
    <s v="Paid contribution"/>
    <s v="Central Emergency Response Fund"/>
    <s v="Central Emergency Response Fund (CERF)"/>
    <s v="World Food Programme"/>
    <s v="UN Agencies"/>
    <s v="WFP"/>
    <m/>
    <s v="Syrian Arab Republic"/>
    <s v="Complex Emergency"/>
    <s v="Cash"/>
    <n v="201254"/>
    <m/>
    <s v="Donor"/>
    <d v="2013-09-13T11:37:00"/>
    <d v="2013-09-13T11:37:00"/>
    <n v="2013"/>
    <s v="Region"/>
    <s v="Appeal projects, not including sub-set"/>
    <n v="51939803"/>
    <d v="2013-01-01T00:00:00"/>
    <d v="2013-12-31T00:00:00"/>
    <s v="IRAQ"/>
    <s v="NOT SPECIFIED"/>
    <m/>
  </r>
  <r>
    <x v="12"/>
    <x v="25"/>
    <s v="Iraq 2014"/>
    <x v="2"/>
    <s v="IRQ-14/H/71036/R/122"/>
    <s v="Supporting the provision of primary and secondary health care serviecs to populations affected by teh humanitarian emergency in Iraq including IDPs and host communities"/>
    <x v="2"/>
    <n v="375000"/>
    <n v="0"/>
    <s v="Emergency response to most critical health needs of the population affected by Anbar crisis"/>
    <s v=""/>
    <s v="USD"/>
    <x v="50"/>
    <x v="2"/>
    <x v="2"/>
    <x v="1"/>
    <s v="Paid contribution"/>
    <s v="Central Emergency Response Fund"/>
    <s v="Central Emergency Response Fund (CERF)"/>
    <s v="World Health Organization"/>
    <s v="UN Agencies"/>
    <s v="WHO"/>
    <s v="Middle East"/>
    <s v="Iraq"/>
    <s v="Miscellaneous"/>
    <s v="Cash"/>
    <n v="207736"/>
    <m/>
    <s v="Donor and Agency"/>
    <d v="2014-11-04T12:31:00"/>
    <d v="2014-02-19T10:45:00"/>
    <n v="2014"/>
    <s v="Iraq"/>
    <s v="Appeal projects, not including sub-set"/>
    <n v="107000000"/>
    <d v="2014-10-01T00:00:00"/>
    <d v="2015-12-31T00:00:00"/>
    <s v="NOT SPECIFIED"/>
    <s v="HIGH"/>
    <s v="2a-The project is designed to contribute significantly to gender equality"/>
  </r>
  <r>
    <x v="12"/>
    <x v="25"/>
    <s v="Iraq 2014"/>
    <x v="2"/>
    <s v="IRQ-14/H/71036/R/122"/>
    <s v="Supporting the provision of primary and secondary health care serviecs to populations affected by teh humanitarian emergency in Iraq including IDPs and host communities"/>
    <x v="2"/>
    <n v="860169"/>
    <n v="0"/>
    <s v="Provision of life-saving health services to reduce avoidable morbidities and mortalities among the newly displaced population in central Iraq."/>
    <s v=""/>
    <s v="USD"/>
    <x v="45"/>
    <x v="2"/>
    <x v="2"/>
    <x v="1"/>
    <s v="Paid contribution"/>
    <s v="Central Emergency Response Fund"/>
    <s v="Central Emergency Response Fund (CERF)"/>
    <s v="World Health Organization"/>
    <s v="UN Agencies"/>
    <s v="WHO"/>
    <s v="Middle East"/>
    <s v="Iraq"/>
    <s v="Miscellaneous"/>
    <s v="Cash"/>
    <n v="222667"/>
    <m/>
    <s v="Donor"/>
    <d v="2014-12-30T18:06:00"/>
    <d v="2014-12-16T09:56:00"/>
    <n v="2014"/>
    <s v="Iraq"/>
    <s v="Appeal projects, not including sub-set"/>
    <n v="107000000"/>
    <d v="2014-10-01T00:00:00"/>
    <d v="2015-12-31T00:00:00"/>
    <s v="NOT SPECIFIED"/>
    <s v="HIGH"/>
    <s v="2a-The project is designed to contribute significantly to gender equality"/>
  </r>
  <r>
    <x v="12"/>
    <x v="25"/>
    <s v="Iraq 2014"/>
    <x v="2"/>
    <s v="IRQ-14/H/71036/R/122"/>
    <s v="Supporting the provision of primary and secondary health care serviecs to populations affected by teh humanitarian emergency in Iraq including IDPs and host communities"/>
    <x v="2"/>
    <n v="1000000"/>
    <n v="0"/>
    <s v="Anbar Polio Outbreak Response"/>
    <s v=""/>
    <s v="USD"/>
    <x v="8"/>
    <x v="2"/>
    <x v="2"/>
    <x v="1"/>
    <s v="Paid contribution"/>
    <s v="Central Emergency Response Fund"/>
    <s v="Central Emergency Response Fund (CERF)"/>
    <s v="World Health Organization"/>
    <s v="UN Agencies"/>
    <s v="WHO"/>
    <s v="Middle East"/>
    <s v="Iraq"/>
    <s v="Miscellaneous"/>
    <s v="Cash"/>
    <n v="213229"/>
    <m/>
    <s v="Donor and Agency"/>
    <d v="2014-11-04T12:30:00"/>
    <d v="2014-06-05T09:19:00"/>
    <n v="2014"/>
    <s v="Iraq"/>
    <s v="Appeal projects, not including sub-set"/>
    <n v="107000000"/>
    <d v="2014-10-01T00:00:00"/>
    <d v="2015-12-31T00:00:00"/>
    <s v="NOT SPECIFIED"/>
    <s v="HIGH"/>
    <s v="2a-The project is designed to contribute significantly to gender equality"/>
  </r>
  <r>
    <x v="12"/>
    <x v="25"/>
    <s v="Iraq 2014"/>
    <x v="2"/>
    <s v="IRQ-14/WS/68295/R/122"/>
    <s v="Ensuring provision of safe water to IDPs according to Iraqi water quality standards"/>
    <x v="2"/>
    <n v="151605"/>
    <n v="0"/>
    <s v="Ensuring provision of safe water to IDPs according to Iraqi Drinking Water Quality Standards"/>
    <s v=""/>
    <s v="USD"/>
    <x v="50"/>
    <x v="6"/>
    <x v="6"/>
    <x v="1"/>
    <s v="Paid contribution"/>
    <s v="Central Emergency Response Fund"/>
    <s v="Central Emergency Response Fund (CERF)"/>
    <s v="World Health Organization"/>
    <s v="UN Agencies"/>
    <s v="WHO"/>
    <s v="Middle East"/>
    <s v="Iraq"/>
    <s v="Miscellaneous"/>
    <s v="Cash"/>
    <n v="207382"/>
    <m/>
    <s v="Donor and Agency"/>
    <d v="2014-05-01T14:24:00"/>
    <d v="2014-02-14T11:07:00"/>
    <n v="2014"/>
    <s v="Iraq"/>
    <s v="Appeal projects, not including sub-set"/>
    <n v="1121986"/>
    <d v="2014-04-01T00:00:00"/>
    <d v="2014-12-31T00:00:00"/>
    <s v="NOT SPECIFIED"/>
    <s v="HIGH"/>
    <s v="2a-The project is designed to contribute significantly to gender equality"/>
  </r>
  <r>
    <x v="12"/>
    <x v="25"/>
    <s v="Syrian Arab Republic - Civil Unrest 2012"/>
    <x v="0"/>
    <m/>
    <m/>
    <x v="3"/>
    <n v="274825"/>
    <n v="0"/>
    <s v="(Iraq) CERF rapid response grant to project: Support delivery of lifesaving health services for Syrian refugees in Iraq (12-WHO-072)"/>
    <s v=""/>
    <s v="USD"/>
    <x v="49"/>
    <x v="0"/>
    <x v="2"/>
    <x v="1"/>
    <s v="Paid contribution"/>
    <s v="Central Emergency Response Fund"/>
    <s v="Central Emergency Response Fund (CERF)"/>
    <s v="World Health Organization"/>
    <s v="UN Agencies"/>
    <s v="WHO"/>
    <s v="Middle East"/>
    <s v="Syrian Arab Republic"/>
    <s v="Complex Emergency"/>
    <s v="Cash"/>
    <n v="188679"/>
    <m/>
    <s v="Donor"/>
    <d v="2013-01-16T10:53:00"/>
    <d v="2012-10-19T11:45:00"/>
    <m/>
    <m/>
    <s v="Appeal projects, not including sub-set"/>
    <m/>
    <m/>
    <m/>
    <m/>
    <m/>
    <m/>
  </r>
  <r>
    <x v="12"/>
    <x v="25"/>
    <s v="Syrian Arab Republic - Civil Unrest 2013"/>
    <x v="1"/>
    <s v="SRRP-13/MS/58203/R/122"/>
    <s v="Iraq - Syria Crisis Regional Refugee Response"/>
    <x v="1"/>
    <n v="1200000"/>
    <n v="0"/>
    <s v="(Iraq) Ensuring that life threatening health needs, including reproductive health and nutrition for  Syrian Refugees that arrived in country since 15 August 2013 are met"/>
    <s v=""/>
    <s v="USD"/>
    <x v="40"/>
    <x v="1"/>
    <x v="1"/>
    <x v="1"/>
    <s v="Paid contribution"/>
    <s v="Central Emergency Response Fund"/>
    <s v="Central Emergency Response Fund (CERF)"/>
    <s v="World Health Organization"/>
    <s v="UN Agencies"/>
    <s v="WHO"/>
    <m/>
    <s v="Syrian Arab Republic"/>
    <s v="Complex Emergency"/>
    <s v="Cash"/>
    <n v="201240"/>
    <m/>
    <s v="Donor"/>
    <d v="2013-09-13T11:21:00"/>
    <d v="2013-09-13T11:11:00"/>
    <n v="2013"/>
    <s v="Region"/>
    <s v="Appeal projects, not including sub-set"/>
    <n v="3473480"/>
    <d v="2013-01-01T00:00:00"/>
    <d v="2013-12-31T00:00:00"/>
    <s v="IRAQ"/>
    <s v="NOT SPECIFIED"/>
    <m/>
  </r>
  <r>
    <x v="13"/>
    <x v="24"/>
    <s v="Iraq 2014"/>
    <x v="0"/>
    <m/>
    <m/>
    <x v="2"/>
    <n v="434782"/>
    <n v="0"/>
    <s v="Immediate Live-Saving Assistance to Mosul IDPs"/>
    <s v=""/>
    <s v="USD"/>
    <x v="33"/>
    <x v="0"/>
    <x v="3"/>
    <x v="1"/>
    <s v="Paid contribution"/>
    <s v="Chevron Corporation"/>
    <s v="Private (individuals &amp; organisations)"/>
    <s v="Save the Children "/>
    <s v="NGOs"/>
    <s v="SC "/>
    <s v="Middle East"/>
    <s v="Iraq"/>
    <s v="Miscellaneous"/>
    <s v="Cash"/>
    <n v="218472"/>
    <m/>
    <s v="Agency"/>
    <d v="2014-09-29T10:39:00"/>
    <d v="2014-09-29T10:39:00"/>
    <m/>
    <m/>
    <s v="Appeal projects, not including sub-set"/>
    <m/>
    <m/>
    <m/>
    <m/>
    <m/>
    <m/>
  </r>
  <r>
    <x v="14"/>
    <x v="3"/>
    <s v="Iraq 2014"/>
    <x v="2"/>
    <s v="IRQ-14/S-NF/67709/R/298"/>
    <s v="Common pipeline for Shelter/NFIs for affected IDP population in Iraq"/>
    <x v="2"/>
    <n v="148515"/>
    <n v="0"/>
    <s v="Common pipeline for Shelter/NFIs for affected IDP population in Iraq (108846/2014-ORS)"/>
    <n v="3000000"/>
    <s v="CZK"/>
    <x v="55"/>
    <x v="4"/>
    <x v="4"/>
    <x v="1"/>
    <s v="Commitment"/>
    <s v="Czech Republic"/>
    <s v="Czech Republic"/>
    <s v="International Organization for Migration"/>
    <s v="UN Agencies"/>
    <s v="IOM"/>
    <s v="Middle East"/>
    <s v="Iraq"/>
    <s v="Miscellaneous"/>
    <s v="Cash"/>
    <n v="218133"/>
    <m/>
    <s v="Donor"/>
    <d v="2014-09-18T17:51:00"/>
    <d v="2014-09-18T17:51:00"/>
    <n v="2014"/>
    <s v="Iraq"/>
    <s v="Appeal projects, not including sub-set"/>
    <n v="39000001"/>
    <d v="2014-02-01T00:00:00"/>
    <d v="2014-12-31T00:00:00"/>
    <s v="NOT SPECIFIED"/>
    <s v="HIGH"/>
    <s v="2a-The project is designed to contribute significantly to gender equality"/>
  </r>
  <r>
    <x v="14"/>
    <x v="3"/>
    <s v="Syrian Arab Republic - Civil Unrest 2013"/>
    <x v="1"/>
    <s v="SRRP-13/MS/58137/R/298"/>
    <s v="Iraq - Syria Crisis Regional Refugee Response"/>
    <x v="1"/>
    <n v="160428"/>
    <n v="0"/>
    <s v="Iraq - Syria Crisis Regional Refugee Response - Sustainable livelihood (121393/2013-ORS)"/>
    <n v="3000000"/>
    <s v="CZK"/>
    <x v="56"/>
    <x v="1"/>
    <x v="1"/>
    <x v="1"/>
    <s v="Paid contribution"/>
    <s v="Czech Republic"/>
    <s v="Czech Republic"/>
    <s v="International Organization for Migration"/>
    <s v="UN Agencies"/>
    <s v="IOM"/>
    <m/>
    <s v="Syrian Arab Republic"/>
    <s v="Complex Emergency"/>
    <s v="InKind"/>
    <n v="203959"/>
    <m/>
    <s v="Donor and Agency"/>
    <d v="2014-02-12T12:28:00"/>
    <d v="2013-11-12T16:24:00"/>
    <n v="2013"/>
    <s v="Region"/>
    <s v="Appeal projects, not including sub-set"/>
    <n v="25475000"/>
    <d v="2013-01-01T00:00:00"/>
    <d v="2013-12-31T00:00:00"/>
    <s v="IRAQ"/>
    <s v="NOT SPECIFIED"/>
    <m/>
  </r>
  <r>
    <x v="14"/>
    <x v="4"/>
    <s v="Iraq 2014"/>
    <x v="2"/>
    <s v="IRQ-14/SNYS/70352/R/124"/>
    <s v="To be allocated to a specific sector/projects"/>
    <x v="2"/>
    <n v="142180"/>
    <n v="0"/>
    <s v="Urgent assistance (115339/2014-ORS)"/>
    <n v="3000000"/>
    <s v="CZK"/>
    <x v="57"/>
    <x v="3"/>
    <x v="3"/>
    <x v="1"/>
    <s v="Paid contribution"/>
    <s v="Czech Republic"/>
    <s v="Czech Republic"/>
    <s v="United Nations Children's Fund"/>
    <s v="UN Agencies"/>
    <s v="UNICEF"/>
    <s v="Middle East"/>
    <s v="Iraq"/>
    <s v="Miscellaneous"/>
    <s v="Cash"/>
    <n v="218189"/>
    <m/>
    <s v="Donor and Agency"/>
    <d v="2014-11-19T12:41:00"/>
    <d v="2014-09-22T10:43:00"/>
    <n v="2014"/>
    <s v="Iraq"/>
    <s v="Appeal projects, not including sub-set"/>
    <n v="0"/>
    <d v="2014-04-01T00:00:00"/>
    <d v="2014-12-31T00:00:00"/>
    <s v="NOT SPECIFIED"/>
    <s v="NOT SPECIFIED"/>
    <s v="3-Not Specified"/>
  </r>
  <r>
    <x v="14"/>
    <x v="5"/>
    <s v="Iraq 2012"/>
    <x v="0"/>
    <m/>
    <m/>
    <x v="3"/>
    <n v="154480"/>
    <n v="0"/>
    <s v="Support for Hurriya transition camp (119556/2012-ORS)"/>
    <n v="3000000"/>
    <s v="CZK"/>
    <x v="58"/>
    <x v="0"/>
    <x v="3"/>
    <x v="1"/>
    <s v="Paid contribution"/>
    <s v="Czech Republic"/>
    <s v="Czech Republic"/>
    <s v="United Nations High Commissioner for Refugees"/>
    <s v="UN Agencies"/>
    <s v="UNHCR"/>
    <s v="Middle East"/>
    <s v="Iraq"/>
    <s v="Miscellaneous"/>
    <s v="Cash"/>
    <n v="189021"/>
    <m/>
    <s v="Donor and Agency"/>
    <d v="2013-01-09T17:02:00"/>
    <d v="2012-10-31T12:08:00"/>
    <m/>
    <m/>
    <s v="Appeal projects, not including sub-set"/>
    <m/>
    <m/>
    <m/>
    <m/>
    <m/>
    <m/>
  </r>
  <r>
    <x v="15"/>
    <x v="30"/>
    <s v="Iraq 2014"/>
    <x v="0"/>
    <m/>
    <m/>
    <x v="2"/>
    <n v="538117"/>
    <n v="0"/>
    <s v="Water/sanitation assistance, health promotion and psyco-social support (2014-15313)"/>
    <n v="3000000"/>
    <s v="DKK"/>
    <x v="59"/>
    <x v="0"/>
    <x v="3"/>
    <x v="1"/>
    <s v="Commitment"/>
    <s v="Denmark"/>
    <s v="Denmark"/>
    <s v="Danish Red Cross"/>
    <s v="Red Cross / Red Crescent"/>
    <s v="Denmark RC"/>
    <s v="Middle East"/>
    <s v="Iraq"/>
    <s v="Miscellaneous"/>
    <s v="Cash"/>
    <n v="218495"/>
    <m/>
    <s v="Donor"/>
    <d v="2014-09-29T14:37:00"/>
    <d v="2014-09-29T14:33:00"/>
    <m/>
    <m/>
    <s v="Appeal projects, not including sub-set"/>
    <m/>
    <m/>
    <m/>
    <m/>
    <m/>
    <m/>
  </r>
  <r>
    <x v="15"/>
    <x v="30"/>
    <s v="Syrian Arab Republic - Civil Unrest 2013"/>
    <x v="0"/>
    <m/>
    <m/>
    <x v="1"/>
    <n v="1884530"/>
    <n v="0"/>
    <s v="(Iraq) Syria Crisis Regional Refugee Response - Improving access to protection, livelihoods and basic services of vulnerable displacement affected populations through targeted interventions and capacity building of duty bearers.  (46.h.7-3-185.)"/>
    <n v="11000000"/>
    <s v="DKK"/>
    <x v="60"/>
    <x v="0"/>
    <x v="3"/>
    <x v="1"/>
    <s v="Commitment"/>
    <s v="Denmark"/>
    <s v="Denmark"/>
    <s v="Danish Red Cross"/>
    <s v="Red Cross / Red Crescent"/>
    <s v="Denmark RC"/>
    <m/>
    <s v="Syrian Arab Republic"/>
    <s v="Complex Emergency"/>
    <s v="Cash"/>
    <n v="201174"/>
    <m/>
    <s v="Donor"/>
    <d v="2013-11-13T15:59:00"/>
    <d v="2013-09-11T14:04:00"/>
    <m/>
    <m/>
    <s v="Appeal projects, not including sub-set"/>
    <m/>
    <m/>
    <m/>
    <m/>
    <m/>
    <m/>
  </r>
  <r>
    <x v="15"/>
    <x v="7"/>
    <s v="Iraq 2012"/>
    <x v="0"/>
    <m/>
    <m/>
    <x v="3"/>
    <n v="1285488"/>
    <n v="0"/>
    <s v="Support for returnees and IDP's in Iraq (46.H.7-3-182.)"/>
    <n v="980827"/>
    <s v="EUR"/>
    <x v="61"/>
    <x v="0"/>
    <x v="3"/>
    <x v="1"/>
    <s v="Commitment"/>
    <s v="Denmark"/>
    <s v="Denmark"/>
    <s v="Danish Refugee Council"/>
    <s v="NGOs"/>
    <s v="DRC"/>
    <s v="Middle East"/>
    <s v="Iraq"/>
    <s v="Miscellaneous"/>
    <s v="Cash"/>
    <n v="177687"/>
    <m/>
    <s v="Donor"/>
    <d v="2012-02-07T12:24:00"/>
    <d v="2012-02-07T12:24:00"/>
    <m/>
    <m/>
    <s v="Appeal projects, not including sub-set"/>
    <m/>
    <m/>
    <m/>
    <m/>
    <m/>
    <m/>
  </r>
  <r>
    <x v="15"/>
    <x v="7"/>
    <s v="Iraq 2014"/>
    <x v="0"/>
    <m/>
    <m/>
    <x v="2"/>
    <n v="1109878"/>
    <n v="0"/>
    <s v="Protracted crisis (46.H.7-3-190)"/>
    <n v="6000000"/>
    <s v="DKK"/>
    <x v="62"/>
    <x v="0"/>
    <x v="3"/>
    <x v="1"/>
    <s v="Commitment"/>
    <s v="Denmark"/>
    <s v="Denmark"/>
    <s v="Danish Refugee Council"/>
    <s v="NGOs"/>
    <s v="DRC"/>
    <s v="Middle East"/>
    <s v="Iraq"/>
    <s v="Miscellaneous"/>
    <s v="Cash"/>
    <n v="208622"/>
    <m/>
    <s v="Donor"/>
    <d v="2014-03-03T17:13:00"/>
    <d v="2014-03-03T17:13:00"/>
    <m/>
    <m/>
    <s v="Appeal projects, not including sub-set"/>
    <m/>
    <m/>
    <m/>
    <m/>
    <m/>
    <m/>
  </r>
  <r>
    <x v="15"/>
    <x v="7"/>
    <s v="Iraq 2014"/>
    <x v="2"/>
    <s v="IRQ-14/P-HR-RL/69816/R/5181"/>
    <s v="Integrated Protection Assistance for Conflict and Displacement-Affected Persons (IDPs) in Iraq"/>
    <x v="2"/>
    <n v="1076233"/>
    <n v="0"/>
    <s v="Distribution of food, winterization kits and other relief items and protection efforts in Dohuk and cities around Telafar and Sinjar (2014-15318)"/>
    <n v="6000000"/>
    <s v="DKK"/>
    <x v="59"/>
    <x v="7"/>
    <x v="7"/>
    <x v="1"/>
    <s v="Commitment"/>
    <s v="Denmark"/>
    <s v="Denmark"/>
    <s v="Danish Refugee Council"/>
    <s v="NGOs"/>
    <s v="DRC"/>
    <s v="Middle East"/>
    <s v="Iraq"/>
    <s v="Miscellaneous"/>
    <s v="Cash"/>
    <n v="218497"/>
    <m/>
    <s v="Donor"/>
    <d v="2014-09-29T14:39:00"/>
    <d v="2014-09-29T14:39:00"/>
    <n v="2014"/>
    <s v="Iraq"/>
    <s v="Appeal projects, not including sub-set"/>
    <n v="1132000"/>
    <d v="2014-07-01T00:00:00"/>
    <d v="2015-03-31T00:00:00"/>
    <s v="NOT SPECIFIED"/>
    <s v="HIGH"/>
    <s v="2a-The project is designed to contribute significantly to gender equality"/>
  </r>
  <r>
    <x v="15"/>
    <x v="7"/>
    <s v="Iraq 2014"/>
    <x v="2"/>
    <s v="IRQ-14/P-HR-RL/69816/R/5181"/>
    <s v="Integrated Protection Assistance for Conflict and Displacement-Affected Persons (IDPs) in Iraq"/>
    <x v="2"/>
    <n v="364498"/>
    <n v="0"/>
    <s v="Integrated Protection Assistance for Conflict and Displacement-Affected Persons (IDPs) in Iraq (46.H.7-3-184)"/>
    <n v="2000000"/>
    <s v="DKK"/>
    <x v="63"/>
    <x v="7"/>
    <x v="7"/>
    <x v="1"/>
    <s v="Commitment"/>
    <s v="Denmark"/>
    <s v="Denmark"/>
    <s v="Danish Refugee Council"/>
    <s v="NGOs"/>
    <s v="DRC"/>
    <s v="Middle East"/>
    <s v="Iraq"/>
    <s v="Miscellaneous"/>
    <s v="Cash"/>
    <n v="222039"/>
    <m/>
    <s v="Donor"/>
    <d v="2014-12-05T16:46:00"/>
    <d v="2014-12-05T16:46:00"/>
    <n v="2014"/>
    <s v="Iraq"/>
    <s v="Appeal projects, not including sub-set"/>
    <n v="1132000"/>
    <d v="2014-07-01T00:00:00"/>
    <d v="2015-03-31T00:00:00"/>
    <s v="NOT SPECIFIED"/>
    <s v="HIGH"/>
    <s v="2a-The project is designed to contribute significantly to gender equality"/>
  </r>
  <r>
    <x v="15"/>
    <x v="7"/>
    <s v="Syrian Arab Republic - Civil Unrest 2013"/>
    <x v="1"/>
    <s v="SRRP-13/MS/59095/R/5181"/>
    <s v="Iraq - Syria Crisis Regional Refugee Response"/>
    <x v="1"/>
    <n v="367262"/>
    <n v="0"/>
    <s v="(Iraq) Syria Crisis Regional Refugee Response - NFIs (wintersupport) to Syrian refugees in the Kurdish region  (46.h.7-3-185.)"/>
    <n v="2000000"/>
    <s v="DKK"/>
    <x v="64"/>
    <x v="1"/>
    <x v="1"/>
    <x v="1"/>
    <s v="Paid contribution"/>
    <s v="Denmark"/>
    <s v="Denmark"/>
    <s v="Danish Refugee Council"/>
    <s v="NGOs"/>
    <s v="DRC"/>
    <m/>
    <s v="Syrian Arab Republic"/>
    <s v="Complex Emergency"/>
    <s v="Cash"/>
    <n v="201188"/>
    <m/>
    <s v="Donor and Agency"/>
    <d v="2014-01-07T18:10:00"/>
    <d v="2013-09-11T15:36:00"/>
    <n v="2013"/>
    <s v="Region"/>
    <s v="Appeal projects, not including sub-set"/>
    <n v="1560000"/>
    <d v="2013-06-01T00:00:00"/>
    <d v="2013-12-31T00:00:00"/>
    <s v="IRAQ"/>
    <s v="NOT SPECIFIED"/>
    <m/>
  </r>
  <r>
    <x v="15"/>
    <x v="7"/>
    <s v="Syrian Arab Republic - Civil Unrest 2013"/>
    <x v="1"/>
    <s v="SRRP-13/MS/59095/R/5181"/>
    <s v="Iraq - Syria Crisis Regional Refugee Response"/>
    <x v="1"/>
    <n v="34291"/>
    <n v="0"/>
    <s v="(Iraq) DRC protection programme (46.H.7-3-184)"/>
    <n v="193505"/>
    <s v="DKK"/>
    <x v="65"/>
    <x v="1"/>
    <x v="1"/>
    <x v="1"/>
    <s v="Commitment"/>
    <s v="Denmark"/>
    <s v="Denmark"/>
    <s v="Danish Refugee Council"/>
    <s v="NGOs"/>
    <s v="DRC"/>
    <m/>
    <s v="Syrian Arab Republic"/>
    <s v="Complex Emergency"/>
    <s v="Cash"/>
    <n v="207881"/>
    <m/>
    <s v="Donor"/>
    <d v="2014-02-20T11:50:00"/>
    <d v="2014-02-20T10:52:00"/>
    <n v="2013"/>
    <s v="Region"/>
    <s v="Appeal projects, not including sub-set"/>
    <n v="1560000"/>
    <d v="2013-06-01T00:00:00"/>
    <d v="2013-12-31T00:00:00"/>
    <s v="IRAQ"/>
    <s v="NOT SPECIFIED"/>
    <m/>
  </r>
  <r>
    <x v="15"/>
    <x v="7"/>
    <s v="Syrian Arab Republic - Civil Unrest 2013"/>
    <x v="1"/>
    <s v="SRRP-13/MS/59095/R/5181"/>
    <s v="Iraq - Syria Crisis Regional Refugee Response"/>
    <x v="1"/>
    <n v="1352073"/>
    <n v="0"/>
    <s v="(Iraq) DRC protection programme (46.H.7-3-184)"/>
    <n v="7600000"/>
    <s v="DKK"/>
    <x v="66"/>
    <x v="1"/>
    <x v="1"/>
    <x v="1"/>
    <s v="Commitment"/>
    <s v="Denmark"/>
    <s v="Denmark"/>
    <s v="Danish Refugee Council"/>
    <s v="NGOs"/>
    <s v="DRC"/>
    <m/>
    <s v="Syrian Arab Republic"/>
    <s v="Complex Emergency"/>
    <s v="Cash"/>
    <n v="207884"/>
    <m/>
    <s v="Donor"/>
    <d v="2014-02-20T12:01:00"/>
    <d v="2014-02-20T12:01:00"/>
    <n v="2013"/>
    <s v="Region"/>
    <s v="Appeal projects, not including sub-set"/>
    <n v="1560000"/>
    <d v="2013-06-01T00:00:00"/>
    <d v="2013-12-31T00:00:00"/>
    <s v="IRAQ"/>
    <s v="NOT SPECIFIED"/>
    <m/>
  </r>
  <r>
    <x v="15"/>
    <x v="7"/>
    <s v="Syrian Arab Republic - Civil Unrest 2013"/>
    <x v="1"/>
    <s v="SRRP-13/MS/59095/R/5181"/>
    <s v="Iraq - Syria Crisis Regional Refugee Response"/>
    <x v="1"/>
    <n v="1101786"/>
    <n v="0"/>
    <s v="(Iraq) Syria Crisis Regional Refugee Response - Improving access to protection, livelihoods and basic services of vulnerable displacement affected populations through targeted interventions and capacity building of duty bearers.  (46.h.7-3-185.)"/>
    <n v="6000000"/>
    <s v="DKK"/>
    <x v="67"/>
    <x v="1"/>
    <x v="1"/>
    <x v="1"/>
    <s v="Commitment"/>
    <s v="Denmark"/>
    <s v="Denmark"/>
    <s v="Danish Refugee Council"/>
    <s v="NGOs"/>
    <s v="DRC"/>
    <m/>
    <s v="Syrian Arab Republic"/>
    <s v="Complex Emergency"/>
    <s v="Cash"/>
    <n v="201173"/>
    <m/>
    <s v="Donor and Agency"/>
    <d v="2014-01-07T18:10:00"/>
    <d v="2013-09-11T13:54:00"/>
    <n v="2013"/>
    <s v="Region"/>
    <s v="Appeal projects, not including sub-set"/>
    <n v="1560000"/>
    <d v="2013-06-01T00:00:00"/>
    <d v="2013-12-31T00:00:00"/>
    <s v="IRAQ"/>
    <s v="NOT SPECIFIED"/>
    <m/>
  </r>
  <r>
    <x v="15"/>
    <x v="7"/>
    <s v="Syrian Arab Republic - Civil Unrest 2013"/>
    <x v="1"/>
    <s v="SRRP-13/MS/59095/R/5181"/>
    <s v="Iraq - Syria Crisis Regional Refugee Response"/>
    <x v="1"/>
    <n v="24835"/>
    <n v="0"/>
    <s v="(Iraq) Syrian refugees in Kurdish region (46.H.7-3-184 &amp; 185)"/>
    <n v="136620"/>
    <s v="DKK"/>
    <x v="68"/>
    <x v="1"/>
    <x v="1"/>
    <x v="1"/>
    <s v="Commitment"/>
    <s v="Denmark"/>
    <s v="Denmark"/>
    <s v="Danish Refugee Council"/>
    <s v="NGOs"/>
    <s v="DRC"/>
    <m/>
    <s v="Syrian Arab Republic"/>
    <s v="Complex Emergency"/>
    <s v="Cash"/>
    <n v="206222"/>
    <m/>
    <s v="Donor"/>
    <d v="2014-01-13T13:05:00"/>
    <d v="2014-01-13T13:05:00"/>
    <n v="2013"/>
    <s v="Region"/>
    <s v="Appeal projects, not including sub-set"/>
    <n v="1560000"/>
    <d v="2013-06-01T00:00:00"/>
    <d v="2013-12-31T00:00:00"/>
    <s v="IRAQ"/>
    <s v="NOT SPECIFIED"/>
    <m/>
  </r>
  <r>
    <x v="15"/>
    <x v="7"/>
    <s v="Syrian Arab Republic - Civil Unrest 2013"/>
    <x v="1"/>
    <s v="SRRP-13/MS/59095/R/5181"/>
    <s v="Iraq - Syria Crisis Regional Refugee Response"/>
    <x v="1"/>
    <n v="24526"/>
    <n v="0"/>
    <s v="(Iraq) Syrian refugees in Iraq (46.H.7-3-184 &amp; 185)"/>
    <n v="134915"/>
    <s v="DKK"/>
    <x v="68"/>
    <x v="1"/>
    <x v="1"/>
    <x v="1"/>
    <s v="Commitment"/>
    <s v="Denmark"/>
    <s v="Denmark"/>
    <s v="Danish Refugee Council"/>
    <s v="NGOs"/>
    <s v="DRC"/>
    <m/>
    <s v="Syrian Arab Republic"/>
    <s v="Complex Emergency"/>
    <s v="Cash"/>
    <n v="206223"/>
    <m/>
    <s v="Donor"/>
    <d v="2014-01-13T13:06:00"/>
    <d v="2014-01-13T13:06:00"/>
    <n v="2013"/>
    <s v="Region"/>
    <s v="Appeal projects, not including sub-set"/>
    <n v="1560000"/>
    <d v="2013-06-01T00:00:00"/>
    <d v="2013-12-31T00:00:00"/>
    <s v="IRAQ"/>
    <s v="NOT SPECIFIED"/>
    <m/>
  </r>
  <r>
    <x v="15"/>
    <x v="7"/>
    <s v="Syrian Arab Republic - Civil Unrest 2014"/>
    <x v="3"/>
    <s v="SRRP-14/MS/64707/5181"/>
    <s v="Iraq - Syria Crisis Regional Refugee Response"/>
    <x v="2"/>
    <n v="1093478"/>
    <n v="0"/>
    <s v="Iraq - Syria Crisis Regional Refugee Response (46.H.7-3-190)"/>
    <n v="5910249"/>
    <s v="DKK"/>
    <x v="69"/>
    <x v="1"/>
    <x v="1"/>
    <x v="1"/>
    <s v="Paid contribution"/>
    <s v="Denmark"/>
    <s v="Denmark"/>
    <s v="Danish Refugee Council"/>
    <s v="NGOs"/>
    <s v="DRC"/>
    <s v="Middle East"/>
    <s v="Syrian Arab Republic"/>
    <s v="Complex Emergency"/>
    <s v="Cash"/>
    <n v="208964"/>
    <s v="Kuwait II pledge"/>
    <s v="Donor and Agency"/>
    <d v="2014-08-18T17:55:00"/>
    <d v="2014-03-20T17:11:00"/>
    <n v="2014"/>
    <s v="Region"/>
    <s v="Appeal projects, not including sub-set"/>
    <n v="19074318"/>
    <d v="2014-01-01T00:00:00"/>
    <d v="2014-12-31T00:00:00"/>
    <s v="IRAQ"/>
    <s v="NOT SPECIFIED"/>
    <m/>
  </r>
  <r>
    <x v="15"/>
    <x v="19"/>
    <s v="Syrian Arab Republic - Civil Unrest 2013"/>
    <x v="0"/>
    <m/>
    <m/>
    <x v="1"/>
    <n v="3559352"/>
    <n v="0"/>
    <s v="(Iraq) Focus on distributing relief items and contribute with medical facilities to Syrian refugees and other vulnerable groups in Iraq.   (46.H.7.1-205.)"/>
    <n v="20000000"/>
    <s v="DKK"/>
    <x v="70"/>
    <x v="0"/>
    <x v="3"/>
    <x v="1"/>
    <s v="Commitment"/>
    <s v="Denmark"/>
    <s v="Denmark"/>
    <s v="International Committee of the Red Cross"/>
    <s v="Red Cross / Red Crescent"/>
    <s v="ICRC"/>
    <m/>
    <s v="Syrian Arab Republic"/>
    <s v="Complex Emergency"/>
    <s v="Cash"/>
    <n v="201202"/>
    <m/>
    <s v="Donor"/>
    <d v="2013-09-11T16:50:00"/>
    <d v="2013-09-11T16:50:00"/>
    <m/>
    <m/>
    <s v="Appeal projects, not including sub-set"/>
    <m/>
    <m/>
    <m/>
    <m/>
    <m/>
    <m/>
  </r>
  <r>
    <x v="15"/>
    <x v="31"/>
    <s v="Iraq 2014"/>
    <x v="0"/>
    <m/>
    <m/>
    <x v="2"/>
    <n v="362152"/>
    <n v="0"/>
    <s v="Establishment of camp to 15,000-20,000 internally displaced (2014-11096)"/>
    <n v="2019000"/>
    <s v="DKK"/>
    <x v="71"/>
    <x v="0"/>
    <x v="4"/>
    <x v="1"/>
    <s v="Commitment"/>
    <s v="Denmark"/>
    <s v="Denmark"/>
    <s v="International Humanitarian Partnership"/>
    <s v="Inter-governmental orgs."/>
    <s v="IHP"/>
    <s v="Middle East"/>
    <s v="Iraq"/>
    <s v="Miscellaneous"/>
    <s v="Cash"/>
    <n v="218496"/>
    <m/>
    <s v="Donor"/>
    <d v="2014-09-29T14:36:00"/>
    <d v="2014-09-29T14:36:00"/>
    <m/>
    <m/>
    <s v="Appeal projects, not including sub-set"/>
    <m/>
    <m/>
    <m/>
    <m/>
    <m/>
    <m/>
  </r>
  <r>
    <x v="15"/>
    <x v="24"/>
    <s v="Iraq 2014"/>
    <x v="0"/>
    <m/>
    <m/>
    <x v="2"/>
    <n v="1076233"/>
    <n v="0"/>
    <s v="Distribution of relief items, water and sanitation support and child protection  (2014-15320)"/>
    <n v="6000000"/>
    <s v="DKK"/>
    <x v="59"/>
    <x v="0"/>
    <x v="3"/>
    <x v="1"/>
    <s v="Commitment"/>
    <s v="Denmark"/>
    <s v="Denmark"/>
    <s v="Save the Children "/>
    <s v="NGOs"/>
    <s v="SC "/>
    <s v="Middle East"/>
    <s v="Iraq"/>
    <s v="Miscellaneous"/>
    <s v="Cash"/>
    <n v="218498"/>
    <m/>
    <s v="Donor"/>
    <d v="2014-09-29T14:52:00"/>
    <d v="2014-09-29T14:52:00"/>
    <m/>
    <m/>
    <s v="Appeal projects, not including sub-set"/>
    <m/>
    <m/>
    <m/>
    <m/>
    <m/>
    <m/>
  </r>
  <r>
    <x v="15"/>
    <x v="24"/>
    <s v="Iraq 2014"/>
    <x v="0"/>
    <m/>
    <m/>
    <x v="2"/>
    <n v="63671"/>
    <n v="0"/>
    <s v="Emergency relief to IDPs from the Anbar region in Central Iraq, displaced due to ongoing conflict between opposition and Government forces. A component of this is towards the deployment of an SCD Coordinator to co-lead the Erbil Protection Working Group. "/>
    <n v="350000"/>
    <s v="DKK"/>
    <x v="72"/>
    <x v="0"/>
    <x v="7"/>
    <x v="1"/>
    <s v="Commitment"/>
    <s v="Denmark"/>
    <s v="Denmark"/>
    <s v="Save the Children "/>
    <s v="NGOs"/>
    <s v="SC "/>
    <s v="Middle East"/>
    <s v="Iraq"/>
    <s v="Miscellaneous"/>
    <s v="Cash"/>
    <n v="222041"/>
    <m/>
    <s v="Donor"/>
    <d v="2014-12-05T16:48:00"/>
    <d v="2014-12-05T16:48:00"/>
    <m/>
    <m/>
    <s v="Appeal projects, not including sub-set"/>
    <m/>
    <m/>
    <m/>
    <m/>
    <m/>
    <m/>
  </r>
  <r>
    <x v="15"/>
    <x v="24"/>
    <s v="Iraq 2014"/>
    <x v="2"/>
    <s v="IRQ-14/F/71004/R/6079"/>
    <s v="Food Voucher Assistance to IDPs in Sulaymaniyah Governorate"/>
    <x v="2"/>
    <n v="90106"/>
    <n v="0"/>
    <s v="Humanitarian assistance to families displaced by the conflict in Central Iraq (Mosul, Anbar and more) (46.H.7-4-147)"/>
    <n v="500000"/>
    <s v="DKK"/>
    <x v="73"/>
    <x v="5"/>
    <x v="5"/>
    <x v="1"/>
    <s v="Commitment"/>
    <s v="Denmark"/>
    <s v="Denmark"/>
    <s v="Save the Children "/>
    <s v="NGOs"/>
    <s v="SC "/>
    <s v="Middle East"/>
    <s v="Iraq"/>
    <s v="Miscellaneous"/>
    <s v="Cash"/>
    <n v="222040"/>
    <m/>
    <s v="Donor"/>
    <d v="2014-12-05T16:47:00"/>
    <d v="2014-12-05T16:47:00"/>
    <n v="2014"/>
    <s v="Iraq"/>
    <s v="Appeal projects, not including sub-set"/>
    <n v="4013078"/>
    <d v="2014-10-01T00:00:00"/>
    <d v="2014-12-31T00:00:00"/>
    <s v="NOT SPECIFIED"/>
    <s v="MEDIUM"/>
    <s v="2a-The project is designed to contribute significantly to gender equality"/>
  </r>
  <r>
    <x v="15"/>
    <x v="24"/>
    <s v="Syrian Arab Republic - Civil Unrest 2013"/>
    <x v="1"/>
    <s v="SRRP-13/MS/58170/R/6079"/>
    <s v="Iraq - Syria Crisis Regional Refugee Response"/>
    <x v="1"/>
    <n v="699545"/>
    <n v="0"/>
    <s v="Iraq - Syria Crisis Regional Refugee Response - NFIs and child protection (including psycho-social support) in Iraq (46.H.7-4-151.)"/>
    <n v="4000000"/>
    <s v="DKK"/>
    <x v="74"/>
    <x v="1"/>
    <x v="1"/>
    <x v="1"/>
    <s v="Commitment"/>
    <s v="Denmark"/>
    <s v="Denmark"/>
    <s v="Save the Children "/>
    <s v="NGOs"/>
    <s v="SC "/>
    <m/>
    <s v="Syrian Arab Republic"/>
    <s v="Complex Emergency"/>
    <s v="Cash"/>
    <n v="200466"/>
    <m/>
    <s v="Donor"/>
    <d v="2013-09-11T14:49:00"/>
    <d v="2013-08-13T16:32:00"/>
    <n v="2013"/>
    <s v="Region"/>
    <s v="Appeal projects, not including sub-set"/>
    <n v="200000"/>
    <d v="2013-01-01T00:00:00"/>
    <d v="2013-12-31T00:00:00"/>
    <s v="IRAQ"/>
    <s v="NOT SPECIFIED"/>
    <m/>
  </r>
  <r>
    <x v="15"/>
    <x v="24"/>
    <s v="Syrian Arab Republic - Civil Unrest 2014"/>
    <x v="3"/>
    <s v="SRRP-14/MS/64798/6079"/>
    <s v="Iraq - Syria Crisis Regional Refugee Response"/>
    <x v="2"/>
    <n v="2026903"/>
    <n v="0"/>
    <s v="Iraq - Syria Crisis Regional Refugee Response 46.H.7-4-154 (46.H.7-4-154)"/>
    <n v="11000000"/>
    <s v="DKK"/>
    <x v="75"/>
    <x v="1"/>
    <x v="1"/>
    <x v="1"/>
    <s v="Commitment"/>
    <s v="Denmark"/>
    <s v="Denmark"/>
    <s v="Save the Children "/>
    <s v="NGOs"/>
    <s v="SC "/>
    <s v="Middle East"/>
    <s v="Syrian Arab Republic"/>
    <s v="Complex Emergency"/>
    <s v="Cash"/>
    <n v="222087"/>
    <s v="Kuwait II pledge"/>
    <s v="Donor"/>
    <d v="2014-12-08T11:04:00"/>
    <d v="2014-12-08T11:04:00"/>
    <n v="2014"/>
    <s v="Region"/>
    <s v="Appeal projects, not including sub-set"/>
    <n v="10888968"/>
    <d v="2014-01-01T00:00:00"/>
    <d v="2014-12-31T00:00:00"/>
    <s v="IRAQ"/>
    <s v="NOT SPECIFIED"/>
    <m/>
  </r>
  <r>
    <x v="15"/>
    <x v="4"/>
    <s v="Syrian Arab Republic - Civil Unrest 2013"/>
    <x v="1"/>
    <s v="SRRP-13/MS/58174/R/124"/>
    <s v="Iraq - Syria Crisis Regional Refugee Response"/>
    <x v="1"/>
    <n v="618528"/>
    <n v="0"/>
    <s v="(Iraq) Support to UNICEF efforts for the displaced people and affected host communities in Syria and neighbouring countries - WASH and  Operations/Management _x000d__x000a_"/>
    <n v="3400000"/>
    <s v="DKK"/>
    <x v="76"/>
    <x v="1"/>
    <x v="1"/>
    <x v="1"/>
    <s v="Commitment"/>
    <s v="Denmark"/>
    <s v="Denmark"/>
    <s v="United Nations Children's Fund"/>
    <s v="UN Agencies"/>
    <s v="UNICEF"/>
    <m/>
    <s v="Syrian Arab Republic"/>
    <s v="Complex Emergency"/>
    <s v="Cash"/>
    <n v="191867"/>
    <m/>
    <s v="Agency"/>
    <d v="2013-12-05T18:16:00"/>
    <d v="2013-01-25T11:39:00"/>
    <n v="2013"/>
    <s v="Region"/>
    <s v="Appeal projects, not including sub-set"/>
    <n v="44247429"/>
    <d v="2013-01-01T00:00:00"/>
    <d v="2013-12-31T00:00:00"/>
    <s v="IRAQ"/>
    <s v="NOT SPECIFIED"/>
    <m/>
  </r>
  <r>
    <x v="15"/>
    <x v="5"/>
    <s v="Iraq 2011"/>
    <x v="0"/>
    <m/>
    <m/>
    <x v="4"/>
    <n v="1027218"/>
    <n v="0"/>
    <s v="Humanitarian assistance"/>
    <s v=""/>
    <s v="USD"/>
    <x v="77"/>
    <x v="0"/>
    <x v="3"/>
    <x v="1"/>
    <s v="Paid contribution"/>
    <s v="Denmark"/>
    <s v="Denmark"/>
    <s v="United Nations High Commissioner for Refugees"/>
    <s v="UN Agencies"/>
    <s v="UNHCR"/>
    <s v="Middle East"/>
    <s v="Iraq"/>
    <s v="Complex Emergency"/>
    <s v="Cash"/>
    <n v="169161"/>
    <m/>
    <s v="Agency"/>
    <d v="2011-05-31T17:45:00"/>
    <d v="2011-05-31T17:45:00"/>
    <m/>
    <m/>
    <s v="Appeal projects, not including sub-set"/>
    <m/>
    <m/>
    <m/>
    <m/>
    <m/>
    <m/>
  </r>
  <r>
    <x v="15"/>
    <x v="5"/>
    <s v="Iraq 2011"/>
    <x v="0"/>
    <m/>
    <m/>
    <x v="4"/>
    <n v="9315616"/>
    <n v="0"/>
    <s v="Facilitating the transition from Asylum to Return and Reintegration in Iraq (46.Irak.5.b.1.109.)"/>
    <n v="6986712"/>
    <s v="EUR"/>
    <x v="78"/>
    <x v="0"/>
    <x v="3"/>
    <x v="1"/>
    <s v="Commitment"/>
    <s v="Denmark"/>
    <s v="Denmark"/>
    <s v="United Nations High Commissioner for Refugees"/>
    <s v="UN Agencies"/>
    <s v="UNHCR"/>
    <s v="Middle East"/>
    <s v="Iraq"/>
    <s v="Complex Emergency"/>
    <s v="Cash"/>
    <n v="177905"/>
    <m/>
    <s v="Donor"/>
    <d v="2012-02-10T17:57:00"/>
    <d v="2012-02-10T17:56:00"/>
    <m/>
    <m/>
    <s v="Appeal projects, not including sub-set"/>
    <m/>
    <m/>
    <m/>
    <m/>
    <m/>
    <m/>
  </r>
  <r>
    <x v="15"/>
    <x v="5"/>
    <s v="Iraq 2012"/>
    <x v="0"/>
    <m/>
    <m/>
    <x v="3"/>
    <n v="1921833"/>
    <n v="0"/>
    <s v="(Iraq) Humanitarian assistance"/>
    <s v=""/>
    <s v="USD"/>
    <x v="79"/>
    <x v="0"/>
    <x v="3"/>
    <x v="1"/>
    <s v="Paid contribution"/>
    <s v="Denmark"/>
    <s v="Denmark"/>
    <s v="United Nations High Commissioner for Refugees"/>
    <s v="UN Agencies"/>
    <s v="UNHCR"/>
    <s v="Middle East"/>
    <s v="Iraq"/>
    <s v="Miscellaneous"/>
    <s v="Cash"/>
    <n v="182788"/>
    <m/>
    <s v="Agency"/>
    <d v="2012-05-29T17:49:00"/>
    <d v="2012-05-29T17:49:00"/>
    <m/>
    <m/>
    <s v="Appeal projects, not including sub-set"/>
    <m/>
    <m/>
    <m/>
    <m/>
    <m/>
    <m/>
  </r>
  <r>
    <x v="15"/>
    <x v="5"/>
    <s v="Iraq 2014"/>
    <x v="2"/>
    <s v="IRQ-14/P-HR-RL/69870/R/120"/>
    <s v="Protection of IDPs and groups at risk affected by internal displacement"/>
    <x v="2"/>
    <n v="1821825"/>
    <n v="0"/>
    <s v="Protection of IDPs and groups at risk affected by internal displacement(17.C.12.a.20-154 &amp; 46.Irak.5.b)"/>
    <n v="10000000"/>
    <s v="DKK"/>
    <x v="30"/>
    <x v="7"/>
    <x v="7"/>
    <x v="1"/>
    <s v="Paid contribution"/>
    <s v="Denmark"/>
    <s v="Denmark"/>
    <s v="United Nations High Commissioner for Refugees"/>
    <s v="UN Agencies"/>
    <s v="UNHCR"/>
    <s v="Middle East"/>
    <s v="Iraq"/>
    <s v="Miscellaneous"/>
    <s v="Cash"/>
    <n v="222085"/>
    <m/>
    <s v="Donor and Agency"/>
    <d v="2014-12-08T10:57:00"/>
    <d v="2014-12-08T10:57:00"/>
    <n v="2014"/>
    <s v="Iraq"/>
    <s v="Appeal projects, not including sub-set"/>
    <n v="56504384"/>
    <d v="2014-02-01T00:00:00"/>
    <d v="2015-12-31T00:00:00"/>
    <s v="NOT SPECIFIED"/>
    <s v="HIGH"/>
    <s v="2b-The principal purpose of the project is to advance gender equality"/>
  </r>
  <r>
    <x v="15"/>
    <x v="6"/>
    <s v="Iraq 2014"/>
    <x v="2"/>
    <s v="IRQ-14/SNYS/70351/R/561"/>
    <s v="To be allocated to a specific sector/project"/>
    <x v="2"/>
    <n v="1821825"/>
    <n v="0"/>
    <s v="IDP crisis in Iraq (88.C.35.b.2-160 &amp; 46.Irak.5.b)"/>
    <n v="10000000"/>
    <s v="DKK"/>
    <x v="30"/>
    <x v="3"/>
    <x v="3"/>
    <x v="1"/>
    <s v="Paid contribution"/>
    <s v="Denmark"/>
    <s v="Denmark"/>
    <s v="World Food Programme"/>
    <s v="UN Agencies"/>
    <s v="WFP"/>
    <s v="Middle East"/>
    <s v="Iraq"/>
    <s v="Miscellaneous"/>
    <s v="Cash"/>
    <n v="214321"/>
    <m/>
    <s v="Agency"/>
    <d v="2014-10-30T12:20:00"/>
    <d v="2014-06-24T11:14:00"/>
    <n v="2014"/>
    <s v="Iraq"/>
    <s v="Appeal projects, not including sub-set"/>
    <n v="0"/>
    <d v="2014-04-01T00:00:00"/>
    <d v="2014-12-31T00:00:00"/>
    <s v="NOT SPECIFIED"/>
    <s v="NOT SPECIFIED"/>
    <s v="3-Not Specified"/>
  </r>
  <r>
    <x v="15"/>
    <x v="6"/>
    <s v="Syrian Arab Republic - Civil Unrest 2013"/>
    <x v="1"/>
    <s v="SRRP-13/MS/58198/R/561"/>
    <s v="Iraq - Syria Crisis Regional Refugee Response"/>
    <x v="1"/>
    <n v="241990"/>
    <n v="0"/>
    <s v="(Iraq) Emergency Food Assistance to People Affected by Unrest in Syria (part of 88.c.35.b.2-151)       _x0009__x000d__x000a_"/>
    <n v="1339531"/>
    <s v="DKK"/>
    <x v="39"/>
    <x v="1"/>
    <x v="1"/>
    <x v="1"/>
    <s v="Paid contribution"/>
    <s v="Denmark"/>
    <s v="Denmark"/>
    <s v="World Food Programme"/>
    <s v="UN Agencies"/>
    <s v="WFP"/>
    <m/>
    <s v="Syrian Arab Republic"/>
    <s v="Complex Emergency"/>
    <s v="Cash"/>
    <n v="193196"/>
    <s v="SRRP"/>
    <s v="Donor and Agency"/>
    <d v="2013-09-11T15:47:00"/>
    <d v="2013-03-05T18:10:00"/>
    <n v="2013"/>
    <s v="Region"/>
    <s v="Appeal projects, not including sub-set"/>
    <n v="51939803"/>
    <d v="2013-01-01T00:00:00"/>
    <d v="2013-12-31T00:00:00"/>
    <s v="IRAQ"/>
    <s v="NOT SPECIFIED"/>
    <m/>
  </r>
  <r>
    <x v="16"/>
    <x v="32"/>
    <s v="Syrian Arab Republic - Civil Unrest 2014"/>
    <x v="3"/>
    <s v="SRRP-14/MS/64685/6458"/>
    <s v="Iraq - Syria Crisis Regional Refugee Response"/>
    <x v="2"/>
    <n v="451198"/>
    <n v="0"/>
    <s v="(Iraq) ERF funded project - Enhancing Psychosocial Wellbeing through Provision of Child Protection Services to Syrian Children in Domiz and Domiz 2 Refugee Camps, Kurdistan Region of Iraq_x000d__x000a_ _x000d__x000a_"/>
    <s v=""/>
    <s v="USD"/>
    <x v="80"/>
    <x v="1"/>
    <x v="1"/>
    <x v="1"/>
    <s v="Commitment"/>
    <s v="Emergency Response Fund (OCHA)"/>
    <s v="Allocation of unearmarked funds by UN agencies"/>
    <s v="Agency for Technical Cooperation and Development"/>
    <s v="NGOs"/>
    <s v="ACTED"/>
    <s v="Middle East"/>
    <s v="Syrian Arab Republic"/>
    <s v="Complex Emergency"/>
    <s v="Cash"/>
    <n v="215985"/>
    <m/>
    <s v="Donor"/>
    <d v="2014-07-28T13:58:00"/>
    <d v="2014-07-28T13:58:00"/>
    <n v="2014"/>
    <s v="Region"/>
    <s v="Appeal projects, not including sub-set"/>
    <n v="9741484"/>
    <d v="2014-01-01T00:00:00"/>
    <d v="2014-12-31T00:00:00"/>
    <s v="IRAQ"/>
    <s v="NOT SPECIFIED"/>
    <m/>
  </r>
  <r>
    <x v="16"/>
    <x v="33"/>
    <s v="Syrian Arab Republic - Civil Unrest 2014"/>
    <x v="0"/>
    <m/>
    <m/>
    <x v="2"/>
    <n v="228472"/>
    <n v="0"/>
    <s v="(Iraq) ERF funded project - Assistance to Syrian Refugees in Anbar _x000d__x000a_ _x000d__x000a_"/>
    <s v=""/>
    <s v="USD"/>
    <x v="81"/>
    <x v="0"/>
    <x v="1"/>
    <x v="1"/>
    <s v="Commitment"/>
    <s v="Emergency Response Fund (OCHA)"/>
    <s v="Allocation of unearmarked funds by UN agencies"/>
    <s v="Al Mamoura Humanitarian Establishment"/>
    <s v="NGOs"/>
    <s v="AMHE"/>
    <s v="Middle East"/>
    <s v="Syrian Arab Republic"/>
    <s v="Complex Emergency"/>
    <s v="Cash"/>
    <n v="206801"/>
    <m/>
    <s v="Donor"/>
    <d v="2014-01-30T18:25:00"/>
    <d v="2014-01-30T18:25:00"/>
    <m/>
    <m/>
    <s v="Appeal projects, not including sub-set"/>
    <m/>
    <m/>
    <m/>
    <m/>
    <m/>
    <m/>
  </r>
  <r>
    <x v="16"/>
    <x v="34"/>
    <s v="Syrian Arab Republic - Civil Unrest 2013"/>
    <x v="0"/>
    <m/>
    <m/>
    <x v="1"/>
    <n v="168979"/>
    <n v="0"/>
    <s v="(Iraq) ERF funded project - Hygiene awareness campaign, distributionof hygiene kits and supply and install shower units to the Syrian refugees in Sulaimaniya Governorate_x000d__x000a_"/>
    <s v=""/>
    <s v="USD"/>
    <x v="40"/>
    <x v="0"/>
    <x v="6"/>
    <x v="1"/>
    <s v="Paid contribution"/>
    <s v="Emergency Response Fund (OCHA)"/>
    <s v="Allocation of unearmarked funds by UN agencies"/>
    <s v="Al-Ofiq Organization for Development and Emergency"/>
    <s v="NGOs"/>
    <s v="AODE"/>
    <m/>
    <s v="Syrian Arab Republic"/>
    <s v="Complex Emergency"/>
    <s v="Cash"/>
    <n v="201694"/>
    <m/>
    <s v="Donor"/>
    <d v="2013-09-26T11:55:00"/>
    <d v="2013-09-25T17:06:00"/>
    <m/>
    <m/>
    <s v="Appeal projects, not including sub-set"/>
    <m/>
    <m/>
    <m/>
    <m/>
    <m/>
    <m/>
  </r>
  <r>
    <x v="16"/>
    <x v="35"/>
    <s v="Syrian Arab Republic - Civil Unrest 2012"/>
    <x v="0"/>
    <m/>
    <m/>
    <x v="3"/>
    <n v="144555"/>
    <n v="0"/>
    <s v="(Iraq) ERF funded project in Emergency Shelter and NFIs"/>
    <s v=""/>
    <s v="USD"/>
    <x v="82"/>
    <x v="0"/>
    <x v="4"/>
    <x v="1"/>
    <s v="Commitment"/>
    <s v="Emergency Response Fund (OCHA)"/>
    <s v="Allocation of unearmarked funds by UN agencies"/>
    <s v="Brotherhood Association humanity of Human Rights"/>
    <s v="NGOs"/>
    <s v="Brotherhood Association humanity of Human Rights"/>
    <s v="Middle East"/>
    <s v="Syrian Arab Republic"/>
    <s v="Complex Emergency"/>
    <s v="Cash"/>
    <n v="188633"/>
    <m/>
    <s v="Donor"/>
    <d v="2012-12-19T14:15:00"/>
    <d v="2012-10-18T16:00:00"/>
    <m/>
    <m/>
    <s v="Appeal projects, not including sub-set"/>
    <m/>
    <m/>
    <m/>
    <m/>
    <m/>
    <m/>
  </r>
  <r>
    <x v="16"/>
    <x v="35"/>
    <s v="Syrian Arab Republic - Civil Unrest 2013"/>
    <x v="0"/>
    <m/>
    <m/>
    <x v="1"/>
    <n v="207040"/>
    <n v="0"/>
    <s v="(Iraq) Emergency Shelter and NFIs"/>
    <s v=""/>
    <s v="USD"/>
    <x v="83"/>
    <x v="0"/>
    <x v="4"/>
    <x v="1"/>
    <s v="Commitment"/>
    <s v="Emergency Response Fund (OCHA)"/>
    <s v="Allocation of unearmarked funds by UN agencies"/>
    <s v="Brotherhood Association humanity of Human Rights"/>
    <s v="NGOs"/>
    <s v="Brotherhood Association humanity of Human Rights"/>
    <m/>
    <s v="Syrian Arab Republic"/>
    <s v="Complex Emergency"/>
    <s v="Cash"/>
    <n v="193328"/>
    <m/>
    <s v="Donor"/>
    <d v="2013-05-22T11:28:00"/>
    <d v="2013-03-07T11:54:00"/>
    <m/>
    <m/>
    <s v="Appeal projects, not including sub-set"/>
    <m/>
    <m/>
    <m/>
    <m/>
    <m/>
    <m/>
  </r>
  <r>
    <x v="16"/>
    <x v="35"/>
    <s v="Syrian Arab Republic - Civil Unrest 2014"/>
    <x v="0"/>
    <m/>
    <m/>
    <x v="2"/>
    <n v="189350"/>
    <n v="0"/>
    <s v="(Iraq) ERF funded project - Winter clothing ,children items  and feminine sanitary items distribution to Syrian Refugees in Al Qaem Camp     _x000d__x000a_"/>
    <s v=""/>
    <s v="USD"/>
    <x v="84"/>
    <x v="0"/>
    <x v="4"/>
    <x v="1"/>
    <s v="Commitment"/>
    <s v="Emergency Response Fund (OCHA)"/>
    <s v="Allocation of unearmarked funds by UN agencies"/>
    <s v="Brotherhood Association humanity of Human Rights"/>
    <s v="NGOs"/>
    <s v="Brotherhood Association humanity of Human Rights"/>
    <s v="Middle East"/>
    <s v="Syrian Arab Republic"/>
    <s v="Complex Emergency"/>
    <s v="Cash"/>
    <n v="206784"/>
    <m/>
    <s v="Donor"/>
    <d v="2014-08-14T16:04:00"/>
    <d v="2014-01-30T17:24:00"/>
    <m/>
    <m/>
    <s v="Appeal projects, not including sub-set"/>
    <m/>
    <m/>
    <m/>
    <m/>
    <m/>
    <m/>
  </r>
  <r>
    <x v="16"/>
    <x v="36"/>
    <s v="Syrian Arab Republic - Civil Unrest 2014"/>
    <x v="0"/>
    <m/>
    <m/>
    <x v="2"/>
    <n v="248903"/>
    <n v="0"/>
    <s v="(Iraq) ERF funded project - Improve Food security of vulnerable Syrian Refugees_x000d__x000a_"/>
    <s v=""/>
    <s v="USD"/>
    <x v="85"/>
    <x v="0"/>
    <x v="5"/>
    <x v="1"/>
    <s v="Commitment"/>
    <s v="Emergency Response Fund (OCHA)"/>
    <s v="Allocation of unearmarked funds by UN agencies"/>
    <s v="Civi Development Organization"/>
    <s v="NGOs"/>
    <s v="CDO"/>
    <s v="Middle East"/>
    <s v="Syrian Arab Republic"/>
    <s v="Complex Emergency"/>
    <s v="Cash"/>
    <n v="209084"/>
    <m/>
    <s v="Donor"/>
    <d v="2014-03-24T16:20:00"/>
    <d v="2014-03-24T16:19:00"/>
    <m/>
    <m/>
    <s v="Appeal projects, not including sub-set"/>
    <m/>
    <m/>
    <m/>
    <m/>
    <m/>
    <m/>
  </r>
  <r>
    <x v="16"/>
    <x v="7"/>
    <s v="Syrian Arab Republic - Civil Unrest 2014"/>
    <x v="3"/>
    <s v="SRRP-14/MS/64707/5181"/>
    <s v="Iraq - Syria Crisis Regional Refugee Response"/>
    <x v="2"/>
    <n v="180100"/>
    <n v="0"/>
    <s v="(Iraq) ERF funded project - Emergency Summerisation Intervention through Shade Structures for Syrian Refugees Living in Qushtapa, Basirma, Kawergosk and Darashakran Refugee Camps, _x000d__x000a_"/>
    <s v=""/>
    <s v="USD"/>
    <x v="86"/>
    <x v="1"/>
    <x v="1"/>
    <x v="1"/>
    <s v="Commitment"/>
    <s v="Emergency Response Fund (OCHA)"/>
    <s v="Allocation of unearmarked funds by UN agencies"/>
    <s v="Danish Refugee Council"/>
    <s v="NGOs"/>
    <s v="DRC"/>
    <s v="Middle East"/>
    <s v="Syrian Arab Republic"/>
    <s v="Complex Emergency"/>
    <s v="Cash"/>
    <n v="215984"/>
    <m/>
    <s v="Donor"/>
    <d v="2014-07-28T13:53:00"/>
    <d v="2014-07-28T13:53:00"/>
    <n v="2014"/>
    <s v="Region"/>
    <s v="Appeal projects, not including sub-set"/>
    <n v="19074318"/>
    <d v="2014-01-01T00:00:00"/>
    <d v="2014-12-31T00:00:00"/>
    <s v="IRAQ"/>
    <s v="NOT SPECIFIED"/>
    <m/>
  </r>
  <r>
    <x v="16"/>
    <x v="37"/>
    <s v="Syrian Arab Republic - Civil Unrest 2013"/>
    <x v="0"/>
    <m/>
    <m/>
    <x v="1"/>
    <n v="250380"/>
    <n v="0"/>
    <s v="(Iraq) ERF funded project - Construction and provision of kitchen cabinets size (3mX 2,5m) for 135 Syrian refugee families in Dohuk"/>
    <s v=""/>
    <s v="USD"/>
    <x v="87"/>
    <x v="0"/>
    <x v="4"/>
    <x v="1"/>
    <s v="Paid contribution"/>
    <s v="Emergency Response Fund (OCHA)"/>
    <s v="Allocation of unearmarked funds by UN agencies"/>
    <s v="Darya Organization for Developing Woman and Community"/>
    <s v="NGOs"/>
    <s v="DODWC"/>
    <m/>
    <s v="Syrian Arab Republic"/>
    <s v="Complex Emergency"/>
    <s v="Cash"/>
    <n v="201708"/>
    <m/>
    <s v="Donor"/>
    <d v="2013-09-26T11:52:00"/>
    <d v="2013-09-26T11:12:00"/>
    <m/>
    <m/>
    <s v="Appeal projects, not including sub-set"/>
    <m/>
    <m/>
    <m/>
    <m/>
    <m/>
    <m/>
  </r>
  <r>
    <x v="16"/>
    <x v="38"/>
    <s v="Syrian Arab Republic - Civil Unrest 2014"/>
    <x v="0"/>
    <m/>
    <m/>
    <x v="2"/>
    <n v="438850"/>
    <n v="0"/>
    <s v="(Iraq) ERF funded project - Refugees emergency assistance program in Dohuk governorate - water and sanitation"/>
    <s v=""/>
    <s v="USD"/>
    <x v="88"/>
    <x v="0"/>
    <x v="6"/>
    <x v="1"/>
    <s v="Commitment"/>
    <s v="Emergency Response Fund (OCHA)"/>
    <s v="Allocation of unearmarked funds by UN agencies"/>
    <s v="French Red Cross"/>
    <s v="Red Cross / Red Crescent"/>
    <s v="France RC"/>
    <s v="Middle East"/>
    <s v="Syrian Arab Republic"/>
    <s v="Complex Emergency"/>
    <s v="Cash"/>
    <n v="209085"/>
    <m/>
    <s v="Donor"/>
    <d v="2014-03-24T16:21:00"/>
    <d v="2014-03-24T16:21:00"/>
    <m/>
    <m/>
    <s v="Appeal projects, not including sub-set"/>
    <m/>
    <m/>
    <m/>
    <m/>
    <m/>
    <m/>
  </r>
  <r>
    <x v="16"/>
    <x v="39"/>
    <s v="Syrian Arab Republic - Civil Unrest 2012"/>
    <x v="0"/>
    <m/>
    <m/>
    <x v="3"/>
    <n v="52010"/>
    <n v="0"/>
    <s v="(Iraq) ERF funded project in Water Sanitation and Hygiene"/>
    <s v=""/>
    <s v="USD"/>
    <x v="82"/>
    <x v="0"/>
    <x v="6"/>
    <x v="1"/>
    <s v="Commitment"/>
    <s v="Emergency Response Fund (OCHA)"/>
    <s v="Allocation of unearmarked funds by UN agencies"/>
    <s v="Harikar"/>
    <s v="NGOs"/>
    <s v="Harikar"/>
    <s v="Middle East"/>
    <s v="Syrian Arab Republic"/>
    <s v="Complex Emergency"/>
    <s v="Cash"/>
    <n v="188631"/>
    <m/>
    <s v="Donor"/>
    <d v="2012-12-19T14:15:00"/>
    <d v="2012-10-18T16:00:00"/>
    <m/>
    <m/>
    <s v="Appeal projects, not including sub-set"/>
    <m/>
    <m/>
    <m/>
    <m/>
    <m/>
    <m/>
  </r>
  <r>
    <x v="16"/>
    <x v="39"/>
    <s v="Syrian Arab Republic - Civil Unrest 2014"/>
    <x v="0"/>
    <m/>
    <m/>
    <x v="2"/>
    <n v="505257"/>
    <n v="0"/>
    <s v="(Iraq) ERF funded project - Construction of drainage System at Domizin Dohuk, Kurdistan, Iraq_x000d__x000a_"/>
    <s v=""/>
    <s v="USD"/>
    <x v="28"/>
    <x v="0"/>
    <x v="6"/>
    <x v="1"/>
    <s v="Commitment"/>
    <s v="Emergency Response Fund (OCHA)"/>
    <s v="Allocation of unearmarked funds by UN agencies"/>
    <s v="Harikar"/>
    <s v="NGOs"/>
    <s v="Harikar"/>
    <s v="Middle East"/>
    <s v="Syrian Arab Republic"/>
    <s v="Complex Emergency"/>
    <s v="Cash"/>
    <n v="209091"/>
    <m/>
    <s v="Donor"/>
    <d v="2014-08-14T16:11:00"/>
    <d v="2014-03-24T16:41:00"/>
    <m/>
    <m/>
    <s v="Appeal projects, not including sub-set"/>
    <m/>
    <m/>
    <m/>
    <m/>
    <m/>
    <m/>
  </r>
  <r>
    <x v="16"/>
    <x v="3"/>
    <s v="Syrian Arab Republic - Civil Unrest 2013"/>
    <x v="1"/>
    <s v="SRRP-13/MS/58137/R/298"/>
    <s v="Iraq - Syria Crisis Regional Refugee Response"/>
    <x v="1"/>
    <n v="500000"/>
    <n v="0"/>
    <s v="(Iraq) ERF funded project - Emergency NFIs Assistance to Vulnerable Affected Population by the Crisis in Syria"/>
    <s v=""/>
    <s v="USD"/>
    <x v="89"/>
    <x v="1"/>
    <x v="1"/>
    <x v="1"/>
    <s v="Paid contribution"/>
    <s v="Emergency Response Fund (OCHA)"/>
    <s v="Allocation of unearmarked funds by UN agencies"/>
    <s v="International Organization for Migration"/>
    <s v="UN Agencies"/>
    <s v="IOM"/>
    <m/>
    <s v="Syrian Arab Republic"/>
    <s v="Complex Emergency"/>
    <s v="Cash"/>
    <n v="203127"/>
    <m/>
    <s v="Donor"/>
    <d v="2014-01-30T17:20:00"/>
    <d v="2013-10-25T17:25:00"/>
    <n v="2013"/>
    <s v="Region"/>
    <s v="Appeal projects, not including sub-set"/>
    <n v="25475000"/>
    <d v="2013-01-01T00:00:00"/>
    <d v="2013-12-31T00:00:00"/>
    <s v="IRAQ"/>
    <s v="NOT SPECIFIED"/>
    <m/>
  </r>
  <r>
    <x v="16"/>
    <x v="40"/>
    <s v="Syrian Arab Republic - Civil Unrest 2012"/>
    <x v="0"/>
    <m/>
    <m/>
    <x v="3"/>
    <n v="72525"/>
    <n v="0"/>
    <s v="(Iraq) ERF funded project in protection sector"/>
    <s v=""/>
    <s v="USD"/>
    <x v="82"/>
    <x v="0"/>
    <x v="7"/>
    <x v="1"/>
    <s v="Commitment"/>
    <s v="Emergency Response Fund (OCHA)"/>
    <s v="Allocation of unearmarked funds by UN agencies"/>
    <s v="International Rescue Committee"/>
    <s v="NGOs"/>
    <s v="IRC"/>
    <s v="Middle East"/>
    <s v="Syrian Arab Republic"/>
    <s v="Complex Emergency"/>
    <s v="Cash"/>
    <n v="189646"/>
    <m/>
    <s v="Donor"/>
    <d v="2013-05-22T11:42:00"/>
    <d v="2012-11-08T18:43:00"/>
    <m/>
    <m/>
    <s v="Appeal projects, not including sub-set"/>
    <m/>
    <m/>
    <m/>
    <m/>
    <m/>
    <m/>
  </r>
  <r>
    <x v="16"/>
    <x v="41"/>
    <s v="Syrian Arab Republic - Civil Unrest 2014"/>
    <x v="3"/>
    <s v="SRRP-14/MS/64735/5660"/>
    <s v="Iraq - Syria Crisis Regional Refugee Response"/>
    <x v="2"/>
    <n v="129744"/>
    <n v="0"/>
    <s v="(Iraq) ERF funded project - Enhancing the psychosocial well being of Syrian refugees adolescents living in Qushtapa and Basirma refugee camps through sport and life skills activities_x000d__x000a_"/>
    <s v=""/>
    <s v="USD"/>
    <x v="28"/>
    <x v="1"/>
    <x v="1"/>
    <x v="1"/>
    <s v="Paid contribution"/>
    <s v="Emergency Response Fund (OCHA)"/>
    <s v="Allocation of unearmarked funds by UN agencies"/>
    <s v="INTERSOS"/>
    <s v="NGOs"/>
    <s v="INTERSOS"/>
    <s v="Middle East"/>
    <s v="Syrian Arab Republic"/>
    <s v="Complex Emergency"/>
    <s v="Cash"/>
    <n v="209089"/>
    <m/>
    <s v="Donor and Agency"/>
    <d v="2014-08-19T17:14:00"/>
    <d v="2014-03-24T16:34:00"/>
    <n v="2014"/>
    <s v="Region"/>
    <s v="Appeal projects, not including sub-set"/>
    <n v="1303857"/>
    <d v="2014-01-01T00:00:00"/>
    <d v="2014-12-31T00:00:00"/>
    <s v="IRAQ"/>
    <s v="NOT SPECIFIED"/>
    <m/>
  </r>
  <r>
    <x v="16"/>
    <x v="42"/>
    <s v="Syrian Arab Republic - Civil Unrest 2013"/>
    <x v="0"/>
    <m/>
    <m/>
    <x v="1"/>
    <n v="227653"/>
    <n v="0"/>
    <s v="(Iraq) ERF funded project - Providing of mobile Toilets, water tanks and Hygiene promotion training for Syrian refugees in Suly._x000d__x000a_"/>
    <s v=""/>
    <s v="USD"/>
    <x v="90"/>
    <x v="0"/>
    <x v="6"/>
    <x v="1"/>
    <s v="Paid contribution"/>
    <s v="Emergency Response Fund (OCHA)"/>
    <s v="Allocation of unearmarked funds by UN agencies"/>
    <s v="Kanz Humanitarian organization"/>
    <s v="NGOs"/>
    <s v="KHO"/>
    <m/>
    <s v="Syrian Arab Republic"/>
    <s v="Complex Emergency"/>
    <s v="Cash"/>
    <n v="201692"/>
    <m/>
    <s v="Donor"/>
    <d v="2013-10-25T18:16:00"/>
    <d v="2013-09-25T16:58:00"/>
    <m/>
    <m/>
    <s v="Appeal projects, not including sub-set"/>
    <m/>
    <m/>
    <m/>
    <m/>
    <m/>
    <m/>
  </r>
  <r>
    <x v="16"/>
    <x v="43"/>
    <s v="Syrian Arab Republic - Civil Unrest 2014"/>
    <x v="3"/>
    <s v="SRRP-14/MS/64758/8789"/>
    <s v="Iraq - Syria Crisis Regional Refugee Response"/>
    <x v="2"/>
    <n v="498302"/>
    <n v="0"/>
    <s v="(Iraq) ERF funded project - Construction of Open Channel Sewerage Network for Phase 4, Transit 4 and Transit 3 of Domiz Camp_x000d__x000a_"/>
    <s v=""/>
    <s v="USD"/>
    <x v="88"/>
    <x v="1"/>
    <x v="1"/>
    <x v="1"/>
    <s v="Commitment"/>
    <s v="Emergency Response Fund (OCHA)"/>
    <s v="Allocation of unearmarked funds by UN agencies"/>
    <s v="Kurdistan Reconstruction and Development Society"/>
    <s v="NGOs"/>
    <s v="KURDS"/>
    <s v="Middle East"/>
    <s v="Syrian Arab Republic"/>
    <s v="Complex Emergency"/>
    <s v="Cash"/>
    <n v="209090"/>
    <m/>
    <s v="Donor"/>
    <d v="2014-03-24T16:40:00"/>
    <d v="2014-03-24T16:37:00"/>
    <n v="2014"/>
    <s v="Region"/>
    <s v="Appeal projects, not including sub-set"/>
    <n v="1300000"/>
    <d v="2014-01-01T00:00:00"/>
    <d v="2014-12-31T00:00:00"/>
    <s v="IRAQ"/>
    <s v="NOT SPECIFIED"/>
    <m/>
  </r>
  <r>
    <x v="16"/>
    <x v="44"/>
    <s v="Syrian Arab Republic - Civil Unrest 2013"/>
    <x v="1"/>
    <s v="SRRP-13/MS/59104/R/5834"/>
    <s v="Iraq - Syria Crisis Regional Refugee Response"/>
    <x v="1"/>
    <n v="209095"/>
    <n v="0"/>
    <s v="(Iraq) ERF funded project - protecting refugees in Domiz Camp against extreme summer temperatures_x000d__x000a_"/>
    <s v=""/>
    <s v="USD"/>
    <x v="91"/>
    <x v="1"/>
    <x v="1"/>
    <x v="1"/>
    <s v="Paid contribution"/>
    <s v="Emergency Response Fund (OCHA)"/>
    <s v="Allocation of unearmarked funds by UN agencies"/>
    <s v="Norwegian Refugee Council"/>
    <s v="NGOs"/>
    <s v="NRC"/>
    <m/>
    <s v="Syrian Arab Republic"/>
    <s v="Complex Emergency"/>
    <s v="Cash"/>
    <n v="201697"/>
    <m/>
    <s v="Donor"/>
    <d v="2013-09-26T11:54:00"/>
    <d v="2013-09-25T17:16:00"/>
    <n v="2013"/>
    <s v="Region"/>
    <s v="Appeal projects, not including sub-set"/>
    <n v="2000000"/>
    <d v="2013-06-01T00:00:00"/>
    <d v="2013-12-31T00:00:00"/>
    <s v="IRAQ"/>
    <s v="NOT SPECIFIED"/>
    <m/>
  </r>
  <r>
    <x v="16"/>
    <x v="45"/>
    <s v="Syrian Arab Republic - Civil Unrest 2014"/>
    <x v="0"/>
    <m/>
    <m/>
    <x v="2"/>
    <n v="500000"/>
    <n v="0"/>
    <s v="(Iraq) ERF funded project - Improving hygiene conditions for Syrian refugees in Arbat Refugee camp, Sulaimaniyah_x000d__x000a_"/>
    <s v=""/>
    <s v="USD"/>
    <x v="92"/>
    <x v="0"/>
    <x v="6"/>
    <x v="1"/>
    <s v="Commitment"/>
    <s v="Emergency Response Fund (OCHA)"/>
    <s v="Allocation of unearmarked funds by UN agencies"/>
    <s v="Peace Winds Japan"/>
    <s v="NGOs"/>
    <s v="PWJ"/>
    <s v="Middle East"/>
    <s v="Syrian Arab Republic"/>
    <s v="Complex Emergency"/>
    <s v="Cash"/>
    <n v="209086"/>
    <m/>
    <s v="Donor"/>
    <d v="2014-03-24T16:24:00"/>
    <d v="2014-03-24T16:24:00"/>
    <m/>
    <m/>
    <s v="Appeal projects, not including sub-set"/>
    <m/>
    <m/>
    <m/>
    <m/>
    <m/>
    <m/>
  </r>
  <r>
    <x v="16"/>
    <x v="46"/>
    <s v="Syrian Arab Republic - Civil Unrest 2014"/>
    <x v="3"/>
    <s v="SRRP-14/MS/64787/14879"/>
    <s v="Iraq - Syria Crisis Regional Refugee Response"/>
    <x v="2"/>
    <n v="161498"/>
    <n v="0"/>
    <s v="(Iraq) ERF funded project - Provision of WASH emergency assistance to Syrian refugees in Gawilan camp (Dohuk Governorate) through community participation, camp coordination and disaster risk reduction)_x000d__x000a_"/>
    <s v=""/>
    <s v="USD"/>
    <x v="88"/>
    <x v="1"/>
    <x v="1"/>
    <x v="1"/>
    <s v="Commitment"/>
    <s v="Emergency Response Fund (OCHA)"/>
    <s v="Allocation of unearmarked funds by UN agencies"/>
    <s v="Première Urgence - Aide Médicale Internationale"/>
    <s v="NGOs"/>
    <s v="PU-AMI"/>
    <s v="Middle East"/>
    <s v="Syrian Arab Republic"/>
    <s v="Complex Emergency"/>
    <s v="Cash"/>
    <n v="209088"/>
    <m/>
    <s v="Donor"/>
    <d v="2014-03-24T16:30:00"/>
    <d v="2014-03-24T16:30:00"/>
    <n v="2014"/>
    <s v="Region"/>
    <s v="Appeal projects, not including sub-set"/>
    <n v="500000"/>
    <d v="2014-01-01T00:00:00"/>
    <d v="2014-12-31T00:00:00"/>
    <s v="IRAQ"/>
    <s v="NOT SPECIFIED"/>
    <m/>
  </r>
  <r>
    <x v="16"/>
    <x v="24"/>
    <s v="Syrian Arab Republic - Civil Unrest 2012"/>
    <x v="0"/>
    <m/>
    <m/>
    <x v="3"/>
    <n v="143973"/>
    <n v="0"/>
    <s v="(Iraq) ERF funded project in Protection"/>
    <s v=""/>
    <s v="USD"/>
    <x v="93"/>
    <x v="0"/>
    <x v="7"/>
    <x v="1"/>
    <s v="Commitment"/>
    <s v="Emergency Response Fund (OCHA)"/>
    <s v="Allocation of unearmarked funds by UN agencies"/>
    <s v="Save the Children "/>
    <s v="NGOs"/>
    <s v="SC "/>
    <s v="Middle East"/>
    <s v="Syrian Arab Republic"/>
    <s v="Complex Emergency"/>
    <s v="Cash"/>
    <n v="188887"/>
    <m/>
    <s v="Donor"/>
    <d v="2013-05-22T11:39:00"/>
    <d v="2012-10-25T16:17:00"/>
    <m/>
    <m/>
    <s v="Appeal projects, not including sub-set"/>
    <m/>
    <m/>
    <m/>
    <m/>
    <m/>
    <m/>
  </r>
  <r>
    <x v="16"/>
    <x v="47"/>
    <s v="Syrian Arab Republic - Civil Unrest 2014"/>
    <x v="3"/>
    <s v="SRRP-14/MS/64815/5853"/>
    <s v="Iraq - Syria Crisis Regional Refugee Response"/>
    <x v="2"/>
    <n v="244106"/>
    <n v="0"/>
    <s v="(Iraq) ERF funded project - Emergency education towards 350 Syrian refugee children in KR-I in Arbil"/>
    <s v=""/>
    <s v="USD"/>
    <x v="94"/>
    <x v="1"/>
    <x v="1"/>
    <x v="1"/>
    <s v="Commitment"/>
    <s v="Emergency Response Fund (OCHA)"/>
    <s v="Allocation of unearmarked funds by UN agencies"/>
    <s v="Triangle Génération Humanitaire"/>
    <s v="NGOs"/>
    <s v="TGH"/>
    <s v="Middle East"/>
    <s v="Syrian Arab Republic"/>
    <s v="Complex Emergency"/>
    <s v="Cash"/>
    <n v="210189"/>
    <m/>
    <s v="Donor"/>
    <d v="2014-04-08T11:30:00"/>
    <d v="2014-04-08T11:30:00"/>
    <n v="2014"/>
    <s v="Region"/>
    <s v="Appeal projects, not including sub-set"/>
    <n v="1638000"/>
    <d v="2014-01-01T00:00:00"/>
    <d v="2014-12-31T00:00:00"/>
    <s v="IRAQ"/>
    <s v="NOT SPECIFIED"/>
    <m/>
  </r>
  <r>
    <x v="16"/>
    <x v="48"/>
    <s v="Syrian Arab Republic - Civil Unrest 2012"/>
    <x v="0"/>
    <m/>
    <m/>
    <x v="3"/>
    <n v="99992"/>
    <n v="0"/>
    <s v="(Iraq) ERF funded project in Water Sanitation and Hygiene"/>
    <s v=""/>
    <s v="USD"/>
    <x v="82"/>
    <x v="0"/>
    <x v="6"/>
    <x v="1"/>
    <s v="Commitment"/>
    <s v="Emergency Response Fund (OCHA)"/>
    <s v="Allocation of unearmarked funds by UN agencies"/>
    <s v="Un Ponte Per "/>
    <s v="NGOs"/>
    <s v="UPP"/>
    <s v="Middle East"/>
    <s v="Syrian Arab Republic"/>
    <s v="Complex Emergency"/>
    <s v="Cash"/>
    <n v="188634"/>
    <m/>
    <s v="Donor"/>
    <d v="2012-12-19T14:14:00"/>
    <d v="2012-10-18T16:00:00"/>
    <m/>
    <m/>
    <s v="Appeal projects, not including sub-set"/>
    <m/>
    <m/>
    <m/>
    <m/>
    <m/>
    <m/>
  </r>
  <r>
    <x v="16"/>
    <x v="48"/>
    <s v="Syrian Arab Republic - Civil Unrest 2013"/>
    <x v="1"/>
    <s v="SRRP-13/MS/58167/R/8787"/>
    <s v="Iraq - Syria Crisis Regional Refugee Response"/>
    <x v="1"/>
    <n v="239651"/>
    <n v="0"/>
    <s v="(Iraq) Strengthening the humanitarian response for Syrian Refugees and Asylum Seekers in Domiz Camp (KRG/Dohuk province) and Al Qa’im camp in Anbar Governorate_x000d__x000a_"/>
    <s v=""/>
    <s v="USD"/>
    <x v="95"/>
    <x v="1"/>
    <x v="1"/>
    <x v="1"/>
    <s v="Commitment"/>
    <s v="Emergency Response Fund (OCHA)"/>
    <s v="Allocation of unearmarked funds by UN agencies"/>
    <s v="Un Ponte Per "/>
    <s v="NGOs"/>
    <s v="UPP"/>
    <m/>
    <s v="Syrian Arab Republic"/>
    <s v="Complex Emergency"/>
    <s v="Cash"/>
    <n v="198218"/>
    <s v="SRRP"/>
    <s v="Donor"/>
    <d v="2013-09-25T13:51:00"/>
    <d v="2013-06-10T15:04:00"/>
    <n v="2013"/>
    <s v="Region"/>
    <s v="Appeal projects, not including sub-set"/>
    <n v="284034"/>
    <d v="2013-01-01T00:00:00"/>
    <d v="2013-12-31T00:00:00"/>
    <s v="IRAQ"/>
    <s v="NOT SPECIFIED"/>
    <m/>
  </r>
  <r>
    <x v="16"/>
    <x v="48"/>
    <s v="Syrian Arab Republic - Civil Unrest 2013"/>
    <x v="1"/>
    <s v="SRRP-13/MS/58167/R/8787"/>
    <s v="Iraq - Syria Crisis Regional Refugee Response"/>
    <x v="1"/>
    <n v="249738"/>
    <n v="0"/>
    <s v="(Iraq) Strengthening the humanitarian response for Syrian Refugees and Asylum Seekers in Domiz Camp (KRG/Dohuk province) and Al Qa’im camp in Anbar Governorate_x000d__x000a_"/>
    <s v=""/>
    <s v="USD"/>
    <x v="96"/>
    <x v="1"/>
    <x v="1"/>
    <x v="1"/>
    <s v="Commitment"/>
    <s v="Emergency Response Fund (OCHA)"/>
    <s v="Allocation of unearmarked funds by UN agencies"/>
    <s v="Un Ponte Per "/>
    <s v="NGOs"/>
    <s v="UPP"/>
    <m/>
    <s v="Syrian Arab Republic"/>
    <s v="Complex Emergency"/>
    <s v="Cash"/>
    <n v="197379"/>
    <s v="SRRP"/>
    <s v="Donor"/>
    <d v="2013-09-25T13:50:00"/>
    <d v="2013-05-28T14:11:00"/>
    <n v="2013"/>
    <s v="Region"/>
    <s v="Appeal projects, not including sub-set"/>
    <n v="284034"/>
    <d v="2013-01-01T00:00:00"/>
    <d v="2013-12-31T00:00:00"/>
    <s v="IRAQ"/>
    <s v="NOT SPECIFIED"/>
    <m/>
  </r>
  <r>
    <x v="16"/>
    <x v="4"/>
    <s v="Syrian Arab Republic - Civil Unrest 2013"/>
    <x v="1"/>
    <s v="SRRP-13/MS/58174/R/124"/>
    <s v="Iraq - Syria Crisis Regional Refugee Response"/>
    <x v="1"/>
    <n v="450470"/>
    <n v="0"/>
    <s v="(Iraq) ERF funded project - Increasing access to  quality  education in formal schools  for Syrian refugees in Dara Shakran Camp, Kurdistan Autonomous Region, Northern Iraq_x000d__x000a_"/>
    <s v=""/>
    <s v="USD"/>
    <x v="87"/>
    <x v="1"/>
    <x v="1"/>
    <x v="1"/>
    <s v="Commitment"/>
    <s v="Emergency Response Fund (OCHA)"/>
    <s v="Allocation of unearmarked funds by UN agencies"/>
    <s v="United Nations Children's Fund"/>
    <s v="UN Agencies"/>
    <s v="UNICEF"/>
    <m/>
    <s v="Syrian Arab Republic"/>
    <s v="Complex Emergency"/>
    <s v="Cash"/>
    <n v="203121"/>
    <m/>
    <s v="Donor"/>
    <d v="2013-10-25T16:58:00"/>
    <d v="2013-10-25T16:58:00"/>
    <n v="2013"/>
    <s v="Region"/>
    <s v="Appeal projects, not including sub-set"/>
    <n v="44247429"/>
    <d v="2013-01-01T00:00:00"/>
    <d v="2013-12-31T00:00:00"/>
    <s v="IRAQ"/>
    <s v="NOT SPECIFIED"/>
    <m/>
  </r>
  <r>
    <x v="16"/>
    <x v="1"/>
    <s v="Syrian Arab Republic - Civil Unrest 2013"/>
    <x v="1"/>
    <s v="SRRP-13/MS/59106/R/5103"/>
    <s v="Iraq - Syria Crisis Regional Refugee Response"/>
    <x v="1"/>
    <n v="250000"/>
    <n v="0"/>
    <s v="(Iraq) ERF funded project - Secondary Education Support to Syrian Refugees in Kurdistan -Iraq_x000d__x000a_"/>
    <s v=""/>
    <s v="USD"/>
    <x v="91"/>
    <x v="1"/>
    <x v="1"/>
    <x v="1"/>
    <s v="Paid contribution"/>
    <s v="Emergency Response Fund (OCHA)"/>
    <s v="Allocation of unearmarked funds by UN agencies"/>
    <s v="United Nations Educational, Scientific and Cultural Organization"/>
    <s v="UN Agencies"/>
    <s v="UNESCO"/>
    <m/>
    <s v="Syrian Arab Republic"/>
    <s v="Complex Emergency"/>
    <s v="Cash"/>
    <n v="201698"/>
    <m/>
    <s v="Donor"/>
    <d v="2013-09-26T11:58:00"/>
    <d v="2013-09-25T17:18:00"/>
    <n v="2013"/>
    <s v="Region"/>
    <s v="Appeal projects, not including sub-set"/>
    <n v="3500000"/>
    <d v="2013-06-01T00:00:00"/>
    <d v="2013-12-31T00:00:00"/>
    <s v="IRAQ"/>
    <s v="NOT SPECIFIED"/>
    <m/>
  </r>
  <r>
    <x v="16"/>
    <x v="2"/>
    <s v="Syrian Arab Republic - Civil Unrest 2014"/>
    <x v="3"/>
    <s v="SRRP-14/MS/64829/1171"/>
    <s v="Iraq - Syria Crisis Regional Refugee Response"/>
    <x v="2"/>
    <n v="475555"/>
    <n v="0"/>
    <s v="(Iraq) ERF funded project - Supporting the reproductive health needs of the Syrian refugees in the region of Kurdistan, Iraq_x000d__x000a_"/>
    <s v=""/>
    <s v="USD"/>
    <x v="75"/>
    <x v="1"/>
    <x v="1"/>
    <x v="1"/>
    <s v="Paid contribution"/>
    <s v="Emergency Response Fund (OCHA)"/>
    <s v="Allocation of unearmarked funds by UN agencies"/>
    <s v="United Nations Population Fund"/>
    <s v="UN Agencies"/>
    <s v="UNFPA"/>
    <s v="Middle East"/>
    <s v="Syrian Arab Republic"/>
    <s v="Complex Emergency"/>
    <s v="Cash"/>
    <n v="210218"/>
    <m/>
    <s v="Donor and Agency"/>
    <d v="2014-11-12T11:44:00"/>
    <d v="2014-04-08T14:49:00"/>
    <n v="2014"/>
    <s v="Region"/>
    <s v="Appeal projects, not including sub-set"/>
    <n v="7460000"/>
    <d v="2014-01-01T00:00:00"/>
    <d v="2014-12-31T00:00:00"/>
    <s v="IRAQ"/>
    <s v="NOT SPECIFIED"/>
    <m/>
  </r>
  <r>
    <x v="16"/>
    <x v="25"/>
    <s v="Syrian Arab Republic - Civil Unrest 2014"/>
    <x v="3"/>
    <s v="SRRP-14/MS/64863/122"/>
    <s v="Iraq - Syria Crisis Regional Refugee Response"/>
    <x v="2"/>
    <n v="565764"/>
    <n v="0"/>
    <s v="(Iraq) ERF funded project - Strengthening health services delivery to ensure life saving for 210,000 Syrian Refugees in Kurdistan/Iraq_x000d__x000a_"/>
    <s v=""/>
    <s v="USD"/>
    <x v="97"/>
    <x v="1"/>
    <x v="1"/>
    <x v="1"/>
    <s v="Paid contribution"/>
    <s v="Emergency Response Fund (OCHA)"/>
    <s v="Allocation of unearmarked funds by UN agencies"/>
    <s v="World Health Organization"/>
    <s v="UN Agencies"/>
    <s v="WHO"/>
    <s v="Middle East"/>
    <s v="Syrian Arab Republic"/>
    <s v="Complex Emergency"/>
    <s v="Cash"/>
    <n v="210190"/>
    <m/>
    <s v="Donor and Agency"/>
    <d v="2014-07-30T16:01:00"/>
    <d v="2014-04-08T11:32:00"/>
    <n v="2014"/>
    <s v="Region"/>
    <s v="Appeal projects, not including sub-set"/>
    <n v="9733500"/>
    <d v="2014-01-01T00:00:00"/>
    <d v="2014-12-31T00:00:00"/>
    <s v="IRAQ"/>
    <s v="NOT SPECIFIED"/>
    <m/>
  </r>
  <r>
    <x v="16"/>
    <x v="49"/>
    <s v="Syrian Arab Republic - Civil Unrest 2014"/>
    <x v="0"/>
    <m/>
    <m/>
    <x v="2"/>
    <n v="498000"/>
    <n v="0"/>
    <s v="(Iraq) ERF funded project - Emergency response to Syrian refugees in Sulaimanyah Governorate_x000d__x000a_"/>
    <s v=""/>
    <s v="USD"/>
    <x v="88"/>
    <x v="0"/>
    <x v="1"/>
    <x v="1"/>
    <s v="Commitment"/>
    <s v="Emergency Response Fund (OCHA)"/>
    <s v="Allocation of unearmarked funds by UN agencies"/>
    <s v="Youth Activity Organization"/>
    <s v="NGOs"/>
    <s v="YAO"/>
    <s v="Middle East"/>
    <s v="Syrian Arab Republic"/>
    <s v="Complex Emergency"/>
    <s v="Cash"/>
    <n v="209087"/>
    <m/>
    <s v="Donor"/>
    <d v="2014-03-24T16:27:00"/>
    <d v="2014-03-24T16:26:00"/>
    <m/>
    <m/>
    <s v="Appeal projects, not including sub-set"/>
    <m/>
    <m/>
    <m/>
    <m/>
    <m/>
    <m/>
  </r>
  <r>
    <x v="17"/>
    <x v="50"/>
    <s v="Iraq 2014"/>
    <x v="2"/>
    <s v="IRQ-14/CSS/69882/R/119"/>
    <s v="Strengthening humanitarian coordination and advocacy in Iraq"/>
    <x v="2"/>
    <n v="249066"/>
    <n v="0"/>
    <s v="Strengthening humanitarian coordination and advocacy in Iraq (OCT 4653); [12-1/7921] "/>
    <n v="200000"/>
    <s v="EUR"/>
    <x v="98"/>
    <x v="8"/>
    <x v="9"/>
    <x v="1"/>
    <s v="Paid contribution"/>
    <s v="Estonia"/>
    <s v="Estonia"/>
    <s v="Office for the Coordination of Humanitarian Affairs"/>
    <s v="UN Agencies"/>
    <s v="OCHA"/>
    <s v="Middle East"/>
    <s v="Iraq"/>
    <s v="Miscellaneous"/>
    <s v="Cash"/>
    <n v="220324"/>
    <m/>
    <s v="Agency"/>
    <d v="2014-12-11T12:01:00"/>
    <d v="2014-11-06T14:43:00"/>
    <n v="2014"/>
    <s v="Iraq"/>
    <s v="Appeal projects, not including sub-set"/>
    <n v="21177465"/>
    <d v="2014-09-01T00:00:00"/>
    <d v="2015-12-31T00:00:00"/>
    <s v="NOT SPECIFIED"/>
    <s v="HIGH"/>
    <s v="4-Not applicable - Only used for very small number of projects, such as &quot;support services&quot;"/>
  </r>
  <r>
    <x v="17"/>
    <x v="5"/>
    <s v="Iraq 2014"/>
    <x v="2"/>
    <s v="IRQ-14/P-HR-RL/69870/R/120"/>
    <s v="Protection of IDPs and groups at risk affected by internal displacement"/>
    <x v="2"/>
    <n v="92227"/>
    <n v="0"/>
    <s v="Protection of IDPs and at-risk groups affected by internal displacement"/>
    <n v="70000"/>
    <s v="EUR"/>
    <x v="99"/>
    <x v="7"/>
    <x v="7"/>
    <x v="1"/>
    <s v="Commitment"/>
    <s v="Estonia"/>
    <s v="Estonia"/>
    <s v="United Nations High Commissioner for Refugees"/>
    <s v="UN Agencies"/>
    <s v="UNHCR"/>
    <s v="Middle East"/>
    <s v="Iraq"/>
    <s v="Miscellaneous"/>
    <s v="Cash"/>
    <n v="218130"/>
    <m/>
    <s v="Donor"/>
    <d v="2014-09-18T17:45:00"/>
    <d v="2014-09-18T17:45:00"/>
    <n v="2014"/>
    <s v="Iraq"/>
    <s v="Appeal projects, not including sub-set"/>
    <n v="56504384"/>
    <d v="2014-02-01T00:00:00"/>
    <d v="2015-12-31T00:00:00"/>
    <s v="NOT SPECIFIED"/>
    <s v="HIGH"/>
    <s v="2b-The principal purpose of the project is to advance gender equality"/>
  </r>
  <r>
    <x v="17"/>
    <x v="5"/>
    <s v="Syrian Arab Republic - Civil Unrest 2013"/>
    <x v="1"/>
    <s v="SRRP-13/MS/58183/R/120"/>
    <s v="Iraq - Syria Crisis Regional Refugee Response"/>
    <x v="1"/>
    <n v="165563"/>
    <n v="0"/>
    <s v="Iraq - Syria Crisis Regional Refugee Response "/>
    <n v="125000"/>
    <s v="EUR"/>
    <x v="100"/>
    <x v="1"/>
    <x v="1"/>
    <x v="1"/>
    <s v="Paid contribution"/>
    <s v="Estonia"/>
    <s v="Estonia"/>
    <s v="United Nations High Commissioner for Refugees"/>
    <s v="UN Agencies"/>
    <s v="UNHCR"/>
    <m/>
    <s v="Syrian Arab Republic"/>
    <s v="Complex Emergency"/>
    <s v="Cash"/>
    <n v="202591"/>
    <s v="SRRP"/>
    <s v="Donor and Agency"/>
    <d v="2013-10-21T16:40:00"/>
    <d v="2013-10-11T16:41:00"/>
    <n v="2013"/>
    <s v="Region"/>
    <s v="Appeal projects, not including sub-set"/>
    <n v="162350371"/>
    <d v="2013-01-01T00:00:00"/>
    <d v="2013-12-31T00:00:00"/>
    <s v="IRAQ"/>
    <s v="NOT SPECIFIED"/>
    <m/>
  </r>
  <r>
    <x v="18"/>
    <x v="47"/>
    <s v="Syrian Arab Republic - Civil Unrest 2014"/>
    <x v="3"/>
    <s v="SRRP-14/MS/64815/5853"/>
    <s v="Iraq - Syria Crisis Regional Refugee Response"/>
    <x v="2"/>
    <n v="274000"/>
    <n v="0"/>
    <s v="Iraq - Syria Crisis Regional Refugee Response "/>
    <s v=""/>
    <s v="USD"/>
    <x v="101"/>
    <x v="1"/>
    <x v="1"/>
    <x v="1"/>
    <s v="Paid contribution"/>
    <s v="European Commission"/>
    <s v="European Commission"/>
    <s v="Triangle Génération Humanitaire"/>
    <s v="NGOs"/>
    <s v="TGH"/>
    <s v="Middle East"/>
    <s v="Syrian Arab Republic"/>
    <s v="Complex Emergency"/>
    <s v="Cash"/>
    <n v="208996"/>
    <m/>
    <s v="Agency"/>
    <d v="2014-06-11T13:32:00"/>
    <d v="2014-03-21T11:42:00"/>
    <n v="2014"/>
    <s v="Region"/>
    <s v="Appeal projects, not including sub-set"/>
    <n v="1638000"/>
    <d v="2014-01-01T00:00:00"/>
    <d v="2014-12-31T00:00:00"/>
    <s v="IRAQ"/>
    <s v="NOT SPECIFIED"/>
    <m/>
  </r>
  <r>
    <x v="19"/>
    <x v="14"/>
    <s v="Iraq 2014"/>
    <x v="2"/>
    <s v="IRQ-14/WS/71186/R/5186"/>
    <s v="Emergency WASH assistance to people affected by the conflict and displaced in Dohuk and Ninewa Governorate"/>
    <x v="2"/>
    <n v="1251564"/>
    <n v="0"/>
    <s v="Emergency assistance to Internally Displaced Persons (IDPs) and host communities affected by armed conflict in Iraq - Emergency WASH assistance to people affected by the conflict and displaced in Dohuk and Ninewa Governorate (ECHO/-ME/BUD/2014/91013)"/>
    <n v="1000000"/>
    <s v="EUR"/>
    <x v="21"/>
    <x v="6"/>
    <x v="6"/>
    <x v="1"/>
    <s v="Commitment"/>
    <s v="European Commission"/>
    <s v="European Commission"/>
    <s v="Action Contre la Faim"/>
    <s v="NGOs"/>
    <s v="ACF"/>
    <s v="Middle East"/>
    <s v="Iraq"/>
    <s v="Miscellaneous"/>
    <s v="Cash"/>
    <n v="223531"/>
    <m/>
    <s v="Donor"/>
    <d v="2015-01-13T16:25:00"/>
    <d v="2015-01-12T15:09:00"/>
    <n v="2014"/>
    <s v="Iraq"/>
    <s v="Appeal projects, not including sub-set"/>
    <n v="4500000"/>
    <d v="2014-11-01T00:00:00"/>
    <d v="2015-12-31T00:00:00"/>
    <s v="NOT SPECIFIED"/>
    <s v="HIGH"/>
    <s v="2a-The project is designed to contribute significantly to gender equality"/>
  </r>
  <r>
    <x v="19"/>
    <x v="32"/>
    <s v="Syrian Arab Republic - Civil Unrest 2013"/>
    <x v="0"/>
    <m/>
    <m/>
    <x v="1"/>
    <n v="543704"/>
    <n v="0"/>
    <s v="(Iraq) Improving Child and Youth Protection among conflict-affected Syrian refugees (ECHO/CHD/BUD/2012/01002)"/>
    <n v="400000"/>
    <s v="EUR"/>
    <x v="102"/>
    <x v="0"/>
    <x v="7"/>
    <x v="1"/>
    <s v="Paid contribution"/>
    <s v="European Commission"/>
    <s v="European Commission"/>
    <s v="Agency for Technical Cooperation and Development"/>
    <s v="NGOs"/>
    <s v="ACTED"/>
    <m/>
    <s v="Syrian Arab Republic"/>
    <s v="Complex Emergency"/>
    <s v="Cash"/>
    <n v="195822"/>
    <m/>
    <s v="Donor and Agency"/>
    <d v="2014-01-02T15:13:00"/>
    <d v="2013-04-12T15:17:00"/>
    <m/>
    <m/>
    <s v="Appeal projects, not including sub-set"/>
    <m/>
    <m/>
    <m/>
    <m/>
    <m/>
    <m/>
  </r>
  <r>
    <x v="19"/>
    <x v="32"/>
    <s v="Syrian Arab Republic - Civil Unrest 2013"/>
    <x v="1"/>
    <s v="SRRP-13/MS/58126/R/6458"/>
    <s v="Iraq - Syria Crisis Regional Refugee Response"/>
    <x v="1"/>
    <n v="400000"/>
    <n v="0"/>
    <s v="(Iraq) Humanitarian assistance to Syria Crisis (part of ECHO/SYR/BUD/2013/91001)"/>
    <n v="295915"/>
    <s v="EUR"/>
    <x v="103"/>
    <x v="1"/>
    <x v="1"/>
    <x v="1"/>
    <s v="Commitment"/>
    <s v="European Commission"/>
    <s v="European Commission"/>
    <s v="Agency for Technical Cooperation and Development"/>
    <s v="NGOs"/>
    <s v="ACTED"/>
    <m/>
    <s v="Syrian Arab Republic"/>
    <s v="Complex Emergency"/>
    <s v="Cash"/>
    <n v="192833"/>
    <s v="SRRP"/>
    <s v="Donor and Agency"/>
    <d v="2013-05-14T15:14:00"/>
    <d v="2013-02-19T11:22:00"/>
    <n v="2013"/>
    <s v="Region"/>
    <s v="Appeal projects, not including sub-set"/>
    <n v="3342000"/>
    <d v="2013-01-01T00:00:00"/>
    <d v="2013-12-31T00:00:00"/>
    <s v="IRAQ"/>
    <s v="NOT SPECIFIED"/>
    <m/>
  </r>
  <r>
    <x v="19"/>
    <x v="7"/>
    <s v="Iraq 2014"/>
    <x v="2"/>
    <s v="IRQ-14/S-NF/71324/R/5181"/>
    <s v="Providing life-saving assistance to vulnerable internally displaced people (IDPs) and host communities in Iraq"/>
    <x v="2"/>
    <n v="2108037"/>
    <n v="0"/>
    <s v="Man-made crises / Providing life-saving assistance to vulnerable internally displaced people (IDPs) and host communities in Iraq (ECHO/-ME/BUD/2014/91005)"/>
    <n v="1600000"/>
    <s v="EUR"/>
    <x v="99"/>
    <x v="4"/>
    <x v="4"/>
    <x v="1"/>
    <s v="Commitment"/>
    <s v="European Commission"/>
    <s v="European Commission"/>
    <s v="Danish Refugee Council"/>
    <s v="NGOs"/>
    <s v="DRC"/>
    <s v="Middle East"/>
    <s v="Iraq"/>
    <s v="Miscellaneous"/>
    <s v="Cash"/>
    <n v="218129"/>
    <m/>
    <s v="Donor"/>
    <d v="2015-01-06T15:29:00"/>
    <d v="2014-09-18T17:24:00"/>
    <n v="2014"/>
    <s v="Iraq"/>
    <s v="Appeal projects, not including sub-set"/>
    <n v="2996707"/>
    <d v="2014-10-01T00:00:00"/>
    <d v="2015-03-31T00:00:00"/>
    <s v="NOT SPECIFIED"/>
    <s v="HIGH"/>
    <s v="1-The project is designed to contribute in some limited way to gender equality"/>
  </r>
  <r>
    <x v="19"/>
    <x v="19"/>
    <s v="Iraq 2011"/>
    <x v="0"/>
    <m/>
    <m/>
    <x v="4"/>
    <n v="5150215"/>
    <n v="0"/>
    <s v="ICRC water/sanitation assistance (ECHO/-ME/BUD/2011/91001)"/>
    <n v="3600000"/>
    <s v="EUR"/>
    <x v="104"/>
    <x v="0"/>
    <x v="6"/>
    <x v="1"/>
    <s v="Commitment"/>
    <s v="European Commission"/>
    <s v="European Commission"/>
    <s v="International Committee of the Red Cross"/>
    <s v="Red Cross / Red Crescent"/>
    <s v="ICRC"/>
    <s v="Middle East"/>
    <s v="Iraq"/>
    <s v="Complex Emergency"/>
    <s v="Cash"/>
    <n v="170996"/>
    <m/>
    <s v="Donor"/>
    <d v="2011-07-15T11:25:00"/>
    <d v="2011-07-15T11:24:00"/>
    <m/>
    <m/>
    <s v="Appeal projects, not including sub-set"/>
    <m/>
    <m/>
    <m/>
    <m/>
    <m/>
    <m/>
  </r>
  <r>
    <x v="19"/>
    <x v="19"/>
    <s v="Iraq 2012"/>
    <x v="0"/>
    <m/>
    <m/>
    <x v="3"/>
    <n v="4311258"/>
    <n v="0"/>
    <s v="ICRC water/sanitation and protection activities in Iraq (ECHO/-ME/BUD/2012/91001)"/>
    <n v="3255000"/>
    <s v="EUR"/>
    <x v="105"/>
    <x v="0"/>
    <x v="3"/>
    <x v="1"/>
    <s v="Commitment"/>
    <s v="European Commission"/>
    <s v="European Commission"/>
    <s v="International Committee of the Red Cross"/>
    <s v="Red Cross / Red Crescent"/>
    <s v="ICRC"/>
    <s v="Middle East"/>
    <s v="Iraq"/>
    <s v="Miscellaneous"/>
    <s v="Cash"/>
    <n v="182334"/>
    <m/>
    <s v="Donor"/>
    <d v="2012-11-05T12:20:00"/>
    <d v="2012-05-25T11:57:00"/>
    <m/>
    <m/>
    <s v="Appeal projects, not including sub-set"/>
    <m/>
    <m/>
    <m/>
    <m/>
    <m/>
    <m/>
  </r>
  <r>
    <x v="19"/>
    <x v="19"/>
    <s v="Iraq 2013"/>
    <x v="0"/>
    <m/>
    <m/>
    <x v="1"/>
    <n v="6544503"/>
    <n v="0"/>
    <s v="ICRC Water/Sanitation and Protection activities in Iraq (ECHO/-ME/BUD/2013/91001)"/>
    <n v="5000000"/>
    <s v="EUR"/>
    <x v="106"/>
    <x v="0"/>
    <x v="3"/>
    <x v="1"/>
    <s v="Commitment"/>
    <s v="European Commission"/>
    <s v="European Commission"/>
    <s v="International Committee of the Red Cross"/>
    <s v="Red Cross / Red Crescent"/>
    <s v="ICRC"/>
    <m/>
    <s v="Iraq"/>
    <s v="Miscellaneous"/>
    <s v="Cash"/>
    <n v="197623"/>
    <m/>
    <s v="Donor"/>
    <d v="2013-10-21T12:17:00"/>
    <d v="2013-05-31T12:19:00"/>
    <m/>
    <m/>
    <s v="Appeal projects, not including sub-set"/>
    <m/>
    <m/>
    <m/>
    <m/>
    <m/>
    <m/>
  </r>
  <r>
    <x v="19"/>
    <x v="19"/>
    <s v="Iraq 2014"/>
    <x v="0"/>
    <m/>
    <m/>
    <x v="2"/>
    <n v="23779725"/>
    <n v="0"/>
    <s v="Man-made crises / ICRC Economic Security and Protection activities in Iraq. (ECHO/-ME/BUD/2014/91001)"/>
    <n v="19000000"/>
    <s v="EUR"/>
    <x v="107"/>
    <x v="0"/>
    <x v="3"/>
    <x v="1"/>
    <s v="Commitment"/>
    <s v="European Commission"/>
    <s v="European Commission"/>
    <s v="International Committee of the Red Cross"/>
    <s v="Red Cross / Red Crescent"/>
    <s v="ICRC"/>
    <s v="Middle East"/>
    <s v="Iraq"/>
    <s v="Miscellaneous"/>
    <s v="Cash"/>
    <n v="218126"/>
    <m/>
    <s v="Donor"/>
    <d v="2014-12-30T17:56:00"/>
    <d v="2014-09-18T17:18:00"/>
    <m/>
    <m/>
    <s v="Appeal projects, not including sub-set"/>
    <m/>
    <m/>
    <m/>
    <m/>
    <m/>
    <m/>
  </r>
  <r>
    <x v="19"/>
    <x v="3"/>
    <s v="Iraq 2014"/>
    <x v="2"/>
    <s v="IRQ-14/S-NF/67709/R/298"/>
    <s v="Common pipeline for Shelter/NFIs for affected IDP population in Iraq"/>
    <x v="2"/>
    <n v="8831522"/>
    <n v="0"/>
    <s v="Man-made crises /Common pipeline for Shelter/NFIs for affected IDP population in Iraq (ECHO/-ME/BUD/2014/91003)"/>
    <n v="6500000"/>
    <s v="EUR"/>
    <x v="108"/>
    <x v="4"/>
    <x v="4"/>
    <x v="1"/>
    <s v="Commitment"/>
    <s v="European Commission"/>
    <s v="European Commission"/>
    <s v="International Organization for Migration"/>
    <s v="UN Agencies"/>
    <s v="IOM"/>
    <s v="Middle East"/>
    <s v="Iraq"/>
    <s v="Miscellaneous"/>
    <s v="Cash"/>
    <n v="218128"/>
    <m/>
    <s v="Donor"/>
    <d v="2014-12-26T12:48:00"/>
    <d v="2014-09-18T17:22:00"/>
    <n v="2014"/>
    <s v="Iraq"/>
    <s v="Appeal projects, not including sub-set"/>
    <n v="39000001"/>
    <d v="2014-02-01T00:00:00"/>
    <d v="2014-12-31T00:00:00"/>
    <s v="NOT SPECIFIED"/>
    <s v="HIGH"/>
    <s v="2a-The project is designed to contribute significantly to gender equality"/>
  </r>
  <r>
    <x v="19"/>
    <x v="40"/>
    <s v="Iraq 2014"/>
    <x v="0"/>
    <m/>
    <m/>
    <x v="2"/>
    <n v="1707317"/>
    <n v="0"/>
    <s v="Man-made crises / Lifesaving Assistance for Displaced and Conflict-Affected Iraqis - Protection and Cash in Baghdad, Kirkuk, Ninewa_x000d__x000a_ (ECHO/-ME/BUD/2014/91012)"/>
    <n v="1400000"/>
    <s v="EUR"/>
    <x v="109"/>
    <x v="0"/>
    <x v="3"/>
    <x v="1"/>
    <s v="Commitment"/>
    <s v="European Commission"/>
    <s v="European Commission"/>
    <s v="International Rescue Committee"/>
    <s v="NGOs"/>
    <s v="IRC"/>
    <s v="Middle East"/>
    <s v="Iraq"/>
    <s v="Miscellaneous"/>
    <s v="Cash"/>
    <n v="223530"/>
    <m/>
    <s v="Donor"/>
    <d v="2015-01-12T15:05:00"/>
    <d v="2015-01-12T15:04:00"/>
    <m/>
    <m/>
    <s v="Appeal projects, not including sub-set"/>
    <m/>
    <m/>
    <m/>
    <m/>
    <m/>
    <m/>
  </r>
  <r>
    <x v="19"/>
    <x v="20"/>
    <s v="Iraq 2014"/>
    <x v="2"/>
    <s v="IRQ-14/S-NF/71131/R/5162"/>
    <s v="Humanitarian assistance to the most vulnerable people displaced by conflict in northern Iraq"/>
    <x v="2"/>
    <n v="2989130"/>
    <n v="0"/>
    <s v="Man-made crises / Emergency Assistance to IDPs and host communities in Iraq (ECHO/-ME/BUD/2014/91002)"/>
    <n v="2200000"/>
    <s v="EUR"/>
    <x v="99"/>
    <x v="4"/>
    <x v="4"/>
    <x v="1"/>
    <s v="Commitment"/>
    <s v="European Commission"/>
    <s v="European Commission"/>
    <s v="Mercy Corps "/>
    <s v="NGOs"/>
    <s v="Mercy Corps"/>
    <s v="Middle East"/>
    <s v="Iraq"/>
    <s v="Miscellaneous"/>
    <s v="Cash"/>
    <n v="218127"/>
    <m/>
    <s v="Donor"/>
    <d v="2014-12-30T18:02:00"/>
    <d v="2014-09-18T17:19:00"/>
    <n v="2014"/>
    <s v="Iraq"/>
    <s v="Appeal projects, not including sub-set"/>
    <n v="2091310"/>
    <d v="2014-08-17T00:00:00"/>
    <d v="2015-02-16T00:00:00"/>
    <s v="NOT SPECIFIED"/>
    <s v="MEDIUM"/>
    <s v="1-The project is designed to contribute in some limited way to gender equality"/>
  </r>
  <r>
    <x v="19"/>
    <x v="44"/>
    <s v="Iraq 2014"/>
    <x v="2"/>
    <s v="IRQ-14/S-NF/68352/R/5834"/>
    <s v="Provide basic and domestic items for population affected by armed conflict in Iraq"/>
    <x v="2"/>
    <n v="1857708"/>
    <n v="0"/>
    <s v="Man-made crises / Providing life-saving assistance to vulnerable internally displaced and host communities in Iraq (ECHO/-ME/BUD/2014/91007)"/>
    <n v="1410000"/>
    <s v="EUR"/>
    <x v="110"/>
    <x v="4"/>
    <x v="4"/>
    <x v="1"/>
    <s v="Commitment"/>
    <s v="European Commission"/>
    <s v="European Commission"/>
    <s v="Norwegian Refugee Council"/>
    <s v="NGOs"/>
    <s v="NRC"/>
    <s v="Middle East"/>
    <s v="Iraq"/>
    <s v="Miscellaneous"/>
    <s v="Cash"/>
    <n v="218191"/>
    <m/>
    <s v="Donor"/>
    <d v="2014-12-19T11:08:00"/>
    <d v="2014-09-22T10:47:00"/>
    <n v="2014"/>
    <s v="Iraq"/>
    <s v="Appeal projects, not including sub-set"/>
    <n v="6820000"/>
    <d v="2014-07-01T00:00:00"/>
    <d v="2014-12-31T00:00:00"/>
    <s v="NOT SPECIFIED"/>
    <s v="HIGH"/>
    <s v="2a-The project is designed to contribute significantly to gender equality"/>
  </r>
  <r>
    <x v="19"/>
    <x v="44"/>
    <s v="Syrian Arab Republic - Civil Unrest 2014"/>
    <x v="3"/>
    <s v="SRRP-14/MS/64776/5834"/>
    <s v="Iraq - Syria Crisis Regional Refugee Response"/>
    <x v="2"/>
    <n v="1363576"/>
    <n v="0"/>
    <s v="Iraq - Syria Crisis Regional Refugee Response part of ECHO/SYR/BUD/2013/91008"/>
    <n v="1003632"/>
    <s v="EUR"/>
    <x v="111"/>
    <x v="1"/>
    <x v="1"/>
    <x v="1"/>
    <s v="Paid contribution"/>
    <s v="European Commission"/>
    <s v="European Commission"/>
    <s v="Norwegian Refugee Council"/>
    <s v="NGOs"/>
    <s v="NRC"/>
    <s v="Middle East"/>
    <s v="Syrian Arab Republic"/>
    <s v="Complex Emergency"/>
    <s v="Cash"/>
    <n v="211322"/>
    <m/>
    <s v="Donor and Agency"/>
    <d v="2014-04-29T15:44:00"/>
    <d v="2014-04-29T15:42:00"/>
    <n v="2014"/>
    <s v="Region"/>
    <s v="Appeal projects, not including sub-set"/>
    <n v="12766499"/>
    <d v="2014-01-01T00:00:00"/>
    <d v="2014-12-31T00:00:00"/>
    <s v="IRAQ"/>
    <s v="NOT SPECIFIED"/>
    <m/>
  </r>
  <r>
    <x v="19"/>
    <x v="46"/>
    <s v="Iraq 2014"/>
    <x v="2"/>
    <s v="IRQ-14/H/71040/R/14879"/>
    <s v="Continuation of provision of Primary Healthcare services in Bajet Kandala IDP camp and 1 Erbil IDP camp"/>
    <x v="2"/>
    <n v="504414"/>
    <n v="0"/>
    <s v="Man-made crises / Continuation of provision of Primary Healthcare services in Bajet Kandala IDP camp and 1 Erbil IDP camp (part of ECHO/-ME/BUD/2014/91008)"/>
    <n v="400000"/>
    <s v="EUR"/>
    <x v="112"/>
    <x v="2"/>
    <x v="2"/>
    <x v="1"/>
    <s v="Commitment"/>
    <s v="European Commission"/>
    <s v="European Commission"/>
    <s v="Première Urgence - Aide Médicale Internationale"/>
    <s v="NGOs"/>
    <s v="PU-AMI"/>
    <s v="Middle East"/>
    <s v="Iraq"/>
    <s v="Miscellaneous"/>
    <s v="Cash"/>
    <n v="222043"/>
    <m/>
    <s v="Donor"/>
    <d v="2014-12-05T16:59:00"/>
    <d v="2014-12-05T16:59:00"/>
    <n v="2014"/>
    <s v="Iraq"/>
    <s v="Appeal projects, not including sub-set"/>
    <n v="1577000"/>
    <d v="2015-03-21T00:00:00"/>
    <d v="2015-12-31T00:00:00"/>
    <s v="NOT SPECIFIED"/>
    <s v="HIGH"/>
    <s v="3-Not Specified"/>
  </r>
  <r>
    <x v="19"/>
    <x v="46"/>
    <s v="Iraq 2014"/>
    <x v="2"/>
    <s v="IRQ-14/WS/71043/R/14879"/>
    <s v="Rapid Response to WASH needs of IDPs in schools in Dohuk City"/>
    <x v="2"/>
    <n v="553972"/>
    <n v="0"/>
    <s v="Man-made crises / Rapid Response to WASH needs of IDPs in schools in Dohuk City (part of ECHO/-ME/BUD/2014/91008)"/>
    <n v="439300"/>
    <s v="EUR"/>
    <x v="112"/>
    <x v="6"/>
    <x v="6"/>
    <x v="1"/>
    <s v="Commitment"/>
    <s v="European Commission"/>
    <s v="European Commission"/>
    <s v="Première Urgence - Aide Médicale Internationale"/>
    <s v="NGOs"/>
    <s v="PU-AMI"/>
    <s v="Middle East"/>
    <s v="Iraq"/>
    <s v="Miscellaneous"/>
    <s v="Cash"/>
    <n v="222042"/>
    <m/>
    <s v="Donor"/>
    <d v="2014-12-05T16:58:00"/>
    <d v="2014-12-05T16:58:00"/>
    <n v="2014"/>
    <s v="Iraq"/>
    <s v="Appeal projects, not including sub-set"/>
    <n v="451335"/>
    <d v="2014-09-03T00:00:00"/>
    <d v="2014-12-18T00:00:00"/>
    <s v="NOT SPECIFIED"/>
    <s v="MEDIUM"/>
    <s v="3-Not Specified"/>
  </r>
  <r>
    <x v="19"/>
    <x v="24"/>
    <s v="Iraq 2014"/>
    <x v="2"/>
    <s v="IRQ-14/P-HR-RL/71073/R/6079"/>
    <s v="Immediate Life-Saving Assistance to Conflict Affected and Displaced Children and Families in Northern Iraq"/>
    <x v="2"/>
    <n v="760335"/>
    <n v="0"/>
    <s v="Man-made crises / Providing life-saving assistance to vulnerable internally displaced and host communities in Iraq (ECHO/-ME/BUD/2014/91006)"/>
    <n v="600000"/>
    <s v="EUR"/>
    <x v="110"/>
    <x v="7"/>
    <x v="7"/>
    <x v="1"/>
    <s v="Paid contribution"/>
    <s v="European Commission"/>
    <s v="European Commission"/>
    <s v="Save the Children "/>
    <s v="NGOs"/>
    <s v="SC "/>
    <s v="Middle East"/>
    <s v="Iraq"/>
    <s v="Miscellaneous"/>
    <s v="Cash"/>
    <n v="218190"/>
    <m/>
    <s v="Donor and Agency"/>
    <d v="2014-10-16T14:47:00"/>
    <d v="2014-09-22T10:45:00"/>
    <n v="2014"/>
    <s v="Iraq"/>
    <s v="Appeal projects, not including sub-set"/>
    <n v="2111225"/>
    <d v="2014-04-01T00:00:00"/>
    <d v="2015-03-31T00:00:00"/>
    <s v="NOT SPECIFIED"/>
    <s v="MEDIUM"/>
    <s v="2a-The project is designed to contribute significantly to gender equality"/>
  </r>
  <r>
    <x v="19"/>
    <x v="51"/>
    <s v="Iraq 2014"/>
    <x v="2"/>
    <s v="IRQ-14/S-NF/71170/R/5157"/>
    <s v="Meeting Emergency Needs for Displacement-Affected Communities in Kurdistan Region of Iraq"/>
    <x v="2"/>
    <n v="613267"/>
    <n v="0"/>
    <s v="Man-made crises / Provision of Unconditional Cash Assistance to Extremely Vulnerable IDPs in Dohuk Governorate, KRI (ECHO/-ME/BUD/2014/91009)"/>
    <n v="490000"/>
    <s v="EUR"/>
    <x v="45"/>
    <x v="4"/>
    <x v="4"/>
    <x v="1"/>
    <s v="Commitment"/>
    <s v="European Commission"/>
    <s v="European Commission"/>
    <s v="TEARFUND"/>
    <s v="NGOs"/>
    <s v="TEARFUND"/>
    <s v="Middle East"/>
    <s v="Iraq"/>
    <s v="Miscellaneous"/>
    <s v="Cash"/>
    <n v="222745"/>
    <m/>
    <s v="Donor"/>
    <d v="2014-12-16T14:43:00"/>
    <d v="2014-12-16T14:43:00"/>
    <n v="2014"/>
    <s v="Iraq"/>
    <s v="Appeal projects, not including sub-set"/>
    <n v="1552490"/>
    <d v="2014-09-01T00:00:00"/>
    <d v="2015-05-31T00:00:00"/>
    <s v="NOT SPECIFIED"/>
    <s v="LOW"/>
    <s v="1-The project is designed to contribute in some limited way to gender equality"/>
  </r>
  <r>
    <x v="19"/>
    <x v="47"/>
    <s v="Iraq 2014"/>
    <x v="0"/>
    <m/>
    <m/>
    <x v="2"/>
    <n v="413223"/>
    <n v="0"/>
    <s v="Emergency education towards Syrian refugee children in KR-I (ECHO/CHD/BUD/2013/01006)"/>
    <n v="300000"/>
    <s v="EUR"/>
    <x v="113"/>
    <x v="0"/>
    <x v="10"/>
    <x v="1"/>
    <s v="Commitment"/>
    <s v="European Commission"/>
    <s v="European Commission"/>
    <s v="Triangle Génération Humanitaire"/>
    <s v="NGOs"/>
    <s v="TGH"/>
    <s v="Middle East"/>
    <s v="Iraq"/>
    <s v="Miscellaneous"/>
    <s v="Cash"/>
    <n v="204706"/>
    <m/>
    <s v="Donor and Agency"/>
    <d v="2014-11-20T12:14:00"/>
    <d v="2013-11-28T11:09:00"/>
    <m/>
    <m/>
    <s v="Appeal projects, not including sub-set"/>
    <m/>
    <m/>
    <m/>
    <m/>
    <m/>
    <m/>
  </r>
  <r>
    <x v="19"/>
    <x v="52"/>
    <s v="Iraq 2013"/>
    <x v="0"/>
    <m/>
    <m/>
    <x v="1"/>
    <n v="0"/>
    <n v="0"/>
    <s v="Humanitarian Implementation Plan (HIP) Iraq (ECHO/-ME /BUD/2013/91000 - fully allocated of total original funding decision of Euro 7 mn)"/>
    <s v=""/>
    <s v="EUR"/>
    <x v="114"/>
    <x v="0"/>
    <x v="3"/>
    <x v="1"/>
    <s v="Commitment"/>
    <s v="European Commission"/>
    <s v="European Commission"/>
    <s v="UN Agencies, NGOs and/or Red Cross (details not yet provided)"/>
    <s v="Other"/>
    <s v="UN Agencies, NGOs and/or Red Cross"/>
    <m/>
    <s v="Iraq"/>
    <s v="Miscellaneous"/>
    <s v="Cash"/>
    <n v="191691"/>
    <m/>
    <s v="Donor"/>
    <d v="2013-10-21T12:18:00"/>
    <d v="2013-01-16T14:11:00"/>
    <m/>
    <m/>
    <s v="Appeal projects, not including sub-set"/>
    <m/>
    <m/>
    <m/>
    <m/>
    <m/>
    <m/>
  </r>
  <r>
    <x v="19"/>
    <x v="52"/>
    <s v="Iraq 2014"/>
    <x v="0"/>
    <m/>
    <m/>
    <x v="2"/>
    <n v="0"/>
    <n v="0"/>
    <s v="Humanitarian Implementation Plan (HIP) Iraq (ECHO/-ME /BUD/2014/91000 - unallocated balance of total original funding decision of Euro 47.0 mn)"/>
    <s v=""/>
    <s v="EUR"/>
    <x v="115"/>
    <x v="0"/>
    <x v="3"/>
    <x v="1"/>
    <s v="Commitment"/>
    <s v="European Commission"/>
    <s v="European Commission"/>
    <s v="UN Agencies, NGOs and/or Red Cross (details not yet provided)"/>
    <s v="Other"/>
    <s v="UN Agencies, NGOs and/or Red Cross"/>
    <s v="Middle East"/>
    <s v="Iraq"/>
    <s v="Miscellaneous"/>
    <s v="Cash"/>
    <n v="208623"/>
    <m/>
    <s v="Donor"/>
    <d v="2015-01-13T16:24:00"/>
    <d v="2014-03-03T17:15:00"/>
    <m/>
    <m/>
    <s v="Appeal projects, not including sub-set"/>
    <m/>
    <m/>
    <m/>
    <m/>
    <m/>
    <m/>
  </r>
  <r>
    <x v="19"/>
    <x v="52"/>
    <s v="Iraq 2014"/>
    <x v="0"/>
    <m/>
    <m/>
    <x v="2"/>
    <n v="14675985"/>
    <n v="0"/>
    <s v="Humanitarian Imlpementation Plan for Iraq (ECHO/IRQ/BUD/2015/91000)"/>
    <n v="11550000"/>
    <s v="EUR"/>
    <x v="116"/>
    <x v="0"/>
    <x v="3"/>
    <x v="1"/>
    <s v="Commitment"/>
    <s v="European Commission"/>
    <s v="European Commission"/>
    <s v="UN Agencies, NGOs and/or Red Cross (details not yet provided)"/>
    <s v="Other"/>
    <s v="UN Agencies, NGOs and/or Red Cross"/>
    <s v="Middle East"/>
    <s v="Iraq"/>
    <s v="Miscellaneous"/>
    <s v="Cash"/>
    <n v="223550"/>
    <m/>
    <s v="Donor"/>
    <d v="2015-01-13T16:27:00"/>
    <d v="2015-01-13T16:27:00"/>
    <m/>
    <m/>
    <s v="Appeal projects, not including sub-set"/>
    <m/>
    <m/>
    <m/>
    <m/>
    <m/>
    <m/>
  </r>
  <r>
    <x v="19"/>
    <x v="4"/>
    <s v="Syrian Arab Republic - Civil Unrest 2013"/>
    <x v="1"/>
    <s v="SRRP-13/MS/58174/R/124"/>
    <s v="Iraq - Syria Crisis Regional Refugee Response"/>
    <x v="1"/>
    <n v="1321764"/>
    <n v="0"/>
    <s v="Iraq - Emergency Response for vulnerable Syrian children, their families and host communities - WASH (part of ECHO/SYR/BUD/2012/91008)"/>
    <n v="1000000"/>
    <s v="EUR"/>
    <x v="117"/>
    <x v="1"/>
    <x v="1"/>
    <x v="1"/>
    <s v="Commitment"/>
    <s v="European Commission"/>
    <s v="European Commission"/>
    <s v="United Nations Children's Fund"/>
    <s v="UN Agencies"/>
    <s v="UNICEF"/>
    <m/>
    <s v="Syrian Arab Republic"/>
    <s v="Complex Emergency"/>
    <s v="Cash"/>
    <n v="187596"/>
    <m/>
    <s v="Donor and Agency"/>
    <d v="2013-12-05T18:18:00"/>
    <d v="2012-09-26T10:27:00"/>
    <n v="2013"/>
    <s v="Region"/>
    <s v="Appeal projects, not including sub-set"/>
    <n v="44247429"/>
    <d v="2013-01-01T00:00:00"/>
    <d v="2013-12-31T00:00:00"/>
    <s v="IRAQ"/>
    <s v="NOT SPECIFIED"/>
    <m/>
  </r>
  <r>
    <x v="19"/>
    <x v="4"/>
    <s v="Syrian Arab Republic - Civil Unrest 2013"/>
    <x v="1"/>
    <s v="SRRP-13/MS/58174/R/124"/>
    <s v="Iraq - Syria Crisis Regional Refugee Response"/>
    <x v="1"/>
    <n v="211920"/>
    <n v="0"/>
    <s v="Iraq - Syria Crisis Regional Refugee Response - Emergency Assistance to the People affected by the Syrian Crisis with particular focus on children - Health and nutrition (part of ECHO/SYR/BUD/2013/91017)"/>
    <n v="160000"/>
    <s v="EUR"/>
    <x v="118"/>
    <x v="1"/>
    <x v="1"/>
    <x v="1"/>
    <s v="Commitment"/>
    <s v="European Commission"/>
    <s v="European Commission"/>
    <s v="United Nations Children's Fund"/>
    <s v="UN Agencies"/>
    <s v="UNICEF"/>
    <m/>
    <s v="Syrian Arab Republic"/>
    <s v="Complex Emergency"/>
    <s v="Cash"/>
    <n v="202416"/>
    <m/>
    <s v="Donor and Agency"/>
    <d v="2013-12-06T16:44:00"/>
    <d v="2013-10-08T11:03:00"/>
    <n v="2013"/>
    <s v="Region"/>
    <s v="Appeal projects, not including sub-set"/>
    <n v="44247429"/>
    <d v="2013-01-01T00:00:00"/>
    <d v="2013-12-31T00:00:00"/>
    <s v="IRAQ"/>
    <s v="NOT SPECIFIED"/>
    <m/>
  </r>
  <r>
    <x v="19"/>
    <x v="4"/>
    <s v="Syrian Arab Republic - Civil Unrest 2013"/>
    <x v="1"/>
    <s v="SRRP-13/MS/58174/R/124"/>
    <s v="Iraq - Syria Crisis Regional Refugee Response"/>
    <x v="1"/>
    <n v="211920"/>
    <n v="0"/>
    <s v="Iraq - Syria Crisis Regional Refugee Response  education  (part of ECHO/SYR/BUD/2013/91017)"/>
    <n v="160000"/>
    <s v="EUR"/>
    <x v="118"/>
    <x v="1"/>
    <x v="1"/>
    <x v="1"/>
    <s v="Commitment"/>
    <s v="European Commission"/>
    <s v="European Commission"/>
    <s v="United Nations Children's Fund"/>
    <s v="UN Agencies"/>
    <s v="UNICEF"/>
    <m/>
    <s v="Syrian Arab Republic"/>
    <s v="Complex Emergency"/>
    <s v="Cash"/>
    <n v="205029"/>
    <m/>
    <s v="Donor and Agency"/>
    <d v="2013-12-06T16:47:00"/>
    <d v="2013-12-06T16:45:00"/>
    <n v="2013"/>
    <s v="Region"/>
    <s v="Appeal projects, not including sub-set"/>
    <n v="44247429"/>
    <d v="2013-01-01T00:00:00"/>
    <d v="2013-12-31T00:00:00"/>
    <s v="IRAQ"/>
    <s v="NOT SPECIFIED"/>
    <m/>
  </r>
  <r>
    <x v="19"/>
    <x v="4"/>
    <s v="Syrian Arab Republic - Civil Unrest 2013"/>
    <x v="1"/>
    <s v="SRRP-13/MS/58174/R/124"/>
    <s v="Iraq - Syria Crisis Regional Refugee Response"/>
    <x v="1"/>
    <n v="238411"/>
    <n v="0"/>
    <s v="Iraq - Syria Crisis Regional Refugee Response - operations/management (part of ECHO/SYR/BUD/2013/91017)"/>
    <n v="180000"/>
    <s v="EUR"/>
    <x v="118"/>
    <x v="1"/>
    <x v="1"/>
    <x v="1"/>
    <s v="Commitment"/>
    <s v="European Commission"/>
    <s v="European Commission"/>
    <s v="United Nations Children's Fund"/>
    <s v="UN Agencies"/>
    <s v="UNICEF"/>
    <m/>
    <s v="Syrian Arab Republic"/>
    <s v="Complex Emergency"/>
    <s v="Cash"/>
    <n v="205030"/>
    <m/>
    <s v="Donor and Agency"/>
    <d v="2013-12-06T16:49:00"/>
    <d v="2013-12-06T16:48:00"/>
    <n v="2013"/>
    <s v="Region"/>
    <s v="Appeal projects, not including sub-set"/>
    <n v="44247429"/>
    <d v="2013-01-01T00:00:00"/>
    <d v="2013-12-31T00:00:00"/>
    <s v="IRAQ"/>
    <s v="NOT SPECIFIED"/>
    <m/>
  </r>
  <r>
    <x v="19"/>
    <x v="5"/>
    <s v="Iraq 2013"/>
    <x v="0"/>
    <m/>
    <m/>
    <x v="1"/>
    <n v="2151239"/>
    <n v="0"/>
    <s v="Food - Addressing Assistance Needs of Iraqi Refugees in Jordan (ECHO/-ME/BUD/2013/91003)"/>
    <n v="1650000"/>
    <s v="EUR"/>
    <x v="119"/>
    <x v="0"/>
    <x v="5"/>
    <x v="1"/>
    <s v="Commitment"/>
    <s v="European Commission"/>
    <s v="European Commission"/>
    <s v="United Nations High Commissioner for Refugees"/>
    <s v="UN Agencies"/>
    <s v="UNHCR"/>
    <m/>
    <s v="Iraq"/>
    <s v="Miscellaneous"/>
    <s v="Cash"/>
    <n v="200194"/>
    <m/>
    <s v="Donor"/>
    <d v="2013-08-02T14:46:00"/>
    <d v="2013-08-02T14:45:00"/>
    <m/>
    <m/>
    <s v="Appeal projects, not including sub-set"/>
    <m/>
    <m/>
    <m/>
    <m/>
    <m/>
    <m/>
  </r>
  <r>
    <x v="19"/>
    <x v="5"/>
    <s v="Iraq 2014"/>
    <x v="2"/>
    <s v="IRQ-14/SNYS/70350/R/120"/>
    <s v="To be allocated to a specific sector/projects"/>
    <x v="2"/>
    <n v="1336898"/>
    <n v="0"/>
    <s v="Addressing assistance needs of Iraqi refugees in Jordan (ECHO/-ME/BUD/2014/91004)"/>
    <n v="1000000"/>
    <s v="EUR"/>
    <x v="120"/>
    <x v="3"/>
    <x v="3"/>
    <x v="1"/>
    <s v="Commitment"/>
    <s v="European Commission"/>
    <s v="European Commission"/>
    <s v="United Nations High Commissioner for Refugees"/>
    <s v="UN Agencies"/>
    <s v="UNHCR"/>
    <s v="Middle East"/>
    <s v="Iraq"/>
    <s v="Miscellaneous"/>
    <s v="Cash"/>
    <n v="217036"/>
    <m/>
    <s v="Donor"/>
    <d v="2014-08-21T11:01:00"/>
    <d v="2014-08-21T11:01:00"/>
    <n v="2014"/>
    <s v="Iraq"/>
    <s v="Appeal projects, not including sub-set"/>
    <n v="0"/>
    <d v="2014-04-01T00:00:00"/>
    <d v="2014-12-31T00:00:00"/>
    <s v="NOT SPECIFIED"/>
    <s v="NOT SPECIFIED"/>
    <s v="3-Not Specified"/>
  </r>
  <r>
    <x v="19"/>
    <x v="5"/>
    <s v="Syrian Arab Republic - Civil Unrest 2013"/>
    <x v="1"/>
    <s v="SRRP-13/MS/58183/R/120"/>
    <s v="Iraq - Syria Crisis Regional Refugee Response"/>
    <x v="1"/>
    <n v="1225391"/>
    <n v="0"/>
    <s v="(Iraq) Support to displaced Syrians in neighbouring countries (part of ECHO/SYR/BUD/2012/91012)"/>
    <n v="891677"/>
    <s v="EUR"/>
    <x v="121"/>
    <x v="1"/>
    <x v="1"/>
    <x v="1"/>
    <s v="Commitment"/>
    <s v="European Commission"/>
    <s v="European Commission"/>
    <s v="United Nations High Commissioner for Refugees"/>
    <s v="UN Agencies"/>
    <s v="UNHCR"/>
    <m/>
    <s v="Syrian Arab Republic"/>
    <s v="Complex Emergency"/>
    <s v="Cash"/>
    <n v="194047"/>
    <s v="SRRP"/>
    <s v="Donor and Agency"/>
    <d v="2013-05-17T10:57:00"/>
    <d v="2013-03-20T15:45:00"/>
    <n v="2013"/>
    <s v="Region"/>
    <s v="Appeal projects, not including sub-set"/>
    <n v="162350371"/>
    <d v="2013-01-01T00:00:00"/>
    <d v="2013-12-31T00:00:00"/>
    <s v="IRAQ"/>
    <s v="NOT SPECIFIED"/>
    <m/>
  </r>
  <r>
    <x v="19"/>
    <x v="5"/>
    <s v="Syrian Arab Republic - Civil Unrest 2013"/>
    <x v="1"/>
    <s v="SRRP-13/MS/58183/R/120"/>
    <s v="Iraq - Syria Crisis Regional Refugee Response"/>
    <x v="1"/>
    <n v="1358695"/>
    <n v="0"/>
    <s v="Iraq - Syria Crisis Regional Refugee Response  (part of ECHO/SYR/BUD/2013/91018) "/>
    <n v="1000000"/>
    <s v="EUR"/>
    <x v="122"/>
    <x v="1"/>
    <x v="1"/>
    <x v="1"/>
    <s v="Paid contribution"/>
    <s v="European Commission"/>
    <s v="European Commission"/>
    <s v="United Nations High Commissioner for Refugees"/>
    <s v="UN Agencies"/>
    <s v="UNHCR"/>
    <m/>
    <s v="Syrian Arab Republic"/>
    <s v="Complex Emergency"/>
    <s v="Cash"/>
    <n v="205820"/>
    <m/>
    <s v="Donor and Agency"/>
    <d v="2014-01-03T17:19:00"/>
    <d v="2013-12-28T18:17:00"/>
    <n v="2013"/>
    <s v="Region"/>
    <s v="Appeal projects, not including sub-set"/>
    <n v="162350371"/>
    <d v="2013-01-01T00:00:00"/>
    <d v="2013-12-31T00:00:00"/>
    <s v="IRAQ"/>
    <s v="NOT SPECIFIED"/>
    <m/>
  </r>
  <r>
    <x v="19"/>
    <x v="5"/>
    <s v="Syrian Arab Republic - Civil Unrest 2013"/>
    <x v="1"/>
    <s v="SRRP-13/MS/58183/R/120"/>
    <s v="Iraq - Syria Crisis Regional Refugee Response"/>
    <x v="1"/>
    <n v="3267958"/>
    <n v="0"/>
    <s v="(Iraq) Humanitarian assistance to Syrian refugees (part of ECHO/SYR/BUD/2012/91012) "/>
    <n v="2417182"/>
    <s v="EUR"/>
    <x v="123"/>
    <x v="1"/>
    <x v="1"/>
    <x v="1"/>
    <s v="Paid contribution"/>
    <s v="European Commission"/>
    <s v="European Commission"/>
    <s v="United Nations High Commissioner for Refugees"/>
    <s v="UN Agencies"/>
    <s v="UNHCR"/>
    <m/>
    <s v="Syrian Arab Republic"/>
    <s v="Complex Emergency"/>
    <s v="Cash"/>
    <n v="191718"/>
    <s v="SRRP"/>
    <s v="Donor and Agency"/>
    <d v="2013-10-11T16:45:00"/>
    <d v="2013-01-17T09:54:00"/>
    <n v="2013"/>
    <s v="Region"/>
    <s v="Appeal projects, not including sub-set"/>
    <n v="162350371"/>
    <d v="2013-01-01T00:00:00"/>
    <d v="2013-12-31T00:00:00"/>
    <s v="IRAQ"/>
    <s v="NOT SPECIFIED"/>
    <m/>
  </r>
  <r>
    <x v="19"/>
    <x v="5"/>
    <s v="Syrian Arab Republic - Civil Unrest 2014"/>
    <x v="3"/>
    <s v="SRRP-14/MS/64837/120"/>
    <s v="Iraq - Syria Crisis Regional Refugee Response"/>
    <x v="2"/>
    <n v="27926291"/>
    <n v="0"/>
    <s v="Iraq - Syria Crisis Regional Refugee Response (part of ECHO/SYR/BUD/2013/91018)"/>
    <n v="20581397"/>
    <s v="EUR"/>
    <x v="124"/>
    <x v="1"/>
    <x v="1"/>
    <x v="1"/>
    <s v="Paid contribution"/>
    <s v="European Commission"/>
    <s v="European Commission"/>
    <s v="United Nations High Commissioner for Refugees"/>
    <s v="UN Agencies"/>
    <s v="UNHCR"/>
    <s v="Middle East"/>
    <s v="Syrian Arab Republic"/>
    <s v="Complex Emergency"/>
    <s v="Cash"/>
    <n v="208952"/>
    <m/>
    <s v="Donor and Agency"/>
    <d v="2014-03-20T15:12:00"/>
    <d v="2014-03-20T15:04:00"/>
    <n v="2014"/>
    <s v="Region"/>
    <s v="Appeal projects, not including sub-set"/>
    <n v="131280080"/>
    <d v="2014-01-01T00:00:00"/>
    <d v="2014-12-31T00:00:00"/>
    <s v="IRAQ"/>
    <s v="NOT SPECIFIED"/>
    <m/>
  </r>
  <r>
    <x v="19"/>
    <x v="5"/>
    <s v="Syrian Arab Republic - Civil Unrest 2014"/>
    <x v="3"/>
    <s v="SRRP-14/MS/64837/120"/>
    <s v="Iraq - Syria Crisis Regional Refugee Response"/>
    <x v="2"/>
    <n v="8192069"/>
    <n v="0"/>
    <s v="Iraq - Syria Crisis Regional Refugee Response  (part of ECHO/SYR/BUD/2014/91037)"/>
    <n v="6545463"/>
    <s v="EUR"/>
    <x v="125"/>
    <x v="1"/>
    <x v="1"/>
    <x v="1"/>
    <s v="Paid contribution"/>
    <s v="European Commission"/>
    <s v="European Commission"/>
    <s v="United Nations High Commissioner for Refugees"/>
    <s v="UN Agencies"/>
    <s v="UNHCR"/>
    <s v="Middle East"/>
    <s v="Syrian Arab Republic"/>
    <s v="Complex Emergency"/>
    <s v="Cash"/>
    <n v="223675"/>
    <m/>
    <s v="Donor and Agency"/>
    <d v="2015-01-16T15:04:00"/>
    <d v="2015-01-16T15:04:00"/>
    <n v="2014"/>
    <s v="Region"/>
    <s v="Appeal projects, not including sub-set"/>
    <n v="131280080"/>
    <d v="2014-01-01T00:00:00"/>
    <d v="2014-12-31T00:00:00"/>
    <s v="IRAQ"/>
    <s v="NOT SPECIFIED"/>
    <m/>
  </r>
  <r>
    <x v="19"/>
    <x v="53"/>
    <s v="Iraq 2014"/>
    <x v="2"/>
    <s v="IRQ-14/SNYS/70361/R/5767"/>
    <s v="To be allocated to a specific sector/projects"/>
    <x v="2"/>
    <n v="1251564"/>
    <n v="0"/>
    <s v="Humanitarian Access to Conflict Affected Areas in Iraq (ECHO/-ME/BUD/2014/91011)"/>
    <n v="1000000"/>
    <s v="EUR"/>
    <x v="126"/>
    <x v="3"/>
    <x v="3"/>
    <x v="1"/>
    <s v="Commitment"/>
    <s v="European Commission"/>
    <s v="European Commission"/>
    <s v="United Nations Office for Project Services"/>
    <s v="UN Agencies"/>
    <s v="UNOPS"/>
    <s v="Middle East"/>
    <s v="Iraq"/>
    <s v="Miscellaneous"/>
    <s v="Cash"/>
    <n v="223532"/>
    <m/>
    <s v="Donor"/>
    <d v="2015-01-12T15:16:00"/>
    <d v="2015-01-12T15:16:00"/>
    <n v="2014"/>
    <s v="Iraq"/>
    <s v="Appeal projects, not including sub-set"/>
    <n v="0"/>
    <d v="2014-04-01T00:00:00"/>
    <d v="2014-12-31T00:00:00"/>
    <s v="NOT SPECIFIED"/>
    <s v="NOT SPECIFIED"/>
    <s v="3-Not Specified"/>
  </r>
  <r>
    <x v="19"/>
    <x v="6"/>
    <s v="Iraq 2014"/>
    <x v="2"/>
    <s v="IRQ-14/SNYS/70351/R/561"/>
    <s v="To be allocated to a specific sector/project"/>
    <x v="2"/>
    <n v="12515645"/>
    <n v="0"/>
    <s v="Man-made crises / Emergency Assistance to Populations Affected by the Iraq Crisis (ECHO/-ME/BUD/2014/91010)"/>
    <n v="10000000"/>
    <s v="EUR"/>
    <x v="127"/>
    <x v="3"/>
    <x v="3"/>
    <x v="1"/>
    <s v="Commitment"/>
    <s v="European Commission"/>
    <s v="European Commission"/>
    <s v="World Food Programme"/>
    <s v="UN Agencies"/>
    <s v="WFP"/>
    <s v="Middle East"/>
    <s v="Iraq"/>
    <s v="Miscellaneous"/>
    <s v="Cash"/>
    <n v="222746"/>
    <m/>
    <s v="Donor"/>
    <d v="2014-12-31T10:51:00"/>
    <d v="2014-12-16T14:44:00"/>
    <n v="2014"/>
    <s v="Iraq"/>
    <s v="Appeal projects, not including sub-set"/>
    <n v="0"/>
    <d v="2014-04-01T00:00:00"/>
    <d v="2014-12-31T00:00:00"/>
    <s v="NOT SPECIFIED"/>
    <s v="NOT SPECIFIED"/>
    <s v="3-Not Specified"/>
  </r>
  <r>
    <x v="19"/>
    <x v="6"/>
    <s v="Syrian Arab Republic - Civil Unrest 2012"/>
    <x v="0"/>
    <m/>
    <m/>
    <x v="3"/>
    <n v="1225035"/>
    <n v="0"/>
    <s v="(Iraq) Emergency Food Assistance to People Affected by Unrest in Syria (part of ECHO/SYR/BUD/2012/91001)"/>
    <n v="994312"/>
    <s v="EUR"/>
    <x v="128"/>
    <x v="0"/>
    <x v="5"/>
    <x v="1"/>
    <s v="Paid contribution"/>
    <s v="European Commission"/>
    <s v="European Commission"/>
    <s v="World Food Programme"/>
    <s v="UN Agencies"/>
    <s v="WFP"/>
    <s v="Middle East"/>
    <s v="Syrian Arab Republic"/>
    <s v="Complex Emergency"/>
    <s v="Cash"/>
    <n v="190699"/>
    <m/>
    <s v="Donor and Agency"/>
    <d v="2012-12-17T16:37:00"/>
    <d v="2012-12-12T15:23:00"/>
    <m/>
    <m/>
    <s v="Appeal projects, not including sub-set"/>
    <m/>
    <m/>
    <m/>
    <m/>
    <m/>
    <m/>
  </r>
  <r>
    <x v="19"/>
    <x v="6"/>
    <s v="Syrian Arab Republic - Civil Unrest 2013"/>
    <x v="1"/>
    <s v="SRRP-13/MS/58198/R/561"/>
    <s v="Iraq - Syria Crisis Regional Refugee Response"/>
    <x v="1"/>
    <n v="1356852"/>
    <n v="0"/>
    <s v="(Iraq) Emergency Food Assistance to People Affected by Unrest in Syria (part of ECHO/SYR/BUD/2012/91001)"/>
    <n v="1000000"/>
    <s v="EUR"/>
    <x v="129"/>
    <x v="1"/>
    <x v="1"/>
    <x v="1"/>
    <s v="Commitment"/>
    <s v="European Commission"/>
    <s v="European Commission"/>
    <s v="World Food Programme"/>
    <s v="UN Agencies"/>
    <s v="WFP"/>
    <m/>
    <s v="Syrian Arab Republic"/>
    <s v="Complex Emergency"/>
    <s v="Cash"/>
    <n v="192733"/>
    <s v="SRRP"/>
    <s v="Donor and Agency"/>
    <d v="2013-03-06T15:39:00"/>
    <d v="2013-02-15T12:09:00"/>
    <n v="2013"/>
    <s v="Region"/>
    <s v="Appeal projects, not including sub-set"/>
    <n v="51939803"/>
    <d v="2013-01-01T00:00:00"/>
    <d v="2013-12-31T00:00:00"/>
    <s v="IRAQ"/>
    <s v="NOT SPECIFIED"/>
    <m/>
  </r>
  <r>
    <x v="19"/>
    <x v="6"/>
    <s v="Syrian Arab Republic - Civil Unrest 2013"/>
    <x v="1"/>
    <s v="SRRP-13/MS/58198/R/561"/>
    <s v="Iraq - Syria Crisis Regional Refugee Response"/>
    <x v="1"/>
    <n v="4076087"/>
    <n v="0"/>
    <s v="Turkey - Syria Crisis Regional Refugee Response - Emergency food assistance to affected population (part of ECHO/SYR/BUD/2013/91040)"/>
    <n v="3000000"/>
    <s v="EUR"/>
    <x v="7"/>
    <x v="1"/>
    <x v="1"/>
    <x v="1"/>
    <s v="Paid contribution"/>
    <s v="European Commission"/>
    <s v="European Commission"/>
    <s v="World Food Programme"/>
    <s v="UN Agencies"/>
    <s v="WFP"/>
    <m/>
    <s v="Syrian Arab Republic"/>
    <s v="Complex Emergency"/>
    <s v="Cash"/>
    <n v="206253"/>
    <m/>
    <s v="Donor and Agency"/>
    <d v="2014-01-13T18:28:00"/>
    <d v="2014-01-13T18:25:00"/>
    <n v="2013"/>
    <s v="Region"/>
    <s v="Appeal projects, not including sub-set"/>
    <n v="51939803"/>
    <d v="2013-01-01T00:00:00"/>
    <d v="2013-12-31T00:00:00"/>
    <s v="IRAQ"/>
    <s v="NOT SPECIFIED"/>
    <m/>
  </r>
  <r>
    <x v="20"/>
    <x v="19"/>
    <s v="Iraq 2011"/>
    <x v="0"/>
    <m/>
    <m/>
    <x v="4"/>
    <n v="284900"/>
    <n v="0"/>
    <s v="Support to ICRC mine action activities trough Finnish Red Cross"/>
    <n v="200000"/>
    <s v="EUR"/>
    <x v="130"/>
    <x v="0"/>
    <x v="11"/>
    <x v="1"/>
    <s v="Paid contribution"/>
    <s v="Finland"/>
    <s v="Finland"/>
    <s v="International Committee of the Red Cross"/>
    <s v="Red Cross / Red Crescent"/>
    <s v="ICRC"/>
    <s v="Middle East"/>
    <s v="Iraq"/>
    <s v="Complex Emergency"/>
    <s v="Cash"/>
    <n v="170737"/>
    <m/>
    <s v="Donor"/>
    <d v="2011-07-04T08:50:00"/>
    <d v="2011-07-04T08:50:00"/>
    <m/>
    <m/>
    <s v="Appeal projects, not including sub-set"/>
    <m/>
    <m/>
    <m/>
    <m/>
    <m/>
    <m/>
  </r>
  <r>
    <x v="20"/>
    <x v="19"/>
    <s v="Iraq 2013"/>
    <x v="0"/>
    <m/>
    <m/>
    <x v="1"/>
    <n v="949796"/>
    <n v="0"/>
    <s v="Aid to victims of conflict in Iraq"/>
    <n v="700000"/>
    <s v="EUR"/>
    <x v="131"/>
    <x v="0"/>
    <x v="3"/>
    <x v="1"/>
    <s v="Paid contribution"/>
    <s v="Finland"/>
    <s v="Finland"/>
    <s v="International Committee of the Red Cross"/>
    <s v="Red Cross / Red Crescent"/>
    <s v="ICRC"/>
    <m/>
    <s v="Iraq"/>
    <s v="Miscellaneous"/>
    <s v="Cash"/>
    <n v="204131"/>
    <m/>
    <s v="Donor"/>
    <d v="2013-11-15T17:07:00"/>
    <d v="2013-11-15T17:04:00"/>
    <m/>
    <m/>
    <s v="Appeal projects, not including sub-set"/>
    <m/>
    <m/>
    <m/>
    <m/>
    <m/>
    <m/>
  </r>
  <r>
    <x v="20"/>
    <x v="4"/>
    <s v="Syrian Arab Republic - Civil Unrest 2013"/>
    <x v="1"/>
    <s v="SRRP-13/MS/58174/R/124"/>
    <s v="Iraq - Syria Crisis Regional Refugee Response"/>
    <x v="1"/>
    <n v="93708"/>
    <n v="0"/>
    <s v="Iraq - Syria Crisis Regional Refugee Response -  Child Protection _x000d__x000a_"/>
    <n v="71874"/>
    <s v="EUR"/>
    <x v="132"/>
    <x v="1"/>
    <x v="1"/>
    <x v="1"/>
    <s v="Paid contribution"/>
    <s v="Finland"/>
    <s v="Finland"/>
    <s v="United Nations Children's Fund"/>
    <s v="UN Agencies"/>
    <s v="UNICEF"/>
    <m/>
    <s v="Syrian Arab Republic"/>
    <s v="Complex Emergency"/>
    <s v="Cash"/>
    <n v="199268"/>
    <m/>
    <s v="Donor and Agency"/>
    <d v="2013-12-06T16:51:00"/>
    <d v="2013-07-01T10:33:00"/>
    <n v="2013"/>
    <s v="Region"/>
    <s v="Appeal projects, not including sub-set"/>
    <n v="44247429"/>
    <d v="2013-01-01T00:00:00"/>
    <d v="2013-12-31T00:00:00"/>
    <s v="IRAQ"/>
    <s v="NOT SPECIFIED"/>
    <m/>
  </r>
  <r>
    <x v="20"/>
    <x v="4"/>
    <s v="Syrian Arab Republic - Civil Unrest 2013"/>
    <x v="1"/>
    <s v="SRRP-13/MS/58174/R/124"/>
    <s v="Iraq - Syria Crisis Regional Refugee Response"/>
    <x v="1"/>
    <n v="201829"/>
    <n v="0"/>
    <s v="Iraq - Syria Crisis Regional Refugee Response -   Education _x000d__x000a_"/>
    <n v="154803"/>
    <s v="EUR"/>
    <x v="132"/>
    <x v="1"/>
    <x v="1"/>
    <x v="1"/>
    <s v="Paid contribution"/>
    <s v="Finland"/>
    <s v="Finland"/>
    <s v="United Nations Children's Fund"/>
    <s v="UN Agencies"/>
    <s v="UNICEF"/>
    <m/>
    <s v="Syrian Arab Republic"/>
    <s v="Complex Emergency"/>
    <s v="Cash"/>
    <n v="205031"/>
    <m/>
    <s v="Donor and Agency"/>
    <d v="2013-12-06T16:52:00"/>
    <d v="2013-12-06T16:52:00"/>
    <n v="2013"/>
    <s v="Region"/>
    <s v="Appeal projects, not including sub-set"/>
    <n v="44247429"/>
    <d v="2013-01-01T00:00:00"/>
    <d v="2013-12-31T00:00:00"/>
    <s v="IRAQ"/>
    <s v="NOT SPECIFIED"/>
    <m/>
  </r>
  <r>
    <x v="20"/>
    <x v="4"/>
    <s v="Syrian Arab Republic - Civil Unrest 2013"/>
    <x v="1"/>
    <s v="SRRP-13/MS/58174/R/124"/>
    <s v="Iraq - Syria Crisis Regional Refugee Response"/>
    <x v="1"/>
    <n v="759860"/>
    <n v="0"/>
    <s v="Iraq - Syria Crisis Regional Refugee Response - WASH _x000d__x000a_"/>
    <n v="582813"/>
    <s v="EUR"/>
    <x v="132"/>
    <x v="1"/>
    <x v="1"/>
    <x v="1"/>
    <s v="Paid contribution"/>
    <s v="Finland"/>
    <s v="Finland"/>
    <s v="United Nations Children's Fund"/>
    <s v="UN Agencies"/>
    <s v="UNICEF"/>
    <m/>
    <s v="Syrian Arab Republic"/>
    <s v="Complex Emergency"/>
    <s v="Cash"/>
    <n v="205033"/>
    <m/>
    <s v="Donor and Agency"/>
    <d v="2013-12-06T16:54:00"/>
    <d v="2013-12-06T16:54:00"/>
    <n v="2013"/>
    <s v="Region"/>
    <s v="Appeal projects, not including sub-set"/>
    <n v="44247429"/>
    <d v="2013-01-01T00:00:00"/>
    <d v="2013-12-31T00:00:00"/>
    <s v="IRAQ"/>
    <s v="NOT SPECIFIED"/>
    <m/>
  </r>
  <r>
    <x v="20"/>
    <x v="4"/>
    <s v="Syrian Arab Republic - Civil Unrest 2013"/>
    <x v="1"/>
    <s v="SRRP-13/MS/58174/R/124"/>
    <s v="Iraq - Syria Crisis Regional Refugee Response"/>
    <x v="1"/>
    <n v="316540"/>
    <n v="0"/>
    <s v="Iraq - Syria Crisis Regional Refugee Response -  Operations/Management _x000d__x000a_ _x000d__x000a_"/>
    <n v="242786"/>
    <s v="EUR"/>
    <x v="132"/>
    <x v="1"/>
    <x v="1"/>
    <x v="1"/>
    <s v="Paid contribution"/>
    <s v="Finland"/>
    <s v="Finland"/>
    <s v="United Nations Children's Fund"/>
    <s v="UN Agencies"/>
    <s v="UNICEF"/>
    <m/>
    <s v="Syrian Arab Republic"/>
    <s v="Complex Emergency"/>
    <s v="Cash"/>
    <n v="205034"/>
    <m/>
    <s v="Donor and Agency"/>
    <d v="2013-12-06T16:55:00"/>
    <d v="2013-12-06T16:55:00"/>
    <n v="2013"/>
    <s v="Region"/>
    <s v="Appeal projects, not including sub-set"/>
    <n v="44247429"/>
    <d v="2013-01-01T00:00:00"/>
    <d v="2013-12-31T00:00:00"/>
    <s v="IRAQ"/>
    <s v="NOT SPECIFIED"/>
    <m/>
  </r>
  <r>
    <x v="20"/>
    <x v="4"/>
    <s v="Syrian Arab Republic - Civil Unrest 2013"/>
    <x v="1"/>
    <s v="SRRP-13/MS/58174/R/124"/>
    <s v="Iraq - Syria Crisis Regional Refugee Response"/>
    <x v="1"/>
    <n v="155917"/>
    <n v="0"/>
    <s v="Iraq - Syria Crisis Regional Refugee Response - Health &amp; Nutrition _x000d__x000a_"/>
    <n v="119588"/>
    <s v="EUR"/>
    <x v="132"/>
    <x v="1"/>
    <x v="1"/>
    <x v="1"/>
    <s v="Paid contribution"/>
    <s v="Finland"/>
    <s v="Finland"/>
    <s v="United Nations Children's Fund"/>
    <s v="UN Agencies"/>
    <s v="UNICEF"/>
    <m/>
    <s v="Syrian Arab Republic"/>
    <s v="Complex Emergency"/>
    <s v="Cash"/>
    <n v="205032"/>
    <m/>
    <s v="Donor and Agency"/>
    <d v="2013-12-06T16:53:00"/>
    <d v="2013-12-06T16:53:00"/>
    <n v="2013"/>
    <s v="Region"/>
    <s v="Appeal projects, not including sub-set"/>
    <n v="44247429"/>
    <d v="2013-01-01T00:00:00"/>
    <d v="2013-12-31T00:00:00"/>
    <s v="IRAQ"/>
    <s v="NOT SPECIFIED"/>
    <m/>
  </r>
  <r>
    <x v="20"/>
    <x v="5"/>
    <s v="Iraq 2014"/>
    <x v="2"/>
    <s v="IRQ-14/SNYS/70350/R/120"/>
    <s v="To be allocated to a specific sector/projects"/>
    <x v="2"/>
    <n v="1251564"/>
    <n v="0"/>
    <s v="Aid to victims of conflict in Iraq"/>
    <n v="1000000"/>
    <s v="EUR"/>
    <x v="45"/>
    <x v="3"/>
    <x v="3"/>
    <x v="1"/>
    <s v="Commitment"/>
    <s v="Finland"/>
    <s v="Finland"/>
    <s v="United Nations High Commissioner for Refugees"/>
    <s v="UN Agencies"/>
    <s v="UNHCR"/>
    <s v="Middle East"/>
    <s v="Iraq"/>
    <s v="Miscellaneous"/>
    <s v="Cash"/>
    <n v="222743"/>
    <m/>
    <s v="Donor"/>
    <d v="2014-12-16T14:41:00"/>
    <d v="2014-12-16T14:41:00"/>
    <n v="2014"/>
    <s v="Iraq"/>
    <s v="Appeal projects, not including sub-set"/>
    <n v="0"/>
    <d v="2014-04-01T00:00:00"/>
    <d v="2014-12-31T00:00:00"/>
    <s v="NOT SPECIFIED"/>
    <s v="NOT SPECIFIED"/>
    <s v="3-Not Specified"/>
  </r>
  <r>
    <x v="20"/>
    <x v="6"/>
    <s v="Iraq 2011"/>
    <x v="0"/>
    <m/>
    <m/>
    <x v="4"/>
    <n v="1360544"/>
    <n v="0"/>
    <s v="Emergency Operation (EMOP) "/>
    <n v="1000000"/>
    <s v="EUR"/>
    <x v="133"/>
    <x v="0"/>
    <x v="5"/>
    <x v="1"/>
    <s v="Paid contribution"/>
    <s v="Finland"/>
    <s v="Finland"/>
    <s v="World Food Programme"/>
    <s v="UN Agencies"/>
    <s v="WFP"/>
    <s v="Middle East"/>
    <s v="Iraq"/>
    <s v="Complex Emergency"/>
    <s v="Cash"/>
    <n v="162439"/>
    <m/>
    <s v="Donor and Agency"/>
    <d v="2010-11-10T10:12:00"/>
    <d v="2010-11-10T10:12:00"/>
    <m/>
    <m/>
    <s v="Appeal projects, not including sub-set"/>
    <m/>
    <m/>
    <m/>
    <m/>
    <m/>
    <m/>
  </r>
  <r>
    <x v="20"/>
    <x v="6"/>
    <s v="Iraq 2014"/>
    <x v="2"/>
    <s v="IRQ-14/SNYS/70351/R/561"/>
    <s v="To be allocated to a specific sector/project"/>
    <x v="2"/>
    <n v="679348"/>
    <n v="0"/>
    <s v="Emergency Assistance to Populations Affected by Iraq Crisis"/>
    <n v="500000"/>
    <s v="EUR"/>
    <x v="134"/>
    <x v="3"/>
    <x v="3"/>
    <x v="1"/>
    <s v="Paid contribution"/>
    <s v="Finland"/>
    <s v="Finland"/>
    <s v="World Food Programme"/>
    <s v="UN Agencies"/>
    <s v="WFP"/>
    <s v="Middle East"/>
    <s v="Iraq"/>
    <s v="Miscellaneous"/>
    <s v="Cash"/>
    <n v="218134"/>
    <m/>
    <s v="Donor and Agency"/>
    <d v="2014-10-30T12:20:00"/>
    <d v="2014-09-18T17:53:00"/>
    <n v="2014"/>
    <s v="Iraq"/>
    <s v="Appeal projects, not including sub-set"/>
    <n v="0"/>
    <d v="2014-04-01T00:00:00"/>
    <d v="2014-12-31T00:00:00"/>
    <s v="NOT SPECIFIED"/>
    <s v="NOT SPECIFIED"/>
    <s v="3-Not Specified"/>
  </r>
  <r>
    <x v="21"/>
    <x v="14"/>
    <s v="Iraq 2014"/>
    <x v="2"/>
    <s v="IRQ-14/F/71188/R/5186"/>
    <s v="Emergency Food Assistance to Populations Affected by the Iraq Crisis - Zakho District of Dohuk Governorate"/>
    <x v="2"/>
    <n v="271739"/>
    <n v="0"/>
    <s v="Emergency Food Assistance to Populations Affected by the Iraq Crisis - Zakho District of Dohuk Governorate"/>
    <n v="200000"/>
    <s v="EUR"/>
    <x v="135"/>
    <x v="5"/>
    <x v="5"/>
    <x v="1"/>
    <s v="Commitment"/>
    <s v="France"/>
    <s v="France"/>
    <s v="Action Contre la Faim"/>
    <s v="NGOs"/>
    <s v="ACF"/>
    <s v="Middle East"/>
    <s v="Iraq"/>
    <s v="Miscellaneous"/>
    <s v="Cash"/>
    <n v="222031"/>
    <m/>
    <s v="Donor"/>
    <d v="2014-12-05T16:27:00"/>
    <d v="2014-12-05T16:27:00"/>
    <n v="2014"/>
    <s v="Iraq"/>
    <s v="Appeal projects, not including sub-set"/>
    <n v="6520000"/>
    <d v="2014-07-01T00:00:00"/>
    <d v="2015-12-31T00:00:00"/>
    <s v="NOT SPECIFIED"/>
    <s v="MEDIUM"/>
    <s v="1-The project is designed to contribute in some limited way to gender equality"/>
  </r>
  <r>
    <x v="21"/>
    <x v="32"/>
    <s v="Syrian Arab Republic - Civil Unrest 2012"/>
    <x v="0"/>
    <m/>
    <m/>
    <x v="3"/>
    <n v="90674"/>
    <n v="0"/>
    <s v="(Iraq) First aid items"/>
    <n v="70000"/>
    <s v="EUR"/>
    <x v="136"/>
    <x v="0"/>
    <x v="4"/>
    <x v="1"/>
    <s v="Commitment"/>
    <s v="France"/>
    <s v="France"/>
    <s v="Agency for Technical Cooperation and Development"/>
    <s v="NGOs"/>
    <s v="ACTED"/>
    <s v="Middle East"/>
    <s v="Syrian Arab Republic"/>
    <s v="Complex Emergency"/>
    <s v="Cash"/>
    <n v="191901"/>
    <m/>
    <s v="Donor"/>
    <d v="2013-01-29T17:03:00"/>
    <d v="2013-01-28T16:50:00"/>
    <m/>
    <m/>
    <s v="Appeal projects, not including sub-set"/>
    <m/>
    <m/>
    <m/>
    <m/>
    <m/>
    <m/>
  </r>
  <r>
    <x v="21"/>
    <x v="38"/>
    <s v="Iraq 2014"/>
    <x v="0"/>
    <m/>
    <m/>
    <x v="2"/>
    <n v="272109"/>
    <n v="0"/>
    <s v="Renforcement des moyens de subsistance des réfugiés syriens en Irak"/>
    <n v="200000"/>
    <s v="EUR"/>
    <x v="137"/>
    <x v="0"/>
    <x v="9"/>
    <x v="1"/>
    <s v="Commitment"/>
    <s v="France"/>
    <s v="France"/>
    <s v="French Red Cross"/>
    <s v="Red Cross / Red Crescent"/>
    <s v="France RC"/>
    <s v="Middle East"/>
    <s v="Iraq"/>
    <s v="Miscellaneous"/>
    <s v="Cash"/>
    <n v="222038"/>
    <m/>
    <s v="Donor"/>
    <d v="2014-12-05T16:44:00"/>
    <d v="2014-12-05T16:44:00"/>
    <m/>
    <m/>
    <s v="Appeal projects, not including sub-set"/>
    <m/>
    <m/>
    <m/>
    <m/>
    <m/>
    <m/>
  </r>
  <r>
    <x v="21"/>
    <x v="38"/>
    <s v="Syrian Arab Republic - Civil Unrest 2014"/>
    <x v="0"/>
    <m/>
    <m/>
    <x v="2"/>
    <n v="408163"/>
    <n v="0"/>
    <s v="Iraq - Winterization &amp; WASH"/>
    <n v="300000"/>
    <s v="EUR"/>
    <x v="138"/>
    <x v="0"/>
    <x v="6"/>
    <x v="1"/>
    <s v="Commitment"/>
    <s v="France"/>
    <s v="France"/>
    <s v="French Red Cross"/>
    <s v="Red Cross / Red Crescent"/>
    <s v="France RC"/>
    <s v="Middle East"/>
    <s v="Syrian Arab Republic"/>
    <s v="Complex Emergency"/>
    <s v="Cash"/>
    <n v="221767"/>
    <s v="Kuwait II pledge"/>
    <s v="Donor"/>
    <d v="2014-12-01T17:11:00"/>
    <d v="2014-12-01T17:11:00"/>
    <m/>
    <m/>
    <s v="Appeal projects, not including sub-set"/>
    <m/>
    <m/>
    <m/>
    <m/>
    <m/>
    <m/>
  </r>
  <r>
    <x v="21"/>
    <x v="19"/>
    <s v="Iraq 2014"/>
    <x v="0"/>
    <m/>
    <m/>
    <x v="2"/>
    <n v="635324"/>
    <n v="0"/>
    <s v="Aide d'urgence aux personnes déplacées"/>
    <n v="500000"/>
    <s v="EUR"/>
    <x v="139"/>
    <x v="0"/>
    <x v="4"/>
    <x v="1"/>
    <s v="Commitment"/>
    <s v="France"/>
    <s v="France"/>
    <s v="International Committee of the Red Cross"/>
    <s v="Red Cross / Red Crescent"/>
    <s v="ICRC"/>
    <s v="Middle East"/>
    <s v="Iraq"/>
    <s v="Miscellaneous"/>
    <s v="Cash"/>
    <n v="222028"/>
    <m/>
    <s v="Donor"/>
    <d v="2014-12-05T16:12:00"/>
    <d v="2014-12-05T16:12:00"/>
    <m/>
    <m/>
    <s v="Appeal projects, not including sub-set"/>
    <m/>
    <m/>
    <m/>
    <m/>
    <m/>
    <m/>
  </r>
  <r>
    <x v="21"/>
    <x v="3"/>
    <s v="Iraq 2014"/>
    <x v="2"/>
    <s v="IRQ-14/S-NF/67709/R/298"/>
    <s v="Common pipeline for Shelter/NFIs for affected IDP population in Iraq"/>
    <x v="2"/>
    <n v="317662"/>
    <n v="0"/>
    <s v="Common pipeline for Shelter/NFIs for affected IDP population in Iraq"/>
    <n v="250000"/>
    <s v="EUR"/>
    <x v="139"/>
    <x v="4"/>
    <x v="4"/>
    <x v="1"/>
    <s v="Commitment"/>
    <s v="France"/>
    <s v="France"/>
    <s v="International Organization for Migration"/>
    <s v="UN Agencies"/>
    <s v="IOM"/>
    <s v="Middle East"/>
    <s v="Iraq"/>
    <s v="Miscellaneous"/>
    <s v="Cash"/>
    <n v="222036"/>
    <m/>
    <s v="Donor"/>
    <d v="2014-12-05T16:35:00"/>
    <d v="2014-12-05T16:35:00"/>
    <n v="2014"/>
    <s v="Iraq"/>
    <s v="Appeal projects, not including sub-set"/>
    <n v="39000001"/>
    <d v="2014-02-01T00:00:00"/>
    <d v="2014-12-31T00:00:00"/>
    <s v="NOT SPECIFIED"/>
    <s v="HIGH"/>
    <s v="2a-The project is designed to contribute significantly to gender equality"/>
  </r>
  <r>
    <x v="21"/>
    <x v="54"/>
    <s v="Iraq 2014"/>
    <x v="0"/>
    <m/>
    <m/>
    <x v="2"/>
    <n v="441362"/>
    <n v="0"/>
    <s v="Santé primaire, santé reproductive, winterization"/>
    <n v="350000"/>
    <s v="EUR"/>
    <x v="138"/>
    <x v="0"/>
    <x v="2"/>
    <x v="1"/>
    <s v="Commitment"/>
    <s v="France"/>
    <s v="France"/>
    <s v="Médecins du Monde"/>
    <s v="NGOs"/>
    <s v="MDM"/>
    <s v="Middle East"/>
    <s v="Iraq"/>
    <s v="Miscellaneous"/>
    <s v="Cash"/>
    <n v="222032"/>
    <m/>
    <s v="Donor"/>
    <d v="2014-12-05T16:29:00"/>
    <d v="2014-12-05T16:29:00"/>
    <m/>
    <m/>
    <s v="Appeal projects, not including sub-set"/>
    <m/>
    <m/>
    <m/>
    <m/>
    <m/>
    <m/>
  </r>
  <r>
    <x v="21"/>
    <x v="46"/>
    <s v="Iraq 2014"/>
    <x v="2"/>
    <s v="IRQ-14/H/71040/R/14879"/>
    <s v="Continuation of provision of Primary Healthcare services in Bajet Kandala IDP camp and 1 Erbil IDP camp"/>
    <x v="2"/>
    <n v="378310"/>
    <n v="0"/>
    <s v="Continuation of provision of Primary Healthcare services in Bajet Kandala IDP camp and 1 Erbil IDP camp"/>
    <n v="300000"/>
    <s v="EUR"/>
    <x v="138"/>
    <x v="2"/>
    <x v="2"/>
    <x v="1"/>
    <s v="Commitment"/>
    <s v="France"/>
    <s v="France"/>
    <s v="Première Urgence - Aide Médicale Internationale"/>
    <s v="NGOs"/>
    <s v="PU-AMI"/>
    <s v="Middle East"/>
    <s v="Iraq"/>
    <s v="Miscellaneous"/>
    <s v="Cash"/>
    <n v="222034"/>
    <m/>
    <s v="Donor"/>
    <d v="2014-12-05T16:33:00"/>
    <d v="2014-12-05T16:33:00"/>
    <n v="2014"/>
    <s v="Iraq"/>
    <s v="Appeal projects, not including sub-set"/>
    <n v="1577000"/>
    <d v="2015-03-21T00:00:00"/>
    <d v="2015-12-31T00:00:00"/>
    <s v="NOT SPECIFIED"/>
    <s v="HIGH"/>
    <s v="3-Not Specified"/>
  </r>
  <r>
    <x v="21"/>
    <x v="55"/>
    <s v="Iraq 2014"/>
    <x v="0"/>
    <m/>
    <m/>
    <x v="2"/>
    <n v="193253"/>
    <n v="0"/>
    <s v="Achat et distribution de vêtements d'hiver et de lait maternisé dans le Kurdistan irakien (through fondation Barzani)"/>
    <n v="153250"/>
    <s v="EUR"/>
    <x v="138"/>
    <x v="0"/>
    <x v="4"/>
    <x v="1"/>
    <s v="Commitment"/>
    <s v="France"/>
    <s v="France"/>
    <s v="Private (individuals &amp; organisations)"/>
    <s v="Private Orgs. &amp; Foundations"/>
    <s v="Private (individuals &amp; organisations)"/>
    <s v="Middle East"/>
    <s v="Iraq"/>
    <s v="Miscellaneous"/>
    <s v="Cash"/>
    <n v="222030"/>
    <m/>
    <s v="Donor"/>
    <d v="2014-12-05T16:25:00"/>
    <d v="2014-12-05T16:25:00"/>
    <m/>
    <m/>
    <s v="Appeal projects, not including sub-set"/>
    <m/>
    <m/>
    <m/>
    <m/>
    <m/>
    <m/>
  </r>
  <r>
    <x v="21"/>
    <x v="56"/>
    <s v="Iraq 2014"/>
    <x v="0"/>
    <m/>
    <m/>
    <x v="2"/>
    <n v="441362"/>
    <n v="0"/>
    <s v="Projet daide en faveur des IDPs: aide alimentaire et non alimentaire, réhabilitation de logements, protection et soutien psychosocial"/>
    <n v="350000"/>
    <s v="EUR"/>
    <x v="138"/>
    <x v="0"/>
    <x v="3"/>
    <x v="1"/>
    <s v="Commitment"/>
    <s v="France"/>
    <s v="France"/>
    <s v="Secours Catholique et Développement"/>
    <s v="NGOs"/>
    <s v="SECADEV"/>
    <s v="Middle East"/>
    <s v="Iraq"/>
    <s v="Miscellaneous"/>
    <s v="Cash"/>
    <n v="222033"/>
    <m/>
    <s v="Donor"/>
    <d v="2014-12-05T16:31:00"/>
    <d v="2014-12-05T16:31:00"/>
    <m/>
    <m/>
    <s v="Appeal projects, not including sub-set"/>
    <m/>
    <m/>
    <m/>
    <m/>
    <m/>
    <m/>
  </r>
  <r>
    <x v="21"/>
    <x v="47"/>
    <s v="Iraq 2014"/>
    <x v="0"/>
    <m/>
    <m/>
    <x v="2"/>
    <n v="126103"/>
    <n v="0"/>
    <s v="Fourniture de kits d’hivernage aux familles déplacées irakiennes (Ministère français des Affaires Etrangères)]"/>
    <n v="100000"/>
    <s v="EUR"/>
    <x v="138"/>
    <x v="0"/>
    <x v="3"/>
    <x v="1"/>
    <s v="Commitment"/>
    <s v="France"/>
    <s v="France"/>
    <s v="Triangle Génération Humanitaire"/>
    <s v="NGOs"/>
    <s v="TGH"/>
    <s v="Middle East"/>
    <s v="Iraq"/>
    <s v="Miscellaneous"/>
    <s v="Cash"/>
    <n v="222029"/>
    <m/>
    <s v="Donor and Agency"/>
    <d v="2014-12-08T11:13:00"/>
    <d v="2014-12-05T16:23:00"/>
    <m/>
    <m/>
    <s v="Appeal projects, not including sub-set"/>
    <m/>
    <m/>
    <m/>
    <m/>
    <m/>
    <m/>
  </r>
  <r>
    <x v="21"/>
    <x v="5"/>
    <s v="Syrian Arab Republic - Civil Unrest 2013"/>
    <x v="1"/>
    <s v="SRRP-13/MS/58183/R/120"/>
    <s v="Iraq - Syria Crisis Regional Refugee Response"/>
    <x v="1"/>
    <n v="258732"/>
    <n v="0"/>
    <s v="(Iraq) Soutien aux populations réfugiées de Syrie en Irak. "/>
    <n v="200000"/>
    <s v="EUR"/>
    <x v="140"/>
    <x v="1"/>
    <x v="1"/>
    <x v="1"/>
    <s v="Paid contribution"/>
    <s v="France"/>
    <s v="France"/>
    <s v="United Nations High Commissioner for Refugees"/>
    <s v="UN Agencies"/>
    <s v="UNHCR"/>
    <m/>
    <s v="Syrian Arab Republic"/>
    <s v="Complex Emergency"/>
    <s v="Cash"/>
    <n v="194568"/>
    <s v="SRRP"/>
    <s v="Donor and Agency"/>
    <d v="2013-05-01T17:23:00"/>
    <d v="2013-04-02T15:49:00"/>
    <n v="2013"/>
    <s v="Region"/>
    <s v="Appeal projects, not including sub-set"/>
    <n v="162350371"/>
    <d v="2013-01-01T00:00:00"/>
    <d v="2013-12-31T00:00:00"/>
    <s v="IRAQ"/>
    <s v="NOT SPECIFIED"/>
    <m/>
  </r>
  <r>
    <x v="21"/>
    <x v="6"/>
    <s v="Iraq 2014"/>
    <x v="2"/>
    <s v="IRQ-14/SNYS/70351/R/561"/>
    <s v="To be allocated to a specific sector/project"/>
    <x v="2"/>
    <n v="334225"/>
    <n v="0"/>
    <s v="Aide alimentaire d'urgence pour 20000 nouveaux déplacés"/>
    <n v="250000"/>
    <s v="EUR"/>
    <x v="141"/>
    <x v="3"/>
    <x v="3"/>
    <x v="1"/>
    <s v="Paid contribution"/>
    <s v="France"/>
    <s v="France"/>
    <s v="World Food Programme"/>
    <s v="UN Agencies"/>
    <s v="WFP"/>
    <s v="Middle East"/>
    <s v="Iraq"/>
    <s v="Miscellaneous"/>
    <s v="Cash"/>
    <n v="218135"/>
    <m/>
    <s v="Donor and Agency"/>
    <d v="2014-10-30T12:20:00"/>
    <d v="2014-09-18T17:55:00"/>
    <n v="2014"/>
    <s v="Iraq"/>
    <s v="Appeal projects, not including sub-set"/>
    <n v="0"/>
    <d v="2014-04-01T00:00:00"/>
    <d v="2014-12-31T00:00:00"/>
    <s v="NOT SPECIFIED"/>
    <s v="NOT SPECIFIED"/>
    <s v="3-Not Specified"/>
  </r>
  <r>
    <x v="21"/>
    <x v="6"/>
    <s v="Iraq 2014"/>
    <x v="2"/>
    <s v="IRQ-14/SNYS/70351/R/561"/>
    <s v="To be allocated to a specific sector/project"/>
    <x v="2"/>
    <n v="317662"/>
    <n v="0"/>
    <s v="Assistance alimentaire d’urgence aux déplacés irakiens"/>
    <n v="250000"/>
    <s v="EUR"/>
    <x v="139"/>
    <x v="3"/>
    <x v="3"/>
    <x v="1"/>
    <s v="Commitment"/>
    <s v="France"/>
    <s v="France"/>
    <s v="World Food Programme"/>
    <s v="UN Agencies"/>
    <s v="WFP"/>
    <s v="Middle East"/>
    <s v="Iraq"/>
    <s v="Miscellaneous"/>
    <s v="Cash"/>
    <n v="222037"/>
    <m/>
    <s v="Donor"/>
    <d v="2014-12-05T16:37:00"/>
    <d v="2014-12-05T16:37:00"/>
    <n v="2014"/>
    <s v="Iraq"/>
    <s v="Appeal projects, not including sub-set"/>
    <n v="0"/>
    <d v="2014-04-01T00:00:00"/>
    <d v="2014-12-31T00:00:00"/>
    <s v="NOT SPECIFIED"/>
    <s v="NOT SPECIFIED"/>
    <s v="3-Not Specified"/>
  </r>
  <r>
    <x v="21"/>
    <x v="6"/>
    <s v="Syrian Arab Republic - Civil Unrest 2013"/>
    <x v="1"/>
    <s v="SRRP-13/MS/58198/R/561"/>
    <s v="Iraq - Syria Crisis Regional Refugee Response"/>
    <x v="1"/>
    <n v="651890"/>
    <n v="0"/>
    <s v="Iraq - Syria Crisis Regional Refugee Response - Assistance alimentaire aux populations syriennes vulnérables en Irak."/>
    <n v="500000"/>
    <s v="EUR"/>
    <x v="142"/>
    <x v="1"/>
    <x v="1"/>
    <x v="1"/>
    <s v="Paid contribution"/>
    <s v="France"/>
    <s v="France"/>
    <s v="World Food Programme"/>
    <s v="UN Agencies"/>
    <s v="WFP"/>
    <m/>
    <s v="Syrian Arab Republic"/>
    <s v="Complex Emergency"/>
    <s v="Cash"/>
    <n v="201595"/>
    <s v="SRRP"/>
    <s v="Donor and Agency"/>
    <d v="2013-10-31T12:31:00"/>
    <d v="2013-09-23T15:09:00"/>
    <n v="2013"/>
    <s v="Region"/>
    <s v="Appeal projects, not including sub-set"/>
    <n v="51939803"/>
    <d v="2013-01-01T00:00:00"/>
    <d v="2013-12-31T00:00:00"/>
    <s v="IRAQ"/>
    <s v="NOT SPECIFIED"/>
    <m/>
  </r>
  <r>
    <x v="21"/>
    <x v="6"/>
    <s v="Syrian Arab Republic - Civil Unrest 2014"/>
    <x v="3"/>
    <s v="SRRP-14/MS/64858/561"/>
    <s v="Iraq - Syria Crisis Regional Refugee Response"/>
    <x v="2"/>
    <n v="678426"/>
    <n v="0"/>
    <s v="Iraq - Syria Crisis Regional Refugee Response EMOP 200433.IQ, [EDRIS:63861]"/>
    <n v="500000"/>
    <s v="EUR"/>
    <x v="143"/>
    <x v="1"/>
    <x v="1"/>
    <x v="1"/>
    <s v="Paid contribution"/>
    <s v="France"/>
    <s v="France"/>
    <s v="World Food Programme"/>
    <s v="UN Agencies"/>
    <s v="WFP"/>
    <s v="Middle East"/>
    <s v="Syrian Arab Republic"/>
    <s v="Complex Emergency"/>
    <s v="Cash"/>
    <n v="209565"/>
    <s v="Kuwait II pledge"/>
    <s v="Donor and Agency"/>
    <d v="2014-11-11T14:39:00"/>
    <d v="2014-03-31T17:38:00"/>
    <n v="2014"/>
    <s v="Region"/>
    <s v="Appeal projects, not including sub-set"/>
    <n v="82569052"/>
    <d v="2014-01-01T00:00:00"/>
    <d v="2014-12-31T00:00:00"/>
    <s v="IRAQ"/>
    <s v="NOT SPECIFIED"/>
    <m/>
  </r>
  <r>
    <x v="22"/>
    <x v="57"/>
    <s v="Iraq 2014"/>
    <x v="0"/>
    <m/>
    <m/>
    <x v="2"/>
    <n v="715408"/>
    <n v="0"/>
    <s v="Support of IDPs with Winterkits, hygiene education measures and basic medical care in therefugee camp Berseve 1, Dohuk (VN05 321.50 IRQ 13/14)"/>
    <n v="563026"/>
    <s v="EUR"/>
    <x v="144"/>
    <x v="0"/>
    <x v="3"/>
    <x v="1"/>
    <s v="Commitment"/>
    <s v="Germany"/>
    <s v="Germany"/>
    <s v="Arbeiter-Samariter-Bund Deutschland e.V"/>
    <s v="NGOs"/>
    <s v="ASB"/>
    <s v="Middle East"/>
    <s v="Iraq"/>
    <s v="Miscellaneous"/>
    <s v="Cash"/>
    <n v="221989"/>
    <m/>
    <s v="Donor"/>
    <d v="2014-12-05T18:24:00"/>
    <d v="2014-12-04T18:03:00"/>
    <m/>
    <m/>
    <s v="Appeal projects, not including sub-set"/>
    <m/>
    <m/>
    <m/>
    <m/>
    <m/>
    <m/>
  </r>
  <r>
    <x v="22"/>
    <x v="57"/>
    <s v="Syrian Arab Republic - Civil Unrest 2012"/>
    <x v="0"/>
    <m/>
    <m/>
    <x v="3"/>
    <n v="155440"/>
    <n v="0"/>
    <s v="(Iraq) Basic Medical care for Syrian refugees in the refugee camp Dormiz, province of Dohuk, northern Iraq (VN05 321.50 SYR 23/12)"/>
    <n v="120000"/>
    <s v="EUR"/>
    <x v="145"/>
    <x v="0"/>
    <x v="2"/>
    <x v="1"/>
    <s v="Commitment"/>
    <s v="Germany"/>
    <s v="Germany"/>
    <s v="Arbeiter-Samariter-Bund Deutschland e.V"/>
    <s v="NGOs"/>
    <s v="ASB"/>
    <s v="Middle East"/>
    <s v="Syrian Arab Republic"/>
    <s v="Complex Emergency"/>
    <s v="Cash"/>
    <n v="190140"/>
    <m/>
    <s v="Donor"/>
    <d v="2012-11-21T10:57:00"/>
    <d v="2012-11-21T10:56:00"/>
    <m/>
    <m/>
    <s v="Appeal projects, not including sub-set"/>
    <m/>
    <m/>
    <m/>
    <m/>
    <m/>
    <m/>
  </r>
  <r>
    <x v="22"/>
    <x v="58"/>
    <s v="Iraq 2014"/>
    <x v="0"/>
    <m/>
    <m/>
    <x v="2"/>
    <n v="64559"/>
    <n v="0"/>
    <s v="Transportation of humanitarian aid from Germany and Turkey in the Kurdistan Region of Iraq fordistribution to IDPs (VN05 321.50 IRQ 09/14)"/>
    <n v="49000"/>
    <s v="EUR"/>
    <x v="146"/>
    <x v="0"/>
    <x v="9"/>
    <x v="1"/>
    <s v="Commitment"/>
    <s v="Germany"/>
    <s v="Germany"/>
    <s v="Aviation Sans Frontieres"/>
    <s v="NGOs"/>
    <s v="ASF"/>
    <s v="Middle East"/>
    <s v="Iraq"/>
    <s v="Miscellaneous"/>
    <s v="Cash"/>
    <n v="218499"/>
    <m/>
    <s v="Donor"/>
    <d v="2014-09-29T14:54:00"/>
    <d v="2014-09-29T14:54:00"/>
    <m/>
    <m/>
    <s v="Appeal projects, not including sub-set"/>
    <m/>
    <m/>
    <m/>
    <m/>
    <m/>
    <m/>
  </r>
  <r>
    <x v="22"/>
    <x v="58"/>
    <s v="Iraq 2014"/>
    <x v="0"/>
    <m/>
    <m/>
    <x v="2"/>
    <n v="132409"/>
    <n v="0"/>
    <s v="Transportation of humanitarian aid from Germany in the Kurdistan Region of Iraq for distributionto IDPs (VN05 321.50 IRQ 17/14)"/>
    <n v="105000"/>
    <s v="EUR"/>
    <x v="147"/>
    <x v="0"/>
    <x v="9"/>
    <x v="1"/>
    <s v="Commitment"/>
    <s v="Germany"/>
    <s v="Germany"/>
    <s v="Aviation Sans Frontieres"/>
    <s v="NGOs"/>
    <s v="ASF"/>
    <s v="Middle East"/>
    <s v="Iraq"/>
    <s v="Miscellaneous"/>
    <s v="Cash"/>
    <n v="221980"/>
    <m/>
    <s v="Donor"/>
    <d v="2014-12-04T17:51:00"/>
    <d v="2014-12-04T17:51:00"/>
    <m/>
    <m/>
    <s v="Appeal projects, not including sub-set"/>
    <m/>
    <m/>
    <m/>
    <m/>
    <m/>
    <m/>
  </r>
  <r>
    <x v="22"/>
    <x v="59"/>
    <s v="Iraq 2014"/>
    <x v="0"/>
    <m/>
    <m/>
    <x v="2"/>
    <n v="34047919"/>
    <n v="0"/>
    <s v="Wintercamp for Refugees in northern Iraq (2014.1837.5)"/>
    <n v="27000000"/>
    <s v="EUR"/>
    <x v="116"/>
    <x v="0"/>
    <x v="3"/>
    <x v="1"/>
    <s v="Commitment"/>
    <s v="Germany"/>
    <s v="Germany"/>
    <s v="Bilateral (affected government)"/>
    <s v="Government"/>
    <s v="Bilateral (affected government)"/>
    <s v="Middle East"/>
    <s v="Iraq"/>
    <s v="Miscellaneous"/>
    <s v="Cash"/>
    <n v="221991"/>
    <m/>
    <s v="Donor"/>
    <d v="2014-12-04T18:14:00"/>
    <d v="2014-12-04T18:14:00"/>
    <m/>
    <m/>
    <s v="Appeal projects, not including sub-set"/>
    <m/>
    <m/>
    <m/>
    <m/>
    <m/>
    <m/>
  </r>
  <r>
    <x v="22"/>
    <x v="60"/>
    <s v="Iraq 2014"/>
    <x v="0"/>
    <m/>
    <m/>
    <x v="2"/>
    <n v="377382"/>
    <n v="0"/>
    <s v="Winter assistance to IDPs in the Kurdistan Region of Iraq (VN05 321.50 IRQ 08/14)"/>
    <n v="297000"/>
    <s v="EUR"/>
    <x v="148"/>
    <x v="0"/>
    <x v="4"/>
    <x v="1"/>
    <s v="Commitment"/>
    <s v="Germany"/>
    <s v="Germany"/>
    <s v="CARE International"/>
    <s v="NGOs"/>
    <s v="CARE"/>
    <s v="Middle East"/>
    <s v="Iraq"/>
    <s v="Miscellaneous"/>
    <s v="Cash"/>
    <n v="221988"/>
    <m/>
    <s v="Donor"/>
    <d v="2014-12-04T18:02:00"/>
    <d v="2014-12-04T18:02:00"/>
    <m/>
    <m/>
    <s v="Appeal projects, not including sub-set"/>
    <m/>
    <m/>
    <m/>
    <m/>
    <m/>
    <m/>
  </r>
  <r>
    <x v="22"/>
    <x v="17"/>
    <s v="Iraq 2011"/>
    <x v="0"/>
    <m/>
    <m/>
    <x v="4"/>
    <n v="330695"/>
    <n v="0"/>
    <s v="Harm reduction to extrem vulnerable IDPs (VN05 321.50 IRQ 01/11)"/>
    <n v="242730"/>
    <s v="EUR"/>
    <x v="149"/>
    <x v="0"/>
    <x v="3"/>
    <x v="1"/>
    <s v="Commitment"/>
    <s v="Germany"/>
    <s v="Germany"/>
    <s v="Caritas Germany (DCV)"/>
    <s v="NGOs"/>
    <s v="CARITAS"/>
    <s v="Middle East"/>
    <s v="Iraq"/>
    <s v="Complex Emergency"/>
    <s v="Cash"/>
    <n v="164147"/>
    <m/>
    <s v="Donor"/>
    <d v="2011-02-04T10:37:00"/>
    <d v="2011-02-04T10:37:00"/>
    <m/>
    <m/>
    <s v="Appeal projects, not including sub-set"/>
    <m/>
    <m/>
    <m/>
    <m/>
    <m/>
    <m/>
  </r>
  <r>
    <x v="22"/>
    <x v="17"/>
    <s v="Iraq 2012"/>
    <x v="0"/>
    <m/>
    <m/>
    <x v="3"/>
    <n v="496782"/>
    <n v="0"/>
    <s v="Winter aid for Iraqi IDPs and Iraqi returnees from Syria in northern Iraq (VN05 321.50 IRQ 03/12)"/>
    <n v="386000"/>
    <s v="EUR"/>
    <x v="150"/>
    <x v="0"/>
    <x v="3"/>
    <x v="1"/>
    <s v="Commitment"/>
    <s v="Germany"/>
    <s v="Germany"/>
    <s v="Caritas Germany (DCV)"/>
    <s v="NGOs"/>
    <s v="CARITAS"/>
    <s v="Middle East"/>
    <s v="Iraq"/>
    <s v="Miscellaneous"/>
    <s v="Cash"/>
    <n v="188615"/>
    <m/>
    <s v="Donor"/>
    <d v="2012-11-22T18:11:00"/>
    <d v="2012-10-18T11:29:00"/>
    <m/>
    <m/>
    <s v="Appeal projects, not including sub-set"/>
    <m/>
    <m/>
    <m/>
    <m/>
    <m/>
    <m/>
  </r>
  <r>
    <x v="22"/>
    <x v="61"/>
    <s v="Iraq 2011"/>
    <x v="0"/>
    <m/>
    <m/>
    <x v="4"/>
    <n v="350071"/>
    <n v="0"/>
    <s v="Provision of food, NFIs and WASH assistance to extremely vulnerable IDPs (VN05 321.50 IRQ 05/11)"/>
    <n v="247500"/>
    <s v="EUR"/>
    <x v="151"/>
    <x v="0"/>
    <x v="3"/>
    <x v="1"/>
    <s v="Commitment"/>
    <s v="Germany"/>
    <s v="Germany"/>
    <s v="Caritas Germany (DCV)"/>
    <s v="NGOs"/>
    <s v="Caritas Germany (DCV)"/>
    <s v="Middle East"/>
    <s v="Iraq"/>
    <s v="Complex Emergency"/>
    <s v="Cash"/>
    <n v="175767"/>
    <m/>
    <s v="Donor"/>
    <d v="2011-12-08T12:02:00"/>
    <d v="2011-12-08T12:02:00"/>
    <m/>
    <m/>
    <s v="Appeal projects, not including sub-set"/>
    <m/>
    <m/>
    <m/>
    <m/>
    <m/>
    <m/>
  </r>
  <r>
    <x v="22"/>
    <x v="61"/>
    <s v="Iraq 2013"/>
    <x v="0"/>
    <m/>
    <m/>
    <x v="1"/>
    <n v="572944"/>
    <n v="0"/>
    <s v="Assistance for 2,000 families of Iraqi IDPs and Iraqi returnees from Syria in northern Iraq (VN05 321.50 IRQ 02/13)"/>
    <n v="432000"/>
    <s v="EUR"/>
    <x v="152"/>
    <x v="0"/>
    <x v="3"/>
    <x v="1"/>
    <s v="Commitment"/>
    <s v="Germany"/>
    <s v="Germany"/>
    <s v="Caritas Germany (DCV)"/>
    <s v="NGOs"/>
    <s v="Caritas Germany (DCV)"/>
    <m/>
    <s v="Iraq"/>
    <s v="Miscellaneous"/>
    <s v="Cash"/>
    <n v="200745"/>
    <m/>
    <s v="Donor"/>
    <d v="2013-08-19T14:26:00"/>
    <d v="2013-08-19T14:26:00"/>
    <m/>
    <m/>
    <s v="Appeal projects, not including sub-set"/>
    <m/>
    <m/>
    <m/>
    <m/>
    <m/>
    <m/>
  </r>
  <r>
    <x v="22"/>
    <x v="61"/>
    <s v="Iraq 2014"/>
    <x v="0"/>
    <m/>
    <m/>
    <x v="2"/>
    <n v="1080051"/>
    <n v="0"/>
    <s v="Winter help and other measures of livelihood security for Iraqi IDPs and needy in the KurdistanRegion (VN05 321.50 IRQ 06/14)"/>
    <n v="850000"/>
    <s v="EUR"/>
    <x v="144"/>
    <x v="0"/>
    <x v="3"/>
    <x v="1"/>
    <s v="Commitment"/>
    <s v="Germany"/>
    <s v="Germany"/>
    <s v="Caritas Germany (DCV)"/>
    <s v="NGOs"/>
    <s v="Caritas Germany (DCV)"/>
    <s v="Middle East"/>
    <s v="Iraq"/>
    <s v="Miscellaneous"/>
    <s v="Cash"/>
    <n v="221982"/>
    <m/>
    <s v="Donor"/>
    <d v="2014-12-04T17:58:00"/>
    <d v="2014-12-04T17:54:00"/>
    <m/>
    <m/>
    <s v="Appeal projects, not including sub-set"/>
    <m/>
    <m/>
    <m/>
    <m/>
    <m/>
    <m/>
  </r>
  <r>
    <x v="22"/>
    <x v="62"/>
    <s v="Iraq 2014"/>
    <x v="0"/>
    <m/>
    <m/>
    <x v="2"/>
    <n v="9728399"/>
    <n v="0"/>
    <s v="Winter Help for civil war victims in northern Iraq, northern Syria and Turkey (VN05 321.50 IRQ 15/14)"/>
    <n v="7656250"/>
    <s v="EUR"/>
    <x v="153"/>
    <x v="0"/>
    <x v="3"/>
    <x v="1"/>
    <s v="Commitment"/>
    <s v="Germany"/>
    <s v="Germany"/>
    <s v="Deutsche Welthungerhilfe e.V. (German Agro Action)"/>
    <s v="NGOs"/>
    <s v="DWHH"/>
    <s v="Middle East"/>
    <s v="Iraq"/>
    <s v="Miscellaneous"/>
    <s v="Cash"/>
    <n v="221987"/>
    <m/>
    <s v="Donor"/>
    <d v="2014-12-04T18:00:00"/>
    <d v="2014-12-04T18:00:00"/>
    <m/>
    <m/>
    <s v="Appeal projects, not including sub-set"/>
    <m/>
    <m/>
    <m/>
    <m/>
    <m/>
    <m/>
  </r>
  <r>
    <x v="22"/>
    <x v="62"/>
    <s v="Iraq 2014"/>
    <x v="0"/>
    <m/>
    <m/>
    <x v="2"/>
    <n v="1251647"/>
    <n v="0"/>
    <s v="Food aid for vulnerable victims and displaced persons in Iraq"/>
    <n v="950000"/>
    <s v="EUR"/>
    <x v="146"/>
    <x v="0"/>
    <x v="5"/>
    <x v="1"/>
    <s v="Commitment"/>
    <s v="Germany"/>
    <s v="Germany"/>
    <s v="Deutsche Welthungerhilfe e.V. (German Agro Action)"/>
    <s v="NGOs"/>
    <s v="DWHH"/>
    <s v="Middle East"/>
    <s v="Iraq"/>
    <s v="Miscellaneous"/>
    <s v="Cash"/>
    <n v="218343"/>
    <m/>
    <s v="Donor"/>
    <d v="2014-09-24T12:45:00"/>
    <d v="2014-09-24T12:45:00"/>
    <m/>
    <m/>
    <s v="Appeal projects, not including sub-set"/>
    <m/>
    <m/>
    <m/>
    <m/>
    <m/>
    <m/>
  </r>
  <r>
    <x v="22"/>
    <x v="63"/>
    <s v="Iraq 2014"/>
    <x v="0"/>
    <m/>
    <m/>
    <x v="2"/>
    <n v="381297"/>
    <n v="0"/>
    <s v="Delivery of relief items for the supply of IDPs and refugees in Iraq (VN05 321.50 IRQ 04/14)"/>
    <n v="285210"/>
    <s v="EUR"/>
    <x v="154"/>
    <x v="0"/>
    <x v="3"/>
    <x v="1"/>
    <s v="Commitment"/>
    <s v="Germany"/>
    <s v="Germany"/>
    <s v="German Red Cross"/>
    <s v="Red Cross / Red Crescent"/>
    <s v="Germany RC"/>
    <s v="Middle East"/>
    <s v="Iraq"/>
    <s v="Miscellaneous"/>
    <s v="Cash"/>
    <n v="219060"/>
    <m/>
    <s v="Donor"/>
    <d v="2014-10-10T18:34:00"/>
    <d v="2014-10-10T18:34:00"/>
    <m/>
    <m/>
    <s v="Appeal projects, not including sub-set"/>
    <m/>
    <m/>
    <m/>
    <m/>
    <m/>
    <m/>
  </r>
  <r>
    <x v="22"/>
    <x v="63"/>
    <s v="Iraq 2014"/>
    <x v="0"/>
    <m/>
    <m/>
    <x v="2"/>
    <n v="3812104"/>
    <n v="0"/>
    <s v="Improve the humanitarian supply for the population affected by the conflict in Iraq (winterizing andfirst aid) (VN05 321.50 IRQ 12/14)"/>
    <n v="3000126"/>
    <s v="EUR"/>
    <x v="155"/>
    <x v="0"/>
    <x v="3"/>
    <x v="1"/>
    <s v="Commitment"/>
    <s v="Germany"/>
    <s v="Germany"/>
    <s v="German Red Cross"/>
    <s v="Red Cross / Red Crescent"/>
    <s v="Germany RC"/>
    <s v="Middle East"/>
    <s v="Iraq"/>
    <s v="Miscellaneous"/>
    <s v="Cash"/>
    <n v="219969"/>
    <m/>
    <s v="Donor"/>
    <d v="2014-10-29T15:46:00"/>
    <d v="2014-10-29T15:46:00"/>
    <m/>
    <m/>
    <s v="Appeal projects, not including sub-set"/>
    <m/>
    <m/>
    <m/>
    <m/>
    <m/>
    <m/>
  </r>
  <r>
    <x v="22"/>
    <x v="64"/>
    <s v="Iraq 2013"/>
    <x v="0"/>
    <m/>
    <m/>
    <x v="1"/>
    <n v="129581"/>
    <n v="0"/>
    <s v="For a better future for mine and ERW victims and generally people with disabilities in Iraqi Kurdistan (VN05 440.70 IRQ 01/13)"/>
    <n v="99000"/>
    <s v="EUR"/>
    <x v="27"/>
    <x v="0"/>
    <x v="11"/>
    <x v="1"/>
    <s v="Commitment"/>
    <s v="Germany"/>
    <s v="Germany"/>
    <s v="Handicap International"/>
    <s v="NGOs"/>
    <s v="HI"/>
    <m/>
    <s v="Iraq"/>
    <s v="Miscellaneous"/>
    <s v="Cash"/>
    <n v="196289"/>
    <m/>
    <s v="Donor"/>
    <d v="2013-04-26T15:18:00"/>
    <d v="2013-04-26T15:17:00"/>
    <m/>
    <m/>
    <s v="Appeal projects, not including sub-set"/>
    <m/>
    <m/>
    <m/>
    <m/>
    <m/>
    <m/>
  </r>
  <r>
    <x v="22"/>
    <x v="65"/>
    <s v="Iraq 2014"/>
    <x v="0"/>
    <m/>
    <m/>
    <x v="2"/>
    <n v="1336898"/>
    <n v="0"/>
    <s v="Livelihood security of IDPs who have fled to the Kurdistan Region (VN05 321.50 IRQ 02/14)"/>
    <n v="1000000"/>
    <s v="EUR"/>
    <x v="154"/>
    <x v="0"/>
    <x v="5"/>
    <x v="1"/>
    <s v="Commitment"/>
    <s v="Germany"/>
    <s v="Germany"/>
    <s v="HELP e.V."/>
    <s v="NGOs"/>
    <s v="HELP e.V."/>
    <s v="Middle East"/>
    <s v="Iraq"/>
    <s v="Miscellaneous"/>
    <s v="Cash"/>
    <n v="219058"/>
    <m/>
    <s v="Donor"/>
    <d v="2014-10-10T18:33:00"/>
    <d v="2014-10-10T18:33:00"/>
    <m/>
    <m/>
    <s v="Appeal projects, not including sub-set"/>
    <m/>
    <m/>
    <m/>
    <m/>
    <m/>
    <m/>
  </r>
  <r>
    <x v="22"/>
    <x v="66"/>
    <s v="Syrian Arab Republic - Civil Unrest 2013"/>
    <x v="0"/>
    <m/>
    <m/>
    <x v="1"/>
    <n v="235982"/>
    <n v="0"/>
    <s v="Iraq - Provide basic primary health care and distribution of aid to Syrian refugee families in Sulaimaniya (VN05 321.50 SYR 53/13)"/>
    <n v="171323"/>
    <s v="EUR"/>
    <x v="156"/>
    <x v="0"/>
    <x v="1"/>
    <x v="1"/>
    <s v="Commitment"/>
    <s v="Germany"/>
    <s v="Germany"/>
    <s v="Humedica"/>
    <s v="NGOs"/>
    <s v="Humedica"/>
    <m/>
    <s v="Syrian Arab Republic"/>
    <s v="Complex Emergency"/>
    <s v="Cash"/>
    <n v="204618"/>
    <s v="SRRP"/>
    <s v="Donor"/>
    <d v="2013-12-12T15:43:00"/>
    <d v="2013-11-26T18:37:00"/>
    <m/>
    <m/>
    <s v="Appeal projects, not including sub-set"/>
    <m/>
    <m/>
    <m/>
    <m/>
    <m/>
    <m/>
  </r>
  <r>
    <x v="22"/>
    <x v="19"/>
    <s v="Iraq 2011"/>
    <x v="0"/>
    <m/>
    <m/>
    <x v="4"/>
    <n v="1023192"/>
    <n v="0"/>
    <s v="Protection activities, assistance activities: water and habitat, economic security, primary health care (VN05 321.50 IRQ 04/11)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
    <n v="750000"/>
    <s v="EUR"/>
    <x v="157"/>
    <x v="0"/>
    <x v="3"/>
    <x v="1"/>
    <s v="Commitment"/>
    <s v="Germany"/>
    <s v="Germany"/>
    <s v="International Committee of the Red Cross"/>
    <s v="Red Cross / Red Crescent"/>
    <s v="ICRC"/>
    <s v="Middle East"/>
    <s v="Iraq"/>
    <s v="Complex Emergency"/>
    <s v="Cash"/>
    <n v="174077"/>
    <m/>
    <s v="Donor"/>
    <d v="2011-10-21T17:27:00"/>
    <d v="2011-10-21T17:26:00"/>
    <m/>
    <m/>
    <s v="Appeal projects, not including sub-set"/>
    <m/>
    <m/>
    <m/>
    <m/>
    <m/>
    <m/>
  </r>
  <r>
    <x v="22"/>
    <x v="19"/>
    <s v="Iraq 2012"/>
    <x v="0"/>
    <m/>
    <m/>
    <x v="3"/>
    <n v="2010724"/>
    <n v="0"/>
    <s v="Protection of Civilians, ability to cover their essential needs; guarantee of international standarts in treatment and supply of detainees (VN05 321.50 IRQ 02/12)"/>
    <n v="1500000"/>
    <s v="EUR"/>
    <x v="158"/>
    <x v="0"/>
    <x v="3"/>
    <x v="1"/>
    <s v="Commitment"/>
    <s v="Germany"/>
    <s v="Germany"/>
    <s v="International Committee of the Red Cross"/>
    <s v="Red Cross / Red Crescent"/>
    <s v="ICRC"/>
    <s v="Middle East"/>
    <s v="Iraq"/>
    <s v="Miscellaneous"/>
    <s v="Cash"/>
    <n v="178484"/>
    <m/>
    <s v="Donor"/>
    <d v="2012-03-02T12:07:00"/>
    <d v="2012-03-02T12:06:00"/>
    <m/>
    <m/>
    <s v="Appeal projects, not including sub-set"/>
    <m/>
    <m/>
    <m/>
    <m/>
    <m/>
    <m/>
  </r>
  <r>
    <x v="22"/>
    <x v="19"/>
    <s v="Iraq 2014"/>
    <x v="0"/>
    <m/>
    <m/>
    <x v="2"/>
    <n v="2717391"/>
    <n v="0"/>
    <s v="ICRC Assistance and Cooperation Activities in Iraq 2014 (VN05 321.50 IRQ 01/14)"/>
    <n v="2000000"/>
    <s v="EUR"/>
    <x v="159"/>
    <x v="0"/>
    <x v="3"/>
    <x v="1"/>
    <s v="Commitment"/>
    <s v="Germany"/>
    <s v="Germany"/>
    <s v="International Committee of the Red Cross"/>
    <s v="Red Cross / Red Crescent"/>
    <s v="ICRC"/>
    <s v="Middle East"/>
    <s v="Iraq"/>
    <s v="Miscellaneous"/>
    <s v="Cash"/>
    <n v="219062"/>
    <m/>
    <s v="Donor"/>
    <d v="2014-10-10T18:37:00"/>
    <d v="2014-10-10T18:37:00"/>
    <m/>
    <m/>
    <s v="Appeal projects, not including sub-set"/>
    <m/>
    <m/>
    <m/>
    <m/>
    <m/>
    <m/>
  </r>
  <r>
    <x v="22"/>
    <x v="19"/>
    <s v="Iraq 2014"/>
    <x v="0"/>
    <m/>
    <m/>
    <x v="2"/>
    <n v="1562500"/>
    <n v="0"/>
    <s v="The German support is provided to the overall operation of the ICRC in Iraq. It includes, a.o. Victim Assistance, which is supported in this project. Sick and wounded have access to adequate medical and surgical supply shear. People with a physical disabi"/>
    <n v="1150000"/>
    <s v="EUR"/>
    <x v="160"/>
    <x v="0"/>
    <x v="11"/>
    <x v="1"/>
    <s v="Commitment"/>
    <s v="Germany"/>
    <s v="Germany"/>
    <s v="International Committee of the Red Cross"/>
    <s v="Red Cross / Red Crescent"/>
    <s v="ICRC"/>
    <s v="Middle East"/>
    <s v="Iraq"/>
    <s v="Miscellaneous"/>
    <s v="Cash"/>
    <n v="219055"/>
    <m/>
    <s v="Donor"/>
    <d v="2014-10-10T18:09:00"/>
    <d v="2014-10-10T18:09:00"/>
    <m/>
    <m/>
    <s v="Appeal projects, not including sub-set"/>
    <m/>
    <m/>
    <m/>
    <m/>
    <m/>
    <m/>
  </r>
  <r>
    <x v="22"/>
    <x v="19"/>
    <s v="Syrian Arab Republic - Civil Unrest 2013"/>
    <x v="0"/>
    <m/>
    <m/>
    <x v="1"/>
    <n v="2607562"/>
    <n v="0"/>
    <s v="(Iraq) ICRC Assistance, Protection and Mouvement Activities in Iraq 2013  (VN05 321.50 SYR 51/13)"/>
    <n v="2000000"/>
    <s v="EUR"/>
    <x v="161"/>
    <x v="0"/>
    <x v="3"/>
    <x v="1"/>
    <s v="Commitment"/>
    <s v="Germany"/>
    <s v="Germany"/>
    <s v="International Committee of the Red Cross"/>
    <s v="Red Cross / Red Crescent"/>
    <s v="ICRC"/>
    <m/>
    <s v="Syrian Arab Republic"/>
    <s v="Complex Emergency"/>
    <s v="Cash"/>
    <n v="201602"/>
    <s v="SRRP"/>
    <s v="Donor"/>
    <d v="2013-09-23T16:01:00"/>
    <d v="2013-09-23T16:01:00"/>
    <m/>
    <m/>
    <s v="Appeal projects, not including sub-set"/>
    <m/>
    <m/>
    <m/>
    <m/>
    <m/>
    <m/>
  </r>
  <r>
    <x v="22"/>
    <x v="3"/>
    <s v="Iraq 2011"/>
    <x v="0"/>
    <m/>
    <m/>
    <x v="4"/>
    <n v="2460000"/>
    <n v="0"/>
    <s v="Program For Human Security and Stabilization Humanitarian in Iraq Phase III_x000d__x000a_"/>
    <s v=""/>
    <s v="USD"/>
    <x v="162"/>
    <x v="0"/>
    <x v="3"/>
    <x v="1"/>
    <s v="Commitment"/>
    <s v="Germany"/>
    <s v="Germany"/>
    <s v="International Organization for Migration"/>
    <s v="UN Agencies"/>
    <s v="IOM"/>
    <s v="Middle East"/>
    <s v="Iraq"/>
    <s v="Complex Emergency"/>
    <s v="Cash"/>
    <n v="175313"/>
    <m/>
    <s v="Agency"/>
    <d v="2011-11-16T12:30:00"/>
    <d v="2011-11-16T12:26:00"/>
    <m/>
    <m/>
    <s v="Appeal projects, not including sub-set"/>
    <m/>
    <m/>
    <m/>
    <m/>
    <m/>
    <m/>
  </r>
  <r>
    <x v="22"/>
    <x v="3"/>
    <s v="Iraq 2014"/>
    <x v="2"/>
    <s v="IRQ-14/SNYS/70354/R/298"/>
    <s v="To be allocated to a specific sector/projects"/>
    <x v="2"/>
    <n v="1905972"/>
    <n v="0"/>
    <s v="Provision of life-saving non-food and transportation during the winter assistance in support ofIDPs in Iraq (VN05 321.50 IRQ 10/14)"/>
    <n v="1500000"/>
    <s v="EUR"/>
    <x v="144"/>
    <x v="3"/>
    <x v="3"/>
    <x v="1"/>
    <s v="Commitment"/>
    <s v="Germany"/>
    <s v="Germany"/>
    <s v="International Organization for Migration"/>
    <s v="UN Agencies"/>
    <s v="IOM"/>
    <s v="Middle East"/>
    <s v="Iraq"/>
    <s v="Miscellaneous"/>
    <s v="Cash"/>
    <n v="221990"/>
    <m/>
    <s v="Donor"/>
    <d v="2014-12-04T18:06:00"/>
    <d v="2014-12-04T18:06:00"/>
    <n v="2014"/>
    <s v="Iraq"/>
    <s v="Appeal projects, not including sub-set"/>
    <n v="0"/>
    <d v="2014-04-01T00:00:00"/>
    <d v="2014-12-31T00:00:00"/>
    <s v="NOT SPECIFIED"/>
    <s v="NOT SPECIFIED"/>
    <s v="3-Not Specified"/>
  </r>
  <r>
    <x v="22"/>
    <x v="67"/>
    <s v="Iraq 2014"/>
    <x v="0"/>
    <m/>
    <m/>
    <x v="2"/>
    <n v="400254"/>
    <n v="0"/>
    <s v="Health care for conflict-affected IDPs in Iraq, Kurdistan Region (VN05 321.50 IRQ 05/14)"/>
    <n v="315000"/>
    <s v="EUR"/>
    <x v="14"/>
    <x v="0"/>
    <x v="2"/>
    <x v="1"/>
    <s v="Commitment"/>
    <s v="Germany"/>
    <s v="Germany"/>
    <s v="Malteser International"/>
    <s v="NGOs"/>
    <s v="Malteser International"/>
    <s v="Middle East"/>
    <s v="Iraq"/>
    <s v="Miscellaneous"/>
    <s v="Cash"/>
    <n v="221993"/>
    <m/>
    <s v="Donor"/>
    <d v="2014-12-04T18:21:00"/>
    <d v="2014-12-04T18:21:00"/>
    <m/>
    <m/>
    <s v="Appeal projects, not including sub-set"/>
    <m/>
    <m/>
    <m/>
    <m/>
    <m/>
    <m/>
  </r>
  <r>
    <x v="22"/>
    <x v="68"/>
    <s v="Iraq 2013"/>
    <x v="0"/>
    <m/>
    <m/>
    <x v="1"/>
    <n v="297479"/>
    <n v="0"/>
    <s v="Improving the quality of life of local communities affected by Explosive Remnant of War (ERW) and reduce threat posed by ERW (VN05 440.70 IRQ 02/13)"/>
    <n v="224299"/>
    <s v="EUR"/>
    <x v="163"/>
    <x v="0"/>
    <x v="11"/>
    <x v="1"/>
    <s v="Commitment"/>
    <s v="Germany"/>
    <s v="Germany"/>
    <s v="Mine Action Group"/>
    <s v="NGOs"/>
    <s v="MAG"/>
    <m/>
    <s v="Iraq"/>
    <s v="Miscellaneous"/>
    <s v="Cash"/>
    <n v="200746"/>
    <m/>
    <s v="Donor"/>
    <d v="2013-08-19T14:32:00"/>
    <d v="2013-08-19T14:28:00"/>
    <m/>
    <m/>
    <s v="Appeal projects, not including sub-set"/>
    <m/>
    <m/>
    <m/>
    <m/>
    <m/>
    <m/>
  </r>
  <r>
    <x v="22"/>
    <x v="8"/>
    <s v="Iraq 2011"/>
    <x v="0"/>
    <m/>
    <m/>
    <x v="4"/>
    <n v="328622"/>
    <n v="0"/>
    <s v="Land released in support of agricultural development in the region and risk education (VN05 440.70 IRQ 01/11)"/>
    <n v="239237"/>
    <s v="EUR"/>
    <x v="164"/>
    <x v="0"/>
    <x v="11"/>
    <x v="1"/>
    <s v="Commitment"/>
    <s v="Germany"/>
    <s v="Germany"/>
    <s v="Mines Advisory Group"/>
    <s v="NGOs"/>
    <s v="MAG"/>
    <s v="Middle East"/>
    <s v="Iraq"/>
    <s v="Complex Emergency"/>
    <s v="Cash"/>
    <n v="165681"/>
    <m/>
    <s v="Donor"/>
    <d v="2011-03-18T15:38:00"/>
    <d v="2011-03-18T15:38:00"/>
    <m/>
    <m/>
    <s v="Appeal projects, not including sub-set"/>
    <m/>
    <m/>
    <m/>
    <m/>
    <m/>
    <m/>
  </r>
  <r>
    <x v="22"/>
    <x v="8"/>
    <s v="Iraq 2012"/>
    <x v="0"/>
    <m/>
    <m/>
    <x v="3"/>
    <n v="265603"/>
    <n v="0"/>
    <s v="Land released in support of agricultural development in the region through implementation of a prioritised paricipatory; training community leaders in the delivery of risk education (VN05 440.70 IRQ 01/12)"/>
    <n v="199999"/>
    <s v="EUR"/>
    <x v="165"/>
    <x v="0"/>
    <x v="11"/>
    <x v="1"/>
    <s v="Commitment"/>
    <s v="Germany"/>
    <s v="Germany"/>
    <s v="Mines Advisory Group"/>
    <s v="NGOs"/>
    <s v="MAG"/>
    <s v="Middle East"/>
    <s v="Iraq"/>
    <s v="Miscellaneous"/>
    <s v="Cash"/>
    <n v="180328"/>
    <m/>
    <s v="Donor"/>
    <d v="2012-04-13T11:53:00"/>
    <d v="2012-04-13T11:52:00"/>
    <m/>
    <m/>
    <s v="Appeal projects, not including sub-set"/>
    <m/>
    <m/>
    <m/>
    <m/>
    <m/>
    <m/>
  </r>
  <r>
    <x v="22"/>
    <x v="69"/>
    <s v="Iraq 2011"/>
    <x v="0"/>
    <m/>
    <m/>
    <x v="4"/>
    <n v="237637"/>
    <n v="0"/>
    <s v="Harm reduction to extra affected internal displaced families by bettering supply of food, drinking water and basic medicare (VN05 321.50 IRQ 03/11)"/>
    <n v="173000"/>
    <s v="EUR"/>
    <x v="166"/>
    <x v="0"/>
    <x v="3"/>
    <x v="1"/>
    <s v="Commitment"/>
    <s v="Germany"/>
    <s v="Germany"/>
    <s v="Nehemia Christenhilfsdienst e.V."/>
    <s v="NGOs"/>
    <s v="Nehemia Christenhilfsdienst e.V."/>
    <s v="Middle East"/>
    <s v="Iraq"/>
    <s v="Complex Emergency"/>
    <s v="Cash"/>
    <n v="166339"/>
    <m/>
    <s v="Donor"/>
    <d v="2011-03-30T11:46:00"/>
    <d v="2011-03-30T11:46:00"/>
    <m/>
    <m/>
    <s v="Appeal projects, not including sub-set"/>
    <m/>
    <m/>
    <m/>
    <m/>
    <m/>
    <m/>
  </r>
  <r>
    <x v="22"/>
    <x v="50"/>
    <s v="Iraq 2014"/>
    <x v="2"/>
    <s v="IRQ-14/CSS/69882/R/119"/>
    <s v="Strengthening humanitarian coordination and advocacy in Iraq"/>
    <x v="2"/>
    <n v="373599"/>
    <n v="0"/>
    <s v="Strengthening humanitarian coordination and advocacy in Iraq (OCT 4625)25]; [Pol-100-320.25 IRQ 14/14]  "/>
    <n v="300000"/>
    <s v="EUR"/>
    <x v="167"/>
    <x v="8"/>
    <x v="9"/>
    <x v="1"/>
    <s v="Paid contribution"/>
    <s v="Germany"/>
    <s v="Germany"/>
    <s v="Office for the Coordination of Humanitarian Affairs"/>
    <s v="UN Agencies"/>
    <s v="OCHA"/>
    <s v="Middle East"/>
    <s v="Iraq"/>
    <s v="Miscellaneous"/>
    <s v="Cash"/>
    <n v="219906"/>
    <m/>
    <s v="Agency"/>
    <d v="2014-12-15T16:00:00"/>
    <d v="2014-10-28T11:54:00"/>
    <n v="2014"/>
    <s v="Iraq"/>
    <s v="Appeal projects, not including sub-set"/>
    <n v="21177465"/>
    <d v="2014-09-01T00:00:00"/>
    <d v="2015-12-31T00:00:00"/>
    <s v="NOT SPECIFIED"/>
    <s v="HIGH"/>
    <s v="4-Not applicable - Only used for very small number of projects, such as &quot;support services&quot;"/>
  </r>
  <r>
    <x v="22"/>
    <x v="70"/>
    <s v="Iraq 2014"/>
    <x v="0"/>
    <m/>
    <m/>
    <x v="2"/>
    <n v="529339"/>
    <n v="0"/>
    <s v="Improve the drinking water supply through the construction of drinking water in the region Al Najaf (VN05 321.50 IRQ 07/14)"/>
    <n v="419766"/>
    <s v="EUR"/>
    <x v="168"/>
    <x v="0"/>
    <x v="6"/>
    <x v="1"/>
    <s v="Commitment"/>
    <s v="Germany"/>
    <s v="Germany"/>
    <s v="Rebuild and Relief International NGO gGmbH"/>
    <s v="Private Orgs. &amp; Foundations"/>
    <s v="RRI gGmbH"/>
    <s v="Middle East"/>
    <s v="Iraq"/>
    <s v="Miscellaneous"/>
    <s v="Cash"/>
    <n v="222083"/>
    <m/>
    <s v="Donor"/>
    <d v="2014-12-08T10:54:00"/>
    <d v="2014-12-08T10:54:00"/>
    <m/>
    <m/>
    <s v="Appeal projects, not including sub-set"/>
    <m/>
    <m/>
    <m/>
    <m/>
    <m/>
    <m/>
  </r>
  <r>
    <x v="22"/>
    <x v="24"/>
    <s v="Syrian Arab Republic - Civil Unrest 2013"/>
    <x v="1"/>
    <s v="SRRP-13/MS/58170/R/6079"/>
    <s v="Iraq - Syria Crisis Regional Refugee Response"/>
    <x v="1"/>
    <n v="542741"/>
    <n v="0"/>
    <s v="(Iraq) Emergency assistance for vulnerable children and their families in Syria, Lebanon, Iraq and Jordan (part of VN05 321.50 SYR 16/13)"/>
    <n v="400000"/>
    <s v="EUR"/>
    <x v="169"/>
    <x v="1"/>
    <x v="1"/>
    <x v="1"/>
    <s v="Commitment"/>
    <s v="Germany"/>
    <s v="Germany"/>
    <s v="Save the Children "/>
    <s v="NGOs"/>
    <s v="SC "/>
    <m/>
    <s v="Syrian Arab Republic"/>
    <s v="Complex Emergency"/>
    <s v="Cash"/>
    <n v="193060"/>
    <s v="SRRP"/>
    <s v="Donor"/>
    <d v="2013-03-06T16:44:00"/>
    <d v="2013-02-27T13:40:00"/>
    <n v="2013"/>
    <s v="Region"/>
    <s v="Appeal projects, not including sub-set"/>
    <n v="200000"/>
    <d v="2013-01-01T00:00:00"/>
    <d v="2013-12-31T00:00:00"/>
    <s v="IRAQ"/>
    <s v="NOT SPECIFIED"/>
    <m/>
  </r>
  <r>
    <x v="22"/>
    <x v="24"/>
    <s v="Syrian Arab Republic - Civil Unrest 2014"/>
    <x v="3"/>
    <s v="SRRP-14/MS/64798/6079"/>
    <s v="Iraq - Syria Crisis Regional Refugee Response"/>
    <x v="2"/>
    <n v="966655"/>
    <n v="0"/>
    <s v="Iraq - Syria Crisis Regional Refugee Response - Minimizing the impact of conflict and displacement on refugees and their host communities in Kurdistan-Iraq (part of VN05 321.50 SYR 17/14)"/>
    <n v="702758"/>
    <s v="EUR"/>
    <x v="170"/>
    <x v="1"/>
    <x v="1"/>
    <x v="1"/>
    <s v="Commitment"/>
    <s v="Germany"/>
    <s v="Germany"/>
    <s v="Save the Children "/>
    <s v="NGOs"/>
    <s v="SC "/>
    <s v="Middle East"/>
    <s v="Syrian Arab Republic"/>
    <s v="Complex Emergency"/>
    <s v="Cash"/>
    <n v="212896"/>
    <s v="Kuwait II pledge"/>
    <s v="Donor"/>
    <d v="2014-12-02T16:02:00"/>
    <d v="2014-05-28T12:05:00"/>
    <n v="2014"/>
    <s v="Region"/>
    <s v="Appeal projects, not including sub-set"/>
    <n v="10888968"/>
    <d v="2014-01-01T00:00:00"/>
    <d v="2014-12-31T00:00:00"/>
    <s v="IRAQ"/>
    <s v="NOT SPECIFIED"/>
    <m/>
  </r>
  <r>
    <x v="22"/>
    <x v="24"/>
    <s v="Syrian Arab Republic - Civil Unrest 2014"/>
    <x v="3"/>
    <s v="SRRP-14/MS/64798/6079"/>
    <s v="Iraq - Syria Crisis Regional Refugee Response"/>
    <x v="2"/>
    <n v="222661"/>
    <n v="0"/>
    <s v="Iraq - Minimizing the impact of conflict and displacement on refugees and their host communities in Kurdistan-Iraq (part of VN05 321.50 SYR 17/14)"/>
    <n v="175234"/>
    <s v="EUR"/>
    <x v="170"/>
    <x v="1"/>
    <x v="1"/>
    <x v="1"/>
    <s v="Commitment"/>
    <s v="Germany"/>
    <s v="Germany"/>
    <s v="Save the Children "/>
    <s v="NGOs"/>
    <s v="SC "/>
    <s v="Middle East"/>
    <s v="Syrian Arab Republic"/>
    <s v="Complex Emergency"/>
    <s v="Cash"/>
    <n v="221813"/>
    <m/>
    <s v="Donor"/>
    <d v="2014-12-02T16:05:00"/>
    <d v="2014-12-02T16:05:00"/>
    <n v="2014"/>
    <s v="Region"/>
    <s v="Appeal projects, not including sub-set"/>
    <n v="10888968"/>
    <d v="2014-01-01T00:00:00"/>
    <d v="2014-12-31T00:00:00"/>
    <s v="IRAQ"/>
    <s v="NOT SPECIFIED"/>
    <m/>
  </r>
  <r>
    <x v="22"/>
    <x v="71"/>
    <s v="Iraq 2014"/>
    <x v="0"/>
    <m/>
    <m/>
    <x v="2"/>
    <n v="6436100"/>
    <n v="0"/>
    <s v="Winter Help / winterization shelter, water and sanitation in camps for internally displaced personsin Iraq (VN05 321.50 IRQ 11/14)"/>
    <n v="4885000"/>
    <s v="EUR"/>
    <x v="171"/>
    <x v="0"/>
    <x v="3"/>
    <x v="1"/>
    <s v="Commitment"/>
    <s v="Germany"/>
    <s v="Germany"/>
    <s v="Technisches Hilfswerk (THW)"/>
    <s v="Government"/>
    <s v="THW"/>
    <s v="Middle East"/>
    <s v="Iraq"/>
    <s v="Miscellaneous"/>
    <s v="Cash"/>
    <n v="219056"/>
    <m/>
    <s v="Donor"/>
    <d v="2014-10-30T12:21:00"/>
    <d v="2014-10-10T18:31:00"/>
    <m/>
    <m/>
    <s v="Appeal projects, not including sub-set"/>
    <m/>
    <m/>
    <m/>
    <m/>
    <m/>
    <m/>
  </r>
  <r>
    <x v="22"/>
    <x v="71"/>
    <s v="Syrian Arab Republic - Civil Unrest 2013"/>
    <x v="0"/>
    <m/>
    <m/>
    <x v="1"/>
    <n v="9262938"/>
    <n v="0"/>
    <s v="Iraq - Syria Crisis Regional Refugee Response - Support of UNHCR and UNICEF during removal and construction and operation of refugee camps in (northern) Iraq - support for the coordination and management assessment (VN05 321.50 SYR 52/13)"/>
    <n v="6826785"/>
    <s v="EUR"/>
    <x v="172"/>
    <x v="0"/>
    <x v="9"/>
    <x v="1"/>
    <s v="Commitment"/>
    <s v="Germany"/>
    <s v="Germany"/>
    <s v="Technisches Hilfswerk (THW)"/>
    <s v="Government"/>
    <s v="THW"/>
    <m/>
    <s v="Syrian Arab Republic"/>
    <s v="Complex Emergency"/>
    <s v="Cash"/>
    <n v="203016"/>
    <s v="SRRP"/>
    <s v="Donor"/>
    <d v="2015-01-13T11:19:00"/>
    <d v="2013-10-24T12:18:00"/>
    <m/>
    <m/>
    <s v="Appeal projects, not including sub-set"/>
    <m/>
    <m/>
    <m/>
    <m/>
    <m/>
    <m/>
  </r>
  <r>
    <x v="22"/>
    <x v="4"/>
    <s v="Iraq 2014"/>
    <x v="2"/>
    <s v="IRQ-14/SNYS/70352/R/124"/>
    <s v="To be allocated to a specific sector/projects"/>
    <x v="2"/>
    <n v="10088272"/>
    <n v="0"/>
    <s v="To be allocated to a specific sector/projects  (2014.1840.9)"/>
    <n v="8000000"/>
    <s v="EUR"/>
    <x v="173"/>
    <x v="3"/>
    <x v="3"/>
    <x v="1"/>
    <s v="Commitment"/>
    <s v="Germany"/>
    <s v="Germany"/>
    <s v="United Nations Children's Fund"/>
    <s v="UN Agencies"/>
    <s v="UNICEF"/>
    <s v="Middle East"/>
    <s v="Iraq"/>
    <s v="Miscellaneous"/>
    <s v="Cash"/>
    <n v="221976"/>
    <m/>
    <s v="Donor"/>
    <d v="2014-12-04T17:43:00"/>
    <d v="2014-12-04T17:43:00"/>
    <n v="2014"/>
    <s v="Iraq"/>
    <s v="Appeal projects, not including sub-set"/>
    <n v="0"/>
    <d v="2014-04-01T00:00:00"/>
    <d v="2014-12-31T00:00:00"/>
    <s v="NOT SPECIFIED"/>
    <s v="NOT SPECIFIED"/>
    <s v="3-Not Specified"/>
  </r>
  <r>
    <x v="22"/>
    <x v="4"/>
    <s v="Syrian Arab Republic - Civil Unrest 2013"/>
    <x v="1"/>
    <s v="SRRP-13/MS/58174/R/124"/>
    <s v="Iraq - Syria Crisis Regional Refugee Response"/>
    <x v="1"/>
    <n v="2649007"/>
    <n v="0"/>
    <s v="Iraq - Syria Crisis Regional Refugee Response - Support to WASH Interventions and Operations management for Newly Arrived Refugees in Iraq  (VN05 321.50 SYR 47/13)"/>
    <n v="2000000"/>
    <s v="EUR"/>
    <x v="174"/>
    <x v="1"/>
    <x v="1"/>
    <x v="1"/>
    <s v="Paid contribution"/>
    <s v="Germany"/>
    <s v="Germany"/>
    <s v="United Nations Children's Fund"/>
    <s v="UN Agencies"/>
    <s v="UNICEF"/>
    <m/>
    <s v="Syrian Arab Republic"/>
    <s v="Complex Emergency"/>
    <s v="Cash"/>
    <n v="201282"/>
    <m/>
    <s v="Donor and Agency"/>
    <d v="2013-12-06T16:57:00"/>
    <d v="2013-09-13T17:53:00"/>
    <n v="2013"/>
    <s v="Region"/>
    <s v="Appeal projects, not including sub-set"/>
    <n v="44247429"/>
    <d v="2013-01-01T00:00:00"/>
    <d v="2013-12-31T00:00:00"/>
    <s v="IRAQ"/>
    <s v="NOT SPECIFIED"/>
    <m/>
  </r>
  <r>
    <x v="22"/>
    <x v="4"/>
    <s v="Syrian Arab Republic - Civil Unrest 2014"/>
    <x v="3"/>
    <s v="SRRP-14/MS/64843/124"/>
    <s v="Iraq - Syria Crisis Regional Refugee Response"/>
    <x v="2"/>
    <n v="1016663"/>
    <n v="0"/>
    <s v="Iraq - Syria Crisis Regional Refugee Response (part of VN05 321.50 SYR 20/14)"/>
    <n v="747247"/>
    <s v="EUR"/>
    <x v="175"/>
    <x v="1"/>
    <x v="1"/>
    <x v="1"/>
    <s v="Paid contribution"/>
    <s v="Germany"/>
    <s v="Germany"/>
    <s v="United Nations Children's Fund"/>
    <s v="UN Agencies"/>
    <s v="UNICEF"/>
    <s v="Middle East"/>
    <s v="Syrian Arab Republic"/>
    <s v="Complex Emergency"/>
    <s v="Cash"/>
    <n v="215118"/>
    <s v="Kuwait II pledge"/>
    <s v="Agency"/>
    <d v="2014-07-16T17:02:00"/>
    <d v="2014-07-16T17:02:00"/>
    <n v="2014"/>
    <s v="Region"/>
    <s v="Appeal projects, not including sub-set"/>
    <n v="62407116"/>
    <d v="2014-01-01T00:00:00"/>
    <d v="2014-12-31T00:00:00"/>
    <s v="IRAQ"/>
    <s v="NOT SPECIFIED"/>
    <m/>
  </r>
  <r>
    <x v="22"/>
    <x v="4"/>
    <s v="Syrian Arab Republic - Civil Unrest 2014"/>
    <x v="3"/>
    <s v="SRRP-14/MS/64843/124"/>
    <s v="Iraq - Syria Crisis Regional Refugee Response"/>
    <x v="2"/>
    <n v="8894536"/>
    <n v="0"/>
    <s v="Iraq - Syria Crisis Regional Refugee Response (BMZ 201467463)"/>
    <n v="7000000"/>
    <s v="EUR"/>
    <x v="176"/>
    <x v="1"/>
    <x v="1"/>
    <x v="1"/>
    <s v="Paid contribution"/>
    <s v="Germany"/>
    <s v="Germany"/>
    <s v="United Nations Children's Fund"/>
    <s v="UN Agencies"/>
    <s v="UNICEF"/>
    <s v="Middle East"/>
    <s v="Syrian Arab Republic"/>
    <s v="Complex Emergency"/>
    <s v="Cash"/>
    <n v="221539"/>
    <m/>
    <s v="Agency"/>
    <d v="2014-11-25T16:25:00"/>
    <d v="2014-11-25T16:25:00"/>
    <n v="2014"/>
    <s v="Region"/>
    <s v="Appeal projects, not including sub-set"/>
    <n v="62407116"/>
    <d v="2014-01-01T00:00:00"/>
    <d v="2014-12-31T00:00:00"/>
    <s v="IRAQ"/>
    <s v="NOT SPECIFIED"/>
    <m/>
  </r>
  <r>
    <x v="22"/>
    <x v="5"/>
    <s v="Iraq 2014"/>
    <x v="2"/>
    <s v="IRQ-14/SNYS/70350/R/120"/>
    <s v="To be allocated to a specific sector/projects"/>
    <x v="2"/>
    <n v="21601017"/>
    <n v="0"/>
    <s v="Winter aid for IDPs in Iraq (VN05 321.50 IRQ 16/14)"/>
    <n v="17000000"/>
    <s v="EUR"/>
    <x v="153"/>
    <x v="3"/>
    <x v="3"/>
    <x v="1"/>
    <s v="Commitment"/>
    <s v="Germany"/>
    <s v="Germany"/>
    <s v="United Nations High Commissioner for Refugees"/>
    <s v="UN Agencies"/>
    <s v="UNHCR"/>
    <s v="Middle East"/>
    <s v="Iraq"/>
    <s v="Miscellaneous"/>
    <s v="Cash"/>
    <n v="221986"/>
    <m/>
    <s v="Donor"/>
    <d v="2014-12-04T17:59:00"/>
    <d v="2014-12-04T17:59:00"/>
    <n v="2014"/>
    <s v="Iraq"/>
    <s v="Appeal projects, not including sub-set"/>
    <n v="0"/>
    <d v="2014-04-01T00:00:00"/>
    <d v="2014-12-31T00:00:00"/>
    <s v="NOT SPECIFIED"/>
    <s v="NOT SPECIFIED"/>
    <s v="3-Not Specified"/>
  </r>
  <r>
    <x v="22"/>
    <x v="5"/>
    <s v="Syrian Arab Republic - Civil Unrest 2013"/>
    <x v="1"/>
    <s v="SRRP-13/MS/58183/R/120"/>
    <s v="Iraq - Syria Crisis Regional Refugee Response"/>
    <x v="1"/>
    <n v="6631300"/>
    <n v="0"/>
    <s v="Iraq - Syria Crisis Regional Refugee Response (part of VN05 321.50 SYR 30/13)"/>
    <n v="5000000"/>
    <s v="EUR"/>
    <x v="100"/>
    <x v="1"/>
    <x v="1"/>
    <x v="1"/>
    <s v="Paid contribution"/>
    <s v="Germany"/>
    <s v="Germany"/>
    <s v="United Nations High Commissioner for Refugees"/>
    <s v="UN Agencies"/>
    <s v="UNHCR"/>
    <m/>
    <s v="Syrian Arab Republic"/>
    <s v="Complex Emergency"/>
    <s v="Cash"/>
    <n v="202594"/>
    <s v="SRRP"/>
    <s v="Donor and Agency"/>
    <d v="2013-12-10T17:41:00"/>
    <d v="2013-10-11T16:57:00"/>
    <n v="2013"/>
    <s v="Region"/>
    <s v="Appeal projects, not including sub-set"/>
    <n v="162350371"/>
    <d v="2013-01-01T00:00:00"/>
    <d v="2013-12-31T00:00:00"/>
    <s v="IRAQ"/>
    <s v="NOT SPECIFIED"/>
    <m/>
  </r>
  <r>
    <x v="22"/>
    <x v="5"/>
    <s v="Syrian Arab Republic - Civil Unrest 2014"/>
    <x v="3"/>
    <s v="SRRP-14/MS/64837/120"/>
    <s v="Iraq - Syria Crisis Regional Refugee Response"/>
    <x v="2"/>
    <n v="3783103"/>
    <n v="0"/>
    <s v="Iraq - Syria Crisis Regional Refugee Response (part of VN05 321.50 SYR 56/14)"/>
    <n v="3000000"/>
    <s v="EUR"/>
    <x v="16"/>
    <x v="1"/>
    <x v="1"/>
    <x v="1"/>
    <s v="Paid contribution"/>
    <s v="Germany"/>
    <s v="Germany"/>
    <s v="United Nations High Commissioner for Refugees"/>
    <s v="UN Agencies"/>
    <s v="UNHCR"/>
    <s v="Middle East"/>
    <s v="Syrian Arab Republic"/>
    <s v="Complex Emergency"/>
    <s v="Cash"/>
    <n v="221750"/>
    <m/>
    <s v="Donor and Agency"/>
    <d v="2014-12-19T16:06:00"/>
    <d v="2014-12-01T12:06:00"/>
    <n v="2014"/>
    <s v="Region"/>
    <s v="Appeal projects, not including sub-set"/>
    <n v="131280080"/>
    <d v="2014-01-01T00:00:00"/>
    <d v="2014-12-31T00:00:00"/>
    <s v="IRAQ"/>
    <s v="NOT SPECIFIED"/>
    <m/>
  </r>
  <r>
    <x v="22"/>
    <x v="5"/>
    <s v="Syrian Arab Republic - Civil Unrest 2014"/>
    <x v="3"/>
    <s v="SRRP-14/MS/64837/120"/>
    <s v="Iraq - Syria Crisis Regional Refugee Response"/>
    <x v="2"/>
    <n v="349306"/>
    <n v="0"/>
    <s v="Iraq - Syria Crisis Regional Refugee Response  - Winter aid for Syrian refugees in Iraq and Turkey (part of VN05 321.50 SYR 56/14)"/>
    <n v="277000"/>
    <s v="EUR"/>
    <x v="177"/>
    <x v="1"/>
    <x v="1"/>
    <x v="1"/>
    <s v="Paid contribution"/>
    <s v="Germany"/>
    <s v="Germany"/>
    <s v="United Nations High Commissioner for Refugees"/>
    <s v="UN Agencies"/>
    <s v="UNHCR"/>
    <s v="Middle East"/>
    <s v="Syrian Arab Republic"/>
    <s v="Complex Emergency"/>
    <s v="Cash"/>
    <n v="222906"/>
    <m/>
    <s v="Donor and Agency"/>
    <d v="2014-12-19T16:03:00"/>
    <d v="2014-12-19T16:02:00"/>
    <n v="2014"/>
    <s v="Region"/>
    <s v="Appeal projects, not including sub-set"/>
    <n v="131280080"/>
    <d v="2014-01-01T00:00:00"/>
    <d v="2014-12-31T00:00:00"/>
    <s v="IRAQ"/>
    <s v="NOT SPECIFIED"/>
    <m/>
  </r>
  <r>
    <x v="22"/>
    <x v="6"/>
    <s v="Iraq 2014"/>
    <x v="2"/>
    <s v="IRQ-14/SNYS/70351/R/561"/>
    <s v="To be allocated to a specific sector/project"/>
    <x v="2"/>
    <n v="4611331"/>
    <n v="0"/>
    <s v="Food security (2014.1823.5)"/>
    <n v="3500000"/>
    <s v="EUR"/>
    <x v="178"/>
    <x v="3"/>
    <x v="3"/>
    <x v="1"/>
    <s v="Paid contribution"/>
    <s v="Germany"/>
    <s v="Germany"/>
    <s v="World Food Programme"/>
    <s v="UN Agencies"/>
    <s v="WFP"/>
    <s v="Middle East"/>
    <s v="Iraq"/>
    <s v="Miscellaneous"/>
    <s v="Cash"/>
    <n v="219064"/>
    <m/>
    <s v="Donor and Agency"/>
    <d v="2014-11-11T17:09:00"/>
    <d v="2014-10-10T18:39:00"/>
    <n v="2014"/>
    <s v="Iraq"/>
    <s v="Appeal projects, not including sub-set"/>
    <n v="0"/>
    <d v="2014-04-01T00:00:00"/>
    <d v="2014-12-31T00:00:00"/>
    <s v="NOT SPECIFIED"/>
    <s v="NOT SPECIFIED"/>
    <s v="3-Not Specified"/>
  </r>
  <r>
    <x v="22"/>
    <x v="6"/>
    <s v="Iraq 2014"/>
    <x v="2"/>
    <s v="IRQ-14/SNYS/70351/R/561"/>
    <s v="To be allocated to a specific sector/project"/>
    <x v="2"/>
    <n v="3117207"/>
    <n v="0"/>
    <s v="Food security (2014.1823.5) [additional - Euro 2.5 million, 15-01-15]"/>
    <n v="2500000"/>
    <s v="EUR"/>
    <x v="178"/>
    <x v="3"/>
    <x v="3"/>
    <x v="1"/>
    <s v="Commitment"/>
    <s v="Germany"/>
    <s v="Germany"/>
    <s v="World Food Programme"/>
    <s v="UN Agencies"/>
    <s v="WFP"/>
    <s v="Middle East"/>
    <s v="Iraq"/>
    <s v="Miscellaneous"/>
    <s v="Cash"/>
    <n v="223655"/>
    <m/>
    <s v="Donor"/>
    <d v="2015-01-16T10:24:00"/>
    <d v="2015-01-16T10:24:00"/>
    <n v="2014"/>
    <s v="Iraq"/>
    <s v="Appeal projects, not including sub-set"/>
    <n v="0"/>
    <d v="2014-04-01T00:00:00"/>
    <d v="2014-12-31T00:00:00"/>
    <s v="NOT SPECIFIED"/>
    <s v="NOT SPECIFIED"/>
    <s v="3-Not Specified"/>
  </r>
  <r>
    <x v="22"/>
    <x v="6"/>
    <s v="Syrian Arab Republic - Civil Unrest 2013"/>
    <x v="1"/>
    <s v="SRRP-13/MS/58198/R/561"/>
    <s v="Iraq - Syria Crisis Regional Refugee Response"/>
    <x v="1"/>
    <n v="6784261"/>
    <n v="0"/>
    <s v="Iraq - Syria Crisis Regional Refugee Response "/>
    <s v=""/>
    <s v="USD"/>
    <x v="179"/>
    <x v="1"/>
    <x v="1"/>
    <x v="1"/>
    <s v="Paid contribution"/>
    <s v="Germany"/>
    <s v="Germany"/>
    <s v="World Food Programme"/>
    <s v="UN Agencies"/>
    <s v="WFP"/>
    <m/>
    <s v="Syrian Arab Republic"/>
    <s v="Complex Emergency"/>
    <s v="Cash"/>
    <n v="206058"/>
    <m/>
    <s v="Agency"/>
    <d v="2014-01-08T12:37:00"/>
    <d v="2014-01-08T12:37:00"/>
    <n v="2013"/>
    <s v="Region"/>
    <s v="Appeal projects, not including sub-set"/>
    <n v="51939803"/>
    <d v="2013-01-01T00:00:00"/>
    <d v="2013-12-31T00:00:00"/>
    <s v="IRAQ"/>
    <s v="NOT SPECIFIED"/>
    <m/>
  </r>
  <r>
    <x v="22"/>
    <x v="6"/>
    <s v="Syrian Arab Republic - Civil Unrest 2013"/>
    <x v="1"/>
    <s v="SRRP-13/MS/58198/R/561"/>
    <s v="Iraq - Syria Crisis Regional Refugee Response"/>
    <x v="1"/>
    <n v="179098"/>
    <n v="0"/>
    <s v="Iraq - Syria Crisis Regional Refugee Response "/>
    <s v=""/>
    <s v="USD"/>
    <x v="9"/>
    <x v="1"/>
    <x v="1"/>
    <x v="1"/>
    <s v="Paid contribution"/>
    <s v="Germany"/>
    <s v="Germany"/>
    <s v="World Food Programme"/>
    <s v="UN Agencies"/>
    <s v="WFP"/>
    <m/>
    <s v="Syrian Arab Republic"/>
    <s v="Complex Emergency"/>
    <s v="Cash"/>
    <n v="203259"/>
    <m/>
    <s v="Agency"/>
    <d v="2013-10-31T12:46:00"/>
    <d v="2013-10-31T12:45:00"/>
    <n v="2013"/>
    <s v="Region"/>
    <s v="Appeal projects, not including sub-set"/>
    <n v="51939803"/>
    <d v="2013-01-01T00:00:00"/>
    <d v="2013-12-31T00:00:00"/>
    <s v="IRAQ"/>
    <s v="NOT SPECIFIED"/>
    <m/>
  </r>
  <r>
    <x v="23"/>
    <x v="59"/>
    <s v="Iraq 2014"/>
    <x v="0"/>
    <m/>
    <m/>
    <x v="2"/>
    <n v="49000"/>
    <n v="0"/>
    <s v="To support the needs of Iraqi IDPs"/>
    <n v="12000000"/>
    <s v="HUF"/>
    <x v="112"/>
    <x v="0"/>
    <x v="4"/>
    <x v="1"/>
    <s v="Commitment"/>
    <s v="Hungary"/>
    <s v="Hungary"/>
    <s v="Bilateral (affected government)"/>
    <s v="Government"/>
    <s v="Bilateral (affected government)"/>
    <s v="Middle East"/>
    <s v="Iraq"/>
    <s v="Miscellaneous"/>
    <s v="Cash"/>
    <n v="220696"/>
    <m/>
    <s v="Donor"/>
    <d v="2014-11-13T10:08:00"/>
    <d v="2014-11-13T10:08:00"/>
    <m/>
    <m/>
    <s v="Appeal projects, not including sub-set"/>
    <m/>
    <m/>
    <m/>
    <m/>
    <m/>
    <m/>
  </r>
  <r>
    <x v="23"/>
    <x v="59"/>
    <s v="Iraq 2014"/>
    <x v="0"/>
    <m/>
    <m/>
    <x v="2"/>
    <n v="42433"/>
    <n v="0"/>
    <s v="In-kind - 25000 pieces of baby meals, 60000 diapers and more than 70 types of medicine to the refugees hosted by the Christian community in Erbil; 25000 pieces of baby meals and 60000 diapers for the inhabitants of the Baharka refugee camp"/>
    <n v="42433"/>
    <s v="USD"/>
    <x v="180"/>
    <x v="0"/>
    <x v="4"/>
    <x v="1"/>
    <s v="Commitment"/>
    <s v="Hungary"/>
    <s v="Hungary"/>
    <s v="Bilateral (affected government)"/>
    <s v="Government"/>
    <s v="Bilateral (affected government)"/>
    <s v="Middle East"/>
    <s v="Iraq"/>
    <s v="Miscellaneous"/>
    <s v="InKind"/>
    <n v="222027"/>
    <m/>
    <s v="Donor"/>
    <d v="2014-12-05T16:07:00"/>
    <d v="2014-12-05T16:07:00"/>
    <m/>
    <m/>
    <s v="Appeal projects, not including sub-set"/>
    <m/>
    <m/>
    <m/>
    <m/>
    <m/>
    <m/>
  </r>
  <r>
    <x v="23"/>
    <x v="59"/>
    <s v="Syrian Arab Republic - Civil Unrest 2013"/>
    <x v="0"/>
    <m/>
    <m/>
    <x v="1"/>
    <n v="13612"/>
    <n v="0"/>
    <s v="(Iraq) Providing assistance to Syrian refugees in Erbil - Household products &amp; equipment (through Embassy of Hungary )"/>
    <n v="3000000"/>
    <s v="HUF"/>
    <x v="181"/>
    <x v="0"/>
    <x v="4"/>
    <x v="1"/>
    <s v="Paid contribution"/>
    <s v="Hungary"/>
    <s v="Hungary"/>
    <s v="Bilateral (affected government)"/>
    <s v="Government"/>
    <s v="Bilateral (affected government)"/>
    <m/>
    <s v="Syrian Arab Republic"/>
    <s v="Complex Emergency"/>
    <s v="Cash"/>
    <n v="206224"/>
    <m/>
    <s v="Donor"/>
    <d v="2014-01-13T14:43:00"/>
    <d v="2014-01-13T14:43:00"/>
    <m/>
    <m/>
    <s v="Appeal projects, not including sub-set"/>
    <m/>
    <m/>
    <m/>
    <m/>
    <m/>
    <m/>
  </r>
  <r>
    <x v="23"/>
    <x v="5"/>
    <s v="Syrian Arab Republic - Civil Unrest 2014"/>
    <x v="3"/>
    <s v="SRRP-14/MS/64837/120"/>
    <s v="Iraq - Syria Crisis Regional Refugee Response"/>
    <x v="2"/>
    <n v="54720"/>
    <n v="0"/>
    <s v="Iraq - Syria Crisis Regional Refugee Response"/>
    <n v="40329"/>
    <s v="EUR"/>
    <x v="69"/>
    <x v="1"/>
    <x v="1"/>
    <x v="1"/>
    <s v="Paid contribution"/>
    <s v="Hungary"/>
    <s v="Hungary"/>
    <s v="United Nations High Commissioner for Refugees"/>
    <s v="UN Agencies"/>
    <s v="UNHCR"/>
    <s v="Middle East"/>
    <s v="Syrian Arab Republic"/>
    <s v="Complex Emergency"/>
    <s v="Cash"/>
    <n v="222088"/>
    <s v="Kuwait II pledge"/>
    <s v="Donor and Agency"/>
    <d v="2014-12-08T11:07:00"/>
    <d v="2014-12-08T11:07:00"/>
    <n v="2014"/>
    <s v="Region"/>
    <s v="Appeal projects, not including sub-set"/>
    <n v="131280080"/>
    <d v="2014-01-01T00:00:00"/>
    <d v="2014-12-31T00:00:00"/>
    <s v="IRAQ"/>
    <s v="NOT SPECIFIED"/>
    <m/>
  </r>
  <r>
    <x v="24"/>
    <x v="6"/>
    <s v="Iraq 2014"/>
    <x v="2"/>
    <s v="IRQ-14/SNYS/70351/R/561"/>
    <s v="To be allocated to a specific sector/project"/>
    <x v="2"/>
    <n v="0"/>
    <n v="50000"/>
    <s v="To be allocated to a specific sector/project "/>
    <s v=""/>
    <s v="USD"/>
    <x v="182"/>
    <x v="3"/>
    <x v="3"/>
    <x v="1"/>
    <s v="Pledge"/>
    <s v="Iceland"/>
    <s v="Iceland"/>
    <s v="World Food Programme"/>
    <s v="UN Agencies"/>
    <s v="WFP"/>
    <s v="Middle East"/>
    <s v="Iraq"/>
    <s v="Miscellaneous"/>
    <s v="Cash"/>
    <n v="222226"/>
    <m/>
    <s v="Agency"/>
    <d v="2014-12-09T17:27:00"/>
    <d v="2014-12-09T17:26:00"/>
    <n v="2014"/>
    <s v="Iraq"/>
    <s v="Appeal projects, not including sub-set"/>
    <n v="0"/>
    <d v="2014-04-01T00:00:00"/>
    <d v="2014-12-31T00:00:00"/>
    <s v="NOT SPECIFIED"/>
    <s v="NOT SPECIFIED"/>
    <s v="3-Not Specified"/>
  </r>
  <r>
    <x v="25"/>
    <x v="5"/>
    <s v="Syrian Arab Republic - Civil Unrest 2013"/>
    <x v="1"/>
    <s v="SRRP-13/MS/58183/R/120"/>
    <s v="Iraq - Syria Crisis Regional Refugee Response"/>
    <x v="1"/>
    <n v="9965812"/>
    <n v="0"/>
    <s v="(Iraq) Syria Regional Response Plan "/>
    <s v=""/>
    <s v="USD"/>
    <x v="118"/>
    <x v="1"/>
    <x v="1"/>
    <x v="1"/>
    <s v="Paid contribution"/>
    <s v="Iraq"/>
    <s v="Iraq"/>
    <s v="United Nations High Commissioner for Refugees"/>
    <s v="UN Agencies"/>
    <s v="UNHCR"/>
    <m/>
    <s v="Syrian Arab Republic"/>
    <s v="Complex Emergency"/>
    <s v="Cash"/>
    <n v="200919"/>
    <s v="SRRP"/>
    <s v="Donor and Agency"/>
    <d v="2013-10-07T17:43:00"/>
    <d v="2013-08-30T12:22:00"/>
    <n v="2013"/>
    <s v="Region"/>
    <s v="Appeal projects, not including sub-set"/>
    <n v="162350371"/>
    <d v="2013-01-01T00:00:00"/>
    <d v="2013-12-31T00:00:00"/>
    <s v="IRAQ"/>
    <s v="NOT SPECIFIED"/>
    <m/>
  </r>
  <r>
    <x v="25"/>
    <x v="6"/>
    <s v="Iraq 2011"/>
    <x v="0"/>
    <m/>
    <m/>
    <x v="4"/>
    <n v="17000000"/>
    <n v="0"/>
    <s v="Emergency Operation (EMOP) "/>
    <s v=""/>
    <s v="USD"/>
    <x v="183"/>
    <x v="0"/>
    <x v="5"/>
    <x v="1"/>
    <s v="Paid contribution"/>
    <s v="Iraq"/>
    <s v="Iraq"/>
    <s v="World Food Programme"/>
    <s v="UN Agencies"/>
    <s v="WFP"/>
    <s v="Middle East"/>
    <s v="Iraq"/>
    <s v="Complex Emergency"/>
    <s v="Cash"/>
    <n v="161607"/>
    <m/>
    <s v="Agency"/>
    <d v="2010-11-10T10:09:00"/>
    <d v="2010-10-19T12:18:00"/>
    <m/>
    <m/>
    <s v="Appeal projects, not including sub-set"/>
    <m/>
    <m/>
    <m/>
    <m/>
    <m/>
    <m/>
  </r>
  <r>
    <x v="26"/>
    <x v="72"/>
    <s v="Iraq 2014"/>
    <x v="0"/>
    <m/>
    <m/>
    <x v="2"/>
    <n v="221300"/>
    <n v="0"/>
    <s v="To save lives and alleviate suffering (CAID 14 04)"/>
    <n v="160000"/>
    <s v="EUR"/>
    <x v="184"/>
    <x v="0"/>
    <x v="7"/>
    <x v="1"/>
    <s v="Commitment"/>
    <s v="Ireland"/>
    <s v="Ireland"/>
    <s v="ACT Alliance / Christian Aid"/>
    <s v="NGOs"/>
    <s v="ACT/CA"/>
    <s v="Middle East"/>
    <s v="Iraq"/>
    <s v="Miscellaneous"/>
    <s v="Cash"/>
    <n v="219047"/>
    <m/>
    <s v="Donor"/>
    <d v="2014-10-10T17:49:00"/>
    <d v="2014-10-10T17:49:00"/>
    <m/>
    <m/>
    <s v="Appeal projects, not including sub-set"/>
    <m/>
    <m/>
    <m/>
    <m/>
    <m/>
    <m/>
  </r>
  <r>
    <x v="26"/>
    <x v="72"/>
    <s v="Iraq 2014"/>
    <x v="0"/>
    <m/>
    <m/>
    <x v="2"/>
    <n v="102041"/>
    <n v="0"/>
    <s v="To save lives and alleviate suffering"/>
    <n v="75000"/>
    <s v="EUR"/>
    <x v="134"/>
    <x v="0"/>
    <x v="3"/>
    <x v="1"/>
    <s v="Commitment"/>
    <s v="Ireland"/>
    <s v="Ireland"/>
    <s v="ACT Alliance / Christian Aid"/>
    <s v="NGOs"/>
    <s v="ACT/CA"/>
    <s v="Middle East"/>
    <s v="Iraq"/>
    <s v="Miscellaneous"/>
    <s v="Cash"/>
    <n v="219051"/>
    <m/>
    <s v="Donor"/>
    <d v="2014-10-10T17:59:00"/>
    <d v="2014-10-10T17:59:00"/>
    <m/>
    <m/>
    <s v="Appeal projects, not including sub-set"/>
    <m/>
    <m/>
    <m/>
    <m/>
    <m/>
    <m/>
  </r>
  <r>
    <x v="26"/>
    <x v="73"/>
    <s v="Iraq 2014"/>
    <x v="0"/>
    <m/>
    <m/>
    <x v="2"/>
    <n v="272109"/>
    <n v="0"/>
    <s v="To save lives and alleviate suffering (GOAL ERFS 2014)"/>
    <n v="200000"/>
    <s v="EUR"/>
    <x v="137"/>
    <x v="0"/>
    <x v="3"/>
    <x v="1"/>
    <s v="Commitment"/>
    <s v="Ireland"/>
    <s v="Ireland"/>
    <s v="GOAL"/>
    <s v="NGOs"/>
    <s v="GOAL"/>
    <s v="Middle East"/>
    <s v="Iraq"/>
    <s v="Miscellaneous"/>
    <s v="Cash"/>
    <n v="219049"/>
    <m/>
    <s v="Donor"/>
    <d v="2014-10-10T17:53:00"/>
    <d v="2014-10-10T17:53:00"/>
    <m/>
    <m/>
    <s v="Appeal projects, not including sub-set"/>
    <m/>
    <m/>
    <m/>
    <m/>
    <m/>
    <m/>
  </r>
  <r>
    <x v="26"/>
    <x v="19"/>
    <s v="Iraq 2014"/>
    <x v="0"/>
    <m/>
    <m/>
    <x v="2"/>
    <n v="334225"/>
    <n v="0"/>
    <s v="To save lives and alleviate suffering (ICRC 14 02)"/>
    <n v="250000"/>
    <s v="EUR"/>
    <x v="17"/>
    <x v="0"/>
    <x v="3"/>
    <x v="1"/>
    <s v="Commitment"/>
    <s v="Ireland"/>
    <s v="Ireland"/>
    <s v="International Committee of the Red Cross"/>
    <s v="Red Cross / Red Crescent"/>
    <s v="ICRC"/>
    <s v="Middle East"/>
    <s v="Iraq"/>
    <s v="Miscellaneous"/>
    <s v="Cash"/>
    <n v="219046"/>
    <m/>
    <s v="Donor"/>
    <d v="2014-10-10T17:47:00"/>
    <d v="2014-10-10T17:47:00"/>
    <m/>
    <m/>
    <s v="Appeal projects, not including sub-set"/>
    <m/>
    <m/>
    <m/>
    <m/>
    <m/>
    <m/>
  </r>
  <r>
    <x v="26"/>
    <x v="68"/>
    <s v="Iraq 2011"/>
    <x v="0"/>
    <m/>
    <m/>
    <x v="4"/>
    <n v="266667"/>
    <n v="0"/>
    <s v="Humanitarian mine action"/>
    <n v="200000"/>
    <s v="EUR"/>
    <x v="185"/>
    <x v="0"/>
    <x v="11"/>
    <x v="1"/>
    <s v="Commitment"/>
    <s v="Ireland"/>
    <s v="Ireland"/>
    <s v="Mine Action Group"/>
    <s v="NGOs"/>
    <s v="MAG"/>
    <s v="Middle East"/>
    <s v="Iraq"/>
    <s v="Complex Emergency"/>
    <s v="Cash"/>
    <n v="176424"/>
    <m/>
    <s v="Donor"/>
    <d v="2011-12-27T12:48:00"/>
    <d v="2011-12-27T12:48:00"/>
    <m/>
    <m/>
    <s v="Appeal projects, not including sub-set"/>
    <m/>
    <m/>
    <m/>
    <m/>
    <m/>
    <m/>
  </r>
  <r>
    <x v="26"/>
    <x v="4"/>
    <s v="Iraq 2014"/>
    <x v="2"/>
    <s v="IRQ-14/SNYS/70352/R/124"/>
    <s v="To be allocated to a specific sector/projects"/>
    <x v="2"/>
    <n v="334225"/>
    <n v="0"/>
    <s v="To save lives and alleviate suffering (UNICEF 14 02)"/>
    <n v="250000"/>
    <s v="EUR"/>
    <x v="17"/>
    <x v="3"/>
    <x v="3"/>
    <x v="1"/>
    <s v="Paid contribution"/>
    <s v="Ireland"/>
    <s v="Ireland"/>
    <s v="United Nations Children's Fund"/>
    <s v="UN Agencies"/>
    <s v="UNICEF"/>
    <s v="Middle East"/>
    <s v="Iraq"/>
    <s v="Miscellaneous"/>
    <s v="Cash"/>
    <n v="219045"/>
    <m/>
    <s v="Donor and Agency"/>
    <d v="2014-10-10T17:46:00"/>
    <d v="2014-10-10T17:46:00"/>
    <n v="2014"/>
    <s v="Iraq"/>
    <s v="Appeal projects, not including sub-set"/>
    <n v="0"/>
    <d v="2014-04-01T00:00:00"/>
    <d v="2014-12-31T00:00:00"/>
    <s v="NOT SPECIFIED"/>
    <s v="NOT SPECIFIED"/>
    <s v="3-Not Specified"/>
  </r>
  <r>
    <x v="26"/>
    <x v="4"/>
    <s v="Syrian Arab Republic - Civil Unrest 2013"/>
    <x v="1"/>
    <s v="SRRP-13/MS/58174/R/124"/>
    <s v="Iraq - Syria Crisis Regional Refugee Response"/>
    <x v="1"/>
    <n v="331126"/>
    <n v="0"/>
    <s v="Iraq - Syria Crisis Regional Refugee Response - education and operations management (UNICEF 13 02 )"/>
    <n v="250000"/>
    <s v="EUR"/>
    <x v="186"/>
    <x v="1"/>
    <x v="1"/>
    <x v="1"/>
    <s v="Paid contribution"/>
    <s v="Ireland"/>
    <s v="Ireland"/>
    <s v="United Nations Children's Fund"/>
    <s v="UN Agencies"/>
    <s v="UNICEF"/>
    <m/>
    <s v="Syrian Arab Republic"/>
    <s v="Complex Emergency"/>
    <s v="Cash"/>
    <n v="201632"/>
    <s v="SRRP"/>
    <s v="Donor and Agency"/>
    <d v="2013-12-06T16:58:00"/>
    <d v="2013-09-24T11:31:00"/>
    <n v="2013"/>
    <s v="Region"/>
    <s v="Appeal projects, not including sub-set"/>
    <n v="44247429"/>
    <d v="2013-01-01T00:00:00"/>
    <d v="2013-12-31T00:00:00"/>
    <s v="IRAQ"/>
    <s v="NOT SPECIFIED"/>
    <m/>
  </r>
  <r>
    <x v="27"/>
    <x v="59"/>
    <s v="Iraq 2014"/>
    <x v="0"/>
    <m/>
    <m/>
    <x v="2"/>
    <n v="550206"/>
    <n v="0"/>
    <s v="Iraq Crisis (010272)"/>
    <n v="400000"/>
    <s v="EUR"/>
    <x v="187"/>
    <x v="0"/>
    <x v="3"/>
    <x v="1"/>
    <s v="Commitment"/>
    <s v="Italy"/>
    <s v="Italy"/>
    <s v="Bilateral (affected government)"/>
    <s v="Government"/>
    <s v="Bilateral (affected government)"/>
    <s v="Middle East"/>
    <s v="Iraq"/>
    <s v="Miscellaneous"/>
    <s v="Cash"/>
    <n v="219342"/>
    <m/>
    <s v="Donor"/>
    <d v="2014-12-15T16:31:00"/>
    <d v="2014-10-15T12:12:00"/>
    <m/>
    <m/>
    <s v="Appeal projects, not including sub-set"/>
    <m/>
    <m/>
    <m/>
    <m/>
    <m/>
    <m/>
  </r>
  <r>
    <x v="27"/>
    <x v="74"/>
    <s v="Iraq 2014"/>
    <x v="0"/>
    <m/>
    <m/>
    <x v="2"/>
    <n v="205198"/>
    <n v="0"/>
    <s v="Multilateral contribution to support IFRC activities to provide reilef assistance to IDPs in the Al Anbar Governatorate, through the distribution of food and non food items and the improvement of Iraqi Red Crescent Society capacity."/>
    <n v="150000"/>
    <s v="EUR"/>
    <x v="88"/>
    <x v="0"/>
    <x v="4"/>
    <x v="1"/>
    <s v="Paid contribution"/>
    <s v="Italy"/>
    <s v="Italy"/>
    <s v="International Federation of Red Cross and Red Crescent Societies"/>
    <s v="Red Cross / Red Crescent"/>
    <s v="IFRC DREF"/>
    <s v="Middle East"/>
    <s v="Iraq"/>
    <s v="Miscellaneous"/>
    <s v="Cash"/>
    <n v="209054"/>
    <m/>
    <s v="Donor"/>
    <d v="2014-03-24T10:59:00"/>
    <d v="2014-03-24T10:59:00"/>
    <m/>
    <m/>
    <s v="Appeal projects, not including sub-set"/>
    <m/>
    <m/>
    <m/>
    <m/>
    <m/>
    <m/>
  </r>
  <r>
    <x v="27"/>
    <x v="19"/>
    <s v="Iraq 2014"/>
    <x v="0"/>
    <m/>
    <m/>
    <x v="2"/>
    <n v="688705"/>
    <n v="0"/>
    <s v="Multilateral contribution to the ICRC multi - sector activities to support population affected by political instability and violence in central Iraq, Baghdad and the Iraqi Kurdistan Region"/>
    <n v="500000"/>
    <s v="EUR"/>
    <x v="188"/>
    <x v="0"/>
    <x v="3"/>
    <x v="1"/>
    <s v="Commitment"/>
    <s v="Italy"/>
    <s v="Italy"/>
    <s v="International Committee of the Red Cross"/>
    <s v="Red Cross / Red Crescent"/>
    <s v="ICRC"/>
    <s v="Middle East"/>
    <s v="Iraq"/>
    <s v="Miscellaneous"/>
    <s v="Cash"/>
    <n v="208621"/>
    <m/>
    <s v="Donor"/>
    <d v="2014-03-03T17:12:00"/>
    <d v="2014-03-03T17:12:00"/>
    <m/>
    <m/>
    <s v="Appeal projects, not including sub-set"/>
    <m/>
    <m/>
    <m/>
    <m/>
    <m/>
    <m/>
  </r>
  <r>
    <x v="27"/>
    <x v="4"/>
    <s v="Iraq 2014"/>
    <x v="2"/>
    <s v="IRQ-14/SNYS/70352/R/124"/>
    <s v="To be allocated to a specific sector/projects"/>
    <x v="2"/>
    <n v="307487"/>
    <n v="0"/>
    <s v="To be allocated to a specific sector/projects "/>
    <n v="230000"/>
    <s v="EUR"/>
    <x v="189"/>
    <x v="3"/>
    <x v="3"/>
    <x v="1"/>
    <s v="Paid contribution"/>
    <s v="Italy"/>
    <s v="Italy"/>
    <s v="United Nations Children's Fund"/>
    <s v="UN Agencies"/>
    <s v="UNICEF"/>
    <s v="Middle East"/>
    <s v="Iraq"/>
    <s v="Miscellaneous"/>
    <s v="Cash"/>
    <n v="221174"/>
    <m/>
    <s v="Agency"/>
    <d v="2014-11-19T12:56:00"/>
    <d v="2014-11-19T12:56:00"/>
    <n v="2014"/>
    <s v="Iraq"/>
    <s v="Appeal projects, not including sub-set"/>
    <n v="0"/>
    <d v="2014-04-01T00:00:00"/>
    <d v="2014-12-31T00:00:00"/>
    <s v="NOT SPECIFIED"/>
    <s v="NOT SPECIFIED"/>
    <s v="3-Not Specified"/>
  </r>
  <r>
    <x v="27"/>
    <x v="4"/>
    <s v="Syrian Arab Republic - Civil Unrest 2013"/>
    <x v="1"/>
    <s v="SRRP-13/MS/58174/R/124"/>
    <s v="Iraq - Syria Crisis Regional Refugee Response"/>
    <x v="1"/>
    <n v="654450"/>
    <n v="0"/>
    <s v="Iraq - Syria Crisis Regional Refugee Response  - Support to the emergency programme of UNICEF in Iraq to provide assistance, in wash sector, for Syrian children and adolescents who have found refuge in Kurdistan, Northern Iraq."/>
    <n v="500000"/>
    <s v="EUR"/>
    <x v="87"/>
    <x v="1"/>
    <x v="1"/>
    <x v="1"/>
    <s v="Paid contribution"/>
    <s v="Italy"/>
    <s v="Italy"/>
    <s v="United Nations Children's Fund"/>
    <s v="UN Agencies"/>
    <s v="UNICEF"/>
    <m/>
    <s v="Syrian Arab Republic"/>
    <s v="Complex Emergency"/>
    <s v="Cash"/>
    <n v="201036"/>
    <m/>
    <s v="Donor and Agency"/>
    <d v="2013-10-08T12:04:00"/>
    <d v="2013-09-04T12:41:00"/>
    <n v="2013"/>
    <s v="Region"/>
    <s v="Appeal projects, not including sub-set"/>
    <n v="44247429"/>
    <d v="2013-01-01T00:00:00"/>
    <d v="2013-12-31T00:00:00"/>
    <s v="IRAQ"/>
    <s v="NOT SPECIFIED"/>
    <m/>
  </r>
  <r>
    <x v="27"/>
    <x v="4"/>
    <s v="Syrian Arab Republic - Civil Unrest 2014"/>
    <x v="3"/>
    <s v="SRRP-14/MS/64843/124"/>
    <s v="Iraq - Syria Crisis Regional Refugee Response"/>
    <x v="2"/>
    <n v="1086957"/>
    <n v="0"/>
    <s v="Iraq - Syria Crisis Regional Refugee Response - “Providing Essential WASH and Protection Interventions for Children Affected by the Syria Crisis”– within the framework of the UN Appeal for 2014 “Syria Regional Response Plan – RRP6” - to support the UNICEF"/>
    <n v="800000"/>
    <s v="EUR"/>
    <x v="190"/>
    <x v="1"/>
    <x v="1"/>
    <x v="1"/>
    <s v="Paid contribution"/>
    <s v="Italy"/>
    <s v="Italy"/>
    <s v="United Nations Children's Fund"/>
    <s v="UN Agencies"/>
    <s v="UNICEF"/>
    <s v="Middle East"/>
    <s v="Syrian Arab Republic"/>
    <s v="Complex Emergency"/>
    <s v="Cash"/>
    <n v="215965"/>
    <s v="Kuwait II pledge"/>
    <s v="Donor and Agency"/>
    <d v="2014-11-25T16:27:00"/>
    <d v="2014-07-25T14:32:00"/>
    <n v="2014"/>
    <s v="Region"/>
    <s v="Appeal projects, not including sub-set"/>
    <n v="62407116"/>
    <d v="2014-01-01T00:00:00"/>
    <d v="2014-12-31T00:00:00"/>
    <s v="IRAQ"/>
    <s v="NOT SPECIFIED"/>
    <m/>
  </r>
  <r>
    <x v="27"/>
    <x v="5"/>
    <s v="Iraq 2011"/>
    <x v="0"/>
    <m/>
    <m/>
    <x v="4"/>
    <n v="65703"/>
    <n v="0"/>
    <s v="Humanitarian assistance"/>
    <s v=""/>
    <s v="USD"/>
    <x v="77"/>
    <x v="0"/>
    <x v="3"/>
    <x v="1"/>
    <s v="Paid contribution"/>
    <s v="Italy"/>
    <s v="Italy"/>
    <s v="United Nations High Commissioner for Refugees"/>
    <s v="UN Agencies"/>
    <s v="UNHCR"/>
    <s v="Middle East"/>
    <s v="Iraq"/>
    <s v="Complex Emergency"/>
    <s v="Cash"/>
    <n v="169162"/>
    <m/>
    <s v="Agency"/>
    <d v="2011-05-31T17:46:00"/>
    <d v="2011-05-31T17:46:00"/>
    <m/>
    <m/>
    <s v="Appeal projects, not including sub-set"/>
    <m/>
    <m/>
    <m/>
    <m/>
    <m/>
    <m/>
  </r>
  <r>
    <x v="27"/>
    <x v="5"/>
    <s v="Iraq 2012"/>
    <x v="0"/>
    <m/>
    <m/>
    <x v="3"/>
    <n v="625482"/>
    <n v="0"/>
    <s v="(Iraq) Humanitarian assistance"/>
    <s v=""/>
    <s v="USD"/>
    <x v="191"/>
    <x v="0"/>
    <x v="3"/>
    <x v="1"/>
    <s v="Paid contribution"/>
    <s v="Italy"/>
    <s v="Italy"/>
    <s v="United Nations High Commissioner for Refugees"/>
    <s v="UN Agencies"/>
    <s v="UNHCR"/>
    <s v="Middle East"/>
    <s v="Iraq"/>
    <s v="Miscellaneous"/>
    <s v="Cash"/>
    <n v="189712"/>
    <m/>
    <s v="Agency"/>
    <d v="2012-12-18T11:04:00"/>
    <d v="2012-11-09T19:19:00"/>
    <m/>
    <m/>
    <s v="Appeal projects, not including sub-set"/>
    <m/>
    <m/>
    <m/>
    <m/>
    <m/>
    <m/>
  </r>
  <r>
    <x v="27"/>
    <x v="5"/>
    <s v="Iraq 2012"/>
    <x v="0"/>
    <m/>
    <m/>
    <x v="3"/>
    <n v="187339"/>
    <n v="0"/>
    <s v="(Iraq) Humanitarian assistance"/>
    <n v="150000"/>
    <s v="EUR"/>
    <x v="79"/>
    <x v="0"/>
    <x v="3"/>
    <x v="1"/>
    <s v="Paid contribution"/>
    <s v="Italy"/>
    <s v="Italy"/>
    <s v="United Nations High Commissioner for Refugees"/>
    <s v="UN Agencies"/>
    <s v="UNHCR"/>
    <s v="Middle East"/>
    <s v="Iraq"/>
    <s v="Miscellaneous"/>
    <s v="Cash"/>
    <n v="182789"/>
    <m/>
    <s v="Donor and Agency"/>
    <d v="2012-09-27T12:40:00"/>
    <d v="2012-05-29T17:53:00"/>
    <m/>
    <m/>
    <s v="Appeal projects, not including sub-set"/>
    <m/>
    <m/>
    <m/>
    <m/>
    <m/>
    <m/>
  </r>
  <r>
    <x v="27"/>
    <x v="5"/>
    <s v="Syrian Arab Republic - Civil Unrest 2013"/>
    <x v="1"/>
    <s v="SRRP-13/MS/58183/R/120"/>
    <s v="Iraq - Syria Crisis Regional Refugee Response"/>
    <x v="1"/>
    <n v="678426"/>
    <n v="0"/>
    <s v="Iraq - Syria Crisis Regional Refugee Response ."/>
    <n v="500000"/>
    <s v="EUR"/>
    <x v="192"/>
    <x v="1"/>
    <x v="1"/>
    <x v="1"/>
    <s v="Paid contribution"/>
    <s v="Italy"/>
    <s v="Italy"/>
    <s v="United Nations High Commissioner for Refugees"/>
    <s v="UN Agencies"/>
    <s v="UNHCR"/>
    <m/>
    <s v="Syrian Arab Republic"/>
    <s v="Complex Emergency"/>
    <s v="Cash"/>
    <n v="203913"/>
    <m/>
    <s v="Donor and Agency"/>
    <d v="2013-11-12T15:07:00"/>
    <d v="2013-11-12T15:06:00"/>
    <n v="2013"/>
    <s v="Region"/>
    <s v="Appeal projects, not including sub-set"/>
    <n v="162350371"/>
    <d v="2013-01-01T00:00:00"/>
    <d v="2013-12-31T00:00:00"/>
    <s v="IRAQ"/>
    <s v="NOT SPECIFIED"/>
    <m/>
  </r>
  <r>
    <x v="27"/>
    <x v="5"/>
    <s v="Syrian Arab Republic - Civil Unrest 2014"/>
    <x v="3"/>
    <s v="SRRP-14/MS/64837/120"/>
    <s v="Iraq - Syria Crisis Regional Refugee Response"/>
    <x v="2"/>
    <n v="679348"/>
    <n v="0"/>
    <s v="Iraq - Syria Crisis Regional Refugee Response"/>
    <n v="500000"/>
    <s v="EUR"/>
    <x v="193"/>
    <x v="1"/>
    <x v="1"/>
    <x v="1"/>
    <s v="Paid contribution"/>
    <s v="Italy"/>
    <s v="Italy"/>
    <s v="United Nations High Commissioner for Refugees"/>
    <s v="UN Agencies"/>
    <s v="UNHCR"/>
    <s v="Middle East"/>
    <s v="Syrian Arab Republic"/>
    <s v="Complex Emergency"/>
    <s v="Cash"/>
    <n v="222917"/>
    <s v="Kuwait II pledge"/>
    <s v="Donor and Agency"/>
    <d v="2015-01-16T15:17:00"/>
    <d v="2014-12-19T18:02:00"/>
    <n v="2014"/>
    <s v="Region"/>
    <s v="Appeal projects, not including sub-set"/>
    <n v="131280080"/>
    <d v="2014-01-01T00:00:00"/>
    <d v="2014-12-31T00:00:00"/>
    <s v="IRAQ"/>
    <s v="NOT SPECIFIED"/>
    <m/>
  </r>
  <r>
    <x v="27"/>
    <x v="9"/>
    <s v="Iraq 2014"/>
    <x v="0"/>
    <m/>
    <m/>
    <x v="2"/>
    <n v="125668"/>
    <n v="0"/>
    <s v="In-kind - 6 humanitarian flights in cooperation with the Italian Air Force: Dispatch to Erbil of 36 tons of water, 14 tons of high energy biscuits, 200 tents and 400 sleeping bags to assist affected people"/>
    <n v="94000"/>
    <s v="EUR"/>
    <x v="194"/>
    <x v="0"/>
    <x v="4"/>
    <x v="1"/>
    <s v="Commitment"/>
    <s v="Italy"/>
    <s v="Italy"/>
    <s v="Various Recipients (details not yet provided)"/>
    <s v="Other"/>
    <s v="Various Recipients"/>
    <s v="Middle East"/>
    <s v="Iraq"/>
    <s v="Miscellaneous"/>
    <s v="InKind"/>
    <n v="222026"/>
    <m/>
    <s v="Donor"/>
    <d v="2014-12-05T16:04:00"/>
    <d v="2014-12-05T16:04:00"/>
    <m/>
    <m/>
    <s v="Appeal projects, not including sub-set"/>
    <m/>
    <m/>
    <m/>
    <m/>
    <m/>
    <m/>
  </r>
  <r>
    <x v="27"/>
    <x v="9"/>
    <s v="Syrian Arab Republic - Civil Unrest 2013"/>
    <x v="0"/>
    <m/>
    <m/>
    <x v="1"/>
    <n v="358127"/>
    <n v="0"/>
    <s v="(Iraq) Humanitarian land transport; Dispatch to Erbil (Iraqi  Kurdistan) of tents, generators, blankets and medical kits to assist displaced persons affected by the humanitarian crisis"/>
    <n v="260000"/>
    <s v="EUR"/>
    <x v="192"/>
    <x v="0"/>
    <x v="4"/>
    <x v="1"/>
    <s v="Commitment"/>
    <s v="Italy"/>
    <s v="Italy"/>
    <s v="Various Recipients (details not yet provided)"/>
    <s v="Other"/>
    <s v="Various Recipients"/>
    <m/>
    <s v="Syrian Arab Republic"/>
    <s v="Complex Emergency"/>
    <s v="InKind"/>
    <n v="205752"/>
    <m/>
    <s v="Donor"/>
    <d v="2013-12-28T13:25:00"/>
    <d v="2013-12-28T13:25:00"/>
    <m/>
    <m/>
    <s v="Appeal projects, not including sub-set"/>
    <m/>
    <m/>
    <m/>
    <m/>
    <m/>
    <m/>
  </r>
  <r>
    <x v="27"/>
    <x v="6"/>
    <s v="Iraq 2014"/>
    <x v="2"/>
    <s v="IRQ-14/SNYS/70351/R/561"/>
    <s v="To be allocated to a specific sector/project"/>
    <x v="2"/>
    <n v="338442"/>
    <n v="0"/>
    <s v="Emergency Assistance to Populations Affected by Iraq Crisis"/>
    <n v="250000"/>
    <s v="EUR"/>
    <x v="12"/>
    <x v="3"/>
    <x v="3"/>
    <x v="1"/>
    <s v="Paid contribution"/>
    <s v="Italy"/>
    <s v="Italy"/>
    <s v="World Food Programme"/>
    <s v="UN Agencies"/>
    <s v="WFP"/>
    <s v="Middle East"/>
    <s v="Iraq"/>
    <s v="Miscellaneous"/>
    <s v="Cash"/>
    <n v="222025"/>
    <m/>
    <s v="Donor and Agency"/>
    <d v="2014-12-05T16:02:00"/>
    <d v="2014-12-05T16:02:00"/>
    <n v="2014"/>
    <s v="Iraq"/>
    <s v="Appeal projects, not including sub-set"/>
    <n v="0"/>
    <d v="2014-04-01T00:00:00"/>
    <d v="2014-12-31T00:00:00"/>
    <s v="NOT SPECIFIED"/>
    <s v="NOT SPECIFIED"/>
    <s v="3-Not Specified"/>
  </r>
  <r>
    <x v="27"/>
    <x v="25"/>
    <s v="Iraq 2014"/>
    <x v="2"/>
    <s v="IRQ-14/H/71036/R/122"/>
    <s v="Supporting the provision of primary and secondary health care serviecs to populations affected by teh humanitarian emergency in Iraq including IDPs and host communities"/>
    <x v="2"/>
    <n v="680272"/>
    <n v="0"/>
    <s v="Addressing lifesaving health needs of IDPs and host communities in Iraq"/>
    <n v="500000"/>
    <s v="EUR"/>
    <x v="12"/>
    <x v="2"/>
    <x v="2"/>
    <x v="1"/>
    <s v="Commitment"/>
    <s v="Italy"/>
    <s v="Italy"/>
    <s v="World Health Organization"/>
    <s v="UN Agencies"/>
    <s v="WHO"/>
    <s v="Middle East"/>
    <s v="Iraq"/>
    <s v="Miscellaneous"/>
    <s v="Cash"/>
    <n v="214634"/>
    <m/>
    <s v="Donor"/>
    <d v="2014-11-04T12:29:00"/>
    <d v="2014-07-02T16:34:00"/>
    <n v="2014"/>
    <s v="Iraq"/>
    <s v="Appeal projects, not including sub-set"/>
    <n v="107000000"/>
    <d v="2014-10-01T00:00:00"/>
    <d v="2015-12-31T00:00:00"/>
    <s v="NOT SPECIFIED"/>
    <s v="HIGH"/>
    <s v="2a-The project is designed to contribute significantly to gender equality"/>
  </r>
  <r>
    <x v="28"/>
    <x v="19"/>
    <s v="Iraq 2013"/>
    <x v="0"/>
    <m/>
    <m/>
    <x v="1"/>
    <n v="161290"/>
    <n v="0"/>
    <s v="ICRC emergency appeal "/>
    <n v="150000"/>
    <s v="CHF"/>
    <x v="195"/>
    <x v="0"/>
    <x v="3"/>
    <x v="1"/>
    <s v="Paid contribution"/>
    <s v="Japan"/>
    <s v="Japan"/>
    <s v="International Committee of the Red Cross"/>
    <s v="Red Cross / Red Crescent"/>
    <s v="ICRC"/>
    <m/>
    <s v="Iraq"/>
    <s v="Miscellaneous"/>
    <s v="Cash"/>
    <n v="200411"/>
    <m/>
    <s v="Donor"/>
    <d v="2013-08-13T11:30:00"/>
    <d v="2013-08-13T11:30:00"/>
    <m/>
    <m/>
    <s v="Appeal projects, not including sub-set"/>
    <m/>
    <m/>
    <m/>
    <m/>
    <m/>
    <m/>
  </r>
  <r>
    <x v="28"/>
    <x v="19"/>
    <s v="Iraq 2014"/>
    <x v="0"/>
    <m/>
    <m/>
    <x v="2"/>
    <n v="600000"/>
    <n v="0"/>
    <s v="Emergency Grant Aid for IDPs in Iraq_x000d__x000a_"/>
    <s v=""/>
    <s v="USD"/>
    <x v="196"/>
    <x v="0"/>
    <x v="7"/>
    <x v="1"/>
    <s v="Paid contribution"/>
    <s v="Japan"/>
    <s v="Japan"/>
    <s v="International Committee of the Red Cross"/>
    <s v="Red Cross / Red Crescent"/>
    <s v="ICRC"/>
    <s v="Middle East"/>
    <s v="Iraq"/>
    <s v="Miscellaneous"/>
    <s v="Cash"/>
    <n v="214692"/>
    <m/>
    <s v="Donor"/>
    <d v="2014-09-02T10:43:00"/>
    <d v="2014-07-04T11:30:00"/>
    <m/>
    <m/>
    <s v="Appeal projects, not including sub-set"/>
    <m/>
    <m/>
    <m/>
    <m/>
    <m/>
    <m/>
  </r>
  <r>
    <x v="28"/>
    <x v="19"/>
    <s v="Iraq 2014"/>
    <x v="0"/>
    <m/>
    <m/>
    <x v="2"/>
    <n v="2500000"/>
    <n v="0"/>
    <s v="Emergency Grant Aid in response to IDPs in Iraq _x000d__x000a__x000d__x000a_"/>
    <s v=""/>
    <s v="USD"/>
    <x v="197"/>
    <x v="0"/>
    <x v="1"/>
    <x v="1"/>
    <s v="Paid contribution"/>
    <s v="Japan"/>
    <s v="Japan"/>
    <s v="International Committee of the Red Cross"/>
    <s v="Red Cross / Red Crescent"/>
    <s v="ICRC"/>
    <s v="Middle East"/>
    <s v="Iraq"/>
    <s v="Miscellaneous"/>
    <s v="Cash"/>
    <n v="222951"/>
    <m/>
    <s v="Donor"/>
    <d v="2014-12-22T17:35:00"/>
    <d v="2014-12-22T17:35:00"/>
    <m/>
    <m/>
    <s v="Appeal projects, not including sub-set"/>
    <m/>
    <m/>
    <m/>
    <m/>
    <m/>
    <m/>
  </r>
  <r>
    <x v="28"/>
    <x v="3"/>
    <s v="Iraq 2014"/>
    <x v="2"/>
    <s v="IRQ-14/S-NF/67709/R/298"/>
    <s v="Common pipeline for Shelter/NFIs for affected IDP population in Iraq"/>
    <x v="2"/>
    <n v="1300000"/>
    <n v="0"/>
    <s v="Emergency Grant Aid for IDPs in Iraq_x000d__x000a_"/>
    <s v=""/>
    <s v="USD"/>
    <x v="196"/>
    <x v="4"/>
    <x v="4"/>
    <x v="1"/>
    <s v="Paid contribution"/>
    <s v="Japan"/>
    <s v="Japan"/>
    <s v="International Organization for Migration"/>
    <s v="UN Agencies"/>
    <s v="IOM"/>
    <s v="Middle East"/>
    <s v="Iraq"/>
    <s v="Miscellaneous"/>
    <s v="Cash"/>
    <n v="217584"/>
    <m/>
    <s v="Donor"/>
    <d v="2014-09-02T10:46:00"/>
    <d v="2014-09-02T10:46:00"/>
    <n v="2014"/>
    <s v="Iraq"/>
    <s v="Appeal projects, not including sub-set"/>
    <n v="39000001"/>
    <d v="2014-02-01T00:00:00"/>
    <d v="2014-12-31T00:00:00"/>
    <s v="NOT SPECIFIED"/>
    <s v="HIGH"/>
    <s v="2a-The project is designed to contribute significantly to gender equality"/>
  </r>
  <r>
    <x v="28"/>
    <x v="3"/>
    <s v="Iraq 2014"/>
    <x v="2"/>
    <s v="IRQ-14/S-NF/70837/R/298"/>
    <s v="Provision of life-saving emergency, transitional, and recovery NFI and shelter support to IDPs, host communities, and vulnerable families across Iraq"/>
    <x v="2"/>
    <n v="2500000"/>
    <n v="0"/>
    <s v="Emergency Grant Aid in response to IDPs in Iraq "/>
    <s v=""/>
    <s v="USD"/>
    <x v="198"/>
    <x v="4"/>
    <x v="4"/>
    <x v="1"/>
    <s v="Paid contribution"/>
    <s v="Japan"/>
    <s v="Japan"/>
    <s v="International Organization for Migration"/>
    <s v="UN Agencies"/>
    <s v="IOM"/>
    <s v="Middle East"/>
    <s v="Iraq"/>
    <s v="Miscellaneous"/>
    <s v="Cash"/>
    <n v="222949"/>
    <m/>
    <s v="Donor"/>
    <d v="2014-12-22T16:23:00"/>
    <d v="2014-12-22T16:23:00"/>
    <n v="2014"/>
    <s v="Iraq"/>
    <s v="Appeal projects, not including sub-set"/>
    <n v="192526248"/>
    <d v="2014-02-01T00:00:00"/>
    <d v="2015-12-31T00:00:00"/>
    <s v="NOT SPECIFIED"/>
    <s v="HIGH"/>
    <s v="2a-The project is designed to contribute significantly to gender equality"/>
  </r>
  <r>
    <x v="28"/>
    <x v="3"/>
    <s v="Syrian Arab Republic - Civil Unrest 2013"/>
    <x v="1"/>
    <s v="SRRP-13/MS/58137/R/298"/>
    <s v="Iraq - Syria Crisis Regional Refugee Response"/>
    <x v="1"/>
    <n v="300000"/>
    <n v="0"/>
    <s v="(Iraq) Revised Syria Regional Response Plan - NFIs"/>
    <s v=""/>
    <s v="USD"/>
    <x v="199"/>
    <x v="1"/>
    <x v="1"/>
    <x v="1"/>
    <s v="Paid contribution"/>
    <s v="Japan"/>
    <s v="Japan"/>
    <s v="International Organization for Migration"/>
    <s v="UN Agencies"/>
    <s v="IOM"/>
    <m/>
    <s v="Syrian Arab Republic"/>
    <s v="Complex Emergency"/>
    <s v="Cash"/>
    <n v="194040"/>
    <s v="SRRP"/>
    <s v="Donor and Agency"/>
    <d v="2013-10-02T11:50:00"/>
    <d v="2013-03-20T14:48:00"/>
    <n v="2013"/>
    <s v="Region"/>
    <s v="Appeal projects, not including sub-set"/>
    <n v="25475000"/>
    <d v="2013-01-01T00:00:00"/>
    <d v="2013-12-31T00:00:00"/>
    <s v="IRAQ"/>
    <s v="NOT SPECIFIED"/>
    <m/>
  </r>
  <r>
    <x v="28"/>
    <x v="3"/>
    <s v="Syrian Arab Republic - Civil Unrest 2014"/>
    <x v="3"/>
    <s v="SRRP-14/MS/64740/298"/>
    <s v="Iraq - Syria Crisis Regional Refugee Response"/>
    <x v="2"/>
    <n v="1800000"/>
    <n v="0"/>
    <s v="Iraq - Syria Crisis Regional Refugee Response ."/>
    <s v=""/>
    <s v="USD"/>
    <x v="54"/>
    <x v="1"/>
    <x v="1"/>
    <x v="1"/>
    <s v="Paid contribution"/>
    <s v="Japan"/>
    <s v="Japan"/>
    <s v="International Organization for Migration"/>
    <s v="UN Agencies"/>
    <s v="IOM"/>
    <s v="Middle East"/>
    <s v="Syrian Arab Republic"/>
    <s v="Complex Emergency"/>
    <s v="Cash"/>
    <n v="207231"/>
    <s v="Kuwait II pledge"/>
    <s v="Donor and Agency"/>
    <d v="2014-03-21T15:57:00"/>
    <d v="2014-02-12T12:48:00"/>
    <n v="2014"/>
    <s v="Region"/>
    <s v="Appeal projects, not including sub-set"/>
    <n v="25468000"/>
    <d v="2014-01-01T00:00:00"/>
    <d v="2014-12-31T00:00:00"/>
    <s v="IRAQ"/>
    <s v="NOT SPECIFIED"/>
    <m/>
  </r>
  <r>
    <x v="28"/>
    <x v="75"/>
    <s v="Iraq 2014"/>
    <x v="0"/>
    <m/>
    <m/>
    <x v="2"/>
    <n v="97909"/>
    <n v="0"/>
    <s v="Suport program for education_x000d__x000a_"/>
    <n v="9996490"/>
    <s v="JPY"/>
    <x v="200"/>
    <x v="0"/>
    <x v="12"/>
    <x v="1"/>
    <s v="Paid contribution"/>
    <s v="Japan"/>
    <s v="Japan"/>
    <s v="International Volunteer Center of Yamagata"/>
    <s v="NGOs"/>
    <s v="IVY"/>
    <s v="Middle East"/>
    <s v="Iraq"/>
    <s v="Miscellaneous"/>
    <s v="Cash"/>
    <n v="214011"/>
    <m/>
    <s v="Donor"/>
    <d v="2014-06-18T14:35:00"/>
    <d v="2014-06-18T14:35:00"/>
    <m/>
    <m/>
    <s v="Appeal projects, not including sub-set"/>
    <m/>
    <m/>
    <m/>
    <m/>
    <m/>
    <m/>
  </r>
  <r>
    <x v="28"/>
    <x v="75"/>
    <s v="Iraq 2014"/>
    <x v="0"/>
    <m/>
    <m/>
    <x v="2"/>
    <n v="190972"/>
    <n v="0"/>
    <s v="Support health programme for Iraq IDPs_x000d__x000a__x000d__x000a__x000d__x000a__x000d__x000a_"/>
    <n v="20871375"/>
    <s v="JPY"/>
    <x v="153"/>
    <x v="0"/>
    <x v="3"/>
    <x v="1"/>
    <s v="Paid contribution"/>
    <s v="Japan"/>
    <s v="Japan"/>
    <s v="International Volunteer Center of Yamagata"/>
    <s v="NGOs"/>
    <s v="IVY"/>
    <s v="Middle East"/>
    <s v="Iraq"/>
    <s v="Miscellaneous"/>
    <s v="Cash"/>
    <n v="221535"/>
    <m/>
    <s v="Donor"/>
    <d v="2014-11-25T15:38:00"/>
    <d v="2014-11-25T15:35:00"/>
    <m/>
    <m/>
    <s v="Appeal projects, not including sub-set"/>
    <m/>
    <m/>
    <m/>
    <m/>
    <m/>
    <m/>
  </r>
  <r>
    <x v="28"/>
    <x v="75"/>
    <s v="Syrian Arab Republic - Civil Unrest 2013"/>
    <x v="0"/>
    <m/>
    <m/>
    <x v="1"/>
    <n v="86564"/>
    <n v="0"/>
    <s v="(Iraq) In kind - Providing emergency relief goods to Syrian refugees in Arbil, Iraq"/>
    <n v="8510142"/>
    <s v="JPY"/>
    <x v="201"/>
    <x v="0"/>
    <x v="4"/>
    <x v="1"/>
    <s v="Paid contribution"/>
    <s v="Japan"/>
    <s v="Japan"/>
    <s v="International Volunteer Center of Yamagata"/>
    <s v="NGOs"/>
    <s v="IVY"/>
    <m/>
    <s v="Syrian Arab Republic"/>
    <s v="Complex Emergency"/>
    <s v="InKind"/>
    <n v="203054"/>
    <m/>
    <s v="Donor"/>
    <d v="2013-10-25T09:41:00"/>
    <d v="2013-10-24T14:45:00"/>
    <m/>
    <m/>
    <s v="Appeal projects, not including sub-set"/>
    <m/>
    <m/>
    <m/>
    <m/>
    <m/>
    <m/>
  </r>
  <r>
    <x v="28"/>
    <x v="75"/>
    <s v="Syrian Arab Republic - Civil Unrest 2014"/>
    <x v="0"/>
    <m/>
    <m/>
    <x v="2"/>
    <n v="48009"/>
    <n v="0"/>
    <s v="Iraq - Support programs in Education for Syrian Refugees children in Erbil, Iraq_x000d__x000a__x000d__x000a__x000d__x000a__x000d__x000a_"/>
    <n v="5643410"/>
    <s v="JPY"/>
    <x v="182"/>
    <x v="0"/>
    <x v="12"/>
    <x v="1"/>
    <s v="Paid contribution"/>
    <s v="Japan"/>
    <s v="Japan"/>
    <s v="International Volunteer Center of Yamagata"/>
    <s v="NGOs"/>
    <s v="IVY"/>
    <s v="Middle East"/>
    <s v="Syrian Arab Republic"/>
    <s v="Complex Emergency"/>
    <s v="Cash"/>
    <n v="222954"/>
    <m/>
    <s v="Donor"/>
    <d v="2014-12-23T10:32:00"/>
    <d v="2014-12-23T10:14:00"/>
    <m/>
    <m/>
    <s v="Appeal projects, not including sub-set"/>
    <m/>
    <m/>
    <m/>
    <m/>
    <m/>
    <m/>
  </r>
  <r>
    <x v="28"/>
    <x v="76"/>
    <s v="Iraq 2014"/>
    <x v="0"/>
    <m/>
    <m/>
    <x v="2"/>
    <n v="212609"/>
    <n v="0"/>
    <s v="Distribution of winterization materials in Dahuk, Iraq_x000d__x000a__x000d__x000a__x000d__x000a__x000d__x000a__x000d__x000a__x000d__x000a__x000d__x000a__x000d__x000a__x000d__x000a_"/>
    <n v="24992157"/>
    <s v="JPY"/>
    <x v="202"/>
    <x v="0"/>
    <x v="4"/>
    <x v="1"/>
    <s v="Paid contribution"/>
    <s v="Japan"/>
    <s v="Japan"/>
    <s v="Japan Emergency NGO"/>
    <s v="NGOs"/>
    <s v="JEN"/>
    <s v="Middle East"/>
    <s v="Iraq"/>
    <s v="Miscellaneous"/>
    <s v="Cash"/>
    <n v="223389"/>
    <m/>
    <s v="Donor"/>
    <d v="2015-01-08T16:10:00"/>
    <d v="2015-01-08T16:10:00"/>
    <m/>
    <m/>
    <s v="Appeal projects, not including sub-set"/>
    <m/>
    <m/>
    <m/>
    <m/>
    <m/>
    <m/>
  </r>
  <r>
    <x v="28"/>
    <x v="50"/>
    <s v="Iraq 2014"/>
    <x v="2"/>
    <s v="IRQ-14/CSS/69882/R/119"/>
    <s v="Strengthening humanitarian coordination and advocacy in Iraq"/>
    <x v="2"/>
    <n v="500000"/>
    <n v="0"/>
    <s v="Strengthening humanitarian coordination and advocacy in Iraq (OCT 4609)"/>
    <s v=""/>
    <s v="USD"/>
    <x v="57"/>
    <x v="8"/>
    <x v="9"/>
    <x v="1"/>
    <s v="Paid contribution"/>
    <s v="Japan"/>
    <s v="Japan"/>
    <s v="Office for the Coordination of Humanitarian Affairs"/>
    <s v="UN Agencies"/>
    <s v="OCHA"/>
    <s v="Middle East"/>
    <s v="Iraq"/>
    <s v="Miscellaneous"/>
    <s v="Cash"/>
    <n v="218065"/>
    <m/>
    <s v="Agency"/>
    <d v="2014-10-21T16:48:00"/>
    <d v="2014-09-17T17:30:00"/>
    <n v="2014"/>
    <s v="Iraq"/>
    <s v="Appeal projects, not including sub-set"/>
    <n v="21177465"/>
    <d v="2014-09-01T00:00:00"/>
    <d v="2015-12-31T00:00:00"/>
    <s v="NOT SPECIFIED"/>
    <s v="HIGH"/>
    <s v="4-Not applicable - Only used for very small number of projects, such as &quot;support services&quot;"/>
  </r>
  <r>
    <x v="28"/>
    <x v="45"/>
    <s v="Iraq 2014"/>
    <x v="0"/>
    <m/>
    <m/>
    <x v="2"/>
    <n v="481953"/>
    <n v="0"/>
    <s v="Support program in the field of water &amp; sanitation for IDPs in Iraq _x000d__x000a_"/>
    <n v="49019440"/>
    <s v="JPY"/>
    <x v="203"/>
    <x v="0"/>
    <x v="6"/>
    <x v="1"/>
    <s v="Paid contribution"/>
    <s v="Japan"/>
    <s v="Japan"/>
    <s v="Peace Winds Japan"/>
    <s v="NGOs"/>
    <s v="PWJ"/>
    <s v="Middle East"/>
    <s v="Iraq"/>
    <s v="Miscellaneous"/>
    <s v="Cash"/>
    <n v="214709"/>
    <m/>
    <s v="Donor"/>
    <d v="2014-07-04T12:17:00"/>
    <d v="2014-07-04T12:17:00"/>
    <m/>
    <m/>
    <s v="Appeal projects, not including sub-set"/>
    <m/>
    <m/>
    <m/>
    <m/>
    <m/>
    <m/>
  </r>
  <r>
    <x v="28"/>
    <x v="45"/>
    <s v="Iraq 2014"/>
    <x v="0"/>
    <m/>
    <m/>
    <x v="2"/>
    <n v="1484191"/>
    <n v="0"/>
    <s v="Assistance to address health, sanitation etc in Northern part of Iraq_x000d__x000a_"/>
    <n v="152322475"/>
    <s v="JPY"/>
    <x v="204"/>
    <x v="0"/>
    <x v="2"/>
    <x v="1"/>
    <s v="Paid contribution"/>
    <s v="Japan"/>
    <s v="Japan"/>
    <s v="Peace Winds Japan"/>
    <s v="NGOs"/>
    <s v="PWJ"/>
    <s v="Middle East"/>
    <s v="Iraq"/>
    <s v="Miscellaneous"/>
    <s v="Cash"/>
    <n v="209542"/>
    <m/>
    <s v="Donor"/>
    <d v="2014-03-31T13:38:00"/>
    <d v="2014-03-31T13:36:00"/>
    <m/>
    <m/>
    <s v="Appeal projects, not including sub-set"/>
    <m/>
    <m/>
    <m/>
    <m/>
    <m/>
    <m/>
  </r>
  <r>
    <x v="28"/>
    <x v="45"/>
    <s v="Iraq 2014"/>
    <x v="0"/>
    <m/>
    <m/>
    <x v="2"/>
    <n v="578201"/>
    <n v="0"/>
    <s v="Support program for IDPs in Iraq_x000d__x000a_"/>
    <n v="59999950"/>
    <s v="JPY"/>
    <x v="171"/>
    <x v="0"/>
    <x v="4"/>
    <x v="1"/>
    <s v="Paid contribution"/>
    <s v="Japan"/>
    <s v="Japan"/>
    <s v="Peace Winds Japan"/>
    <s v="NGOs"/>
    <s v="PWJ"/>
    <s v="Middle East"/>
    <s v="Iraq"/>
    <s v="Miscellaneous"/>
    <s v="Cash"/>
    <n v="219465"/>
    <m/>
    <s v="Donor"/>
    <d v="2014-10-20T15:05:00"/>
    <d v="2014-10-20T15:05:00"/>
    <m/>
    <m/>
    <s v="Appeal projects, not including sub-set"/>
    <m/>
    <m/>
    <m/>
    <m/>
    <m/>
    <m/>
  </r>
  <r>
    <x v="28"/>
    <x v="4"/>
    <s v="Iraq 2014"/>
    <x v="2"/>
    <s v="IRQ-14/SNYS/70352/R/124"/>
    <s v="To be allocated to a specific sector/projects"/>
    <x v="2"/>
    <n v="700000"/>
    <n v="0"/>
    <s v="To be allocated to a specific sector/projects "/>
    <s v=""/>
    <s v="USD"/>
    <x v="135"/>
    <x v="3"/>
    <x v="3"/>
    <x v="1"/>
    <s v="Paid contribution"/>
    <s v="Japan"/>
    <s v="Japan"/>
    <s v="United Nations Children's Fund"/>
    <s v="UN Agencies"/>
    <s v="UNICEF"/>
    <s v="Middle East"/>
    <s v="Iraq"/>
    <s v="Miscellaneous"/>
    <s v="Cash"/>
    <n v="221175"/>
    <m/>
    <s v="Agency"/>
    <d v="2014-11-19T12:57:00"/>
    <d v="2014-11-19T12:57:00"/>
    <n v="2014"/>
    <s v="Iraq"/>
    <s v="Appeal projects, not including sub-set"/>
    <n v="0"/>
    <d v="2014-04-01T00:00:00"/>
    <d v="2014-12-31T00:00:00"/>
    <s v="NOT SPECIFIED"/>
    <s v="NOT SPECIFIED"/>
    <s v="3-Not Specified"/>
  </r>
  <r>
    <x v="28"/>
    <x v="4"/>
    <s v="Iraq 2014"/>
    <x v="2"/>
    <s v="IRQ-14/SNYS/70352/R/124"/>
    <s v="To be allocated to a specific sector/projects"/>
    <x v="2"/>
    <n v="4000000"/>
    <n v="0"/>
    <s v="To be allocated to a specific sector/projects "/>
    <s v=""/>
    <s v="USD"/>
    <x v="139"/>
    <x v="3"/>
    <x v="3"/>
    <x v="1"/>
    <s v="Paid contribution"/>
    <s v="Japan"/>
    <s v="Japan"/>
    <s v="United Nations Children's Fund"/>
    <s v="UN Agencies"/>
    <s v="UNICEF"/>
    <s v="Middle East"/>
    <s v="Iraq"/>
    <s v="Miscellaneous"/>
    <s v="Cash"/>
    <n v="221176"/>
    <m/>
    <s v="Agency"/>
    <d v="2014-11-19T12:58:00"/>
    <d v="2014-11-19T12:58:00"/>
    <n v="2014"/>
    <s v="Iraq"/>
    <s v="Appeal projects, not including sub-set"/>
    <n v="0"/>
    <d v="2014-04-01T00:00:00"/>
    <d v="2014-12-31T00:00:00"/>
    <s v="NOT SPECIFIED"/>
    <s v="NOT SPECIFIED"/>
    <s v="3-Not Specified"/>
  </r>
  <r>
    <x v="28"/>
    <x v="4"/>
    <s v="Syrian Arab Republic - Civil Unrest 2013"/>
    <x v="1"/>
    <s v="SRRP-13/MS/58174/R/124"/>
    <s v="Iraq - Syria Crisis Regional Refugee Response"/>
    <x v="1"/>
    <n v="200000"/>
    <n v="0"/>
    <s v="Iraq - Syria Crisis Regional Refugee Response - nutrition supplies, health &amp; nutrition equipment and materials_x000d__x000a_"/>
    <s v=""/>
    <s v="USD"/>
    <x v="205"/>
    <x v="1"/>
    <x v="1"/>
    <x v="1"/>
    <s v="Paid contribution"/>
    <s v="Japan"/>
    <s v="Japan"/>
    <s v="United Nations Children's Fund"/>
    <s v="UN Agencies"/>
    <s v="UNICEF"/>
    <m/>
    <s v="Syrian Arab Republic"/>
    <s v="Complex Emergency"/>
    <s v="Cash"/>
    <n v="203322"/>
    <m/>
    <s v="Donor and Agency"/>
    <d v="2013-10-31T19:54:00"/>
    <d v="2013-10-31T19:54:00"/>
    <n v="2013"/>
    <s v="Region"/>
    <s v="Appeal projects, not including sub-set"/>
    <n v="44247429"/>
    <d v="2013-01-01T00:00:00"/>
    <d v="2013-12-31T00:00:00"/>
    <s v="IRAQ"/>
    <s v="NOT SPECIFIED"/>
    <m/>
  </r>
  <r>
    <x v="28"/>
    <x v="4"/>
    <s v="Syrian Arab Republic - Civil Unrest 2013"/>
    <x v="1"/>
    <s v="SRRP-13/MS/58174/R/124"/>
    <s v="Iraq - Syria Crisis Regional Refugee Response"/>
    <x v="1"/>
    <n v="250028"/>
    <n v="0"/>
    <s v="(Iraq) emergency support to Syrian children and women refugees in Iraq - Operations Management Support_x000d__x000a_"/>
    <s v=""/>
    <s v="USD"/>
    <x v="121"/>
    <x v="1"/>
    <x v="1"/>
    <x v="1"/>
    <s v="Paid contribution"/>
    <s v="Japan"/>
    <s v="Japan"/>
    <s v="United Nations Children's Fund"/>
    <s v="UN Agencies"/>
    <s v="UNICEF"/>
    <m/>
    <s v="Syrian Arab Republic"/>
    <s v="Complex Emergency"/>
    <s v="Cash"/>
    <n v="193686"/>
    <s v="SRRP"/>
    <s v="Donor and Agency"/>
    <d v="2013-12-06T17:01:00"/>
    <d v="2013-03-15T14:43:00"/>
    <n v="2013"/>
    <s v="Region"/>
    <s v="Appeal projects, not including sub-set"/>
    <n v="44247429"/>
    <d v="2013-01-01T00:00:00"/>
    <d v="2013-12-31T00:00:00"/>
    <s v="IRAQ"/>
    <s v="NOT SPECIFIED"/>
    <m/>
  </r>
  <r>
    <x v="28"/>
    <x v="4"/>
    <s v="Syrian Arab Republic - Civil Unrest 2013"/>
    <x v="1"/>
    <s v="SRRP-13/MS/58174/R/124"/>
    <s v="Iraq - Syria Crisis Regional Refugee Response"/>
    <x v="1"/>
    <n v="718880"/>
    <n v="0"/>
    <s v="(Iraq) emergency support to Syrian children and women refugees in Iraq - Health &amp; Nutrition"/>
    <s v=""/>
    <s v="USD"/>
    <x v="121"/>
    <x v="1"/>
    <x v="1"/>
    <x v="1"/>
    <s v="Paid contribution"/>
    <s v="Japan"/>
    <s v="Japan"/>
    <s v="United Nations Children's Fund"/>
    <s v="UN Agencies"/>
    <s v="UNICEF"/>
    <m/>
    <s v="Syrian Arab Republic"/>
    <s v="Complex Emergency"/>
    <s v="Cash"/>
    <n v="193678"/>
    <s v="SRRP"/>
    <s v="Donor and Agency"/>
    <d v="2013-12-06T17:03:00"/>
    <d v="2013-03-15T14:27:00"/>
    <n v="2013"/>
    <s v="Region"/>
    <s v="Appeal projects, not including sub-set"/>
    <n v="44247429"/>
    <d v="2013-01-01T00:00:00"/>
    <d v="2013-12-31T00:00:00"/>
    <s v="IRAQ"/>
    <s v="NOT SPECIFIED"/>
    <m/>
  </r>
  <r>
    <x v="28"/>
    <x v="4"/>
    <s v="Syrian Arab Republic - Civil Unrest 2013"/>
    <x v="1"/>
    <s v="SRRP-13/MS/58174/R/124"/>
    <s v="Iraq - Syria Crisis Regional Refugee Response"/>
    <x v="1"/>
    <n v="531092"/>
    <n v="0"/>
    <s v="(Iraq) emergency support to Syrian children and women refugees in Iraq - WASH"/>
    <s v=""/>
    <s v="USD"/>
    <x v="121"/>
    <x v="1"/>
    <x v="1"/>
    <x v="1"/>
    <s v="Paid contribution"/>
    <s v="Japan"/>
    <s v="Japan"/>
    <s v="United Nations Children's Fund"/>
    <s v="UN Agencies"/>
    <s v="UNICEF"/>
    <m/>
    <s v="Syrian Arab Republic"/>
    <s v="Complex Emergency"/>
    <s v="Cash"/>
    <n v="193685"/>
    <s v="SRRP"/>
    <s v="Donor and Agency"/>
    <d v="2013-12-06T17:02:00"/>
    <d v="2013-03-15T14:41:00"/>
    <n v="2013"/>
    <s v="Region"/>
    <s v="Appeal projects, not including sub-set"/>
    <n v="44247429"/>
    <d v="2013-01-01T00:00:00"/>
    <d v="2013-12-31T00:00:00"/>
    <s v="IRAQ"/>
    <s v="NOT SPECIFIED"/>
    <m/>
  </r>
  <r>
    <x v="28"/>
    <x v="4"/>
    <s v="Syrian Arab Republic - Civil Unrest 2014"/>
    <x v="3"/>
    <s v="SRRP-14/MS/64843/124"/>
    <s v="Iraq - Syria Crisis Regional Refugee Response"/>
    <x v="2"/>
    <n v="2000000"/>
    <n v="0"/>
    <s v="Iraq - Syria Crisis Regional Refugee Response - education "/>
    <s v=""/>
    <s v="USD"/>
    <x v="206"/>
    <x v="1"/>
    <x v="1"/>
    <x v="1"/>
    <s v="Paid contribution"/>
    <s v="Japan"/>
    <s v="Japan"/>
    <s v="United Nations Children's Fund"/>
    <s v="UN Agencies"/>
    <s v="UNICEF"/>
    <s v="Middle East"/>
    <s v="Syrian Arab Republic"/>
    <s v="Complex Emergency"/>
    <s v="Cash"/>
    <n v="212369"/>
    <s v="Kuwait II pledge"/>
    <s v="Donor and Agency"/>
    <d v="2014-05-16T11:49:00"/>
    <d v="2014-05-16T11:48:00"/>
    <n v="2014"/>
    <s v="Region"/>
    <s v="Appeal projects, not including sub-set"/>
    <n v="62407116"/>
    <d v="2014-01-01T00:00:00"/>
    <d v="2014-12-31T00:00:00"/>
    <s v="IRAQ"/>
    <s v="NOT SPECIFIED"/>
    <m/>
  </r>
  <r>
    <x v="28"/>
    <x v="5"/>
    <s v="Iraq 2014"/>
    <x v="2"/>
    <s v="IRQ-14/P-HR-RL/69870/R/120"/>
    <s v="Protection of IDPs and groups at risk affected by internal displacement"/>
    <x v="2"/>
    <n v="1188785"/>
    <n v="0"/>
    <s v="Protection of IDPs and at-risk groups affected by internal displacement "/>
    <s v=""/>
    <s v="USD"/>
    <x v="135"/>
    <x v="7"/>
    <x v="7"/>
    <x v="1"/>
    <s v="Paid contribution"/>
    <s v="Japan"/>
    <s v="Japan"/>
    <s v="United Nations High Commissioner for Refugees"/>
    <s v="UN Agencies"/>
    <s v="UNHCR"/>
    <s v="Middle East"/>
    <s v="Iraq"/>
    <s v="Miscellaneous"/>
    <s v="Cash"/>
    <n v="212360"/>
    <m/>
    <s v="Donor and Agency"/>
    <d v="2014-12-22T17:26:00"/>
    <d v="2014-05-16T11:15:00"/>
    <n v="2014"/>
    <s v="Iraq"/>
    <s v="Appeal projects, not including sub-set"/>
    <n v="56504384"/>
    <d v="2014-02-01T00:00:00"/>
    <d v="2015-12-31T00:00:00"/>
    <s v="NOT SPECIFIED"/>
    <s v="HIGH"/>
    <s v="2b-The principal purpose of the project is to advance gender equality"/>
  </r>
  <r>
    <x v="28"/>
    <x v="5"/>
    <s v="Iraq 2014"/>
    <x v="2"/>
    <s v="IRQ-14/S-NF/67821/R/120"/>
    <s v="Front line activities including provision of adequate accommodation, infrastructure and basic items."/>
    <x v="2"/>
    <n v="1800000"/>
    <n v="0"/>
    <s v="Front line activities including adequate building rehabilitation and other necessary distribution"/>
    <s v=""/>
    <s v="USD"/>
    <x v="50"/>
    <x v="4"/>
    <x v="4"/>
    <x v="1"/>
    <s v="Paid contribution"/>
    <s v="Japan"/>
    <s v="Japan"/>
    <s v="United Nations High Commissioner for Refugees"/>
    <s v="UN Agencies"/>
    <s v="UNHCR"/>
    <s v="Middle East"/>
    <s v="Iraq"/>
    <s v="Miscellaneous"/>
    <s v="Cash"/>
    <n v="209009"/>
    <m/>
    <s v="Donor and Agency"/>
    <d v="2014-12-22T17:25:00"/>
    <d v="2014-03-21T15:30:00"/>
    <n v="2014"/>
    <s v="Iraq"/>
    <s v="Appeal projects, not including sub-set"/>
    <n v="329220206"/>
    <d v="2014-02-01T00:00:00"/>
    <d v="2014-12-31T00:00:00"/>
    <s v="NOT SPECIFIED"/>
    <s v="MEDIUM"/>
    <s v="2a-The project is designed to contribute significantly to gender equality"/>
  </r>
  <r>
    <x v="28"/>
    <x v="5"/>
    <s v="Iraq 2014"/>
    <x v="2"/>
    <s v="IRQ-14/S-NF/67821/R/120"/>
    <s v="Front line activities including provision of adequate accommodation, infrastructure and basic items."/>
    <x v="2"/>
    <n v="511215"/>
    <n v="0"/>
    <s v="Front line activities including adequate building rehabilitation and other necessary distribution"/>
    <s v=""/>
    <s v="USD"/>
    <x v="135"/>
    <x v="4"/>
    <x v="4"/>
    <x v="1"/>
    <s v="Paid contribution"/>
    <s v="Japan"/>
    <s v="Japan"/>
    <s v="United Nations High Commissioner for Refugees"/>
    <s v="UN Agencies"/>
    <s v="UNHCR"/>
    <s v="Middle East"/>
    <s v="Iraq"/>
    <s v="Miscellaneous"/>
    <s v="Cash"/>
    <n v="222950"/>
    <m/>
    <s v="Donor and Agency"/>
    <d v="2014-12-23T10:31:00"/>
    <d v="2014-12-22T17:26:00"/>
    <n v="2014"/>
    <s v="Iraq"/>
    <s v="Appeal projects, not including sub-set"/>
    <n v="329220206"/>
    <d v="2014-02-01T00:00:00"/>
    <d v="2014-12-31T00:00:00"/>
    <s v="NOT SPECIFIED"/>
    <s v="MEDIUM"/>
    <s v="2a-The project is designed to contribute significantly to gender equality"/>
  </r>
  <r>
    <x v="28"/>
    <x v="5"/>
    <s v="Iraq 2014"/>
    <x v="2"/>
    <s v="IRQ-14/SNYS/70350/R/120"/>
    <s v="To be allocated to a specific sector/projects"/>
    <x v="2"/>
    <n v="4700000"/>
    <n v="0"/>
    <s v="Emergency Grant Aid in response to IDPs in Iraq _x000d__x000a__x000d__x000a_"/>
    <s v=""/>
    <s v="USD"/>
    <x v="198"/>
    <x v="3"/>
    <x v="3"/>
    <x v="1"/>
    <s v="Paid contribution"/>
    <s v="Japan"/>
    <s v="Japan"/>
    <s v="United Nations High Commissioner for Refugees"/>
    <s v="UN Agencies"/>
    <s v="UNHCR"/>
    <s v="Middle East"/>
    <s v="Iraq"/>
    <s v="Miscellaneous"/>
    <s v="Cash"/>
    <n v="221534"/>
    <m/>
    <s v="Donor and Agency"/>
    <d v="2014-12-01T12:39:00"/>
    <d v="2014-11-25T15:30:00"/>
    <n v="2014"/>
    <s v="Iraq"/>
    <s v="Appeal projects, not including sub-set"/>
    <n v="0"/>
    <d v="2014-04-01T00:00:00"/>
    <d v="2014-12-31T00:00:00"/>
    <s v="NOT SPECIFIED"/>
    <s v="NOT SPECIFIED"/>
    <s v="3-Not Specified"/>
  </r>
  <r>
    <x v="28"/>
    <x v="5"/>
    <s v="Syrian Arab Republic - Civil Unrest 2013"/>
    <x v="1"/>
    <s v="SRRP-13/MS/58183/R/120"/>
    <s v="Iraq - Syria Crisis Regional Refugee Response"/>
    <x v="1"/>
    <n v="500000"/>
    <n v="0"/>
    <s v="Iraq - Syria Crisis Regional Refugee Response ."/>
    <s v=""/>
    <s v="USD"/>
    <x v="100"/>
    <x v="1"/>
    <x v="1"/>
    <x v="1"/>
    <s v="Paid contribution"/>
    <s v="Japan"/>
    <s v="Japan"/>
    <s v="United Nations High Commissioner for Refugees"/>
    <s v="UN Agencies"/>
    <s v="UNHCR"/>
    <m/>
    <s v="Syrian Arab Republic"/>
    <s v="Complex Emergency"/>
    <s v="Cash"/>
    <n v="202599"/>
    <m/>
    <s v="Donor and Agency"/>
    <d v="2013-10-11T17:27:00"/>
    <d v="2013-10-11T17:27:00"/>
    <n v="2013"/>
    <s v="Region"/>
    <s v="Appeal projects, not including sub-set"/>
    <n v="162350371"/>
    <d v="2013-01-01T00:00:00"/>
    <d v="2013-12-31T00:00:00"/>
    <s v="IRAQ"/>
    <s v="NOT SPECIFIED"/>
    <m/>
  </r>
  <r>
    <x v="28"/>
    <x v="5"/>
    <s v="Syrian Arab Republic - Civil Unrest 2013"/>
    <x v="1"/>
    <s v="SRRP-13/MS/58183/R/120"/>
    <s v="Iraq - Syria Crisis Regional Refugee Response"/>
    <x v="1"/>
    <n v="4000000"/>
    <n v="0"/>
    <s v="(Iraq) Humanitarian assistance to Syrian refugees "/>
    <s v=""/>
    <s v="USD"/>
    <x v="39"/>
    <x v="1"/>
    <x v="1"/>
    <x v="1"/>
    <s v="Paid contribution"/>
    <s v="Japan"/>
    <s v="Japan"/>
    <s v="United Nations High Commissioner for Refugees"/>
    <s v="UN Agencies"/>
    <s v="UNHCR"/>
    <m/>
    <s v="Syrian Arab Republic"/>
    <s v="Complex Emergency"/>
    <s v="Cash"/>
    <n v="192808"/>
    <s v="SRRP"/>
    <s v="Donor and Agency"/>
    <d v="2013-04-11T11:16:00"/>
    <d v="2013-02-18T16:50:00"/>
    <n v="2013"/>
    <s v="Region"/>
    <s v="Appeal projects, not including sub-set"/>
    <n v="162350371"/>
    <d v="2013-01-01T00:00:00"/>
    <d v="2013-12-31T00:00:00"/>
    <s v="IRAQ"/>
    <s v="NOT SPECIFIED"/>
    <m/>
  </r>
  <r>
    <x v="28"/>
    <x v="5"/>
    <s v="Syrian Arab Republic - Civil Unrest 2014"/>
    <x v="3"/>
    <s v="SRRP-14/MS/64837/120"/>
    <s v="Iraq - Syria Crisis Regional Refugee Response"/>
    <x v="2"/>
    <n v="2920000"/>
    <n v="0"/>
    <s v="Iraq - Syria Crisis Regional Refugee Response ."/>
    <s v=""/>
    <s v="USD"/>
    <x v="29"/>
    <x v="1"/>
    <x v="1"/>
    <x v="1"/>
    <s v="Paid contribution"/>
    <s v="Japan"/>
    <s v="Japan"/>
    <s v="United Nations High Commissioner for Refugees"/>
    <s v="UN Agencies"/>
    <s v="UNHCR"/>
    <s v="Middle East"/>
    <s v="Syrian Arab Republic"/>
    <s v="Complex Emergency"/>
    <s v="Cash"/>
    <n v="208345"/>
    <s v="Kuwait II pledge"/>
    <s v="Donor and Agency"/>
    <d v="2014-02-25T16:46:00"/>
    <d v="2014-02-25T16:45:00"/>
    <n v="2014"/>
    <s v="Region"/>
    <s v="Appeal projects, not including sub-set"/>
    <n v="131280080"/>
    <d v="2014-01-01T00:00:00"/>
    <d v="2014-12-31T00:00:00"/>
    <s v="IRAQ"/>
    <s v="NOT SPECIFIED"/>
    <m/>
  </r>
  <r>
    <x v="28"/>
    <x v="6"/>
    <s v="Iraq 2014"/>
    <x v="2"/>
    <s v="IRQ-14/SNYS/70351/R/561"/>
    <s v="To be allocated to a specific sector/project"/>
    <x v="2"/>
    <n v="5000000"/>
    <n v="0"/>
    <s v="Emergency Grant Aid for IDPs in Iraq_x000d__x000a_"/>
    <s v=""/>
    <s v="USD"/>
    <x v="207"/>
    <x v="3"/>
    <x v="3"/>
    <x v="1"/>
    <s v="Paid contribution"/>
    <s v="Japan"/>
    <s v="Japan"/>
    <s v="World Food Programme"/>
    <s v="UN Agencies"/>
    <s v="WFP"/>
    <s v="Middle East"/>
    <s v="Iraq"/>
    <s v="Miscellaneous"/>
    <s v="Cash"/>
    <n v="220162"/>
    <m/>
    <s v="Agency"/>
    <d v="2014-11-04T14:16:00"/>
    <d v="2014-11-04T14:16:00"/>
    <n v="2014"/>
    <s v="Iraq"/>
    <s v="Appeal projects, not including sub-set"/>
    <n v="0"/>
    <d v="2014-04-01T00:00:00"/>
    <d v="2014-12-31T00:00:00"/>
    <s v="NOT SPECIFIED"/>
    <s v="NOT SPECIFIED"/>
    <s v="3-Not Specified"/>
  </r>
  <r>
    <x v="28"/>
    <x v="6"/>
    <s v="Iraq 2014"/>
    <x v="2"/>
    <s v="IRQ-14/SNYS/70351/R/561"/>
    <s v="To be allocated to a specific sector/project"/>
    <x v="2"/>
    <n v="1700000"/>
    <n v="0"/>
    <s v="Emergency Grant Aid for IDPs in Iraq_x000d__x000a_"/>
    <s v=""/>
    <s v="USD"/>
    <x v="208"/>
    <x v="3"/>
    <x v="3"/>
    <x v="1"/>
    <s v="Paid contribution"/>
    <s v="Japan"/>
    <s v="Japan"/>
    <s v="World Food Programme"/>
    <s v="UN Agencies"/>
    <s v="WFP"/>
    <s v="Middle East"/>
    <s v="Iraq"/>
    <s v="Miscellaneous"/>
    <s v="Cash"/>
    <n v="217587"/>
    <m/>
    <s v="Donor and Agency"/>
    <d v="2014-10-30T12:21:00"/>
    <d v="2014-09-02T11:03:00"/>
    <n v="2014"/>
    <s v="Iraq"/>
    <s v="Appeal projects, not including sub-set"/>
    <n v="0"/>
    <d v="2014-04-01T00:00:00"/>
    <d v="2014-12-31T00:00:00"/>
    <s v="NOT SPECIFIED"/>
    <s v="NOT SPECIFIED"/>
    <s v="3-Not Specified"/>
  </r>
  <r>
    <x v="28"/>
    <x v="6"/>
    <s v="Syrian Arab Republic - Civil Unrest 2013"/>
    <x v="1"/>
    <s v="SRRP-13/MS/58198/R/561"/>
    <s v="Iraq - Syria Crisis Regional Refugee Response"/>
    <x v="1"/>
    <n v="700000"/>
    <n v="0"/>
    <s v="(Iraq) Humanitarian assistance to Syrian refugees "/>
    <s v=""/>
    <s v="USD"/>
    <x v="209"/>
    <x v="1"/>
    <x v="1"/>
    <x v="1"/>
    <s v="Paid contribution"/>
    <s v="Japan"/>
    <s v="Japan"/>
    <s v="World Food Programme"/>
    <s v="UN Agencies"/>
    <s v="WFP"/>
    <m/>
    <s v="Syrian Arab Republic"/>
    <s v="Complex Emergency"/>
    <s v="Cash"/>
    <n v="198771"/>
    <s v="SRRP"/>
    <s v="Donor and Agency"/>
    <d v="2013-10-31T14:15:00"/>
    <d v="2013-06-18T14:37:00"/>
    <n v="2013"/>
    <s v="Region"/>
    <s v="Appeal projects, not including sub-set"/>
    <n v="51939803"/>
    <d v="2013-01-01T00:00:00"/>
    <d v="2013-12-31T00:00:00"/>
    <s v="IRAQ"/>
    <s v="NOT SPECIFIED"/>
    <m/>
  </r>
  <r>
    <x v="28"/>
    <x v="6"/>
    <s v="Syrian Arab Republic - Civil Unrest 2013"/>
    <x v="1"/>
    <s v="SRRP-13/MS/58198/R/561"/>
    <s v="Iraq - Syria Crisis Regional Refugee Response"/>
    <x v="1"/>
    <n v="300000"/>
    <n v="0"/>
    <s v="Iraq - Syria Crisis Regional Refugee Response ."/>
    <s v=""/>
    <s v="USD"/>
    <x v="210"/>
    <x v="1"/>
    <x v="1"/>
    <x v="1"/>
    <s v="Paid contribution"/>
    <s v="Japan"/>
    <s v="Japan"/>
    <s v="World Food Programme"/>
    <s v="UN Agencies"/>
    <s v="WFP"/>
    <m/>
    <s v="Syrian Arab Republic"/>
    <s v="Complex Emergency"/>
    <s v="Cash"/>
    <n v="203269"/>
    <m/>
    <s v="Donor and Agency"/>
    <d v="2013-10-31T14:28:00"/>
    <d v="2013-10-31T14:28:00"/>
    <n v="2013"/>
    <s v="Region"/>
    <s v="Appeal projects, not including sub-set"/>
    <n v="51939803"/>
    <d v="2013-01-01T00:00:00"/>
    <d v="2013-12-31T00:00:00"/>
    <s v="IRAQ"/>
    <s v="NOT SPECIFIED"/>
    <m/>
  </r>
  <r>
    <x v="29"/>
    <x v="50"/>
    <s v="Iraq 2014"/>
    <x v="2"/>
    <s v="IRQ-14/CSS/69882/R/119"/>
    <s v="Strengthening humanitarian coordination and advocacy in Iraq"/>
    <x v="2"/>
    <n v="200000"/>
    <n v="0"/>
    <s v="Strengthening humanitarian coordination and advocacy in Iraq [OCT 4683]; [KGV/329/2014]"/>
    <s v=""/>
    <s v="USD"/>
    <x v="211"/>
    <x v="8"/>
    <x v="9"/>
    <x v="1"/>
    <s v="Paid contribution"/>
    <s v="Korea, Republic of"/>
    <s v="Korea, Republic of"/>
    <s v="Office for the Coordination of Humanitarian Affairs"/>
    <s v="UN Agencies"/>
    <s v="OCHA"/>
    <s v="Middle East"/>
    <s v="Iraq"/>
    <s v="Miscellaneous"/>
    <s v="Cash"/>
    <n v="221355"/>
    <m/>
    <s v="Agency"/>
    <d v="2014-12-31T11:02:00"/>
    <d v="2014-11-21T11:52:00"/>
    <n v="2014"/>
    <s v="Iraq"/>
    <s v="Appeal projects, not including sub-set"/>
    <n v="21177465"/>
    <d v="2014-09-01T00:00:00"/>
    <d v="2015-12-31T00:00:00"/>
    <s v="NOT SPECIFIED"/>
    <s v="HIGH"/>
    <s v="4-Not applicable - Only used for very small number of projects, such as &quot;support services&quot;"/>
  </r>
  <r>
    <x v="29"/>
    <x v="5"/>
    <s v="Syrian Arab Republic - Civil Unrest 2013"/>
    <x v="1"/>
    <s v="SRRP-13/MS/58183/R/120"/>
    <s v="Iraq - Syria Crisis Regional Refugee Response"/>
    <x v="1"/>
    <n v="200000"/>
    <n v="0"/>
    <s v="Iraq - Syria Crisis Regional Refugee Response "/>
    <s v=""/>
    <s v="USD"/>
    <x v="62"/>
    <x v="1"/>
    <x v="1"/>
    <x v="1"/>
    <s v="Paid contribution"/>
    <s v="Korea, Republic of"/>
    <s v="Korea, Republic of"/>
    <s v="United Nations High Commissioner for Refugees"/>
    <s v="UN Agencies"/>
    <s v="UNHCR"/>
    <m/>
    <s v="Syrian Arab Republic"/>
    <s v="Complex Emergency"/>
    <s v="Cash"/>
    <n v="205958"/>
    <m/>
    <s v="Donor and Agency"/>
    <d v="2014-01-08T14:57:00"/>
    <d v="2014-01-03T17:47:00"/>
    <n v="2013"/>
    <s v="Region"/>
    <s v="Appeal projects, not including sub-set"/>
    <n v="162350371"/>
    <d v="2013-01-01T00:00:00"/>
    <d v="2013-12-31T00:00:00"/>
    <s v="IRAQ"/>
    <s v="NOT SPECIFIED"/>
    <m/>
  </r>
  <r>
    <x v="29"/>
    <x v="6"/>
    <s v="Iraq 2014"/>
    <x v="2"/>
    <s v="IRQ-14/SNYS/70351/R/561"/>
    <s v="To be allocated to a specific sector/project"/>
    <x v="2"/>
    <n v="300000"/>
    <n v="0"/>
    <s v="Emergency Grant Aid for IDPs in Iraq_x000d__x000a_"/>
    <s v=""/>
    <s v="USD"/>
    <x v="212"/>
    <x v="3"/>
    <x v="3"/>
    <x v="1"/>
    <s v="Paid contribution"/>
    <s v="Korea, Republic of"/>
    <s v="Korea, Republic of"/>
    <s v="World Food Programme"/>
    <s v="UN Agencies"/>
    <s v="WFP"/>
    <s v="Middle East"/>
    <s v="Iraq"/>
    <s v="Miscellaneous"/>
    <s v="Cash"/>
    <n v="220163"/>
    <m/>
    <s v="Agency"/>
    <d v="2014-11-04T14:17:00"/>
    <d v="2014-11-04T14:17:00"/>
    <n v="2014"/>
    <s v="Iraq"/>
    <s v="Appeal projects, not including sub-set"/>
    <n v="0"/>
    <d v="2014-04-01T00:00:00"/>
    <d v="2014-12-31T00:00:00"/>
    <s v="NOT SPECIFIED"/>
    <s v="NOT SPECIFIED"/>
    <s v="3-Not Specified"/>
  </r>
  <r>
    <x v="29"/>
    <x v="25"/>
    <s v="Iraq 2014"/>
    <x v="2"/>
    <s v="IRQ-14/H/71036/R/122"/>
    <s v="Supporting the provision of primary and secondary health care serviecs to populations affected by teh humanitarian emergency in Iraq including IDPs and host communities"/>
    <x v="2"/>
    <n v="200000"/>
    <n v="0"/>
    <s v="Addressing lifesaving health needs of IDPs and host communities in Iraq"/>
    <s v=""/>
    <s v="USD"/>
    <x v="63"/>
    <x v="2"/>
    <x v="2"/>
    <x v="1"/>
    <s v="Paid contribution"/>
    <s v="Korea, Republic of"/>
    <s v="Korea, Republic of"/>
    <s v="World Health Organization"/>
    <s v="UN Agencies"/>
    <s v="WHO"/>
    <s v="Middle East"/>
    <s v="Iraq"/>
    <s v="Miscellaneous"/>
    <s v="Cash"/>
    <n v="214690"/>
    <m/>
    <s v="Agency"/>
    <d v="2014-11-04T12:31:00"/>
    <d v="2014-07-04T11:16:00"/>
    <n v="2014"/>
    <s v="Iraq"/>
    <s v="Appeal projects, not including sub-set"/>
    <n v="107000000"/>
    <d v="2014-10-01T00:00:00"/>
    <d v="2015-12-31T00:00:00"/>
    <s v="NOT SPECIFIED"/>
    <s v="HIGH"/>
    <s v="2a-The project is designed to contribute significantly to gender equality"/>
  </r>
  <r>
    <x v="30"/>
    <x v="77"/>
    <s v="Iraq 2014"/>
    <x v="0"/>
    <m/>
    <m/>
    <x v="2"/>
    <n v="0"/>
    <n v="250000"/>
    <s v="Urgent humanitarian aid in Iraq (M287/2014)"/>
    <s v=""/>
    <s v="USD"/>
    <x v="213"/>
    <x v="0"/>
    <x v="3"/>
    <x v="1"/>
    <s v="Pledge"/>
    <s v="Kuwait"/>
    <s v="Kuwait"/>
    <s v="International Islamic Charitable Organization"/>
    <s v="NGOs"/>
    <s v="IICO"/>
    <s v="Middle East"/>
    <s v="Iraq"/>
    <s v="Miscellaneous"/>
    <s v="Cash"/>
    <n v="215033"/>
    <m/>
    <s v="Donor"/>
    <d v="2014-07-15T12:21:00"/>
    <d v="2014-07-15T12:21:00"/>
    <m/>
    <m/>
    <s v="Appeal projects, not including sub-set"/>
    <m/>
    <m/>
    <m/>
    <m/>
    <m/>
    <m/>
  </r>
  <r>
    <x v="30"/>
    <x v="3"/>
    <s v="Iraq 2014"/>
    <x v="2"/>
    <s v="IRQ-14/S-NF/67709/R/298"/>
    <s v="Common pipeline for Shelter/NFIs for affected IDP population in Iraq"/>
    <x v="2"/>
    <n v="1000000"/>
    <n v="0"/>
    <s v="Common pipeline for Shelter/NFIs for affected IDP population in Iraq (M287/2014)"/>
    <s v=""/>
    <s v="USD"/>
    <x v="213"/>
    <x v="4"/>
    <x v="4"/>
    <x v="1"/>
    <s v="Paid contribution"/>
    <s v="Kuwait"/>
    <s v="Kuwait"/>
    <s v="International Organization for Migration"/>
    <s v="UN Agencies"/>
    <s v="IOM"/>
    <s v="Middle East"/>
    <s v="Iraq"/>
    <s v="Miscellaneous"/>
    <s v="Cash"/>
    <n v="215039"/>
    <m/>
    <s v="Donor"/>
    <d v="2014-07-21T15:01:00"/>
    <d v="2014-07-15T12:29:00"/>
    <n v="2014"/>
    <s v="Iraq"/>
    <s v="Appeal projects, not including sub-set"/>
    <n v="39000001"/>
    <d v="2014-02-01T00:00:00"/>
    <d v="2014-12-31T00:00:00"/>
    <s v="NOT SPECIFIED"/>
    <s v="HIGH"/>
    <s v="2a-The project is designed to contribute significantly to gender equality"/>
  </r>
  <r>
    <x v="30"/>
    <x v="78"/>
    <s v="Iraq 2014"/>
    <x v="0"/>
    <m/>
    <m/>
    <x v="2"/>
    <n v="0"/>
    <n v="250000"/>
    <s v="Urgent humanitarian aid in Iraq (M287/2014)"/>
    <s v=""/>
    <s v="USD"/>
    <x v="213"/>
    <x v="0"/>
    <x v="3"/>
    <x v="1"/>
    <s v="Pledge"/>
    <s v="Kuwait"/>
    <s v="Kuwait"/>
    <s v="Kuwait Red Crescent Society"/>
    <s v="Red Cross / Red Crescent"/>
    <s v="Kuwait RC"/>
    <s v="Middle East"/>
    <s v="Iraq"/>
    <s v="Miscellaneous"/>
    <s v="Cash"/>
    <n v="215031"/>
    <m/>
    <s v="Donor"/>
    <d v="2014-07-15T12:20:00"/>
    <d v="2014-07-15T12:20:00"/>
    <m/>
    <m/>
    <s v="Appeal projects, not including sub-set"/>
    <m/>
    <m/>
    <m/>
    <m/>
    <m/>
    <m/>
  </r>
  <r>
    <x v="30"/>
    <x v="4"/>
    <s v="Iraq 2014"/>
    <x v="2"/>
    <s v="IRQ-14/P-HR-RL/68214/R/124"/>
    <s v="Child Protection among conflict affected populations"/>
    <x v="2"/>
    <n v="2000000"/>
    <n v="0"/>
    <s v="Protection to displaced children and vulnerable families ensured (M287/2014)"/>
    <s v=""/>
    <s v="USD"/>
    <x v="213"/>
    <x v="7"/>
    <x v="7"/>
    <x v="1"/>
    <s v="Paid contribution"/>
    <s v="Kuwait"/>
    <s v="Kuwait"/>
    <s v="United Nations Children's Fund"/>
    <s v="UN Agencies"/>
    <s v="UNICEF"/>
    <s v="Middle East"/>
    <s v="Iraq"/>
    <s v="Miscellaneous"/>
    <s v="Cash"/>
    <n v="215036"/>
    <m/>
    <s v="Donor"/>
    <d v="2014-07-21T15:02:00"/>
    <d v="2014-07-15T12:26:00"/>
    <n v="2014"/>
    <s v="Iraq"/>
    <s v="Appeal projects, not including sub-set"/>
    <n v="20632217"/>
    <d v="2014-07-01T00:00:00"/>
    <d v="2015-12-31T00:00:00"/>
    <s v="NOT SPECIFIED"/>
    <s v="HIGH"/>
    <s v="2a-The project is designed to contribute significantly to gender equality"/>
  </r>
  <r>
    <x v="30"/>
    <x v="4"/>
    <s v="Syrian Arab Republic - Civil Unrest 2013"/>
    <x v="1"/>
    <s v="SRRP-13/MS/58174/R/124"/>
    <s v="Iraq - Syria Crisis Regional Refugee Response"/>
    <x v="1"/>
    <n v="741997"/>
    <n v="0"/>
    <s v="(Iraq) Humanitarian assistance for the Syria crisis -  Child Protection _x000d__x000a_"/>
    <s v=""/>
    <s v="USD"/>
    <x v="214"/>
    <x v="1"/>
    <x v="1"/>
    <x v="1"/>
    <s v="Paid contribution"/>
    <s v="Kuwait"/>
    <s v="Kuwait"/>
    <s v="United Nations Children's Fund"/>
    <s v="UN Agencies"/>
    <s v="UNICEF"/>
    <m/>
    <s v="Syrian Arab Republic"/>
    <s v="Complex Emergency"/>
    <s v="Cash"/>
    <n v="196614"/>
    <s v="SRRP"/>
    <s v="Donor and Agency"/>
    <d v="2013-12-06T17:05:00"/>
    <d v="2013-05-02T16:52:00"/>
    <n v="2013"/>
    <s v="Region"/>
    <s v="Appeal projects, not including sub-set"/>
    <n v="44247429"/>
    <d v="2013-01-01T00:00:00"/>
    <d v="2013-12-31T00:00:00"/>
    <s v="IRAQ"/>
    <s v="NOT SPECIFIED"/>
    <m/>
  </r>
  <r>
    <x v="30"/>
    <x v="4"/>
    <s v="Syrian Arab Republic - Civil Unrest 2013"/>
    <x v="1"/>
    <s v="SRRP-13/MS/58174/R/124"/>
    <s v="Iraq - Syria Crisis Regional Refugee Response"/>
    <x v="1"/>
    <n v="1160000"/>
    <n v="0"/>
    <s v="Iraq - Syria Crisis Regional Refugee Response -  Operations/Management _x000d__x000a_"/>
    <s v=""/>
    <s v="USD"/>
    <x v="214"/>
    <x v="1"/>
    <x v="1"/>
    <x v="1"/>
    <s v="Paid contribution"/>
    <s v="Kuwait"/>
    <s v="Kuwait"/>
    <s v="United Nations Children's Fund"/>
    <s v="UN Agencies"/>
    <s v="UNICEF"/>
    <m/>
    <s v="Syrian Arab Republic"/>
    <s v="Complex Emergency"/>
    <s v="Cash"/>
    <n v="205037"/>
    <m/>
    <s v="Donor and Agency"/>
    <d v="2013-12-06T17:10:00"/>
    <d v="2013-12-06T17:09:00"/>
    <n v="2013"/>
    <s v="Region"/>
    <s v="Appeal projects, not including sub-set"/>
    <n v="44247429"/>
    <d v="2013-01-01T00:00:00"/>
    <d v="2013-12-31T00:00:00"/>
    <s v="IRAQ"/>
    <s v="NOT SPECIFIED"/>
    <m/>
  </r>
  <r>
    <x v="30"/>
    <x v="4"/>
    <s v="Syrian Arab Republic - Civil Unrest 2013"/>
    <x v="1"/>
    <s v="SRRP-13/MS/58174/R/124"/>
    <s v="Iraq - Syria Crisis Regional Refugee Response"/>
    <x v="1"/>
    <n v="3368005"/>
    <n v="0"/>
    <s v="Iraq - Syria Crisis Regional Refugee Response -  WASH _x000d__x000a_"/>
    <s v=""/>
    <s v="USD"/>
    <x v="214"/>
    <x v="1"/>
    <x v="1"/>
    <x v="1"/>
    <s v="Paid contribution"/>
    <s v="Kuwait"/>
    <s v="Kuwait"/>
    <s v="United Nations Children's Fund"/>
    <s v="UN Agencies"/>
    <s v="UNICEF"/>
    <m/>
    <s v="Syrian Arab Republic"/>
    <s v="Complex Emergency"/>
    <s v="Cash"/>
    <n v="205036"/>
    <m/>
    <s v="Donor and Agency"/>
    <d v="2013-12-06T17:08:00"/>
    <d v="2013-12-06T17:07:00"/>
    <n v="2013"/>
    <s v="Region"/>
    <s v="Appeal projects, not including sub-set"/>
    <n v="44247429"/>
    <d v="2013-01-01T00:00:00"/>
    <d v="2013-12-31T00:00:00"/>
    <s v="IRAQ"/>
    <s v="NOT SPECIFIED"/>
    <m/>
  </r>
  <r>
    <x v="30"/>
    <x v="4"/>
    <s v="Syrian Arab Republic - Civil Unrest 2013"/>
    <x v="1"/>
    <s v="SRRP-13/MS/58174/R/124"/>
    <s v="Iraq - Syria Crisis Regional Refugee Response"/>
    <x v="1"/>
    <n v="529998"/>
    <n v="0"/>
    <s v="Iraq - Syria Crisis Regional Refugee Response -  Education _x000d__x000a_"/>
    <s v=""/>
    <s v="USD"/>
    <x v="214"/>
    <x v="1"/>
    <x v="1"/>
    <x v="1"/>
    <s v="Paid contribution"/>
    <s v="Kuwait"/>
    <s v="Kuwait"/>
    <s v="United Nations Children's Fund"/>
    <s v="UN Agencies"/>
    <s v="UNICEF"/>
    <m/>
    <s v="Syrian Arab Republic"/>
    <s v="Complex Emergency"/>
    <s v="Cash"/>
    <n v="205035"/>
    <m/>
    <s v="Donor and Agency"/>
    <d v="2013-12-06T17:06:00"/>
    <d v="2013-12-06T17:05:00"/>
    <n v="2013"/>
    <s v="Region"/>
    <s v="Appeal projects, not including sub-set"/>
    <n v="44247429"/>
    <d v="2013-01-01T00:00:00"/>
    <d v="2013-12-31T00:00:00"/>
    <s v="IRAQ"/>
    <s v="NOT SPECIFIED"/>
    <m/>
  </r>
  <r>
    <x v="30"/>
    <x v="4"/>
    <s v="Syrian Arab Republic - Civil Unrest 2014"/>
    <x v="3"/>
    <s v="SRRP-14/MS/64843/124"/>
    <s v="Iraq - Syria Crisis Regional Refugee Response"/>
    <x v="2"/>
    <n v="4500000"/>
    <n v="0"/>
    <s v="Iraq - Syria Crisis Regional Refugee Response "/>
    <s v=""/>
    <s v="USD"/>
    <x v="215"/>
    <x v="1"/>
    <x v="1"/>
    <x v="1"/>
    <s v="Paid contribution"/>
    <s v="Kuwait"/>
    <s v="Kuwait"/>
    <s v="United Nations Children's Fund"/>
    <s v="UN Agencies"/>
    <s v="UNICEF"/>
    <s v="Middle East"/>
    <s v="Syrian Arab Republic"/>
    <s v="Complex Emergency"/>
    <s v="Cash"/>
    <n v="212374"/>
    <s v="Kuwait II pledge"/>
    <s v="Donor and Agency"/>
    <d v="2014-05-16T12:04:00"/>
    <d v="2014-05-16T12:04:00"/>
    <n v="2014"/>
    <s v="Region"/>
    <s v="Appeal projects, not including sub-set"/>
    <n v="62407116"/>
    <d v="2014-01-01T00:00:00"/>
    <d v="2014-12-31T00:00:00"/>
    <s v="IRAQ"/>
    <s v="NOT SPECIFIED"/>
    <m/>
  </r>
  <r>
    <x v="30"/>
    <x v="5"/>
    <s v="Iraq 2014"/>
    <x v="2"/>
    <s v="IRQ-14/S-NF/67709/R/120"/>
    <s v="Common pipeline for Shelter/NFIs for affected IDP population in Iraq"/>
    <x v="2"/>
    <n v="3000000"/>
    <n v="0"/>
    <s v="Common pipeline for Shelter/NFIs for affected IDP population in Iraq  (M287/2014)"/>
    <s v=""/>
    <s v="USD"/>
    <x v="213"/>
    <x v="4"/>
    <x v="4"/>
    <x v="1"/>
    <s v="Paid contribution"/>
    <s v="Kuwait"/>
    <s v="Kuwait"/>
    <s v="United Nations High Commissioner for Refugees"/>
    <s v="UN Agencies"/>
    <s v="UNHCR"/>
    <s v="Middle East"/>
    <s v="Iraq"/>
    <s v="Miscellaneous"/>
    <s v="Cash"/>
    <n v="215035"/>
    <m/>
    <s v="Donor"/>
    <d v="2014-07-21T15:02:00"/>
    <d v="2014-07-15T12:25:00"/>
    <n v="2014"/>
    <s v="Iraq"/>
    <s v="Appeal projects, not including sub-set"/>
    <n v="42197263"/>
    <d v="2014-02-01T00:00:00"/>
    <d v="2014-12-31T00:00:00"/>
    <s v="NOT SPECIFIED"/>
    <s v="HIGH"/>
    <s v="2a-The project is designed to contribute significantly to gender equality"/>
  </r>
  <r>
    <x v="30"/>
    <x v="5"/>
    <s v="Syrian Arab Republic - Civil Unrest 2014"/>
    <x v="3"/>
    <s v="SRRP-14/MS/64837/120"/>
    <s v="Iraq - Syria Crisis Regional Refugee Response"/>
    <x v="2"/>
    <n v="10000000"/>
    <n v="0"/>
    <s v="Iraq - Syria Crisis Regional Refugee Response "/>
    <s v=""/>
    <s v="USD"/>
    <x v="215"/>
    <x v="1"/>
    <x v="1"/>
    <x v="1"/>
    <s v="Paid contribution"/>
    <s v="Kuwait"/>
    <s v="Kuwait"/>
    <s v="United Nations High Commissioner for Refugees"/>
    <s v="UN Agencies"/>
    <s v="UNHCR"/>
    <s v="Middle East"/>
    <s v="Syrian Arab Republic"/>
    <s v="Complex Emergency"/>
    <s v="Cash"/>
    <n v="212663"/>
    <s v="Kuwait II pledge"/>
    <s v="Donor and Agency"/>
    <d v="2014-05-21T16:21:00"/>
    <d v="2014-05-21T15:58:00"/>
    <n v="2014"/>
    <s v="Region"/>
    <s v="Appeal projects, not including sub-set"/>
    <n v="131280080"/>
    <d v="2014-01-01T00:00:00"/>
    <d v="2014-12-31T00:00:00"/>
    <s v="IRAQ"/>
    <s v="NOT SPECIFIED"/>
    <m/>
  </r>
  <r>
    <x v="30"/>
    <x v="2"/>
    <s v="Syrian Arab Republic - Civil Unrest 2013"/>
    <x v="1"/>
    <s v="SRRP-13/MS/58189/R/1171"/>
    <s v="Iraq - Syria Crisis Regional Refugee Response"/>
    <x v="1"/>
    <n v="1000000"/>
    <n v="0"/>
    <s v="(Iraq) towards meeting reproductive health and GBV response needs"/>
    <s v=""/>
    <s v="USD"/>
    <x v="214"/>
    <x v="1"/>
    <x v="1"/>
    <x v="1"/>
    <s v="Paid contribution"/>
    <s v="Kuwait"/>
    <s v="Kuwait"/>
    <s v="United Nations Population Fund"/>
    <s v="UN Agencies"/>
    <s v="UNFPA"/>
    <m/>
    <s v="Syrian Arab Republic"/>
    <s v="Complex Emergency"/>
    <s v="Cash"/>
    <n v="196385"/>
    <s v="SRRP"/>
    <s v="Donor and Agency"/>
    <d v="2013-05-16T12:55:00"/>
    <d v="2013-04-29T12:29:00"/>
    <n v="2013"/>
    <s v="Region"/>
    <s v="Appeal projects, not including sub-set"/>
    <n v="4950000"/>
    <d v="2013-01-01T00:00:00"/>
    <d v="2013-12-31T00:00:00"/>
    <s v="IRAQ"/>
    <s v="NOT SPECIFIED"/>
    <m/>
  </r>
  <r>
    <x v="30"/>
    <x v="6"/>
    <s v="Iraq 2014"/>
    <x v="2"/>
    <s v="IRQ-14/SNYS/70351/R/561"/>
    <s v="To be allocated to a specific sector/project"/>
    <x v="2"/>
    <n v="2000000"/>
    <n v="0"/>
    <s v="Emergency Assistance to Populations Affected by Iraq Crisis (M287/2014)"/>
    <s v=""/>
    <s v="USD"/>
    <x v="213"/>
    <x v="3"/>
    <x v="3"/>
    <x v="1"/>
    <s v="Paid contribution"/>
    <s v="Kuwait"/>
    <s v="Kuwait"/>
    <s v="World Food Programme"/>
    <s v="UN Agencies"/>
    <s v="WFP"/>
    <s v="Middle East"/>
    <s v="Iraq"/>
    <s v="Miscellaneous"/>
    <s v="Cash"/>
    <n v="215034"/>
    <m/>
    <s v="Donor and Agency"/>
    <d v="2014-10-30T12:25:00"/>
    <d v="2014-07-15T12:23:00"/>
    <n v="2014"/>
    <s v="Iraq"/>
    <s v="Appeal projects, not including sub-set"/>
    <n v="0"/>
    <d v="2014-04-01T00:00:00"/>
    <d v="2014-12-31T00:00:00"/>
    <s v="NOT SPECIFIED"/>
    <s v="NOT SPECIFIED"/>
    <s v="3-Not Specified"/>
  </r>
  <r>
    <x v="30"/>
    <x v="6"/>
    <s v="Syrian Arab Republic - Civil Unrest 2013"/>
    <x v="1"/>
    <s v="SRRP-13/MS/58198/R/561"/>
    <s v="Iraq - Syria Crisis Regional Refugee Response"/>
    <x v="1"/>
    <n v="3514665"/>
    <n v="0"/>
    <s v="(Iraq) Humanitarian assistance for the Syria crisis"/>
    <s v=""/>
    <s v="USD"/>
    <x v="214"/>
    <x v="1"/>
    <x v="1"/>
    <x v="1"/>
    <s v="Paid contribution"/>
    <s v="Kuwait"/>
    <s v="Kuwait"/>
    <s v="World Food Programme"/>
    <s v="UN Agencies"/>
    <s v="WFP"/>
    <m/>
    <s v="Syrian Arab Republic"/>
    <s v="Complex Emergency"/>
    <s v="Cash"/>
    <n v="197772"/>
    <s v="SRRP"/>
    <s v="Donor and Agency"/>
    <d v="2013-06-04T15:05:00"/>
    <d v="2013-06-04T15:04:00"/>
    <n v="2013"/>
    <s v="Region"/>
    <s v="Appeal projects, not including sub-set"/>
    <n v="51939803"/>
    <d v="2013-01-01T00:00:00"/>
    <d v="2013-12-31T00:00:00"/>
    <s v="IRAQ"/>
    <s v="NOT SPECIFIED"/>
    <m/>
  </r>
  <r>
    <x v="30"/>
    <x v="25"/>
    <s v="Iraq 2014"/>
    <x v="2"/>
    <s v="IRQ-14/H/71036/R/122"/>
    <s v="Supporting the provision of primary and secondary health care serviecs to populations affected by teh humanitarian emergency in Iraq including IDPs and host communities"/>
    <x v="2"/>
    <n v="1500000"/>
    <n v="0"/>
    <s v="Addressing lifesaving health needs of IDPs and host communities in Iraq (M287/2014)"/>
    <s v=""/>
    <s v="USD"/>
    <x v="213"/>
    <x v="2"/>
    <x v="2"/>
    <x v="1"/>
    <s v="Paid contribution"/>
    <s v="Kuwait"/>
    <s v="Kuwait"/>
    <s v="World Health Organization"/>
    <s v="UN Agencies"/>
    <s v="WHO"/>
    <s v="Middle East"/>
    <s v="Iraq"/>
    <s v="Miscellaneous"/>
    <s v="Cash"/>
    <n v="215038"/>
    <m/>
    <s v="Donor"/>
    <d v="2014-11-04T12:31:00"/>
    <d v="2014-07-15T12:27:00"/>
    <n v="2014"/>
    <s v="Iraq"/>
    <s v="Appeal projects, not including sub-set"/>
    <n v="107000000"/>
    <d v="2014-10-01T00:00:00"/>
    <d v="2015-12-31T00:00:00"/>
    <s v="NOT SPECIFIED"/>
    <s v="HIGH"/>
    <s v="2a-The project is designed to contribute significantly to gender equality"/>
  </r>
  <r>
    <x v="30"/>
    <x v="25"/>
    <s v="Syrian Arab Republic - Civil Unrest 2013"/>
    <x v="1"/>
    <s v="SRRP-13/MS/58203/R/122"/>
    <s v="Iraq - Syria Crisis Regional Refugee Response"/>
    <x v="1"/>
    <n v="918769"/>
    <n v="0"/>
    <s v="(Iraq) Health assistance"/>
    <s v=""/>
    <s v="USD"/>
    <x v="214"/>
    <x v="1"/>
    <x v="1"/>
    <x v="1"/>
    <s v="Commitment"/>
    <s v="Kuwait"/>
    <s v="Kuwait"/>
    <s v="World Health Organization"/>
    <s v="UN Agencies"/>
    <s v="WHO"/>
    <m/>
    <s v="Syrian Arab Republic"/>
    <s v="Complex Emergency"/>
    <s v="Cash"/>
    <n v="197513"/>
    <m/>
    <s v="Donor and Agency"/>
    <d v="2013-11-04T14:19:00"/>
    <d v="2013-05-30T10:44:00"/>
    <n v="2013"/>
    <s v="Region"/>
    <s v="Appeal projects, not including sub-set"/>
    <n v="3473480"/>
    <d v="2013-01-01T00:00:00"/>
    <d v="2013-12-31T00:00:00"/>
    <s v="IRAQ"/>
    <s v="NOT SPECIFIED"/>
    <m/>
  </r>
  <r>
    <x v="30"/>
    <x v="25"/>
    <s v="Syrian Arab Republic - Civil Unrest 2014"/>
    <x v="3"/>
    <s v="SRRP-14/MS/64863/122"/>
    <s v="Iraq - Syria Crisis Regional Refugee Response"/>
    <x v="2"/>
    <n v="1177000"/>
    <n v="0"/>
    <s v="Iraq - Syria Crisis Regional Refugee Response M 125/2014"/>
    <s v=""/>
    <s v="USD"/>
    <x v="215"/>
    <x v="1"/>
    <x v="1"/>
    <x v="1"/>
    <s v="Paid contribution"/>
    <s v="Kuwait"/>
    <s v="Kuwait"/>
    <s v="World Health Organization"/>
    <s v="UN Agencies"/>
    <s v="WHO"/>
    <s v="Middle East"/>
    <s v="Syrian Arab Republic"/>
    <s v="Complex Emergency"/>
    <s v="Cash"/>
    <n v="212221"/>
    <s v="Kuwait II pledge"/>
    <s v="Donor and Agency"/>
    <d v="2014-05-15T14:22:00"/>
    <d v="2014-05-15T14:22:00"/>
    <n v="2014"/>
    <s v="Region"/>
    <s v="Appeal projects, not including sub-set"/>
    <n v="9733500"/>
    <d v="2014-01-01T00:00:00"/>
    <d v="2014-12-31T00:00:00"/>
    <s v="IRAQ"/>
    <s v="NOT SPECIFIED"/>
    <m/>
  </r>
  <r>
    <x v="31"/>
    <x v="5"/>
    <s v="Iraq 2014"/>
    <x v="2"/>
    <s v="IRQ-14/SNYS/70350/R/120"/>
    <s v="To be allocated to a specific sector/projects"/>
    <x v="2"/>
    <n v="63532"/>
    <n v="0"/>
    <s v="Provide assistance to internally displaced persons(IDPs)in order to improve security and humanitarian situation in Iraq."/>
    <n v="50000"/>
    <s v="EUR"/>
    <x v="167"/>
    <x v="3"/>
    <x v="3"/>
    <x v="1"/>
    <s v="Commitment"/>
    <s v="Latvia"/>
    <s v="Latvia"/>
    <s v="United Nations High Commissioner for Refugees"/>
    <s v="UN Agencies"/>
    <s v="UNHCR"/>
    <s v="Middle East"/>
    <s v="Iraq"/>
    <s v="Miscellaneous"/>
    <s v="Cash"/>
    <n v="219039"/>
    <m/>
    <s v="Donor"/>
    <d v="2014-10-10T17:37:00"/>
    <d v="2014-10-10T17:37:00"/>
    <n v="2014"/>
    <s v="Iraq"/>
    <s v="Appeal projects, not including sub-set"/>
    <n v="0"/>
    <d v="2014-04-01T00:00:00"/>
    <d v="2014-12-31T00:00:00"/>
    <s v="NOT SPECIFIED"/>
    <s v="NOT SPECIFIED"/>
    <s v="3-Not Specified"/>
  </r>
  <r>
    <x v="32"/>
    <x v="60"/>
    <s v="Iraq 2014"/>
    <x v="0"/>
    <m/>
    <m/>
    <x v="2"/>
    <n v="60750"/>
    <n v="0"/>
    <s v="Winterization kits for IDP's in Iraqi Kurdistan region (AH/CIL/2014/0007)"/>
    <n v="48175"/>
    <s v="EUR"/>
    <x v="211"/>
    <x v="0"/>
    <x v="4"/>
    <x v="1"/>
    <s v="Commitment"/>
    <s v="Luxembourg"/>
    <s v="Luxembourg"/>
    <s v="CARE International"/>
    <s v="NGOs"/>
    <s v="CARE"/>
    <s v="Middle East"/>
    <s v="Iraq"/>
    <s v="Miscellaneous"/>
    <s v="Cash"/>
    <n v="222019"/>
    <m/>
    <s v="Donor"/>
    <d v="2014-12-05T15:52:00"/>
    <d v="2014-12-05T15:52:00"/>
    <m/>
    <m/>
    <s v="Appeal projects, not including sub-set"/>
    <m/>
    <m/>
    <m/>
    <m/>
    <m/>
    <m/>
  </r>
  <r>
    <x v="32"/>
    <x v="17"/>
    <s v="Iraq 2012"/>
    <x v="0"/>
    <m/>
    <m/>
    <x v="3"/>
    <n v="257576"/>
    <n v="0"/>
    <s v="Contribution to 10 nutritional centers (AH/CAR/2012/0019)"/>
    <n v="187000"/>
    <s v="EUR"/>
    <x v="216"/>
    <x v="0"/>
    <x v="10"/>
    <x v="1"/>
    <s v="Paid contribution"/>
    <s v="Luxembourg"/>
    <s v="Luxembourg"/>
    <s v="Caritas Germany (DCV)"/>
    <s v="NGOs"/>
    <s v="CARITAS"/>
    <s v="Middle East"/>
    <s v="Iraq"/>
    <s v="Miscellaneous"/>
    <s v="Cash"/>
    <n v="204495"/>
    <m/>
    <s v="Donor"/>
    <d v="2014-01-06T14:56:00"/>
    <d v="2013-11-25T15:27:00"/>
    <m/>
    <m/>
    <s v="Appeal projects, not including sub-set"/>
    <m/>
    <m/>
    <m/>
    <m/>
    <m/>
    <m/>
  </r>
  <r>
    <x v="32"/>
    <x v="64"/>
    <s v="Iraq 2014"/>
    <x v="2"/>
    <s v="IRQ-14/P-HR-RL/70675/R/5349"/>
    <s v="Emergency intervention for the most vulnerable internal displaced persons (IDPs)  in Iraqi Kurdistan"/>
    <x v="2"/>
    <n v="108696"/>
    <n v="0"/>
    <s v="Emergency support for internally displaced people with injuries and disabilities in Dohuk, Erbil and Sulaymaniyah governorates. (AH/HIL/2014/0006)"/>
    <n v="82500"/>
    <s v="EUR"/>
    <x v="171"/>
    <x v="7"/>
    <x v="7"/>
    <x v="1"/>
    <s v="Commitment"/>
    <s v="Luxembourg"/>
    <s v="Luxembourg"/>
    <s v="Handicap International"/>
    <s v="NGOs"/>
    <s v="HI"/>
    <s v="Middle East"/>
    <s v="Iraq"/>
    <s v="Miscellaneous"/>
    <s v="Cash"/>
    <n v="219038"/>
    <m/>
    <s v="Donor"/>
    <d v="2014-10-16T15:13:00"/>
    <d v="2014-10-10T17:35:00"/>
    <n v="2014"/>
    <s v="Iraq"/>
    <s v="Appeal projects, not including sub-set"/>
    <n v="914000"/>
    <d v="2014-09-01T00:00:00"/>
    <d v="2015-02-28T00:00:00"/>
    <s v="NOT SPECIFIED"/>
    <s v="MEDIUM"/>
    <s v="2a-The project is designed to contribute significantly to gender equality"/>
  </r>
  <r>
    <x v="32"/>
    <x v="79"/>
    <s v="Iraq 2014"/>
    <x v="0"/>
    <m/>
    <m/>
    <x v="2"/>
    <n v="65876"/>
    <n v="0"/>
    <s v="Distribution of NFI (hygiene kits) to internally displaced people in Dohuk governorate (AH/CR/2014/0009)"/>
    <n v="50000"/>
    <s v="EUR"/>
    <x v="171"/>
    <x v="0"/>
    <x v="6"/>
    <x v="1"/>
    <s v="Commitment"/>
    <s v="Luxembourg"/>
    <s v="Luxembourg"/>
    <s v="Luxembourg Red Cross"/>
    <s v="Red Cross / Red Crescent"/>
    <s v="Luxembourg RC"/>
    <s v="Middle East"/>
    <s v="Iraq"/>
    <s v="Miscellaneous"/>
    <s v="Cash"/>
    <n v="219037"/>
    <m/>
    <s v="Donor"/>
    <d v="2014-10-10T17:32:00"/>
    <d v="2014-10-10T17:32:00"/>
    <m/>
    <m/>
    <s v="Appeal projects, not including sub-set"/>
    <m/>
    <m/>
    <m/>
    <m/>
    <m/>
    <m/>
  </r>
  <r>
    <x v="32"/>
    <x v="5"/>
    <s v="Iraq 2014"/>
    <x v="2"/>
    <s v="IRQ-14/SNYS/70350/R/120"/>
    <s v="To be allocated to a specific sector/projects"/>
    <x v="2"/>
    <n v="203804"/>
    <n v="0"/>
    <s v="Assistance to IDPs in Iraq (AH/HCR/2014/0007)"/>
    <n v="150000"/>
    <s v="EUR"/>
    <x v="217"/>
    <x v="3"/>
    <x v="3"/>
    <x v="1"/>
    <s v="Paid contribution"/>
    <s v="Luxembourg"/>
    <s v="Luxembourg"/>
    <s v="United Nations High Commissioner for Refugees"/>
    <s v="UN Agencies"/>
    <s v="UNHCR"/>
    <s v="Middle East"/>
    <s v="Iraq"/>
    <s v="Miscellaneous"/>
    <s v="Cash"/>
    <n v="219040"/>
    <m/>
    <s v="Donor and Agency"/>
    <d v="2014-10-10T17:40:00"/>
    <d v="2014-10-10T17:40:00"/>
    <n v="2014"/>
    <s v="Iraq"/>
    <s v="Appeal projects, not including sub-set"/>
    <n v="0"/>
    <d v="2014-04-01T00:00:00"/>
    <d v="2014-12-31T00:00:00"/>
    <s v="NOT SPECIFIED"/>
    <s v="NOT SPECIFIED"/>
    <s v="3-Not Specified"/>
  </r>
  <r>
    <x v="32"/>
    <x v="5"/>
    <s v="Iraq 2014"/>
    <x v="2"/>
    <s v="IRQ-14/SNYS/70350/R/120"/>
    <s v="To be allocated to a specific sector/projects"/>
    <x v="2"/>
    <n v="317662"/>
    <n v="0"/>
    <s v="Assistance to Iraqi IDP and refugees and to Syrian refugees (AH/HCR/2014/0010)"/>
    <n v="250000"/>
    <s v="EUR"/>
    <x v="14"/>
    <x v="3"/>
    <x v="3"/>
    <x v="1"/>
    <s v="Commitment"/>
    <s v="Luxembourg"/>
    <s v="Luxembourg"/>
    <s v="United Nations High Commissioner for Refugees"/>
    <s v="UN Agencies"/>
    <s v="UNHCR"/>
    <s v="Middle East"/>
    <s v="Iraq"/>
    <s v="Miscellaneous"/>
    <s v="Cash"/>
    <n v="222020"/>
    <m/>
    <s v="Donor"/>
    <d v="2014-12-05T15:53:00"/>
    <d v="2014-12-05T15:53:00"/>
    <n v="2014"/>
    <s v="Iraq"/>
    <s v="Appeal projects, not including sub-set"/>
    <n v="0"/>
    <d v="2014-04-01T00:00:00"/>
    <d v="2014-12-31T00:00:00"/>
    <s v="NOT SPECIFIED"/>
    <s v="NOT SPECIFIED"/>
    <s v="3-Not Specified"/>
  </r>
  <r>
    <x v="32"/>
    <x v="6"/>
    <s v="Iraq 2014"/>
    <x v="2"/>
    <s v="IRQ-14/SNYS/70351/R/561"/>
    <s v="To be allocated to a specific sector/project"/>
    <x v="2"/>
    <n v="206327"/>
    <n v="0"/>
    <s v="Food assistance, protection and shelter for conflict-displaced populations in Iraq (AH/WFP/2014/0006)"/>
    <n v="150000"/>
    <s v="EUR"/>
    <x v="135"/>
    <x v="3"/>
    <x v="3"/>
    <x v="1"/>
    <s v="Paid contribution"/>
    <s v="Luxembourg"/>
    <s v="Luxembourg"/>
    <s v="World Food Programme"/>
    <s v="UN Agencies"/>
    <s v="WFP"/>
    <s v="Middle East"/>
    <s v="Iraq"/>
    <s v="Miscellaneous"/>
    <s v="Cash"/>
    <n v="219041"/>
    <m/>
    <s v="Donor"/>
    <d v="2014-10-30T12:21:00"/>
    <d v="2014-10-10T17:41:00"/>
    <n v="2014"/>
    <s v="Iraq"/>
    <s v="Appeal projects, not including sub-set"/>
    <n v="0"/>
    <d v="2014-04-01T00:00:00"/>
    <d v="2014-12-31T00:00:00"/>
    <s v="NOT SPECIFIED"/>
    <s v="NOT SPECIFIED"/>
    <s v="3-Not Specified"/>
  </r>
  <r>
    <x v="33"/>
    <x v="64"/>
    <s v="Iraq 2014"/>
    <x v="2"/>
    <s v="IRQ-14/P-HR-RL/70675/R/5349"/>
    <s v="Emergency intervention for the most vulnerable internal displaced persons (IDPs)  in Iraqi Kurdistan"/>
    <x v="2"/>
    <n v="1093544"/>
    <n v="0"/>
    <s v="To contribute to reduce the vulnerability of the most vulnerable IDPs in Kurdistan (26885 (DSH0119098))"/>
    <n v="830000"/>
    <s v="EUR"/>
    <x v="218"/>
    <x v="7"/>
    <x v="7"/>
    <x v="1"/>
    <s v="Commitment"/>
    <s v="Netherlands"/>
    <s v="Netherlands"/>
    <s v="Handicap International"/>
    <s v="NGOs"/>
    <s v="HI"/>
    <s v="Middle East"/>
    <s v="Iraq"/>
    <s v="Miscellaneous"/>
    <s v="Cash"/>
    <n v="219411"/>
    <m/>
    <s v="Donor"/>
    <d v="2015-01-12T17:46:00"/>
    <d v="2014-10-17T14:31:00"/>
    <n v="2014"/>
    <s v="Iraq"/>
    <s v="Appeal projects, not including sub-set"/>
    <n v="914000"/>
    <d v="2014-09-01T00:00:00"/>
    <d v="2015-02-28T00:00:00"/>
    <s v="NOT SPECIFIED"/>
    <s v="MEDIUM"/>
    <s v="2a-The project is designed to contribute significantly to gender equality"/>
  </r>
  <r>
    <x v="33"/>
    <x v="19"/>
    <s v="Iraq 2014"/>
    <x v="0"/>
    <m/>
    <m/>
    <x v="2"/>
    <n v="17789072"/>
    <n v="0"/>
    <s v="Additional contribution to ICRC for humanitarian emergency aid in various regions in the world, in particular in Northern Iraq. (25572 (DSH0116989))"/>
    <n v="14000000"/>
    <s v="EUR"/>
    <x v="112"/>
    <x v="0"/>
    <x v="3"/>
    <x v="1"/>
    <s v="Commitment"/>
    <s v="Netherlands"/>
    <s v="Netherlands"/>
    <s v="International Committee of the Red Cross"/>
    <s v="Red Cross / Red Crescent"/>
    <s v="ICRC"/>
    <s v="Middle East"/>
    <s v="Iraq"/>
    <s v="Miscellaneous"/>
    <s v="Cash"/>
    <n v="220278"/>
    <m/>
    <s v="Donor"/>
    <d v="2014-11-05T16:26:00"/>
    <d v="2014-11-05T16:26:00"/>
    <m/>
    <m/>
    <s v="Appeal projects, not including sub-set"/>
    <m/>
    <m/>
    <m/>
    <m/>
    <m/>
    <m/>
  </r>
  <r>
    <x v="33"/>
    <x v="3"/>
    <s v="Iraq 2011"/>
    <x v="0"/>
    <m/>
    <m/>
    <x v="4"/>
    <n v="1414427"/>
    <n v="0"/>
    <s v="Livelihood, Psychosocial, and other support for IDP and Returnee Female-Headed Households and Youth in five Governorates (23529 (DMH0114726)"/>
    <n v="1000000"/>
    <s v="EUR"/>
    <x v="219"/>
    <x v="0"/>
    <x v="3"/>
    <x v="1"/>
    <s v="Commitment"/>
    <s v="Netherlands"/>
    <s v="Netherlands"/>
    <s v="International Organization for Migration"/>
    <s v="UN Agencies"/>
    <s v="IOM"/>
    <s v="Middle East"/>
    <s v="Iraq"/>
    <s v="Complex Emergency"/>
    <s v="Cash"/>
    <n v="175768"/>
    <m/>
    <s v="Donor"/>
    <d v="2011-12-08T12:06:00"/>
    <d v="2011-12-08T12:06:00"/>
    <m/>
    <m/>
    <s v="Appeal projects, not including sub-set"/>
    <m/>
    <m/>
    <m/>
    <m/>
    <m/>
    <m/>
  </r>
  <r>
    <x v="33"/>
    <x v="8"/>
    <s v="Iraq 2014"/>
    <x v="2"/>
    <s v="IRQ-14/P-HR-RL/71149/R/16259"/>
    <s v="Mine and ERW clearance, Risk Education (RE) and Emergency Safety Information (ESI) to support the protection needs of IDPs in the Kurdistan Region of Iraq (KR-I) and areas of recent conflict."/>
    <x v="2"/>
    <n v="1049042"/>
    <n v="0"/>
    <s v="Mine and ERW clearance and Risk Education to support the immediate protection needs of IDPs in Kurdistan region (26871 (DSH0119100))"/>
    <n v="796223"/>
    <s v="EUR"/>
    <x v="218"/>
    <x v="7"/>
    <x v="7"/>
    <x v="1"/>
    <s v="Commitment"/>
    <s v="Netherlands"/>
    <s v="Netherlands"/>
    <s v="Mines Advisory Group"/>
    <s v="NGOs"/>
    <s v="MAG"/>
    <s v="Middle East"/>
    <s v="Iraq"/>
    <s v="Miscellaneous"/>
    <s v="Cash"/>
    <n v="219053"/>
    <m/>
    <s v="Donor"/>
    <d v="2015-01-12T17:46:00"/>
    <d v="2014-10-10T18:04:00"/>
    <n v="2014"/>
    <s v="Iraq"/>
    <s v="Appeal projects, not including sub-set"/>
    <n v="2000000"/>
    <d v="2014-10-01T00:00:00"/>
    <d v="2015-09-30T00:00:00"/>
    <s v="NOT SPECIFIED"/>
    <s v="HIGH"/>
    <s v="1-The project is designed to contribute in some limited way to gender equality"/>
  </r>
  <r>
    <x v="33"/>
    <x v="4"/>
    <s v="Syrian Arab Republic - Civil Unrest 2012"/>
    <x v="0"/>
    <m/>
    <m/>
    <x v="3"/>
    <n v="66317"/>
    <n v="0"/>
    <s v="(Iraq) emergency assistance to Syria refugees in Lebanon, Jordan, Iraq and Turkey within the scope of UN Syria Regional Response Plan (24996/DSH0116165); the funds were allocated to Iraq by UNICEF Regional Office - Operations Management Support"/>
    <n v="46422"/>
    <s v="EUR"/>
    <x v="220"/>
    <x v="0"/>
    <x v="9"/>
    <x v="1"/>
    <s v="Commitment"/>
    <s v="Netherlands"/>
    <s v="Netherlands"/>
    <s v="United Nations Children's Fund"/>
    <s v="UN Agencies"/>
    <s v="UNICEF"/>
    <s v="Middle East"/>
    <s v="Syrian Arab Republic"/>
    <s v="Complex Emergency"/>
    <s v="Cash"/>
    <n v="191849"/>
    <m/>
    <s v="Donor and Agency"/>
    <d v="2013-01-24T14:56:00"/>
    <d v="2013-01-24T14:56:00"/>
    <m/>
    <m/>
    <s v="Appeal projects, not including sub-set"/>
    <m/>
    <m/>
    <m/>
    <m/>
    <m/>
    <m/>
  </r>
  <r>
    <x v="33"/>
    <x v="4"/>
    <s v="Syrian Arab Republic - Civil Unrest 2012"/>
    <x v="0"/>
    <m/>
    <m/>
    <x v="3"/>
    <n v="647968"/>
    <n v="0"/>
    <s v="(Iraq) emergency assistance to Syria refugees in Lebanon, Jordan, Iraq and Turkey within the scope of UN Syria Regional Response Plan (24996/DSH0116165); the funds were allocated to Iraq by UNICEF Regional Office - Water, sanitation and Hygiene_x000d__x000a_"/>
    <n v="453578"/>
    <s v="EUR"/>
    <x v="220"/>
    <x v="0"/>
    <x v="6"/>
    <x v="1"/>
    <s v="Commitment"/>
    <s v="Netherlands"/>
    <s v="Netherlands"/>
    <s v="United Nations Children's Fund"/>
    <s v="UN Agencies"/>
    <s v="UNICEF"/>
    <s v="Middle East"/>
    <s v="Syrian Arab Republic"/>
    <s v="Complex Emergency"/>
    <s v="Cash"/>
    <n v="190838"/>
    <m/>
    <s v="Donor and Agency"/>
    <d v="2013-01-24T14:53:00"/>
    <d v="2012-12-17T17:11:00"/>
    <m/>
    <m/>
    <s v="Appeal projects, not including sub-set"/>
    <m/>
    <m/>
    <m/>
    <m/>
    <m/>
    <m/>
  </r>
  <r>
    <x v="33"/>
    <x v="4"/>
    <s v="Syrian Arab Republic - Civil Unrest 2013"/>
    <x v="1"/>
    <s v="SRRP-13/MS/58174/R/124"/>
    <s v="Iraq - Syria Crisis Regional Refugee Response"/>
    <x v="1"/>
    <n v="269847"/>
    <n v="0"/>
    <s v="Iraq - Syria Crisis Regional Refugee Response - Education _x000d__x000a_"/>
    <s v=""/>
    <s v="USD"/>
    <x v="221"/>
    <x v="1"/>
    <x v="1"/>
    <x v="1"/>
    <s v="Paid contribution"/>
    <s v="Netherlands"/>
    <s v="Netherlands"/>
    <s v="United Nations Children's Fund"/>
    <s v="UN Agencies"/>
    <s v="UNICEF"/>
    <m/>
    <s v="Syrian Arab Republic"/>
    <s v="Complex Emergency"/>
    <s v="Cash"/>
    <n v="205038"/>
    <m/>
    <s v="Agency"/>
    <d v="2013-12-06T17:20:00"/>
    <d v="2013-12-06T17:20:00"/>
    <n v="2013"/>
    <s v="Region"/>
    <s v="Appeal projects, not including sub-set"/>
    <n v="44247429"/>
    <d v="2013-01-01T00:00:00"/>
    <d v="2013-12-31T00:00:00"/>
    <s v="IRAQ"/>
    <s v="NOT SPECIFIED"/>
    <m/>
  </r>
  <r>
    <x v="33"/>
    <x v="4"/>
    <s v="Syrian Arab Republic - Civil Unrest 2013"/>
    <x v="1"/>
    <s v="SRRP-13/MS/58174/R/124"/>
    <s v="Iraq - Syria Crisis Regional Refugee Response"/>
    <x v="1"/>
    <n v="133964"/>
    <n v="0"/>
    <s v="Iraq - Syria Crisis Regional Refugee Response -  Health &amp; Nutrition _x000d__x000a_ _x000d__x000a_"/>
    <s v=""/>
    <s v="USD"/>
    <x v="221"/>
    <x v="1"/>
    <x v="1"/>
    <x v="1"/>
    <s v="Paid contribution"/>
    <s v="Netherlands"/>
    <s v="Netherlands"/>
    <s v="United Nations Children's Fund"/>
    <s v="UN Agencies"/>
    <s v="UNICEF"/>
    <m/>
    <s v="Syrian Arab Republic"/>
    <s v="Complex Emergency"/>
    <s v="Cash"/>
    <n v="205039"/>
    <m/>
    <s v="Agency"/>
    <d v="2013-12-06T17:21:00"/>
    <d v="2013-12-06T17:21:00"/>
    <n v="2013"/>
    <s v="Region"/>
    <s v="Appeal projects, not including sub-set"/>
    <n v="44247429"/>
    <d v="2013-01-01T00:00:00"/>
    <d v="2013-12-31T00:00:00"/>
    <s v="IRAQ"/>
    <s v="NOT SPECIFIED"/>
    <m/>
  </r>
  <r>
    <x v="33"/>
    <x v="4"/>
    <s v="Syrian Arab Republic - Civil Unrest 2013"/>
    <x v="1"/>
    <s v="SRRP-13/MS/58174/R/124"/>
    <s v="Iraq - Syria Crisis Regional Refugee Response"/>
    <x v="1"/>
    <n v="675175"/>
    <n v="0"/>
    <s v="Iraq - Syria Crisis Regional Refugee Response - WASH _x000d__x000a_ _x000d__x000a_"/>
    <s v=""/>
    <s v="USD"/>
    <x v="221"/>
    <x v="1"/>
    <x v="1"/>
    <x v="1"/>
    <s v="Paid contribution"/>
    <s v="Netherlands"/>
    <s v="Netherlands"/>
    <s v="United Nations Children's Fund"/>
    <s v="UN Agencies"/>
    <s v="UNICEF"/>
    <m/>
    <s v="Syrian Arab Republic"/>
    <s v="Complex Emergency"/>
    <s v="Cash"/>
    <n v="205040"/>
    <m/>
    <s v="Agency"/>
    <d v="2013-12-06T17:21:00"/>
    <d v="2013-12-06T17:21:00"/>
    <n v="2013"/>
    <s v="Region"/>
    <s v="Appeal projects, not including sub-set"/>
    <n v="44247429"/>
    <d v="2013-01-01T00:00:00"/>
    <d v="2013-12-31T00:00:00"/>
    <s v="IRAQ"/>
    <s v="NOT SPECIFIED"/>
    <m/>
  </r>
  <r>
    <x v="33"/>
    <x v="4"/>
    <s v="Syrian Arab Republic - Civil Unrest 2013"/>
    <x v="1"/>
    <s v="SRRP-13/MS/58174/R/124"/>
    <s v="Iraq - Syria Crisis Regional Refugee Response"/>
    <x v="1"/>
    <n v="305000"/>
    <n v="0"/>
    <s v="Iraq - Syria Crisis Regional Refugee Response - operations/management _x000d__x000a_"/>
    <s v=""/>
    <s v="USD"/>
    <x v="221"/>
    <x v="1"/>
    <x v="1"/>
    <x v="1"/>
    <s v="Paid contribution"/>
    <s v="Netherlands"/>
    <s v="Netherlands"/>
    <s v="United Nations Children's Fund"/>
    <s v="UN Agencies"/>
    <s v="UNICEF"/>
    <m/>
    <s v="Syrian Arab Republic"/>
    <s v="Complex Emergency"/>
    <s v="Cash"/>
    <n v="205041"/>
    <m/>
    <s v="Agency"/>
    <d v="2013-12-06T17:22:00"/>
    <d v="2013-12-06T17:22:00"/>
    <n v="2013"/>
    <s v="Region"/>
    <s v="Appeal projects, not including sub-set"/>
    <n v="44247429"/>
    <d v="2013-01-01T00:00:00"/>
    <d v="2013-12-31T00:00:00"/>
    <s v="IRAQ"/>
    <s v="NOT SPECIFIED"/>
    <m/>
  </r>
  <r>
    <x v="33"/>
    <x v="4"/>
    <s v="Syrian Arab Republic - Civil Unrest 2013"/>
    <x v="1"/>
    <s v="SRRP-13/MS/58174/R/124"/>
    <s v="Iraq - Syria Crisis Regional Refugee Response"/>
    <x v="1"/>
    <n v="141014"/>
    <n v="0"/>
    <s v="Iraq - Syria Crisis Regional Refugee Response -  Child Protection _x000d__x000a_"/>
    <s v=""/>
    <s v="USD"/>
    <x v="221"/>
    <x v="1"/>
    <x v="1"/>
    <x v="1"/>
    <s v="Paid contribution"/>
    <s v="Netherlands"/>
    <s v="Netherlands"/>
    <s v="United Nations Children's Fund"/>
    <s v="UN Agencies"/>
    <s v="UNICEF"/>
    <m/>
    <s v="Syrian Arab Republic"/>
    <s v="Complex Emergency"/>
    <s v="Cash"/>
    <n v="200256"/>
    <m/>
    <s v="Agency"/>
    <d v="2013-12-06T17:15:00"/>
    <d v="2013-08-05T16:51:00"/>
    <n v="2013"/>
    <s v="Region"/>
    <s v="Appeal projects, not including sub-set"/>
    <n v="44247429"/>
    <d v="2013-01-01T00:00:00"/>
    <d v="2013-12-31T00:00:00"/>
    <s v="IRAQ"/>
    <s v="NOT SPECIFIED"/>
    <m/>
  </r>
  <r>
    <x v="33"/>
    <x v="5"/>
    <s v="Iraq 2011"/>
    <x v="0"/>
    <m/>
    <m/>
    <x v="4"/>
    <n v="1453488"/>
    <n v="0"/>
    <s v="Emergency aid within the scope of the UN Regional Response Plan for Iraqi Refugees 2011 (23298 (DMH0114375)"/>
    <n v="1000000"/>
    <s v="EUR"/>
    <x v="222"/>
    <x v="0"/>
    <x v="3"/>
    <x v="1"/>
    <s v="Commitment"/>
    <s v="Netherlands"/>
    <s v="Netherlands"/>
    <s v="United Nations High Commissioner for Refugees"/>
    <s v="UN Agencies"/>
    <s v="UNHCR"/>
    <s v="Middle East"/>
    <s v="Iraq"/>
    <s v="Complex Emergency"/>
    <s v="Cash"/>
    <n v="173407"/>
    <m/>
    <s v="Donor"/>
    <d v="2011-10-05T16:45:00"/>
    <d v="2011-10-05T16:45:00"/>
    <m/>
    <m/>
    <s v="Appeal projects, not including sub-set"/>
    <m/>
    <m/>
    <m/>
    <m/>
    <m/>
    <m/>
  </r>
  <r>
    <x v="33"/>
    <x v="6"/>
    <s v="Iraq 2014"/>
    <x v="2"/>
    <s v="IRQ-14/SNYS/70351/R/561"/>
    <s v="To be allocated to a specific sector/project"/>
    <x v="2"/>
    <n v="6305170"/>
    <n v="0"/>
    <s v="Contribution to WFP emergency food aid activities within the scope of the Iraq Strategic Response Plan 2014-2015 (27068 (DSH0119444))"/>
    <n v="5000000"/>
    <s v="EUR"/>
    <x v="223"/>
    <x v="3"/>
    <x v="3"/>
    <x v="1"/>
    <s v="Commitment"/>
    <s v="Netherlands"/>
    <s v="Netherlands"/>
    <s v="World Food Programme"/>
    <s v="UN Agencies"/>
    <s v="WFP"/>
    <s v="Middle East"/>
    <s v="Iraq"/>
    <s v="Miscellaneous"/>
    <s v="Cash"/>
    <n v="222024"/>
    <m/>
    <s v="Donor"/>
    <d v="2015-01-12T17:30:00"/>
    <d v="2014-12-05T15:58:00"/>
    <n v="2014"/>
    <s v="Iraq"/>
    <s v="Appeal projects, not including sub-set"/>
    <n v="0"/>
    <d v="2014-04-01T00:00:00"/>
    <d v="2014-12-31T00:00:00"/>
    <s v="NOT SPECIFIED"/>
    <s v="NOT SPECIFIED"/>
    <s v="3-Not Specified"/>
  </r>
  <r>
    <x v="34"/>
    <x v="5"/>
    <s v="Iraq 2014"/>
    <x v="2"/>
    <s v="IRQ-14/S-NF/67709/R/120"/>
    <s v="Common pipeline for Shelter/NFIs for affected IDP population in Iraq"/>
    <x v="2"/>
    <n v="422654"/>
    <n v="0"/>
    <s v="NZ Govt contribution to the emergency response through UNHCR"/>
    <n v="500000"/>
    <s v="NZD"/>
    <x v="224"/>
    <x v="4"/>
    <x v="4"/>
    <x v="1"/>
    <s v="Commitment"/>
    <s v="New Zealand"/>
    <s v="New Zealand"/>
    <s v="United Nations High Commissioner for Refugees"/>
    <s v="UN Agencies"/>
    <s v="UNHCR"/>
    <s v="Middle East"/>
    <s v="Iraq"/>
    <s v="Miscellaneous"/>
    <s v="Cash"/>
    <n v="214364"/>
    <m/>
    <s v="Donor"/>
    <d v="2014-06-25T11:32:00"/>
    <d v="2014-06-25T11:32:00"/>
    <n v="2014"/>
    <s v="Iraq"/>
    <s v="Appeal projects, not including sub-set"/>
    <n v="42197263"/>
    <d v="2014-02-01T00:00:00"/>
    <d v="2014-12-31T00:00:00"/>
    <s v="NOT SPECIFIED"/>
    <s v="HIGH"/>
    <s v="2a-The project is designed to contribute significantly to gender equality"/>
  </r>
  <r>
    <x v="35"/>
    <x v="9"/>
    <s v="Iraq 2014"/>
    <x v="0"/>
    <m/>
    <m/>
    <x v="2"/>
    <n v="0"/>
    <n v="0"/>
    <s v="Provision of in-kind relief items (food, NFI) to affected people in Iraq through Turkish NGOs (Kimse Yok Mu, Deniz Feneri, ÜlkÜ Ocaklari, Besir Dernegi) "/>
    <s v=""/>
    <s v="USD"/>
    <x v="225"/>
    <x v="0"/>
    <x v="4"/>
    <x v="1"/>
    <s v="Paid contribution"/>
    <s v="NGOs (details not yet provided)"/>
    <s v="Private (individuals &amp; organisations)"/>
    <s v="Various Recipients (details not yet provided)"/>
    <s v="Other"/>
    <s v="Various Recipients"/>
    <s v="Middle East"/>
    <s v="Iraq"/>
    <s v="Miscellaneous"/>
    <s v="InKind"/>
    <n v="217835"/>
    <m/>
    <s v="Donor"/>
    <d v="2014-09-08T19:37:00"/>
    <d v="2014-09-08T17:04:00"/>
    <m/>
    <m/>
    <s v="Appeal projects, not including sub-set"/>
    <m/>
    <m/>
    <m/>
    <m/>
    <m/>
    <m/>
  </r>
  <r>
    <x v="36"/>
    <x v="80"/>
    <s v="Iraq 2011"/>
    <x v="0"/>
    <m/>
    <m/>
    <x v="4"/>
    <n v="852951"/>
    <n v="0"/>
    <s v="IRQ-11/0005/DDG 2011. Humanitarian Demining in Iraq_x000d__x000a__x000d__x000a__x000d__x000a_ _x000d__x000a__x000d__x000a__x000d__x000a__x000d__x000a_"/>
    <n v="5000000"/>
    <s v="NOK"/>
    <x v="226"/>
    <x v="0"/>
    <x v="11"/>
    <x v="1"/>
    <s v="Paid contribution"/>
    <s v="Norway"/>
    <s v="Norway"/>
    <s v="Danish De-mining Group"/>
    <s v="NGOs"/>
    <s v="DDG"/>
    <s v="Middle East"/>
    <s v="Iraq"/>
    <s v="Complex Emergency"/>
    <s v="Cash"/>
    <n v="178285"/>
    <m/>
    <s v="Donor"/>
    <d v="2012-02-21T15:43:00"/>
    <d v="2012-02-21T15:43:00"/>
    <m/>
    <m/>
    <s v="Appeal projects, not including sub-set"/>
    <m/>
    <m/>
    <m/>
    <m/>
    <m/>
    <m/>
  </r>
  <r>
    <x v="36"/>
    <x v="19"/>
    <s v="Iraq 2014"/>
    <x v="0"/>
    <m/>
    <m/>
    <x v="2"/>
    <n v="3250447"/>
    <n v="0"/>
    <s v="QZA-14/0003-18/ICRC Emergency Appeal 2014"/>
    <n v="20000000"/>
    <s v="NOK"/>
    <x v="227"/>
    <x v="0"/>
    <x v="7"/>
    <x v="1"/>
    <s v="Paid contribution"/>
    <s v="Norway"/>
    <s v="Norway"/>
    <s v="International Committee of the Red Cross"/>
    <s v="Red Cross / Red Crescent"/>
    <s v="ICRC"/>
    <s v="Middle East"/>
    <s v="Iraq"/>
    <s v="Miscellaneous"/>
    <s v="Cash"/>
    <n v="214612"/>
    <m/>
    <s v="Donor"/>
    <d v="2014-12-04T15:22:00"/>
    <d v="2014-07-02T12:13:00"/>
    <m/>
    <m/>
    <s v="Appeal projects, not including sub-set"/>
    <m/>
    <m/>
    <m/>
    <m/>
    <m/>
    <m/>
  </r>
  <r>
    <x v="36"/>
    <x v="81"/>
    <s v="Iraq 2011"/>
    <x v="0"/>
    <m/>
    <m/>
    <x v="4"/>
    <n v="366771"/>
    <n v="0"/>
    <s v="IRQ-11/0006/Humanitarian Demining in Iraq_x000d__x000a_"/>
    <n v="2000000"/>
    <s v="NOK"/>
    <x v="228"/>
    <x v="0"/>
    <x v="11"/>
    <x v="1"/>
    <s v="Paid contribution"/>
    <s v="Norway"/>
    <s v="Norway"/>
    <s v="MIR - MUXO Impact Relief"/>
    <s v="NGOs"/>
    <s v="MIR - MUXO Impact Relief"/>
    <s v="Middle East"/>
    <s v="Iraq"/>
    <s v="Complex Emergency"/>
    <s v="Cash"/>
    <n v="174371"/>
    <m/>
    <s v="Donor"/>
    <d v="2011-10-31T14:36:00"/>
    <d v="2011-10-31T14:36:00"/>
    <m/>
    <m/>
    <s v="Appeal projects, not including sub-set"/>
    <m/>
    <m/>
    <m/>
    <m/>
    <m/>
    <m/>
  </r>
  <r>
    <x v="36"/>
    <x v="81"/>
    <s v="Iraq 2013"/>
    <x v="0"/>
    <m/>
    <m/>
    <x v="1"/>
    <n v="337041"/>
    <n v="0"/>
    <s v="IRQ-13/0009/MIR 2013. Humanitarian demining in Iraq"/>
    <n v="2000000"/>
    <s v="NOK"/>
    <x v="229"/>
    <x v="0"/>
    <x v="11"/>
    <x v="1"/>
    <s v="Commitment"/>
    <s v="Norway"/>
    <s v="Norway"/>
    <s v="MIR - MUXO Impact Relief"/>
    <s v="NGOs"/>
    <s v="MIR - MUXO Impact Relief"/>
    <m/>
    <s v="Iraq"/>
    <s v="Miscellaneous"/>
    <s v="Cash"/>
    <n v="200590"/>
    <m/>
    <s v="Donor"/>
    <d v="2013-08-15T11:38:00"/>
    <d v="2013-08-15T11:37:00"/>
    <m/>
    <m/>
    <s v="Appeal projects, not including sub-set"/>
    <m/>
    <m/>
    <m/>
    <m/>
    <m/>
    <m/>
  </r>
  <r>
    <x v="36"/>
    <x v="81"/>
    <s v="Iraq 2013"/>
    <x v="0"/>
    <m/>
    <m/>
    <x v="1"/>
    <n v="337041"/>
    <n v="0"/>
    <s v="IRQ-13/0009/MIR 2013. Humanitarian Demining in Iraq"/>
    <n v="2000000"/>
    <s v="NOK"/>
    <x v="230"/>
    <x v="0"/>
    <x v="11"/>
    <x v="1"/>
    <s v="Paid contribution"/>
    <s v="Norway"/>
    <s v="Norway"/>
    <s v="MIR - MUXO Impact Relief"/>
    <s v="NGOs"/>
    <s v="MIR - MUXO Impact Relief"/>
    <m/>
    <s v="Iraq"/>
    <s v="Miscellaneous"/>
    <s v="Cash"/>
    <n v="202786"/>
    <m/>
    <s v="Donor"/>
    <d v="2013-10-17T17:45:00"/>
    <d v="2013-10-17T17:45:00"/>
    <m/>
    <m/>
    <s v="Appeal projects, not including sub-set"/>
    <m/>
    <m/>
    <m/>
    <m/>
    <m/>
    <m/>
  </r>
  <r>
    <x v="36"/>
    <x v="82"/>
    <s v="Iraq 2012"/>
    <x v="0"/>
    <m/>
    <m/>
    <x v="3"/>
    <n v="383959"/>
    <n v="0"/>
    <s v="QZA-12/0104-12/Mine clearance in South Iraq_x000d__x000a_"/>
    <n v="2250000"/>
    <s v="NOK"/>
    <x v="231"/>
    <x v="0"/>
    <x v="11"/>
    <x v="1"/>
    <s v="Paid contribution"/>
    <s v="Norway"/>
    <s v="Norway"/>
    <s v="Norwegian People's Aid"/>
    <s v="NGOs"/>
    <s v="NPA"/>
    <s v="Middle East"/>
    <s v="Iraq"/>
    <s v="Miscellaneous"/>
    <s v="Cash"/>
    <n v="179425"/>
    <m/>
    <s v="Donor"/>
    <d v="2012-03-26T12:20:00"/>
    <d v="2012-03-26T12:20:00"/>
    <m/>
    <m/>
    <s v="Appeal projects, not including sub-set"/>
    <m/>
    <m/>
    <m/>
    <m/>
    <m/>
    <m/>
  </r>
  <r>
    <x v="36"/>
    <x v="82"/>
    <s v="Iraq 2013"/>
    <x v="0"/>
    <m/>
    <m/>
    <x v="1"/>
    <n v="170911"/>
    <n v="0"/>
    <s v="QZA-12/0104-12/Mine clearance in South Iraq"/>
    <n v="1000000"/>
    <s v="NOK"/>
    <x v="232"/>
    <x v="0"/>
    <x v="11"/>
    <x v="1"/>
    <s v="Paid contribution"/>
    <s v="Norway"/>
    <s v="Norway"/>
    <s v="Norwegian People's Aid"/>
    <s v="NGOs"/>
    <s v="NPA"/>
    <m/>
    <s v="Iraq"/>
    <s v="Miscellaneous"/>
    <s v="Cash"/>
    <n v="199007"/>
    <m/>
    <s v="Donor"/>
    <d v="2013-06-21T19:29:00"/>
    <d v="2013-06-21T19:29:00"/>
    <m/>
    <m/>
    <s v="Appeal projects, not including sub-set"/>
    <m/>
    <m/>
    <m/>
    <m/>
    <m/>
    <m/>
  </r>
  <r>
    <x v="36"/>
    <x v="82"/>
    <s v="Iraq 2014"/>
    <x v="0"/>
    <m/>
    <m/>
    <x v="2"/>
    <n v="1300179"/>
    <n v="0"/>
    <s v="IRQ-14/0006/To provide humanitarian assistance to at least 14 500 internally displaced families in Iraq; Provide capacity training for local partners and community based organizations to assure that the most vulnerable are identified."/>
    <n v="8000000"/>
    <s v="NOK"/>
    <x v="233"/>
    <x v="0"/>
    <x v="3"/>
    <x v="1"/>
    <s v="Paid contribution"/>
    <s v="Norway"/>
    <s v="Norway"/>
    <s v="Norwegian People's Aid"/>
    <s v="NGOs"/>
    <s v="NPA"/>
    <s v="Middle East"/>
    <s v="Iraq"/>
    <s v="Miscellaneous"/>
    <s v="Cash"/>
    <n v="216913"/>
    <m/>
    <s v="Donor"/>
    <d v="2014-12-04T15:17:00"/>
    <d v="2014-08-19T11:14:00"/>
    <m/>
    <m/>
    <s v="Appeal projects, not including sub-set"/>
    <m/>
    <m/>
    <m/>
    <m/>
    <m/>
    <m/>
  </r>
  <r>
    <x v="36"/>
    <x v="44"/>
    <s v="Iraq 2013"/>
    <x v="0"/>
    <m/>
    <m/>
    <x v="1"/>
    <n v="394875"/>
    <n v="0"/>
    <s v="QZA-13/0122-7/Material relief assistance and services_x000d__x000a_"/>
    <n v="2250000"/>
    <s v="NOK"/>
    <x v="234"/>
    <x v="0"/>
    <x v="3"/>
    <x v="1"/>
    <s v="Paid contribution"/>
    <s v="Norway"/>
    <s v="Norway"/>
    <s v="Norwegian Refugee Council"/>
    <s v="NGOs"/>
    <s v="NRC"/>
    <m/>
    <s v="Iraq"/>
    <s v="Miscellaneous"/>
    <s v="Cash"/>
    <n v="203743"/>
    <m/>
    <s v="Donor"/>
    <d v="2013-11-08T15:35:00"/>
    <d v="2013-11-08T15:35:00"/>
    <m/>
    <m/>
    <s v="Appeal projects, not including sub-set"/>
    <m/>
    <m/>
    <m/>
    <m/>
    <m/>
    <m/>
  </r>
  <r>
    <x v="36"/>
    <x v="44"/>
    <s v="Iraq 2014"/>
    <x v="2"/>
    <s v="IRQ-14/E/68343/R/5834"/>
    <s v="Supporting IDP children and youth affected by armed conflict in Iraq"/>
    <x v="2"/>
    <n v="803847"/>
    <n v="0"/>
    <s v="QZA-13/0122-38/Supporting IDP children and youth affected by armed conflict in Iraq "/>
    <n v="4946072"/>
    <s v="NOK"/>
    <x v="135"/>
    <x v="9"/>
    <x v="12"/>
    <x v="1"/>
    <s v="Paid contribution"/>
    <s v="Norway"/>
    <s v="Norway"/>
    <s v="Norwegian Refugee Council"/>
    <s v="NGOs"/>
    <s v="NRC"/>
    <s v="Middle East"/>
    <s v="Iraq"/>
    <s v="Miscellaneous"/>
    <s v="Cash"/>
    <n v="214646"/>
    <m/>
    <s v="Donor"/>
    <d v="2014-12-04T15:20:00"/>
    <d v="2014-07-02T17:04:00"/>
    <n v="2014"/>
    <s v="Iraq"/>
    <s v="Appeal projects, not including sub-set"/>
    <n v="883550"/>
    <d v="2014-10-01T00:00:00"/>
    <d v="2015-12-31T00:00:00"/>
    <s v="NOT SPECIFIED"/>
    <s v="MEDIUM"/>
    <s v="2a-The project is designed to contribute significantly to gender equality"/>
  </r>
  <r>
    <x v="36"/>
    <x v="44"/>
    <s v="Iraq 2014"/>
    <x v="2"/>
    <s v="IRQ-14/S-NF/68352/R/5834"/>
    <s v="Provide basic and domestic items for population affected by armed conflict in Iraq"/>
    <x v="2"/>
    <n v="1146421"/>
    <n v="0"/>
    <s v="QZA-13/0122-38/Provide basic and domestic items for population affected by the Anbar IDP crisis"/>
    <n v="7053928"/>
    <s v="NOK"/>
    <x v="135"/>
    <x v="4"/>
    <x v="4"/>
    <x v="1"/>
    <s v="Paid contribution"/>
    <s v="Norway"/>
    <s v="Norway"/>
    <s v="Norwegian Refugee Council"/>
    <s v="NGOs"/>
    <s v="NRC"/>
    <s v="Middle East"/>
    <s v="Iraq"/>
    <s v="Miscellaneous"/>
    <s v="Cash"/>
    <n v="214645"/>
    <m/>
    <s v="Donor"/>
    <d v="2014-12-04T15:20:00"/>
    <d v="2014-07-02T17:03:00"/>
    <n v="2014"/>
    <s v="Iraq"/>
    <s v="Appeal projects, not including sub-set"/>
    <n v="6820000"/>
    <d v="2014-07-01T00:00:00"/>
    <d v="2014-12-31T00:00:00"/>
    <s v="NOT SPECIFIED"/>
    <s v="HIGH"/>
    <s v="2a-The project is designed to contribute significantly to gender equality"/>
  </r>
  <r>
    <x v="36"/>
    <x v="44"/>
    <s v="Iraq 2014"/>
    <x v="2"/>
    <s v="IRQ-14/S-NF/68352/R/5834"/>
    <s v="Provide basic and domestic items for population affected by armed conflict in Iraq"/>
    <x v="2"/>
    <n v="119765"/>
    <n v="0"/>
    <s v="QZA-13/0122-7/Provide basic and domestic items for population affected by the Anbar IDP crisis"/>
    <n v="746617"/>
    <s v="NOK"/>
    <x v="101"/>
    <x v="4"/>
    <x v="4"/>
    <x v="1"/>
    <s v="Paid contribution"/>
    <s v="Norway"/>
    <s v="Norway"/>
    <s v="Norwegian Refugee Council"/>
    <s v="NGOs"/>
    <s v="NRC"/>
    <s v="Middle East"/>
    <s v="Iraq"/>
    <s v="Miscellaneous"/>
    <s v="Cash"/>
    <n v="209901"/>
    <m/>
    <s v="Donor"/>
    <d v="2014-04-03T17:39:00"/>
    <d v="2014-04-03T17:39:00"/>
    <n v="2014"/>
    <s v="Iraq"/>
    <s v="Appeal projects, not including sub-set"/>
    <n v="6820000"/>
    <d v="2014-07-01T00:00:00"/>
    <d v="2014-12-31T00:00:00"/>
    <s v="NOT SPECIFIED"/>
    <s v="HIGH"/>
    <s v="2a-The project is designed to contribute significantly to gender equality"/>
  </r>
  <r>
    <x v="36"/>
    <x v="44"/>
    <s v="Iraq 2014"/>
    <x v="2"/>
    <s v="IRQ-14/S-NF/68352/R/5834"/>
    <s v="Provide basic and domestic items for population affected by armed conflict in Iraq"/>
    <x v="2"/>
    <n v="405648"/>
    <n v="0"/>
    <s v="QZA-13/0122-7/Provide basic and domestic items for population affected by the Anbar IDP crisis"/>
    <n v="2430239"/>
    <s v="NOK"/>
    <x v="235"/>
    <x v="4"/>
    <x v="4"/>
    <x v="1"/>
    <s v="Paid contribution"/>
    <s v="Norway"/>
    <s v="Norway"/>
    <s v="Norwegian Refugee Council"/>
    <s v="NGOs"/>
    <s v="NRC"/>
    <s v="Middle East"/>
    <s v="Iraq"/>
    <s v="Miscellaneous"/>
    <s v="Cash"/>
    <n v="214177"/>
    <m/>
    <s v="Donor"/>
    <d v="2014-06-20T16:25:00"/>
    <d v="2014-06-20T16:25:00"/>
    <n v="2014"/>
    <s v="Iraq"/>
    <s v="Appeal projects, not including sub-set"/>
    <n v="6820000"/>
    <d v="2014-07-01T00:00:00"/>
    <d v="2014-12-31T00:00:00"/>
    <s v="NOT SPECIFIED"/>
    <s v="HIGH"/>
    <s v="2a-The project is designed to contribute significantly to gender equality"/>
  </r>
  <r>
    <x v="36"/>
    <x v="44"/>
    <s v="Syrian Arab Republic - Civil Unrest 2014"/>
    <x v="3"/>
    <s v="SRRP-14/MS/64776/5834"/>
    <s v="Iraq - Syria Crisis Regional Refugee Response"/>
    <x v="2"/>
    <n v="825083"/>
    <n v="0"/>
    <s v="Iraq - Syria Crisis Regional Refugee Response ."/>
    <n v="5000000"/>
    <s v="NOK"/>
    <x v="10"/>
    <x v="1"/>
    <x v="1"/>
    <x v="1"/>
    <s v="Commitment"/>
    <s v="Norway"/>
    <s v="Norway"/>
    <s v="Norwegian Refugee Council"/>
    <s v="NGOs"/>
    <s v="NRC"/>
    <s v="Middle East"/>
    <s v="Syrian Arab Republic"/>
    <s v="Complex Emergency"/>
    <s v="Cash"/>
    <n v="209034"/>
    <s v="Kuwait II pledge"/>
    <s v="Donor"/>
    <d v="2014-03-21T17:42:00"/>
    <d v="2014-03-21T17:42:00"/>
    <n v="2014"/>
    <s v="Region"/>
    <s v="Appeal projects, not including sub-set"/>
    <n v="12766499"/>
    <d v="2014-01-01T00:00:00"/>
    <d v="2014-12-31T00:00:00"/>
    <s v="IRAQ"/>
    <s v="NOT SPECIFIED"/>
    <m/>
  </r>
  <r>
    <x v="36"/>
    <x v="44"/>
    <s v="Syrian Arab Republic - Civil Unrest 2014"/>
    <x v="3"/>
    <s v="SRRP-14/MS/64776/5834"/>
    <s v="Iraq - Syria Crisis Regional Refugee Response"/>
    <x v="2"/>
    <n v="2089094"/>
    <n v="0"/>
    <s v="Iraq - Syria Crisis Regional Refugee Response "/>
    <s v=""/>
    <s v="USD"/>
    <x v="111"/>
    <x v="1"/>
    <x v="1"/>
    <x v="1"/>
    <s v="Paid contribution"/>
    <s v="Norway"/>
    <s v="Norway"/>
    <s v="Norwegian Refugee Council"/>
    <s v="NGOs"/>
    <s v="NRC"/>
    <s v="Middle East"/>
    <s v="Syrian Arab Republic"/>
    <s v="Complex Emergency"/>
    <s v="Cash"/>
    <n v="211324"/>
    <m/>
    <s v="Agency"/>
    <d v="2014-04-29T16:01:00"/>
    <d v="2014-04-29T16:01:00"/>
    <n v="2014"/>
    <s v="Region"/>
    <s v="Appeal projects, not including sub-set"/>
    <n v="12766499"/>
    <d v="2014-01-01T00:00:00"/>
    <d v="2014-12-31T00:00:00"/>
    <s v="IRAQ"/>
    <s v="NOT SPECIFIED"/>
    <m/>
  </r>
  <r>
    <x v="36"/>
    <x v="24"/>
    <s v="Iraq 2014"/>
    <x v="0"/>
    <m/>
    <m/>
    <x v="2"/>
    <n v="351028"/>
    <n v="0"/>
    <s v="Rapid Response humanitarian assistance for families facing sudden displacements in Iraq"/>
    <s v=""/>
    <s v="USD"/>
    <x v="236"/>
    <x v="0"/>
    <x v="3"/>
    <x v="1"/>
    <s v="Paid contribution"/>
    <s v="Norway"/>
    <s v="Norway"/>
    <s v="Save the Children "/>
    <s v="NGOs"/>
    <s v="SC "/>
    <s v="Middle East"/>
    <s v="Iraq"/>
    <s v="Miscellaneous"/>
    <s v="Cash"/>
    <n v="216214"/>
    <m/>
    <s v="Agency"/>
    <d v="2014-08-05T16:01:00"/>
    <d v="2014-08-05T16:01:00"/>
    <m/>
    <m/>
    <s v="Appeal projects, not including sub-set"/>
    <m/>
    <m/>
    <m/>
    <m/>
    <m/>
    <m/>
  </r>
  <r>
    <x v="36"/>
    <x v="24"/>
    <s v="Iraq 2014"/>
    <x v="2"/>
    <s v="IRQ-14/P-HR-RL/71068/R/6079"/>
    <s v="Providing holistic Child Protection programming to vulnerable Children affected by displacement"/>
    <x v="2"/>
    <n v="923360"/>
    <n v="0"/>
    <s v="Providing holistic Child Protection programming to vulnerable Children affected by displacement"/>
    <s v=""/>
    <s v="USD"/>
    <x v="236"/>
    <x v="7"/>
    <x v="7"/>
    <x v="1"/>
    <s v="Paid contribution"/>
    <s v="Norway"/>
    <s v="Norway"/>
    <s v="Save the Children "/>
    <s v="NGOs"/>
    <s v="SC "/>
    <s v="Middle East"/>
    <s v="Iraq"/>
    <s v="Miscellaneous"/>
    <s v="Cash"/>
    <n v="216212"/>
    <m/>
    <s v="Agency"/>
    <d v="2014-10-16T15:32:00"/>
    <d v="2014-08-05T15:58:00"/>
    <n v="2014"/>
    <s v="Iraq"/>
    <s v="Appeal projects, not including sub-set"/>
    <n v="923360"/>
    <d v="2014-07-15T00:00:00"/>
    <d v="2014-12-31T00:00:00"/>
    <s v="NOT SPECIFIED"/>
    <s v="MEDIUM"/>
    <s v="2a-The project is designed to contribute significantly to gender equality"/>
  </r>
  <r>
    <x v="36"/>
    <x v="83"/>
    <s v="Iraq 2011"/>
    <x v="0"/>
    <m/>
    <m/>
    <x v="4"/>
    <n v="929763"/>
    <n v="0"/>
    <s v="IRQ-11/0004/TMC 2011. Mine and War Victim Assistance in Iraq"/>
    <n v="5070000"/>
    <s v="NOK"/>
    <x v="228"/>
    <x v="0"/>
    <x v="11"/>
    <x v="1"/>
    <s v="Paid contribution"/>
    <s v="Norway"/>
    <s v="Norway"/>
    <s v="Tromsø Mineskadesenter/Tromsoe Mine Victim Resource Center"/>
    <s v="NGOs"/>
    <s v="TMC"/>
    <s v="Middle East"/>
    <s v="Iraq"/>
    <s v="Complex Emergency"/>
    <s v="Cash"/>
    <n v="174370"/>
    <m/>
    <s v="Donor"/>
    <d v="2011-10-31T14:29:00"/>
    <d v="2011-10-31T14:29:00"/>
    <m/>
    <m/>
    <s v="Appeal projects, not including sub-set"/>
    <m/>
    <m/>
    <m/>
    <m/>
    <m/>
    <m/>
  </r>
  <r>
    <x v="36"/>
    <x v="5"/>
    <s v="Iraq 2014"/>
    <x v="2"/>
    <s v="IRQ-14/SNYS/70350/R/120"/>
    <s v="To be allocated to a specific sector/projects"/>
    <x v="2"/>
    <n v="3352330"/>
    <n v="0"/>
    <s v="IRQ-14/0005/Common pipeline for Shelter/NFIs for affected IDP population in Iraq "/>
    <n v="20000000"/>
    <s v="NOK"/>
    <x v="227"/>
    <x v="3"/>
    <x v="3"/>
    <x v="1"/>
    <s v="Paid contribution"/>
    <s v="Norway"/>
    <s v="Norway"/>
    <s v="United Nations High Commissioner for Refugees"/>
    <s v="UN Agencies"/>
    <s v="UNHCR"/>
    <s v="Middle East"/>
    <s v="Iraq"/>
    <s v="Miscellaneous"/>
    <s v="Cash"/>
    <n v="214456"/>
    <m/>
    <s v="Donor and Agency"/>
    <d v="2014-08-15T12:27:00"/>
    <d v="2014-06-27T16:09:00"/>
    <n v="2014"/>
    <s v="Iraq"/>
    <s v="Appeal projects, not including sub-set"/>
    <n v="0"/>
    <d v="2014-04-01T00:00:00"/>
    <d v="2014-12-31T00:00:00"/>
    <s v="NOT SPECIFIED"/>
    <s v="NOT SPECIFIED"/>
    <s v="3-Not Specified"/>
  </r>
  <r>
    <x v="36"/>
    <x v="9"/>
    <s v="Iraq 2011"/>
    <x v="0"/>
    <m/>
    <m/>
    <x v="4"/>
    <n v="14115"/>
    <n v="0"/>
    <s v="IRQ-11/0010/EITI Delegation from Iraq - Strengthening civil society_x000d__x000a__x000d__x000a_"/>
    <n v="76432"/>
    <s v="NOK"/>
    <x v="237"/>
    <x v="0"/>
    <x v="7"/>
    <x v="1"/>
    <s v="Paid contribution"/>
    <s v="Norway"/>
    <s v="Norway"/>
    <s v="Various Recipients (details not yet provided)"/>
    <s v="Other"/>
    <s v="Various Recipients"/>
    <s v="Middle East"/>
    <s v="Iraq"/>
    <s v="Complex Emergency"/>
    <s v="Cash"/>
    <n v="174464"/>
    <m/>
    <s v="Donor"/>
    <d v="2011-11-03T15:52:00"/>
    <d v="2011-11-01T16:30:00"/>
    <m/>
    <m/>
    <s v="Appeal projects, not including sub-set"/>
    <m/>
    <m/>
    <m/>
    <m/>
    <m/>
    <m/>
  </r>
  <r>
    <x v="36"/>
    <x v="9"/>
    <s v="Iraq 2012"/>
    <x v="0"/>
    <m/>
    <m/>
    <x v="3"/>
    <n v="2488"/>
    <n v="0"/>
    <s v="IRQ-11/0010/EITI Delegation from Iraq_x000d__x000a_"/>
    <n v="14579"/>
    <s v="NOK"/>
    <x v="231"/>
    <x v="0"/>
    <x v="7"/>
    <x v="1"/>
    <s v="Paid contribution"/>
    <s v="Norway"/>
    <s v="Norway"/>
    <s v="Various Recipients (details not yet provided)"/>
    <s v="Other"/>
    <s v="Various Recipients"/>
    <s v="Middle East"/>
    <s v="Iraq"/>
    <s v="Miscellaneous"/>
    <s v="Cash"/>
    <n v="179424"/>
    <m/>
    <s v="Donor"/>
    <d v="2012-03-26T12:18:00"/>
    <d v="2012-03-26T12:18:00"/>
    <m/>
    <m/>
    <s v="Appeal projects, not including sub-set"/>
    <m/>
    <m/>
    <m/>
    <m/>
    <m/>
    <m/>
  </r>
  <r>
    <x v="36"/>
    <x v="9"/>
    <s v="Iraq 2014"/>
    <x v="0"/>
    <m/>
    <m/>
    <x v="2"/>
    <n v="0"/>
    <n v="6704660"/>
    <s v="Humanitarian assistance"/>
    <n v="40000000"/>
    <s v="NOK"/>
    <x v="12"/>
    <x v="0"/>
    <x v="3"/>
    <x v="1"/>
    <s v="Pledge"/>
    <s v="Norway"/>
    <s v="Norway"/>
    <s v="Various Recipients (details not yet provided)"/>
    <s v="Other"/>
    <s v="Various Recipients"/>
    <s v="Middle East"/>
    <s v="Iraq"/>
    <s v="Miscellaneous"/>
    <s v="Cash"/>
    <n v="214289"/>
    <m/>
    <s v="Other"/>
    <d v="2014-06-27T16:15:00"/>
    <d v="2014-06-23T12:50:00"/>
    <m/>
    <m/>
    <s v="Appeal projects, not including sub-set"/>
    <m/>
    <m/>
    <m/>
    <m/>
    <m/>
    <m/>
  </r>
  <r>
    <x v="37"/>
    <x v="59"/>
    <s v="Iraq 2014"/>
    <x v="0"/>
    <m/>
    <m/>
    <x v="2"/>
    <n v="32216"/>
    <n v="0"/>
    <s v="Support for school in Irbil (Erbil), Iraq"/>
    <n v="100000"/>
    <s v="PLN"/>
    <x v="17"/>
    <x v="0"/>
    <x v="12"/>
    <x v="1"/>
    <s v="Commitment"/>
    <s v="Poland"/>
    <s v="Poland"/>
    <s v="Bilateral (affected government)"/>
    <s v="Government"/>
    <s v="Bilateral (affected government)"/>
    <s v="Middle East"/>
    <s v="Iraq"/>
    <s v="Miscellaneous"/>
    <s v="Cash"/>
    <n v="222023"/>
    <m/>
    <s v="Donor"/>
    <d v="2014-12-05T15:57:00"/>
    <d v="2014-12-05T15:57:00"/>
    <m/>
    <m/>
    <s v="Appeal projects, not including sub-set"/>
    <m/>
    <m/>
    <m/>
    <m/>
    <m/>
    <m/>
  </r>
  <r>
    <x v="38"/>
    <x v="7"/>
    <s v="Syrian Arab Republic - Civil Unrest 2013"/>
    <x v="1"/>
    <s v="SRRP-13/MS/59095/R/5181"/>
    <s v="Iraq - Syria Crisis Regional Refugee Response"/>
    <x v="1"/>
    <n v="90449"/>
    <n v="0"/>
    <s v="(Iraq) Syria Crisis Regional Refugee Response"/>
    <s v=""/>
    <s v="USD"/>
    <x v="238"/>
    <x v="1"/>
    <x v="1"/>
    <x v="1"/>
    <s v="Paid contribution"/>
    <s v="Private (individuals &amp; organisations)"/>
    <s v="Private (individuals &amp; organisations)"/>
    <s v="Danish Refugee Council"/>
    <s v="NGOs"/>
    <s v="DRC"/>
    <m/>
    <s v="Syrian Arab Republic"/>
    <s v="Complex Emergency"/>
    <s v="Cash"/>
    <n v="201960"/>
    <m/>
    <s v="Agency"/>
    <d v="2014-01-02T16:48:00"/>
    <d v="2013-10-01T15:08:00"/>
    <n v="2013"/>
    <s v="Region"/>
    <s v="Appeal projects, not including sub-set"/>
    <n v="1560000"/>
    <d v="2013-06-01T00:00:00"/>
    <d v="2013-12-31T00:00:00"/>
    <s v="IRAQ"/>
    <s v="NOT SPECIFIED"/>
    <m/>
  </r>
  <r>
    <x v="38"/>
    <x v="7"/>
    <s v="Syrian Arab Republic - Civil Unrest 2014"/>
    <x v="3"/>
    <s v="SRRP-14/MS/64707/5181"/>
    <s v="Iraq - Syria Crisis Regional Refugee Response"/>
    <x v="2"/>
    <n v="494343"/>
    <n v="0"/>
    <s v="Iraq - Syria Crisis Regional Refugee Response "/>
    <s v=""/>
    <s v="USD"/>
    <x v="101"/>
    <x v="1"/>
    <x v="1"/>
    <x v="1"/>
    <s v="Commitment"/>
    <s v="Private (individuals &amp; organisations)"/>
    <s v="Private (individuals &amp; organisations)"/>
    <s v="Danish Refugee Council"/>
    <s v="NGOs"/>
    <s v="DRC"/>
    <s v="Middle East"/>
    <s v="Syrian Arab Republic"/>
    <s v="Complex Emergency"/>
    <s v="Cash"/>
    <n v="211200"/>
    <m/>
    <s v="Agency"/>
    <d v="2014-08-19T12:09:00"/>
    <d v="2014-04-25T18:12:00"/>
    <n v="2014"/>
    <s v="Region"/>
    <s v="Appeal projects, not including sub-set"/>
    <n v="19074318"/>
    <d v="2014-01-01T00:00:00"/>
    <d v="2014-12-31T00:00:00"/>
    <s v="IRAQ"/>
    <s v="NOT SPECIFIED"/>
    <m/>
  </r>
  <r>
    <x v="38"/>
    <x v="11"/>
    <s v="Iraq 2014"/>
    <x v="0"/>
    <m/>
    <m/>
    <x v="2"/>
    <n v="953136"/>
    <n v="0"/>
    <s v="IFRC Emergency Appeal - Iraq Population Movement (through various IFRC National Societies)"/>
    <n v="867354"/>
    <s v="CHF"/>
    <x v="154"/>
    <x v="0"/>
    <x v="3"/>
    <x v="1"/>
    <s v="Paid contribution"/>
    <s v="Private (individuals &amp; organisations)"/>
    <s v="Private (individuals &amp; organisations)"/>
    <s v="International Federation of Red Cross and Red Crescent Societies"/>
    <s v="Red Cross / Red Crescent"/>
    <s v="IFRC"/>
    <s v="Middle East"/>
    <s v="Iraq"/>
    <s v="Miscellaneous"/>
    <s v="Cash"/>
    <n v="217458"/>
    <m/>
    <s v="Agency"/>
    <d v="2014-09-04T12:13:00"/>
    <d v="2014-08-29T17:48:00"/>
    <m/>
    <m/>
    <s v="Appeal projects, not including sub-set"/>
    <m/>
    <m/>
    <m/>
    <m/>
    <m/>
    <m/>
  </r>
  <r>
    <x v="38"/>
    <x v="84"/>
    <s v="Syrian Arab Republic - Civil Unrest 2014"/>
    <x v="3"/>
    <s v="SRRP-14/MS/64731/5160"/>
    <s v="Iraq - Syria Crisis Regional Refugee Response"/>
    <x v="2"/>
    <n v="1000000"/>
    <n v="0"/>
    <s v="Iraq - Syria Crisis Regional Refugee Response  "/>
    <s v=""/>
    <s v="USD"/>
    <x v="111"/>
    <x v="1"/>
    <x v="1"/>
    <x v="1"/>
    <s v="Paid contribution"/>
    <s v="Private (individuals &amp; organisations)"/>
    <s v="Private (individuals &amp; organisations)"/>
    <s v="International Medical Corps"/>
    <s v="NGOs"/>
    <s v="IMC"/>
    <s v="Middle East"/>
    <s v="Syrian Arab Republic"/>
    <s v="Complex Emergency"/>
    <s v="Cash"/>
    <n v="211265"/>
    <m/>
    <s v="Agency"/>
    <d v="2014-04-28T16:18:00"/>
    <d v="2014-04-28T16:18:00"/>
    <n v="2014"/>
    <s v="Region"/>
    <s v="Appeal projects, not including sub-set"/>
    <n v="603000"/>
    <d v="2014-01-01T00:00:00"/>
    <d v="2014-12-31T00:00:00"/>
    <s v="IRAQ"/>
    <s v="NOT SPECIFIED"/>
    <m/>
  </r>
  <r>
    <x v="38"/>
    <x v="85"/>
    <s v="Syrian Arab Republic - Civil Unrest 2013"/>
    <x v="0"/>
    <m/>
    <m/>
    <x v="1"/>
    <n v="917595"/>
    <n v="0"/>
    <s v="Iraq - Syria Crisis Regional Refugee Response "/>
    <s v=""/>
    <s v="USD"/>
    <x v="1"/>
    <x v="0"/>
    <x v="1"/>
    <x v="1"/>
    <s v="Paid contribution"/>
    <s v="Private (individuals &amp; organisations)"/>
    <s v="Private (individuals &amp; organisations)"/>
    <s v="Islamic Relief Worldwide"/>
    <s v="NGOs"/>
    <s v="IRW"/>
    <m/>
    <s v="Syrian Arab Republic"/>
    <s v="Complex Emergency"/>
    <s v="Cash"/>
    <n v="206028"/>
    <m/>
    <s v="Agency"/>
    <d v="2014-01-07T15:00:00"/>
    <d v="2014-01-07T15:00:00"/>
    <m/>
    <m/>
    <s v="Appeal projects, not including sub-set"/>
    <m/>
    <m/>
    <m/>
    <m/>
    <m/>
    <m/>
  </r>
  <r>
    <x v="38"/>
    <x v="85"/>
    <s v="Syrian Arab Republic - Civil Unrest 2013"/>
    <x v="0"/>
    <m/>
    <m/>
    <x v="1"/>
    <n v="85000"/>
    <n v="0"/>
    <s v="Iraq - Syria Crisis Regional Refugee Response - Ramadhan  / food packs for Syrians refugees in Anbar, Iraq (Funds from IRW Middle East Department through  Sheikh Abdullah Al-Nouri Charity)_x000d__x000a_ "/>
    <s v=""/>
    <s v="USD"/>
    <x v="60"/>
    <x v="0"/>
    <x v="5"/>
    <x v="1"/>
    <s v="Paid contribution"/>
    <s v="Private (individuals &amp; organisations)"/>
    <s v="Private (individuals &amp; organisations)"/>
    <s v="Islamic Relief Worldwide"/>
    <s v="NGOs"/>
    <s v="IRW"/>
    <m/>
    <s v="Syrian Arab Republic"/>
    <s v="Complex Emergency"/>
    <s v="Cash"/>
    <n v="206148"/>
    <m/>
    <s v="Agency"/>
    <d v="2014-01-10T12:31:00"/>
    <d v="2014-01-09T17:22:00"/>
    <m/>
    <m/>
    <s v="Appeal projects, not including sub-set"/>
    <m/>
    <m/>
    <m/>
    <m/>
    <m/>
    <m/>
  </r>
  <r>
    <x v="38"/>
    <x v="8"/>
    <s v="Syrian Arab Republic - Civil Unrest 2014"/>
    <x v="3"/>
    <s v="SRRP-14/MS/64763/16259"/>
    <s v="Iraq - Syria Crisis Regional Refugee Response"/>
    <x v="2"/>
    <n v="270000"/>
    <n v="0"/>
    <s v="Iraq - Syria Crisis Regional Refugee Response "/>
    <s v=""/>
    <s v="USD"/>
    <x v="10"/>
    <x v="1"/>
    <x v="1"/>
    <x v="1"/>
    <s v="Paid contribution"/>
    <s v="Private (individuals &amp; organisations)"/>
    <s v="Private (individuals &amp; organisations)"/>
    <s v="Mines Advisory Group"/>
    <s v="NGOs"/>
    <s v="MAG"/>
    <s v="Middle East"/>
    <s v="Syrian Arab Republic"/>
    <s v="Complex Emergency"/>
    <s v="Cash"/>
    <n v="209076"/>
    <m/>
    <s v="Agency"/>
    <d v="2014-03-24T14:11:00"/>
    <d v="2014-03-24T14:11:00"/>
    <n v="2014"/>
    <s v="Region"/>
    <s v="Appeal projects, not including sub-set"/>
    <n v="1500000"/>
    <d v="2014-01-01T00:00:00"/>
    <d v="2014-12-31T00:00:00"/>
    <s v="IRAQ"/>
    <s v="NOT SPECIFIED"/>
    <m/>
  </r>
  <r>
    <x v="38"/>
    <x v="44"/>
    <s v="Syrian Arab Republic - Civil Unrest 2014"/>
    <x v="3"/>
    <s v="SRRP-14/MS/64776/5834"/>
    <s v="Iraq - Syria Crisis Regional Refugee Response"/>
    <x v="2"/>
    <n v="323797"/>
    <n v="0"/>
    <s v="Iraq - Syria Crisis Regional Refugee Response "/>
    <s v=""/>
    <s v="USD"/>
    <x v="111"/>
    <x v="1"/>
    <x v="1"/>
    <x v="1"/>
    <s v="Paid contribution"/>
    <s v="Private (individuals &amp; organisations)"/>
    <s v="Private (individuals &amp; organisations)"/>
    <s v="Norwegian Refugee Council"/>
    <s v="NGOs"/>
    <s v="NRC"/>
    <s v="Middle East"/>
    <s v="Syrian Arab Republic"/>
    <s v="Complex Emergency"/>
    <s v="Cash"/>
    <n v="211325"/>
    <m/>
    <s v="Agency"/>
    <d v="2014-04-29T16:02:00"/>
    <d v="2014-04-29T16:02:00"/>
    <n v="2014"/>
    <s v="Region"/>
    <s v="Appeal projects, not including sub-set"/>
    <n v="12766499"/>
    <d v="2014-01-01T00:00:00"/>
    <d v="2014-12-31T00:00:00"/>
    <s v="IRAQ"/>
    <s v="NOT SPECIFIED"/>
    <m/>
  </r>
  <r>
    <x v="38"/>
    <x v="24"/>
    <s v="Iraq 2014"/>
    <x v="0"/>
    <m/>
    <m/>
    <x v="2"/>
    <n v="975836"/>
    <n v="0"/>
    <s v="Emergency Pooled Funding (from SC Members Central Funding )"/>
    <s v=""/>
    <s v="USD"/>
    <x v="236"/>
    <x v="0"/>
    <x v="3"/>
    <x v="1"/>
    <s v="Paid contribution"/>
    <s v="Private (individuals &amp; organisations)"/>
    <s v="Private (individuals &amp; organisations)"/>
    <s v="Save the Children "/>
    <s v="NGOs"/>
    <s v="SC "/>
    <s v="Middle East"/>
    <s v="Iraq"/>
    <s v="Miscellaneous"/>
    <s v="Cash"/>
    <n v="216209"/>
    <m/>
    <s v="Agency"/>
    <d v="2014-08-05T15:51:00"/>
    <d v="2014-08-05T15:51:00"/>
    <m/>
    <m/>
    <s v="Appeal projects, not including sub-set"/>
    <m/>
    <m/>
    <m/>
    <m/>
    <m/>
    <m/>
  </r>
  <r>
    <x v="38"/>
    <x v="24"/>
    <s v="Iraq 2014"/>
    <x v="0"/>
    <m/>
    <m/>
    <x v="2"/>
    <n v="1468473"/>
    <n v="0"/>
    <s v="Emergency Pooled Funding (from SC Members Central Funding )"/>
    <s v=""/>
    <s v="USD"/>
    <x v="33"/>
    <x v="0"/>
    <x v="3"/>
    <x v="1"/>
    <s v="Paid contribution"/>
    <s v="Private (individuals &amp; organisations)"/>
    <s v="Private (individuals &amp; organisations)"/>
    <s v="Save the Children "/>
    <s v="NGOs"/>
    <s v="SC "/>
    <s v="Middle East"/>
    <s v="Iraq"/>
    <s v="Miscellaneous"/>
    <s v="Cash"/>
    <n v="218464"/>
    <m/>
    <s v="Agency"/>
    <d v="2014-09-29T10:30:00"/>
    <d v="2014-09-29T10:30:00"/>
    <m/>
    <m/>
    <s v="Appeal projects, not including sub-set"/>
    <m/>
    <m/>
    <m/>
    <m/>
    <m/>
    <m/>
  </r>
  <r>
    <x v="38"/>
    <x v="24"/>
    <s v="Iraq 2014"/>
    <x v="0"/>
    <m/>
    <m/>
    <x v="2"/>
    <n v="577438"/>
    <n v="0"/>
    <s v="Immediate assistance to Anbar IDPs (from SC Members)"/>
    <s v=""/>
    <s v="USD"/>
    <x v="33"/>
    <x v="0"/>
    <x v="3"/>
    <x v="1"/>
    <s v="Paid contribution"/>
    <s v="Private (individuals &amp; organisations)"/>
    <s v="Private (individuals &amp; organisations)"/>
    <s v="Save the Children "/>
    <s v="NGOs"/>
    <s v="SC "/>
    <s v="Middle East"/>
    <s v="Iraq"/>
    <s v="Miscellaneous"/>
    <s v="Cash"/>
    <n v="218465"/>
    <m/>
    <s v="Agency"/>
    <d v="2014-09-29T10:31:00"/>
    <d v="2014-09-29T10:31:00"/>
    <m/>
    <m/>
    <s v="Appeal projects, not including sub-set"/>
    <m/>
    <m/>
    <m/>
    <m/>
    <m/>
    <m/>
  </r>
  <r>
    <x v="38"/>
    <x v="24"/>
    <s v="Iraq 2014"/>
    <x v="0"/>
    <m/>
    <m/>
    <x v="2"/>
    <n v="255425"/>
    <n v="0"/>
    <s v="Immediate NFIs and Child Protection assistance to families displaced (through SCHAF)"/>
    <s v=""/>
    <s v="USD"/>
    <x v="33"/>
    <x v="0"/>
    <x v="3"/>
    <x v="1"/>
    <s v="Paid contribution"/>
    <s v="Private (individuals &amp; organisations)"/>
    <s v="Private (individuals &amp; organisations)"/>
    <s v="Save the Children "/>
    <s v="NGOs"/>
    <s v="SC "/>
    <s v="Middle East"/>
    <s v="Iraq"/>
    <s v="Miscellaneous"/>
    <s v="Cash"/>
    <n v="218474"/>
    <m/>
    <s v="Agency"/>
    <d v="2014-09-29T10:45:00"/>
    <d v="2014-09-29T10:45:00"/>
    <m/>
    <m/>
    <s v="Appeal projects, not including sub-set"/>
    <m/>
    <m/>
    <m/>
    <m/>
    <m/>
    <m/>
  </r>
  <r>
    <x v="38"/>
    <x v="47"/>
    <s v="Iraq 2014"/>
    <x v="2"/>
    <s v="IRQ-14/WS/70572/R/5853"/>
    <s v="Emergency WASH program to support conflict-affected IDPs in Kurdistan region of Iraq"/>
    <x v="2"/>
    <n v="50826"/>
    <n v="0"/>
    <s v="Humanitarian assistance to IDPs. (from Région Rhône Alpes )"/>
    <n v="40000"/>
    <s v="EUR"/>
    <x v="178"/>
    <x v="6"/>
    <x v="6"/>
    <x v="1"/>
    <s v="Commitment"/>
    <s v="Private (individuals &amp; organisations)"/>
    <s v="Private (individuals &amp; organisations)"/>
    <s v="Triangle Génération Humanitaire"/>
    <s v="NGOs"/>
    <s v="TGH"/>
    <s v="Middle East"/>
    <s v="Iraq"/>
    <s v="Miscellaneous"/>
    <s v="Cash"/>
    <n v="221266"/>
    <m/>
    <s v="Agency"/>
    <d v="2014-11-20T12:08:00"/>
    <d v="2014-11-20T12:08:00"/>
    <n v="2014"/>
    <s v="Iraq"/>
    <s v="Appeal projects, not including sub-set"/>
    <n v="412170"/>
    <d v="2014-08-25T00:00:00"/>
    <d v="2014-11-24T00:00:00"/>
    <s v="NOT SPECIFIED"/>
    <s v="MEDIUM"/>
    <s v="2a-The project is designed to contribute significantly to gender equality"/>
  </r>
  <r>
    <x v="38"/>
    <x v="47"/>
    <s v="Syrian Arab Republic - Civil Unrest 2014"/>
    <x v="3"/>
    <s v="SRRP-14/MS/64815/5853"/>
    <s v="Iraq - Syria Crisis Regional Refugee Response"/>
    <x v="2"/>
    <n v="1370"/>
    <n v="0"/>
    <s v="Iraq - Syria Crisis Regional Refugee Response "/>
    <s v=""/>
    <s v="USD"/>
    <x v="23"/>
    <x v="1"/>
    <x v="1"/>
    <x v="1"/>
    <s v="Paid contribution"/>
    <s v="Private (individuals &amp; organisations)"/>
    <s v="Private (individuals &amp; organisations)"/>
    <s v="Triangle Génération Humanitaire"/>
    <s v="NGOs"/>
    <s v="TGH"/>
    <s v="Middle East"/>
    <s v="Syrian Arab Republic"/>
    <s v="Complex Emergency"/>
    <s v="Cash"/>
    <n v="213614"/>
    <m/>
    <s v="Agency"/>
    <d v="2014-06-11T13:33:00"/>
    <d v="2014-06-11T13:33:00"/>
    <n v="2014"/>
    <s v="Region"/>
    <s v="Appeal projects, not including sub-set"/>
    <n v="1638000"/>
    <d v="2014-01-01T00:00:00"/>
    <d v="2014-12-31T00:00:00"/>
    <s v="IRAQ"/>
    <s v="NOT SPECIFIED"/>
    <m/>
  </r>
  <r>
    <x v="38"/>
    <x v="4"/>
    <s v="Iraq 2014"/>
    <x v="2"/>
    <s v="IRQ-14/SNYS/70352/R/124"/>
    <s v="To be allocated to a specific sector/projects"/>
    <x v="2"/>
    <n v="1404"/>
    <n v="0"/>
    <s v="To be allocated to a specific sector/projects (International on-line donations)"/>
    <s v=""/>
    <s v="USD"/>
    <x v="239"/>
    <x v="3"/>
    <x v="3"/>
    <x v="1"/>
    <s v="Paid contribution"/>
    <s v="Private (individuals &amp; organisations)"/>
    <s v="Private (individuals &amp; organisations)"/>
    <s v="United Nations Children's Fund"/>
    <s v="UN Agencies"/>
    <s v="UNICEF"/>
    <s v="Middle East"/>
    <s v="Iraq"/>
    <s v="Miscellaneous"/>
    <s v="Cash"/>
    <n v="221168"/>
    <m/>
    <s v="Agency"/>
    <d v="2014-11-19T12:52:00"/>
    <d v="2014-11-19T12:52:00"/>
    <n v="2014"/>
    <s v="Iraq"/>
    <s v="Appeal projects, not including sub-set"/>
    <n v="0"/>
    <d v="2014-04-01T00:00:00"/>
    <d v="2014-12-31T00:00:00"/>
    <s v="NOT SPECIFIED"/>
    <s v="NOT SPECIFIED"/>
    <s v="3-Not Specified"/>
  </r>
  <r>
    <x v="38"/>
    <x v="5"/>
    <s v="Iraq 2014"/>
    <x v="2"/>
    <s v="IRQ-14/SNYS/70350/R/120"/>
    <s v="To be allocated to a specific sector/projects"/>
    <x v="2"/>
    <n v="2697"/>
    <n v="0"/>
    <s v="To be allocated to a specific sector/projects"/>
    <s v=""/>
    <s v="USD"/>
    <x v="240"/>
    <x v="3"/>
    <x v="3"/>
    <x v="1"/>
    <s v="Paid contribution"/>
    <s v="Private (individuals &amp; organisations)"/>
    <s v="Private (individuals &amp; organisations)"/>
    <s v="United Nations High Commissioner for Refugees"/>
    <s v="UN Agencies"/>
    <s v="UNHCR"/>
    <s v="Middle East"/>
    <s v="Iraq"/>
    <s v="Miscellaneous"/>
    <s v="Cash"/>
    <n v="216829"/>
    <m/>
    <s v="Agency"/>
    <d v="2014-08-15T12:29:00"/>
    <d v="2014-08-15T12:29:00"/>
    <n v="2014"/>
    <s v="Iraq"/>
    <s v="Appeal projects, not including sub-set"/>
    <n v="0"/>
    <d v="2014-04-01T00:00:00"/>
    <d v="2014-12-31T00:00:00"/>
    <s v="NOT SPECIFIED"/>
    <s v="NOT SPECIFIED"/>
    <s v="3-Not Specified"/>
  </r>
  <r>
    <x v="38"/>
    <x v="5"/>
    <s v="Iraq 2014"/>
    <x v="2"/>
    <s v="IRQ-14/SNYS/70350/R/120"/>
    <s v="To be allocated to a specific sector/projects"/>
    <x v="2"/>
    <n v="1476959"/>
    <n v="0"/>
    <s v="To be allocated to a specific sector/projects"/>
    <s v=""/>
    <s v="USD"/>
    <x v="240"/>
    <x v="3"/>
    <x v="3"/>
    <x v="1"/>
    <s v="Paid contribution"/>
    <s v="Private (individuals &amp; organisations)"/>
    <s v="Private (individuals &amp; organisations)"/>
    <s v="United Nations High Commissioner for Refugees"/>
    <s v="UN Agencies"/>
    <s v="UNHCR"/>
    <s v="Middle East"/>
    <s v="Iraq"/>
    <s v="Miscellaneous"/>
    <s v="Cash"/>
    <n v="216838"/>
    <m/>
    <s v="Donor and Agency"/>
    <d v="2014-12-22T17:58:00"/>
    <d v="2014-08-15T15:07:00"/>
    <n v="2014"/>
    <s v="Iraq"/>
    <s v="Appeal projects, not including sub-set"/>
    <n v="0"/>
    <d v="2014-04-01T00:00:00"/>
    <d v="2014-12-31T00:00:00"/>
    <s v="NOT SPECIFIED"/>
    <s v="NOT SPECIFIED"/>
    <s v="3-Not Specified"/>
  </r>
  <r>
    <x v="38"/>
    <x v="5"/>
    <s v="Syrian Arab Republic - Civil Unrest 2013"/>
    <x v="1"/>
    <s v="SRRP-13/MS/58183/R/120"/>
    <s v="Iraq - Syria Crisis Regional Refugee Response"/>
    <x v="1"/>
    <n v="613380"/>
    <n v="0"/>
    <s v="Iraq - Syria Crisis Regional Refugee Response  "/>
    <s v=""/>
    <s v="USD"/>
    <x v="241"/>
    <x v="1"/>
    <x v="1"/>
    <x v="1"/>
    <s v="Paid contribution"/>
    <s v="Private (individuals &amp; organisations)"/>
    <s v="Private (individuals &amp; organisations)"/>
    <s v="United Nations High Commissioner for Refugees"/>
    <s v="UN Agencies"/>
    <s v="UNHCR"/>
    <m/>
    <s v="Syrian Arab Republic"/>
    <s v="Complex Emergency"/>
    <s v="Cash"/>
    <n v="203551"/>
    <s v="SRRP"/>
    <s v="Agency"/>
    <d v="2014-02-27T17:40:00"/>
    <d v="2013-11-05T11:33:00"/>
    <n v="2013"/>
    <s v="Region"/>
    <s v="Appeal projects, not including sub-set"/>
    <n v="162350371"/>
    <d v="2013-01-01T00:00:00"/>
    <d v="2013-12-31T00:00:00"/>
    <s v="IRAQ"/>
    <s v="NOT SPECIFIED"/>
    <m/>
  </r>
  <r>
    <x v="38"/>
    <x v="5"/>
    <s v="Syrian Arab Republic - Civil Unrest 2014"/>
    <x v="3"/>
    <s v="SRRP-14/MS/64837/120"/>
    <s v="Iraq - Syria Crisis Regional Refugee Response"/>
    <x v="2"/>
    <n v="2178811"/>
    <n v="0"/>
    <s v="Iraq - Syria Crisis Regional Refugee Response  "/>
    <s v=""/>
    <s v="USD"/>
    <x v="135"/>
    <x v="1"/>
    <x v="1"/>
    <x v="1"/>
    <s v="Paid contribution"/>
    <s v="Private (individuals &amp; organisations)"/>
    <s v="Private (individuals &amp; organisations)"/>
    <s v="United Nations High Commissioner for Refugees"/>
    <s v="UN Agencies"/>
    <s v="UNHCR"/>
    <s v="Middle East"/>
    <s v="Syrian Arab Republic"/>
    <s v="Complex Emergency"/>
    <s v="Cash"/>
    <n v="214631"/>
    <m/>
    <s v="Agency"/>
    <d v="2014-12-19T15:43:00"/>
    <d v="2014-07-02T16:19:00"/>
    <n v="2014"/>
    <s v="Region"/>
    <s v="Appeal projects, not including sub-set"/>
    <n v="131280080"/>
    <d v="2014-01-01T00:00:00"/>
    <d v="2014-12-31T00:00:00"/>
    <s v="IRAQ"/>
    <s v="NOT SPECIFIED"/>
    <m/>
  </r>
  <r>
    <x v="38"/>
    <x v="9"/>
    <s v="Iraq 2014"/>
    <x v="0"/>
    <m/>
    <m/>
    <x v="2"/>
    <n v="0"/>
    <n v="0"/>
    <s v="Provision of in-kind relief items (food, NFI) to affected people in Iraq through the Ankara Chamber of Commerce, the Union of Chambers and Commodity Exchanges of Turkey, the Konya Chamber of Industry"/>
    <s v=""/>
    <s v="USD"/>
    <x v="225"/>
    <x v="0"/>
    <x v="4"/>
    <x v="1"/>
    <s v="Paid contribution"/>
    <s v="Private (individuals &amp; organisations)"/>
    <s v="Private (individuals &amp; organisations)"/>
    <s v="Various Recipients (details not yet provided)"/>
    <s v="Other"/>
    <s v="Various Recipients"/>
    <s v="Middle East"/>
    <s v="Iraq"/>
    <s v="Miscellaneous"/>
    <s v="InKind"/>
    <n v="217837"/>
    <m/>
    <s v="Other"/>
    <d v="2014-09-08T19:32:00"/>
    <d v="2014-09-08T17:07:00"/>
    <m/>
    <m/>
    <s v="Appeal projects, not including sub-set"/>
    <m/>
    <m/>
    <m/>
    <m/>
    <m/>
    <m/>
  </r>
  <r>
    <x v="38"/>
    <x v="6"/>
    <s v="Syrian Arab Republic - Civil Unrest 2013"/>
    <x v="1"/>
    <s v="SRRP-13/MS/58198/R/561"/>
    <s v="Iraq - Syria Crisis Regional Refugee Response"/>
    <x v="1"/>
    <n v="1606"/>
    <n v="0"/>
    <s v="Iraq - Syria Crisis Regional Refugee Response "/>
    <s v=""/>
    <s v="USD"/>
    <x v="9"/>
    <x v="1"/>
    <x v="1"/>
    <x v="1"/>
    <s v="Paid contribution"/>
    <s v="Private (individuals &amp; organisations)"/>
    <s v="Private (individuals &amp; organisations)"/>
    <s v="World Food Programme"/>
    <s v="UN Agencies"/>
    <s v="WFP"/>
    <m/>
    <s v="Syrian Arab Republic"/>
    <s v="Complex Emergency"/>
    <s v="Cash"/>
    <n v="203273"/>
    <s v="SRRP"/>
    <s v="Agency"/>
    <d v="2013-10-31T14:52:00"/>
    <d v="2013-10-31T14:52:00"/>
    <n v="2013"/>
    <s v="Region"/>
    <s v="Appeal projects, not including sub-set"/>
    <n v="51939803"/>
    <d v="2013-01-01T00:00:00"/>
    <d v="2013-12-31T00:00:00"/>
    <s v="IRAQ"/>
    <s v="NOT SPECIFIED"/>
    <m/>
  </r>
  <r>
    <x v="39"/>
    <x v="86"/>
    <s v="Syrian Arab Republic - Civil Unrest 2015"/>
    <x v="0"/>
    <m/>
    <m/>
    <x v="5"/>
    <n v="593670"/>
    <n v="0"/>
    <s v="Iraq - Project Qkecdoba camp for syrians Refugees - Kurdistan - Iraq"/>
    <n v="593670"/>
    <s v="USD"/>
    <x v="21"/>
    <x v="0"/>
    <x v="4"/>
    <x v="1"/>
    <s v="Paid contribution"/>
    <s v="Qatar"/>
    <s v="Qatar"/>
    <s v="Qatar Red Crescent Society"/>
    <s v="Red Cross / Red Crescent"/>
    <s v="Qatar RC"/>
    <s v="Middle East"/>
    <s v="Syrian Arab Republic"/>
    <s v="Complex Emergency"/>
    <s v="Cash"/>
    <n v="223309"/>
    <m/>
    <s v="Agency"/>
    <d v="2015-01-06T16:05:00"/>
    <d v="2015-01-06T16:05:00"/>
    <m/>
    <m/>
    <s v="Appeal projects, not including sub-set"/>
    <m/>
    <m/>
    <m/>
    <m/>
    <m/>
    <m/>
  </r>
  <r>
    <x v="39"/>
    <x v="9"/>
    <s v="Iraq 2014"/>
    <x v="0"/>
    <m/>
    <m/>
    <x v="2"/>
    <n v="2000000"/>
    <n v="0"/>
    <s v="Relief assistance through the Qatar Red Crescent for 6,000 displaced families in Iraq"/>
    <s v=""/>
    <s v="USD"/>
    <x v="135"/>
    <x v="0"/>
    <x v="3"/>
    <x v="1"/>
    <s v="Paid contribution"/>
    <s v="Qatar"/>
    <s v="Qatar"/>
    <s v="Various Recipients (details not yet provided)"/>
    <s v="Other"/>
    <s v="Various Recipients"/>
    <s v="Middle East"/>
    <s v="Iraq"/>
    <s v="Miscellaneous"/>
    <s v="Cash"/>
    <n v="216145"/>
    <m/>
    <s v="Other"/>
    <d v="2014-08-04T11:05:00"/>
    <d v="2014-08-04T11:05:00"/>
    <m/>
    <m/>
    <s v="Appeal projects, not including sub-set"/>
    <m/>
    <m/>
    <m/>
    <m/>
    <m/>
    <m/>
  </r>
  <r>
    <x v="40"/>
    <x v="9"/>
    <s v="Iraq 2011"/>
    <x v="0"/>
    <m/>
    <m/>
    <x v="4"/>
    <n v="75227"/>
    <n v="0"/>
    <s v="Food"/>
    <n v="273750"/>
    <s v="QAR"/>
    <x v="226"/>
    <x v="0"/>
    <x v="5"/>
    <x v="1"/>
    <s v="Paid contribution"/>
    <s v="Qatar Charity"/>
    <s v="Private (individuals &amp; organisations)"/>
    <s v="Various Recipients (details not yet provided)"/>
    <s v="Other"/>
    <s v="Various Recipients"/>
    <s v="Middle East"/>
    <s v="Iraq"/>
    <s v="Complex Emergency"/>
    <s v="Cash"/>
    <n v="210780"/>
    <m/>
    <s v="Donor"/>
    <d v="2014-04-15T18:07:00"/>
    <d v="2014-04-15T18:07:00"/>
    <m/>
    <m/>
    <s v="Appeal projects, not including sub-set"/>
    <m/>
    <m/>
    <m/>
    <m/>
    <m/>
    <m/>
  </r>
  <r>
    <x v="40"/>
    <x v="9"/>
    <s v="Iraq 2013"/>
    <x v="0"/>
    <m/>
    <m/>
    <x v="1"/>
    <n v="126581"/>
    <n v="0"/>
    <s v="Emergency assistance - food "/>
    <n v="460630"/>
    <s v="QAR"/>
    <x v="1"/>
    <x v="0"/>
    <x v="5"/>
    <x v="1"/>
    <s v="Paid contribution"/>
    <s v="Qatar Charity"/>
    <s v="Private (individuals &amp; organisations)"/>
    <s v="Various Recipients (details not yet provided)"/>
    <s v="Other"/>
    <s v="Various Recipients"/>
    <m/>
    <s v="Iraq"/>
    <s v="Miscellaneous"/>
    <s v="Cash"/>
    <n v="210709"/>
    <m/>
    <s v="Donor"/>
    <d v="2014-04-15T15:24:00"/>
    <d v="2014-04-15T15:24:00"/>
    <m/>
    <m/>
    <s v="Appeal projects, not including sub-set"/>
    <m/>
    <m/>
    <m/>
    <m/>
    <m/>
    <m/>
  </r>
  <r>
    <x v="40"/>
    <x v="9"/>
    <s v="Iraq 2013"/>
    <x v="0"/>
    <m/>
    <m/>
    <x v="1"/>
    <n v="126381"/>
    <n v="0"/>
    <s v="Emergency assistance - Shelter and NFIs_x000d__x000a_"/>
    <n v="459900"/>
    <s v="QAR"/>
    <x v="1"/>
    <x v="0"/>
    <x v="4"/>
    <x v="1"/>
    <s v="Paid contribution"/>
    <s v="Qatar Charity"/>
    <s v="Private (individuals &amp; organisations)"/>
    <s v="Various Recipients (details not yet provided)"/>
    <s v="Other"/>
    <s v="Various Recipients"/>
    <m/>
    <s v="Iraq"/>
    <s v="Miscellaneous"/>
    <s v="Cash"/>
    <n v="210710"/>
    <m/>
    <s v="Donor"/>
    <d v="2014-04-15T15:25:00"/>
    <d v="2014-04-15T15:25:00"/>
    <m/>
    <m/>
    <s v="Appeal projects, not including sub-set"/>
    <m/>
    <m/>
    <m/>
    <m/>
    <m/>
    <m/>
  </r>
  <r>
    <x v="40"/>
    <x v="9"/>
    <s v="Iraq 2013"/>
    <x v="0"/>
    <m/>
    <m/>
    <x v="1"/>
    <n v="2006046"/>
    <n v="0"/>
    <s v="Emergency assistance - Shelter and NFIs_x000d__x000a_"/>
    <n v="7300000"/>
    <s v="QAR"/>
    <x v="1"/>
    <x v="0"/>
    <x v="4"/>
    <x v="1"/>
    <s v="Paid contribution"/>
    <s v="Qatar Charity"/>
    <s v="Private (individuals &amp; organisations)"/>
    <s v="Various Recipients (details not yet provided)"/>
    <s v="Other"/>
    <s v="Various Recipients"/>
    <m/>
    <s v="Iraq"/>
    <s v="Miscellaneous"/>
    <s v="Cash"/>
    <n v="210711"/>
    <m/>
    <s v="Donor"/>
    <d v="2014-04-15T15:26:00"/>
    <d v="2014-04-15T15:26:00"/>
    <m/>
    <m/>
    <s v="Appeal projects, not including sub-set"/>
    <m/>
    <m/>
    <m/>
    <m/>
    <m/>
    <m/>
  </r>
  <r>
    <x v="40"/>
    <x v="9"/>
    <s v="Iraq 2014"/>
    <x v="0"/>
    <m/>
    <m/>
    <x v="2"/>
    <n v="54930"/>
    <n v="0"/>
    <s v="Food - 3,700 Beneficiaries"/>
    <n v="200000"/>
    <s v="QAR"/>
    <x v="8"/>
    <x v="0"/>
    <x v="5"/>
    <x v="1"/>
    <s v="Paid contribution"/>
    <s v="Qatar Charity"/>
    <s v="Private (individuals &amp; organisations)"/>
    <s v="Various Recipients (details not yet provided)"/>
    <s v="Other"/>
    <s v="Various Recipients"/>
    <s v="Middle East"/>
    <s v="Iraq"/>
    <s v="Miscellaneous"/>
    <s v="Cash"/>
    <n v="219842"/>
    <m/>
    <s v="Donor"/>
    <d v="2014-10-27T16:43:00"/>
    <d v="2014-10-27T16:37:00"/>
    <m/>
    <m/>
    <s v="Appeal projects, not including sub-set"/>
    <m/>
    <m/>
    <m/>
    <m/>
    <m/>
    <m/>
  </r>
  <r>
    <x v="40"/>
    <x v="9"/>
    <s v="Syrian Arab Republic - Civil Unrest 2012"/>
    <x v="0"/>
    <m/>
    <m/>
    <x v="3"/>
    <n v="337985"/>
    <n v="0"/>
    <s v="(Iraq) Multi-sector"/>
    <n v="1229927"/>
    <s v="QAR"/>
    <x v="242"/>
    <x v="0"/>
    <x v="1"/>
    <x v="1"/>
    <s v="Paid contribution"/>
    <s v="Qatar Charity"/>
    <s v="Private (individuals &amp; organisations)"/>
    <s v="Various Recipients (details not yet provided)"/>
    <s v="Other"/>
    <s v="Various Recipients"/>
    <s v="Middle East"/>
    <s v="Syrian Arab Republic"/>
    <s v="Complex Emergency"/>
    <s v="Cash"/>
    <n v="210757"/>
    <m/>
    <s v="Donor"/>
    <d v="2014-04-15T17:44:00"/>
    <d v="2014-04-15T17:44:00"/>
    <m/>
    <m/>
    <s v="Appeal projects, not including sub-set"/>
    <m/>
    <m/>
    <m/>
    <m/>
    <m/>
    <m/>
  </r>
  <r>
    <x v="40"/>
    <x v="9"/>
    <s v="Syrian Arab Republic - Civil Unrest 2014"/>
    <x v="0"/>
    <m/>
    <m/>
    <x v="2"/>
    <n v="141466"/>
    <n v="0"/>
    <s v="(Iraq) 7,610 Beneficiares"/>
    <n v="515076"/>
    <s v="QAR"/>
    <x v="243"/>
    <x v="0"/>
    <x v="1"/>
    <x v="1"/>
    <s v="Paid contribution"/>
    <s v="Qatar Charity"/>
    <s v="Private (individuals &amp; organisations)"/>
    <s v="Various Recipients (details not yet provided)"/>
    <s v="Other"/>
    <s v="Various Recipients"/>
    <s v="Middle East"/>
    <s v="Syrian Arab Republic"/>
    <s v="Complex Emergency"/>
    <s v="Cash"/>
    <n v="213194"/>
    <m/>
    <s v="Donor"/>
    <d v="2014-06-04T15:51:00"/>
    <d v="2014-06-04T15:49:00"/>
    <m/>
    <m/>
    <s v="Appeal projects, not including sub-set"/>
    <m/>
    <m/>
    <m/>
    <m/>
    <m/>
    <m/>
  </r>
  <r>
    <x v="41"/>
    <x v="86"/>
    <s v="Iraq 2014"/>
    <x v="0"/>
    <m/>
    <m/>
    <x v="2"/>
    <n v="54934"/>
    <n v="0"/>
    <s v="Humanitarian assistance"/>
    <n v="200014"/>
    <s v="QAR"/>
    <x v="244"/>
    <x v="0"/>
    <x v="1"/>
    <x v="1"/>
    <s v="Paid contribution"/>
    <s v="Qatar Red Crescent Society"/>
    <s v="Allocation of funds from Red Cross / Red Crescent"/>
    <s v="Qatar Red Crescent Society"/>
    <s v="Red Cross / Red Crescent"/>
    <s v="Qatar RC"/>
    <s v="Middle East"/>
    <s v="Iraq"/>
    <s v="Miscellaneous"/>
    <s v="Cash"/>
    <n v="220778"/>
    <m/>
    <s v="Donor"/>
    <d v="2014-11-13T17:12:00"/>
    <d v="2014-11-13T17:12:00"/>
    <m/>
    <m/>
    <s v="Appeal projects, not including sub-set"/>
    <m/>
    <m/>
    <m/>
    <m/>
    <m/>
    <m/>
  </r>
  <r>
    <x v="42"/>
    <x v="32"/>
    <s v="Syrian Arab Republic - Civil Unrest 2014"/>
    <x v="3"/>
    <s v="SRRP-14/MS/64685/6458"/>
    <s v="Iraq - Syria Crisis Regional Refugee Response"/>
    <x v="2"/>
    <n v="116570"/>
    <n v="0"/>
    <s v="Iraq - Syria Crisis Regional Refugee Response "/>
    <s v=""/>
    <s v="USD"/>
    <x v="101"/>
    <x v="1"/>
    <x v="1"/>
    <x v="1"/>
    <s v="Paid contribution"/>
    <s v="Rural Initiatives in Sustainability and Empowerment"/>
    <s v="Private (individuals &amp; organisations)"/>
    <s v="Agency for Technical Cooperation and Development"/>
    <s v="NGOs"/>
    <s v="ACTED"/>
    <s v="Middle East"/>
    <s v="Syrian Arab Republic"/>
    <s v="Complex Emergency"/>
    <s v="Cash"/>
    <n v="208960"/>
    <m/>
    <s v="Agency"/>
    <d v="2014-04-25T17:30:00"/>
    <d v="2014-03-20T16:50:00"/>
    <n v="2014"/>
    <s v="Region"/>
    <s v="Appeal projects, not including sub-set"/>
    <n v="9741484"/>
    <d v="2014-01-01T00:00:00"/>
    <d v="2014-12-31T00:00:00"/>
    <s v="IRAQ"/>
    <s v="NOT SPECIFIED"/>
    <m/>
  </r>
  <r>
    <x v="43"/>
    <x v="59"/>
    <s v="Iraq 2014"/>
    <x v="0"/>
    <m/>
    <m/>
    <x v="2"/>
    <n v="0"/>
    <n v="0"/>
    <s v="in kind - two cargo flights with humanitarian aid to Erbil: 1) 40 tons of food, two mobile power generators, 2,500 blankets and 100 ten-bed tents ; 2) 37 tons of relief supplies"/>
    <s v=""/>
    <s v="USD"/>
    <x v="245"/>
    <x v="0"/>
    <x v="4"/>
    <x v="1"/>
    <s v="Paid contribution"/>
    <s v="Russian Federation"/>
    <s v="Russian Federation"/>
    <s v="Bilateral (affected government)"/>
    <s v="Government"/>
    <s v="Bilateral (affected government)"/>
    <s v="Middle East"/>
    <s v="Iraq"/>
    <s v="Miscellaneous"/>
    <s v="InKind"/>
    <n v="220112"/>
    <m/>
    <s v="Donor"/>
    <d v="2014-11-03T11:37:00"/>
    <d v="2014-11-03T11:37:00"/>
    <m/>
    <m/>
    <s v="Appeal projects, not including sub-set"/>
    <m/>
    <m/>
    <m/>
    <m/>
    <m/>
    <m/>
  </r>
  <r>
    <x v="44"/>
    <x v="28"/>
    <s v="Iraq 2014"/>
    <x v="2"/>
    <s v="IRQ-14/A/70756/R/123"/>
    <s v="Increase food availability among conflict-affected vulnerable rural households and support continuous assessment and monitoring of food security situation"/>
    <x v="2"/>
    <n v="6962550"/>
    <n v="0"/>
    <s v="Increase food availability among conflict-affected vulnerable rural households and support continuous assessment and monitoring of food security situation"/>
    <s v=""/>
    <s v="USD"/>
    <x v="135"/>
    <x v="5"/>
    <x v="8"/>
    <x v="1"/>
    <s v="Commitment"/>
    <s v="Saudi Arabia (Kingdom of)"/>
    <s v="Saudi Arabia"/>
    <s v="Food &amp; Agriculture Organization of the United Nations"/>
    <s v="UN Agencies"/>
    <s v="FAO"/>
    <s v="Middle East"/>
    <s v="Iraq"/>
    <s v="Miscellaneous"/>
    <s v="Cash"/>
    <n v="215961"/>
    <m/>
    <s v="Other"/>
    <d v="2014-10-24T18:15:00"/>
    <d v="2014-07-25T13:50:00"/>
    <n v="2014"/>
    <s v="Iraq"/>
    <s v="Appeal projects, not including sub-set"/>
    <n v="6962550"/>
    <d v="2014-08-01T00:00:00"/>
    <d v="2015-04-03T00:00:00"/>
    <s v="NOT SPECIFIED"/>
    <s v="LOW"/>
    <s v="2a-The project is designed to contribute significantly to gender equality"/>
  </r>
  <r>
    <x v="44"/>
    <x v="28"/>
    <s v="Iraq 2014"/>
    <x v="2"/>
    <s v="IRQ-14/A/70759/R/123"/>
    <s v="Support to conflict affected rural household by safeguarding animal survival, health and production"/>
    <x v="2"/>
    <n v="3404100"/>
    <n v="0"/>
    <s v="Support to conflict affected rural household by safeguarding animal survival, health and production"/>
    <s v=""/>
    <s v="USD"/>
    <x v="135"/>
    <x v="5"/>
    <x v="8"/>
    <x v="1"/>
    <s v="Commitment"/>
    <s v="Saudi Arabia (Kingdom of)"/>
    <s v="Saudi Arabia"/>
    <s v="Food &amp; Agriculture Organization of the United Nations"/>
    <s v="UN Agencies"/>
    <s v="FAO"/>
    <s v="Middle East"/>
    <s v="Iraq"/>
    <s v="Miscellaneous"/>
    <s v="Cash"/>
    <n v="219747"/>
    <m/>
    <s v="Other"/>
    <d v="2014-10-24T18:17:00"/>
    <d v="2014-10-24T18:17:00"/>
    <n v="2014"/>
    <s v="Iraq"/>
    <s v="Appeal projects, not including sub-set"/>
    <n v="3404100"/>
    <d v="2014-08-01T00:00:00"/>
    <d v="2015-04-30T00:00:00"/>
    <s v="NOT SPECIFIED"/>
    <s v="LOW"/>
    <s v="2a-The project is designed to contribute significantly to gender equality"/>
  </r>
  <r>
    <x v="44"/>
    <x v="28"/>
    <s v="Iraq 2014"/>
    <x v="2"/>
    <s v="IRQ-14/ER/70758/R/123"/>
    <s v="Support to Quick Impact Food Production and Income Generation"/>
    <x v="2"/>
    <n v="4352250"/>
    <n v="0"/>
    <s v="Support to Quick Impact Food Production and Income Generation"/>
    <s v=""/>
    <s v="USD"/>
    <x v="135"/>
    <x v="5"/>
    <x v="10"/>
    <x v="1"/>
    <s v="Commitment"/>
    <s v="Saudi Arabia (Kingdom of)"/>
    <s v="Saudi Arabia"/>
    <s v="Food &amp; Agriculture Organization of the United Nations"/>
    <s v="UN Agencies"/>
    <s v="FAO"/>
    <s v="Middle East"/>
    <s v="Iraq"/>
    <s v="Miscellaneous"/>
    <s v="Cash"/>
    <n v="219746"/>
    <m/>
    <s v="Other"/>
    <d v="2014-10-24T18:16:00"/>
    <d v="2014-10-24T18:16:00"/>
    <n v="2014"/>
    <s v="Iraq"/>
    <s v="Appeal projects, not including sub-set"/>
    <n v="4352250"/>
    <d v="2014-08-01T00:00:00"/>
    <d v="2015-04-30T00:00:00"/>
    <s v="NOT SPECIFIED"/>
    <s v="LOW"/>
    <s v="2a-The project is designed to contribute significantly to gender equality"/>
  </r>
  <r>
    <x v="44"/>
    <x v="3"/>
    <s v="Iraq 2014"/>
    <x v="2"/>
    <s v="IRQ-14/S-NF/70837/R/298"/>
    <s v="Provision of life-saving emergency, transitional, and recovery NFI and shelter support to IDPs, host communities, and vulnerable families across Iraq"/>
    <x v="2"/>
    <n v="1331400"/>
    <n v="0"/>
    <s v="Provision of life-saving emergency, transitional, and recovery NFI and shelter support to IDPs, host communities, and vulnerable families across Iraq"/>
    <s v=""/>
    <s v="USD"/>
    <x v="135"/>
    <x v="4"/>
    <x v="4"/>
    <x v="1"/>
    <s v="Paid contribution"/>
    <s v="Saudi Arabia (Kingdom of)"/>
    <s v="Saudi Arabia"/>
    <s v="International Organization for Migration"/>
    <s v="UN Agencies"/>
    <s v="IOM"/>
    <s v="Middle East"/>
    <s v="Iraq"/>
    <s v="Miscellaneous"/>
    <s v="Cash"/>
    <n v="215957"/>
    <m/>
    <s v="Other"/>
    <d v="2014-10-24T18:21:00"/>
    <d v="2014-07-25T13:46:00"/>
    <n v="2014"/>
    <s v="Iraq"/>
    <s v="Appeal projects, not including sub-set"/>
    <n v="192526248"/>
    <d v="2014-02-01T00:00:00"/>
    <d v="2015-12-31T00:00:00"/>
    <s v="NOT SPECIFIED"/>
    <s v="HIGH"/>
    <s v="2a-The project is designed to contribute significantly to gender equality"/>
  </r>
  <r>
    <x v="44"/>
    <x v="3"/>
    <s v="Iraq 2014"/>
    <x v="2"/>
    <s v="IRQ-14/S-NF/70837/R/298"/>
    <s v="Provision of life-saving emergency, transitional, and recovery NFI and shelter support to IDPs, host communities, and vulnerable families across Iraq"/>
    <x v="2"/>
    <n v="977550"/>
    <n v="0"/>
    <s v="Provision of life-saving emergency, transitional, and recovery NFI and shelter support to IDPs, host communities, and vulnerable families across Iraq"/>
    <s v=""/>
    <s v="USD"/>
    <x v="135"/>
    <x v="4"/>
    <x v="4"/>
    <x v="1"/>
    <s v="Commitment"/>
    <s v="Saudi Arabia (Kingdom of)"/>
    <s v="Saudi Arabia"/>
    <s v="International Organization for Migration"/>
    <s v="UN Agencies"/>
    <s v="IOM"/>
    <s v="Middle East"/>
    <s v="Iraq"/>
    <s v="Miscellaneous"/>
    <s v="Cash"/>
    <n v="219748"/>
    <m/>
    <s v="Other"/>
    <d v="2014-10-24T18:22:00"/>
    <d v="2014-10-24T18:22:00"/>
    <n v="2014"/>
    <s v="Iraq"/>
    <s v="Appeal projects, not including sub-set"/>
    <n v="192526248"/>
    <d v="2014-02-01T00:00:00"/>
    <d v="2015-12-31T00:00:00"/>
    <s v="NOT SPECIFIED"/>
    <s v="HIGH"/>
    <s v="2a-The project is designed to contribute significantly to gender equality"/>
  </r>
  <r>
    <x v="44"/>
    <x v="3"/>
    <s v="Iraq 2014"/>
    <x v="2"/>
    <s v="IRQ-14/S-NF/70837/R/298"/>
    <s v="Provision of life-saving emergency, transitional, and recovery NFI and shelter support to IDPs, host communities, and vulnerable families across Iraq"/>
    <x v="2"/>
    <n v="46755450"/>
    <n v="0"/>
    <s v="Provision of life-saving emergency, transitional, and recovery NFI and shelter support to IDPs, host communities, and vulnerable families across Iraq"/>
    <s v=""/>
    <s v="USD"/>
    <x v="135"/>
    <x v="4"/>
    <x v="4"/>
    <x v="1"/>
    <s v="Commitment"/>
    <s v="Saudi Arabia (Kingdom of)"/>
    <s v="Saudi Arabia"/>
    <s v="International Organization for Migration"/>
    <s v="UN Agencies"/>
    <s v="IOM"/>
    <s v="Middle East"/>
    <s v="Iraq"/>
    <s v="Miscellaneous"/>
    <s v="Cash"/>
    <n v="219749"/>
    <m/>
    <s v="Other"/>
    <d v="2014-10-24T18:22:00"/>
    <d v="2014-10-24T18:22:00"/>
    <n v="2014"/>
    <s v="Iraq"/>
    <s v="Appeal projects, not including sub-set"/>
    <n v="192526248"/>
    <d v="2014-02-01T00:00:00"/>
    <d v="2015-12-31T00:00:00"/>
    <s v="NOT SPECIFIED"/>
    <s v="HIGH"/>
    <s v="2a-The project is designed to contribute significantly to gender equality"/>
  </r>
  <r>
    <x v="44"/>
    <x v="50"/>
    <s v="Iraq 2014"/>
    <x v="2"/>
    <s v="IRQ-14/CSS/69882/R/119"/>
    <s v="Strengthening humanitarian coordination and advocacy in Iraq"/>
    <x v="2"/>
    <n v="3334025"/>
    <n v="0"/>
    <s v="Strengthening humanitarian coordination and advocacy in Iraq (OCT 4573)"/>
    <n v="3334025"/>
    <s v="USD"/>
    <x v="196"/>
    <x v="8"/>
    <x v="9"/>
    <x v="1"/>
    <s v="Paid contribution"/>
    <s v="Saudi Arabia (Kingdom of)"/>
    <s v="Saudi Arabia"/>
    <s v="Office for the Coordination of Humanitarian Affairs"/>
    <s v="UN Agencies"/>
    <s v="OCHA"/>
    <s v="Middle East"/>
    <s v="Iraq"/>
    <s v="Miscellaneous"/>
    <s v="Cash"/>
    <n v="217092"/>
    <m/>
    <s v="Donor and Agency"/>
    <d v="2014-08-22T12:31:00"/>
    <d v="2014-08-22T12:31:00"/>
    <n v="2014"/>
    <s v="Iraq"/>
    <s v="Appeal projects, not including sub-set"/>
    <n v="21177465"/>
    <d v="2014-09-01T00:00:00"/>
    <d v="2015-12-31T00:00:00"/>
    <s v="NOT SPECIFIED"/>
    <s v="HIGH"/>
    <s v="4-Not applicable - Only used for very small number of projects, such as &quot;support services&quot;"/>
  </r>
  <r>
    <x v="44"/>
    <x v="87"/>
    <s v="Iraq 2014"/>
    <x v="2"/>
    <s v="IRQ-14/SNYS/70078/R/6459"/>
    <s v="To be allocated to specific projects"/>
    <x v="2"/>
    <n v="0"/>
    <n v="0"/>
    <s v="Humanitarian assistance for displaced Iraqis (to be allocated to UN agencies)"/>
    <s v=""/>
    <s v="USD"/>
    <x v="135"/>
    <x v="3"/>
    <x v="3"/>
    <x v="1"/>
    <s v="Commitment"/>
    <s v="Saudi Arabia (Kingdom of)"/>
    <s v="Saudi Arabia"/>
    <s v="UN Agencies (details not yet provided) "/>
    <s v="UN Agencies"/>
    <s v="UN Agencies"/>
    <s v="Middle East"/>
    <s v="Iraq"/>
    <s v="Miscellaneous"/>
    <s v="Cash"/>
    <n v="214623"/>
    <m/>
    <s v="Agency"/>
    <d v="2014-08-07T11:39:00"/>
    <d v="2014-07-02T15:20:00"/>
    <n v="2014"/>
    <s v="Iraq"/>
    <s v="Appeal projects, not including sub-set"/>
    <n v="0"/>
    <d v="2014-04-01T00:00:00"/>
    <d v="2014-12-31T00:00:00"/>
    <s v="NOT SPECIFIED"/>
    <s v="NOT SPECIFIED"/>
    <s v="3-Not Specified"/>
  </r>
  <r>
    <x v="44"/>
    <x v="4"/>
    <s v="Iraq 2014"/>
    <x v="2"/>
    <s v="IRQ-14/E/70881/R/124"/>
    <s v="My Education, My Future"/>
    <x v="2"/>
    <n v="12607350"/>
    <n v="0"/>
    <s v="My Education, My Future "/>
    <s v=""/>
    <s v="USD"/>
    <x v="135"/>
    <x v="9"/>
    <x v="12"/>
    <x v="1"/>
    <s v="Paid contribution"/>
    <s v="Saudi Arabia (Kingdom of)"/>
    <s v="Saudi Arabia"/>
    <s v="United Nations Children's Fund"/>
    <s v="UN Agencies"/>
    <s v="UNICEF"/>
    <s v="Middle East"/>
    <s v="Iraq"/>
    <s v="Miscellaneous"/>
    <s v="Cash"/>
    <n v="215956"/>
    <m/>
    <s v="Other"/>
    <d v="2014-10-24T18:28:00"/>
    <d v="2014-07-25T13:45:00"/>
    <n v="2014"/>
    <s v="Iraq"/>
    <s v="Appeal projects, not including sub-set"/>
    <n v="100400000"/>
    <d v="2014-09-01T00:00:00"/>
    <d v="2015-12-31T00:00:00"/>
    <s v="NOT SPECIFIED"/>
    <s v="HIGH"/>
    <s v="2a-The project is designed to contribute significantly to gender equality"/>
  </r>
  <r>
    <x v="44"/>
    <x v="4"/>
    <s v="Iraq 2014"/>
    <x v="2"/>
    <s v="IRQ-14/H/70841/R/124"/>
    <s v="Women, boys and girls among the vulnerable and emergency affected populations including those in IDP and refugee camps enjoy acceptable minimum standards of nutrition and proven child survival interventions"/>
    <x v="2"/>
    <n v="26978700"/>
    <n v="0"/>
    <s v="Women, boys and girls among the vulnerable and emergency affected populations including those in IDP and refugee camps enjoy acceptable minimum standards of nutrition and proven child survival interventions"/>
    <s v=""/>
    <s v="USD"/>
    <x v="135"/>
    <x v="2"/>
    <x v="2"/>
    <x v="1"/>
    <s v="Paid contribution"/>
    <s v="Saudi Arabia (Kingdom of)"/>
    <s v="Saudi Arabia"/>
    <s v="United Nations Children's Fund"/>
    <s v="UN Agencies"/>
    <s v="UNICEF"/>
    <s v="Middle East"/>
    <s v="Iraq"/>
    <s v="Miscellaneous"/>
    <s v="Cash"/>
    <n v="219752"/>
    <m/>
    <s v="Donor and Agency"/>
    <d v="2014-11-19T12:45:00"/>
    <d v="2014-10-24T18:28:00"/>
    <n v="2014"/>
    <s v="Iraq"/>
    <s v="Appeal projects, not including sub-set"/>
    <n v="65000000"/>
    <d v="2014-09-01T00:00:00"/>
    <d v="2015-12-31T00:00:00"/>
    <s v="NOT SPECIFIED"/>
    <s v="HIGH"/>
    <s v="1-The project is designed to contribute in some limited way to gender equality"/>
  </r>
  <r>
    <x v="44"/>
    <x v="4"/>
    <s v="Iraq 2014"/>
    <x v="2"/>
    <s v="IRQ-14/P-HR-RL/68214/R/124"/>
    <s v="Child Protection among conflict affected populations"/>
    <x v="2"/>
    <n v="6134100"/>
    <n v="0"/>
    <s v="Child Protection among conflict affected populations"/>
    <s v=""/>
    <s v="USD"/>
    <x v="135"/>
    <x v="7"/>
    <x v="7"/>
    <x v="1"/>
    <s v="Paid contribution"/>
    <s v="Saudi Arabia (Kingdom of)"/>
    <s v="Saudi Arabia"/>
    <s v="United Nations Children's Fund"/>
    <s v="UN Agencies"/>
    <s v="UNICEF"/>
    <s v="Middle East"/>
    <s v="Iraq"/>
    <s v="Miscellaneous"/>
    <s v="Cash"/>
    <n v="219759"/>
    <m/>
    <s v="Donor and Agency"/>
    <d v="2014-11-19T12:44:00"/>
    <d v="2014-10-24T18:35:00"/>
    <n v="2014"/>
    <s v="Iraq"/>
    <s v="Appeal projects, not including sub-set"/>
    <n v="20632217"/>
    <d v="2014-07-01T00:00:00"/>
    <d v="2015-12-31T00:00:00"/>
    <s v="NOT SPECIFIED"/>
    <s v="HIGH"/>
    <s v="2a-The project is designed to contribute significantly to gender equality"/>
  </r>
  <r>
    <x v="44"/>
    <x v="4"/>
    <s v="Iraq 2014"/>
    <x v="2"/>
    <s v="IRQ-14/P-HR-RL/71011/R/124"/>
    <s v="Emergency cash assistance to vulnerable displaced families"/>
    <x v="2"/>
    <n v="5111400"/>
    <n v="0"/>
    <s v="Emergency cash assistance to vulnerable displaced families"/>
    <s v=""/>
    <s v="USD"/>
    <x v="135"/>
    <x v="7"/>
    <x v="7"/>
    <x v="1"/>
    <s v="Paid contribution"/>
    <s v="Saudi Arabia (Kingdom of)"/>
    <s v="Saudi Arabia"/>
    <s v="United Nations Children's Fund"/>
    <s v="UN Agencies"/>
    <s v="UNICEF"/>
    <s v="Middle East"/>
    <s v="Iraq"/>
    <s v="Miscellaneous"/>
    <s v="Cash"/>
    <n v="219753"/>
    <m/>
    <s v="Donor and Agency"/>
    <d v="2014-11-19T12:46:00"/>
    <d v="2014-10-24T18:29:00"/>
    <n v="2014"/>
    <s v="Iraq"/>
    <s v="Appeal projects, not including sub-set"/>
    <n v="23200000"/>
    <d v="2014-09-01T00:00:00"/>
    <d v="2015-12-31T00:00:00"/>
    <s v="NOT SPECIFIED"/>
    <s v="HIGH"/>
    <s v="1-The project is designed to contribute in some limited way to gender equality"/>
  </r>
  <r>
    <x v="44"/>
    <x v="4"/>
    <s v="Iraq 2014"/>
    <x v="2"/>
    <s v="IRQ-14/S-NF/71021/R/124"/>
    <s v="Rapid Response to Movements of population"/>
    <x v="2"/>
    <n v="9201150"/>
    <n v="0"/>
    <s v="Rapid Response to Movements of population"/>
    <s v=""/>
    <s v="USD"/>
    <x v="135"/>
    <x v="4"/>
    <x v="4"/>
    <x v="1"/>
    <s v="Paid contribution"/>
    <s v="Saudi Arabia (Kingdom of)"/>
    <s v="Saudi Arabia"/>
    <s v="United Nations Children's Fund"/>
    <s v="UN Agencies"/>
    <s v="UNICEF"/>
    <s v="Middle East"/>
    <s v="Iraq"/>
    <s v="Miscellaneous"/>
    <s v="Cash"/>
    <n v="219754"/>
    <m/>
    <s v="Donor and Agency"/>
    <d v="2014-11-19T12:46:00"/>
    <d v="2014-10-24T18:30:00"/>
    <n v="2014"/>
    <s v="Iraq"/>
    <s v="Appeal projects, not including sub-set"/>
    <n v="21222000"/>
    <d v="2014-09-01T00:00:00"/>
    <d v="2015-12-31T00:00:00"/>
    <s v="NOT SPECIFIED"/>
    <s v="HIGH"/>
    <s v="1-The project is designed to contribute in some limited way to gender equality"/>
  </r>
  <r>
    <x v="44"/>
    <x v="4"/>
    <s v="Iraq 2014"/>
    <x v="2"/>
    <s v="IRQ-14/S-NF/71026/R/124"/>
    <s v="Protection to displaced children and vulnerable families from winterization effects "/>
    <x v="2"/>
    <n v="9201150"/>
    <n v="0"/>
    <s v="Protection to displaced children and vulnerable families from winterization effects "/>
    <s v=""/>
    <s v="USD"/>
    <x v="135"/>
    <x v="4"/>
    <x v="4"/>
    <x v="1"/>
    <s v="Paid contribution"/>
    <s v="Saudi Arabia (Kingdom of)"/>
    <s v="Saudi Arabia"/>
    <s v="United Nations Children's Fund"/>
    <s v="UN Agencies"/>
    <s v="UNICEF"/>
    <s v="Middle East"/>
    <s v="Iraq"/>
    <s v="Miscellaneous"/>
    <s v="Cash"/>
    <n v="219755"/>
    <m/>
    <s v="Donor and Agency"/>
    <d v="2014-11-19T12:47:00"/>
    <d v="2014-10-24T18:30:00"/>
    <n v="2014"/>
    <s v="Iraq"/>
    <s v="Appeal projects, not including sub-set"/>
    <n v="19526780"/>
    <d v="2014-09-01T00:00:00"/>
    <d v="2015-12-31T00:00:00"/>
    <s v="NOT SPECIFIED"/>
    <s v="HIGH"/>
    <s v="1-The project is designed to contribute in some limited way to gender equality"/>
  </r>
  <r>
    <x v="44"/>
    <x v="4"/>
    <s v="Iraq 2014"/>
    <x v="2"/>
    <s v="IRQ-14/WS/71006/R/124"/>
    <s v="Emergency Water, Sanitation and Hygiene (WASH)"/>
    <x v="2"/>
    <n v="28414050"/>
    <n v="0"/>
    <s v="Emergency Water, Sanitation and Hygiene (WASH)"/>
    <s v=""/>
    <s v="USD"/>
    <x v="135"/>
    <x v="6"/>
    <x v="6"/>
    <x v="1"/>
    <s v="Paid contribution"/>
    <s v="Saudi Arabia (Kingdom of)"/>
    <s v="Saudi Arabia"/>
    <s v="United Nations Children's Fund"/>
    <s v="UN Agencies"/>
    <s v="UNICEF"/>
    <s v="Middle East"/>
    <s v="Iraq"/>
    <s v="Miscellaneous"/>
    <s v="Cash"/>
    <n v="219756"/>
    <m/>
    <s v="Donor and Agency"/>
    <d v="2014-11-19T12:45:00"/>
    <d v="2014-10-24T18:31:00"/>
    <n v="2014"/>
    <s v="Iraq"/>
    <s v="Appeal projects, not including sub-set"/>
    <n v="54034700"/>
    <d v="2014-09-01T00:00:00"/>
    <d v="2015-12-31T00:00:00"/>
    <s v="NOT SPECIFIED"/>
    <s v="HIGH"/>
    <s v="2a-The project is designed to contribute significantly to gender equality"/>
  </r>
  <r>
    <x v="44"/>
    <x v="29"/>
    <s v="Iraq 2014"/>
    <x v="2"/>
    <s v="IRQ-14/ER/70993/R/776"/>
    <s v="Improved Access to Emergency livelihoods Opportunities and Essential Services for the IDPs and Host Communities through Community-based Infrastructure "/>
    <x v="2"/>
    <n v="7960800"/>
    <n v="0"/>
    <s v=" Improved Access to Emergency livelihoods Opportunities and Essential Services for the IDPs and Host Communities through Community-based Infrastructure  "/>
    <s v=""/>
    <s v="USD"/>
    <x v="135"/>
    <x v="10"/>
    <x v="10"/>
    <x v="1"/>
    <s v="Paid contribution"/>
    <s v="Saudi Arabia (Kingdom of)"/>
    <s v="Saudi Arabia"/>
    <s v="United Nations Development Programme"/>
    <s v="UN Agencies"/>
    <s v="UNDP"/>
    <s v="Middle East"/>
    <s v="Iraq"/>
    <s v="Miscellaneous"/>
    <s v="Cash"/>
    <n v="215467"/>
    <m/>
    <s v="Donor"/>
    <d v="2014-10-24T18:23:00"/>
    <d v="2014-07-21T11:01:00"/>
    <n v="2014"/>
    <s v="Iraq"/>
    <s v="Appeal projects, not including sub-set"/>
    <n v="11960800"/>
    <d v="2014-07-15T00:00:00"/>
    <d v="2015-12-31T00:00:00"/>
    <s v="NOT SPECIFIED"/>
    <s v="LOW"/>
    <s v="2a-The project is designed to contribute significantly to gender equality"/>
  </r>
  <r>
    <x v="44"/>
    <x v="1"/>
    <s v="Iraq 2014"/>
    <x v="2"/>
    <s v="IRQ-14/E/71222/R/5103"/>
    <s v="Providing Access to Quality Education to Adolescents and Young Adults of Iraqi IDPs in Iraq"/>
    <x v="2"/>
    <n v="1953000"/>
    <n v="0"/>
    <s v="Providing Access to Quality Education to Adolescents and Young Adults of Iraqi IDPs in Iraq"/>
    <s v=""/>
    <s v="USD"/>
    <x v="135"/>
    <x v="9"/>
    <x v="12"/>
    <x v="1"/>
    <s v="Paid contribution"/>
    <s v="Saudi Arabia (Kingdom of)"/>
    <s v="Saudi Arabia"/>
    <s v="United Nations Educational, Scientific and Cultural Organization"/>
    <s v="UN Agencies"/>
    <s v="UNESCO"/>
    <s v="Middle East"/>
    <s v="Iraq"/>
    <s v="Miscellaneous"/>
    <s v="Cash"/>
    <n v="215959"/>
    <m/>
    <s v="Other"/>
    <d v="2014-10-24T18:18:00"/>
    <d v="2014-07-25T13:48:00"/>
    <n v="2014"/>
    <s v="Iraq"/>
    <s v="Appeal projects, not including sub-set"/>
    <n v="1953000"/>
    <d v="2014-07-27T00:00:00"/>
    <d v="2015-03-31T00:00:00"/>
    <s v="NOT SPECIFIED"/>
    <s v="LOW"/>
    <s v="2b-The principal purpose of the project is to advance gender equality"/>
  </r>
  <r>
    <x v="44"/>
    <x v="88"/>
    <s v="Iraq 2014"/>
    <x v="2"/>
    <s v="IRQ-14/ER/70356/R/14812"/>
    <s v="Supporting women's livelihood in camps and host communities"/>
    <x v="2"/>
    <n v="966000"/>
    <n v="0"/>
    <s v="Humanitarian assistance for displaced Iraqis"/>
    <s v=""/>
    <s v="USD"/>
    <x v="135"/>
    <x v="10"/>
    <x v="3"/>
    <x v="1"/>
    <s v="Paid contribution"/>
    <s v="Saudi Arabia (Kingdom of)"/>
    <s v="Saudi Arabia"/>
    <s v="United Nations Entity for Gender Equality and the Empowerment of Women"/>
    <s v="UN Agencies"/>
    <s v="UN Women"/>
    <s v="Middle East"/>
    <s v="Iraq"/>
    <s v="Miscellaneous"/>
    <s v="Cash"/>
    <n v="215958"/>
    <m/>
    <s v="Other"/>
    <d v="2014-08-05T15:33:00"/>
    <d v="2014-07-25T13:47:00"/>
    <n v="2014"/>
    <s v="Iraq"/>
    <s v="Appeal projects, not including sub-set"/>
    <n v="966000"/>
    <d v="2014-10-01T00:00:00"/>
    <d v="2015-10-01T00:00:00"/>
    <s v="NOT SPECIFIED"/>
    <s v="LOW"/>
    <s v="2a-The project is designed to contribute significantly to gender equality"/>
  </r>
  <r>
    <x v="44"/>
    <x v="5"/>
    <s v="Iraq 2014"/>
    <x v="2"/>
    <s v="IRQ-14/P-HR-RL/69870/R/120"/>
    <s v="Protection of IDPs and groups at risk affected by internal displacement"/>
    <x v="2"/>
    <n v="13965000"/>
    <n v="0"/>
    <s v=" Protection of IDPs and groups at risk affected by internal displacement "/>
    <s v=""/>
    <s v="USD"/>
    <x v="135"/>
    <x v="7"/>
    <x v="7"/>
    <x v="1"/>
    <s v="Paid contribution"/>
    <s v="Saudi Arabia (Kingdom of)"/>
    <s v="Saudi Arabia"/>
    <s v="United Nations High Commissioner for Refugees"/>
    <s v="UN Agencies"/>
    <s v="UNHCR"/>
    <s v="Middle East"/>
    <s v="Iraq"/>
    <s v="Miscellaneous"/>
    <s v="Cash"/>
    <n v="215962"/>
    <m/>
    <s v="Donor and Agency"/>
    <d v="2014-10-24T18:26:00"/>
    <d v="2014-07-25T13:51:00"/>
    <n v="2014"/>
    <s v="Iraq"/>
    <s v="Appeal projects, not including sub-set"/>
    <n v="56504384"/>
    <d v="2014-02-01T00:00:00"/>
    <d v="2015-12-31T00:00:00"/>
    <s v="NOT SPECIFIED"/>
    <s v="HIGH"/>
    <s v="2b-The principal purpose of the project is to advance gender equality"/>
  </r>
  <r>
    <x v="44"/>
    <x v="5"/>
    <s v="Iraq 2014"/>
    <x v="2"/>
    <s v="IRQ-14/S-NF/67821/R/120"/>
    <s v="Front line activities including provision of adequate accommodation, infrastructure and basic items."/>
    <x v="2"/>
    <n v="74352600"/>
    <n v="0"/>
    <s v="Front line activities including provision of adequate accommodation, infrastructure and basic items."/>
    <s v=""/>
    <s v="USD"/>
    <x v="135"/>
    <x v="4"/>
    <x v="4"/>
    <x v="1"/>
    <s v="Commitment"/>
    <s v="Saudi Arabia (Kingdom of)"/>
    <s v="Saudi Arabia"/>
    <s v="United Nations High Commissioner for Refugees"/>
    <s v="UN Agencies"/>
    <s v="UNHCR"/>
    <s v="Middle East"/>
    <s v="Iraq"/>
    <s v="Miscellaneous"/>
    <s v="Cash"/>
    <n v="219751"/>
    <m/>
    <s v="Other"/>
    <d v="2014-10-24T18:27:00"/>
    <d v="2014-10-24T18:27:00"/>
    <n v="2014"/>
    <s v="Iraq"/>
    <s v="Appeal projects, not including sub-set"/>
    <n v="329220206"/>
    <d v="2014-02-01T00:00:00"/>
    <d v="2014-12-31T00:00:00"/>
    <s v="NOT SPECIFIED"/>
    <s v="MEDIUM"/>
    <s v="2a-The project is designed to contribute significantly to gender equality"/>
  </r>
  <r>
    <x v="44"/>
    <x v="89"/>
    <s v="Iraq 2014"/>
    <x v="2"/>
    <s v="IRQ-14/SNYS/70358/R/7039"/>
    <s v="To be allocated to a specific sector/projects"/>
    <x v="2"/>
    <n v="7850850"/>
    <n v="0"/>
    <s v="Humanitarian assistance for displaced Iraqis"/>
    <s v=""/>
    <s v="USD"/>
    <x v="135"/>
    <x v="3"/>
    <x v="3"/>
    <x v="1"/>
    <s v="Paid contribution"/>
    <s v="Saudi Arabia (Kingdom of)"/>
    <s v="Saudi Arabia"/>
    <s v="United Nations Human Settlements Programme (UN-HABITAT)"/>
    <s v="UN Agencies"/>
    <s v="UN-HABITAT"/>
    <s v="Middle East"/>
    <s v="Iraq"/>
    <s v="Miscellaneous"/>
    <s v="Cash"/>
    <n v="215466"/>
    <m/>
    <s v="Donor"/>
    <d v="2014-08-05T15:35:00"/>
    <d v="2014-07-21T11:00:00"/>
    <n v="2014"/>
    <s v="Iraq"/>
    <s v="Appeal projects, not including sub-set"/>
    <n v="0"/>
    <d v="2014-04-01T00:00:00"/>
    <d v="2014-12-31T00:00:00"/>
    <s v="NOT SPECIFIED"/>
    <s v="NOT SPECIFIED"/>
    <s v="3-Not Specified"/>
  </r>
  <r>
    <x v="44"/>
    <x v="53"/>
    <s v="Iraq 2014"/>
    <x v="2"/>
    <s v="IRQ-14/P-HR-RL/71017/R/5767"/>
    <s v="Targeted Protection Measures Through Increased Access to Electricity for IDPs and Host Communities in Kurdistan Region of Iraq"/>
    <x v="2"/>
    <n v="15700650"/>
    <n v="0"/>
    <s v="Targeted Protection Measures Through Increased Access to Electricity for IDPs and Host Communities in Kurdistan Region of Iraq"/>
    <s v=""/>
    <s v="USD"/>
    <x v="135"/>
    <x v="7"/>
    <x v="7"/>
    <x v="1"/>
    <s v="Paid contribution"/>
    <s v="Saudi Arabia (Kingdom of)"/>
    <s v="Saudi Arabia"/>
    <s v="United Nations Office for Project Services"/>
    <s v="UN Agencies"/>
    <s v="UNOPS"/>
    <s v="Middle East"/>
    <s v="Iraq"/>
    <s v="Miscellaneous"/>
    <s v="Cash"/>
    <n v="215468"/>
    <m/>
    <s v="Donor"/>
    <d v="2014-10-24T18:19:00"/>
    <d v="2014-07-21T11:02:00"/>
    <n v="2014"/>
    <s v="Iraq"/>
    <s v="Appeal projects, not including sub-set"/>
    <n v="15700935"/>
    <d v="2014-07-15T00:00:00"/>
    <d v="2015-04-15T00:00:00"/>
    <s v="NOT SPECIFIED"/>
    <s v="MEDIUM"/>
    <s v="2a-The project is designed to contribute significantly to gender equality"/>
  </r>
  <r>
    <x v="44"/>
    <x v="2"/>
    <s v="Iraq 2014"/>
    <x v="2"/>
    <s v="IRQ-14/H/69858/R/1171"/>
    <s v="Ensuring that essential and life threatening health needs, including reproductive health for  Iraqi internally displaced  people are met"/>
    <x v="2"/>
    <n v="6667500"/>
    <n v="0"/>
    <s v="Securing RH Services for Women (Particularly Pregnant Women) in IDPs and Host/Affected Communities Across Iraq_x000d__x000a_"/>
    <s v=""/>
    <s v="USD"/>
    <x v="135"/>
    <x v="2"/>
    <x v="2"/>
    <x v="1"/>
    <s v="Paid contribution"/>
    <s v="Saudi Arabia (Kingdom of)"/>
    <s v="Saudi Arabia"/>
    <s v="United Nations Population Fund"/>
    <s v="UN Agencies"/>
    <s v="UNFPA"/>
    <s v="Middle East"/>
    <s v="Iraq"/>
    <s v="Miscellaneous"/>
    <s v="Cash"/>
    <n v="215960"/>
    <m/>
    <s v="Donor and Agency"/>
    <d v="2014-11-13T10:08:00"/>
    <d v="2014-07-25T13:49:00"/>
    <n v="2014"/>
    <s v="Iraq"/>
    <s v="Appeal projects, not including sub-set"/>
    <n v="13375000"/>
    <d v="2015-01-01T00:00:00"/>
    <d v="2015-12-31T00:00:00"/>
    <s v="NOT SPECIFIED"/>
    <s v="HIGH"/>
    <s v="2a-The project is designed to contribute significantly to gender equality"/>
  </r>
  <r>
    <x v="44"/>
    <x v="2"/>
    <s v="Iraq 2014"/>
    <x v="2"/>
    <s v="IRQ-14/P-HR-RL/70802/R/1171"/>
    <s v="Preserving Dignity &amp;Protection of women &amp; young girls among IDPs and among Host/Affected Communities in Iraq"/>
    <x v="2"/>
    <n v="3145800"/>
    <n v="0"/>
    <s v="Preserving Dignity &amp;Protection of women &amp; young girls among IDPs and among Host/Affected Communities in Iraq"/>
    <s v=""/>
    <s v="USD"/>
    <x v="135"/>
    <x v="7"/>
    <x v="7"/>
    <x v="1"/>
    <s v="Paid contribution"/>
    <s v="Saudi Arabia (Kingdom of)"/>
    <s v="Saudi Arabia"/>
    <s v="United Nations Population Fund"/>
    <s v="UN Agencies"/>
    <s v="UNFPA"/>
    <s v="Middle East"/>
    <s v="Iraq"/>
    <s v="Miscellaneous"/>
    <s v="Cash"/>
    <n v="219750"/>
    <m/>
    <s v="Donor and Agency"/>
    <d v="2014-11-13T10:09:00"/>
    <d v="2014-10-24T18:25:00"/>
    <n v="2014"/>
    <s v="Iraq"/>
    <s v="Appeal projects, not including sub-set"/>
    <n v="6741000"/>
    <d v="2015-01-15T00:00:00"/>
    <d v="2015-12-30T00:00:00"/>
    <s v="NOT SPECIFIED"/>
    <s v="HIGH"/>
    <s v="2b-The principal purpose of the project is to advance gender equality"/>
  </r>
  <r>
    <x v="44"/>
    <x v="9"/>
    <s v="Iraq 2014"/>
    <x v="0"/>
    <m/>
    <m/>
    <x v="2"/>
    <n v="4917485"/>
    <n v="0"/>
    <s v="Programme support costs for the UN secretariat (Saudi Humanitarian Fund for Iraq)"/>
    <s v=""/>
    <s v="USD"/>
    <x v="135"/>
    <x v="0"/>
    <x v="9"/>
    <x v="1"/>
    <s v="Paid contribution"/>
    <s v="Saudi Arabia (Kingdom of)"/>
    <s v="Saudi Arabia"/>
    <s v="Various Recipients (details not yet provided)"/>
    <s v="Other"/>
    <s v="Various Recipients"/>
    <s v="Middle East"/>
    <s v="Iraq"/>
    <s v="Miscellaneous"/>
    <s v="Cash"/>
    <n v="216309"/>
    <m/>
    <s v="Donor"/>
    <d v="2014-08-07T11:40:00"/>
    <d v="2014-08-07T11:40:00"/>
    <m/>
    <m/>
    <s v="Appeal projects, not including sub-set"/>
    <m/>
    <m/>
    <m/>
    <m/>
    <m/>
    <m/>
  </r>
  <r>
    <x v="44"/>
    <x v="6"/>
    <s v="Iraq 2014"/>
    <x v="2"/>
    <s v="IRQ-14/SNYS/70351/R/561"/>
    <s v="To be allocated to a specific sector/project"/>
    <x v="2"/>
    <n v="148930090"/>
    <n v="0"/>
    <s v="Emergency Assistance to Populations Affected by Iraq Crisis "/>
    <s v=""/>
    <s v="USD"/>
    <x v="135"/>
    <x v="3"/>
    <x v="3"/>
    <x v="1"/>
    <s v="Paid contribution"/>
    <s v="Saudi Arabia (Kingdom of)"/>
    <s v="Saudi Arabia"/>
    <s v="World Food Programme"/>
    <s v="UN Agencies"/>
    <s v="WFP"/>
    <s v="Middle East"/>
    <s v="Iraq"/>
    <s v="Miscellaneous"/>
    <s v="Cash"/>
    <n v="215955"/>
    <m/>
    <s v="Donor and Agency"/>
    <d v="2014-10-30T12:22:00"/>
    <d v="2014-07-25T13:44:00"/>
    <n v="2014"/>
    <s v="Iraq"/>
    <s v="Appeal projects, not including sub-set"/>
    <n v="0"/>
    <d v="2014-04-01T00:00:00"/>
    <d v="2014-12-31T00:00:00"/>
    <s v="NOT SPECIFIED"/>
    <s v="NOT SPECIFIED"/>
    <s v="3-Not Specified"/>
  </r>
  <r>
    <x v="44"/>
    <x v="25"/>
    <s v="Iraq 2014"/>
    <x v="2"/>
    <s v="IRQ-14/H/71035/R/122"/>
    <s v="Prevention and Control of communicable diseases including timely detection and response to outbreaks among IDPs and host communities in Iraq "/>
    <x v="2"/>
    <n v="12694500"/>
    <n v="0"/>
    <s v="Prevention and Control of communicable diseases including timely detection and response to outbreaks among IDPs and host communities in Iraq "/>
    <s v=""/>
    <s v="USD"/>
    <x v="135"/>
    <x v="2"/>
    <x v="2"/>
    <x v="1"/>
    <s v="Commitment"/>
    <s v="Saudi Arabia (Kingdom of)"/>
    <s v="Saudi Arabia"/>
    <s v="World Health Organization"/>
    <s v="UN Agencies"/>
    <s v="WHO"/>
    <s v="Middle East"/>
    <s v="Iraq"/>
    <s v="Miscellaneous"/>
    <s v="Cash"/>
    <n v="219757"/>
    <m/>
    <s v="Other"/>
    <d v="2014-10-24T18:32:00"/>
    <d v="2014-10-24T18:32:00"/>
    <n v="2014"/>
    <s v="Iraq"/>
    <s v="Appeal projects, not including sub-set"/>
    <n v="32500000"/>
    <d v="2014-08-01T00:00:00"/>
    <d v="2015-12-31T00:00:00"/>
    <s v="NOT SPECIFIED"/>
    <s v="HIGH"/>
    <s v="2a-The project is designed to contribute significantly to gender equality"/>
  </r>
  <r>
    <x v="44"/>
    <x v="25"/>
    <s v="Iraq 2014"/>
    <x v="2"/>
    <s v="IRQ-14/H/71036/R/122"/>
    <s v="Supporting the provision of primary and secondary health care serviecs to populations affected by teh humanitarian emergency in Iraq including IDPs and host communities"/>
    <x v="2"/>
    <n v="33201000"/>
    <n v="0"/>
    <s v=" Supporting the provision of primary and secondary health care serviecs to populations affected by teh humanitarian emergency in Iraq including IDPs and host communities "/>
    <s v=""/>
    <s v="USD"/>
    <x v="135"/>
    <x v="2"/>
    <x v="2"/>
    <x v="1"/>
    <s v="Paid contribution"/>
    <s v="Saudi Arabia (Kingdom of)"/>
    <s v="Saudi Arabia"/>
    <s v="World Health Organization"/>
    <s v="UN Agencies"/>
    <s v="WHO"/>
    <s v="Middle East"/>
    <s v="Iraq"/>
    <s v="Miscellaneous"/>
    <s v="Cash"/>
    <n v="215469"/>
    <m/>
    <s v="Donor"/>
    <d v="2014-10-24T18:32:00"/>
    <d v="2014-07-21T11:03:00"/>
    <n v="2014"/>
    <s v="Iraq"/>
    <s v="Appeal projects, not including sub-set"/>
    <n v="107000000"/>
    <d v="2014-10-01T00:00:00"/>
    <d v="2015-12-31T00:00:00"/>
    <s v="NOT SPECIFIED"/>
    <s v="HIGH"/>
    <s v="2a-The project is designed to contribute significantly to gender equality"/>
  </r>
  <r>
    <x v="44"/>
    <x v="25"/>
    <s v="Iraq 2014"/>
    <x v="2"/>
    <s v="IRQ-14/H/71038/R/122"/>
    <s v="Enhancing detection and health response capacities to manage SAM among IDPs and host communities in Iraq"/>
    <x v="2"/>
    <n v="2929500"/>
    <n v="0"/>
    <s v="Enhancing detection and health response capacities to manage SAM among IDPs and host communities in Iraq"/>
    <s v=""/>
    <s v="USD"/>
    <x v="135"/>
    <x v="2"/>
    <x v="2"/>
    <x v="1"/>
    <s v="Commitment"/>
    <s v="Saudi Arabia (Kingdom of)"/>
    <s v="Saudi Arabia"/>
    <s v="World Health Organization"/>
    <s v="UN Agencies"/>
    <s v="WHO"/>
    <s v="Middle East"/>
    <s v="Iraq"/>
    <s v="Miscellaneous"/>
    <s v="Cash"/>
    <n v="219758"/>
    <m/>
    <s v="Other"/>
    <d v="2014-10-24T18:33:00"/>
    <d v="2014-10-24T18:33:00"/>
    <n v="2014"/>
    <s v="Iraq"/>
    <s v="Appeal projects, not including sub-set"/>
    <n v="2750000"/>
    <d v="2014-10-01T00:00:00"/>
    <d v="2015-12-31T00:00:00"/>
    <s v="NOT SPECIFIED"/>
    <s v="MEDIUM"/>
    <s v="2a-The project is designed to contribute significantly to gender equality"/>
  </r>
  <r>
    <x v="45"/>
    <x v="3"/>
    <s v="Syrian Arab Republic - Civil Unrest 2012"/>
    <x v="0"/>
    <m/>
    <m/>
    <x v="3"/>
    <n v="13245"/>
    <n v="0"/>
    <s v="(Iraq) Humanitarian Assistance - Refugees from Syria"/>
    <n v="10000"/>
    <s v="EUR"/>
    <x v="246"/>
    <x v="0"/>
    <x v="3"/>
    <x v="1"/>
    <s v="Commitment"/>
    <s v="Slovakia"/>
    <s v="Slovakia"/>
    <s v="International Organization for Migration"/>
    <s v="UN Agencies"/>
    <s v="IOM"/>
    <s v="Middle East"/>
    <s v="Syrian Arab Republic"/>
    <s v="Complex Emergency"/>
    <s v="Cash"/>
    <n v="182229"/>
    <m/>
    <s v="Donor"/>
    <d v="2012-12-12T17:07:00"/>
    <d v="2012-05-23T15:32:00"/>
    <m/>
    <m/>
    <s v="Appeal projects, not including sub-set"/>
    <m/>
    <m/>
    <m/>
    <m/>
    <m/>
    <m/>
  </r>
  <r>
    <x v="46"/>
    <x v="19"/>
    <s v="Iraq 2014"/>
    <x v="0"/>
    <m/>
    <m/>
    <x v="2"/>
    <n v="668449"/>
    <n v="0"/>
    <s v="To support protection activities carried out by the ICRC in Iraq assisting IDPs."/>
    <n v="500000"/>
    <s v="EUR"/>
    <x v="120"/>
    <x v="0"/>
    <x v="3"/>
    <x v="1"/>
    <s v="Commitment"/>
    <s v="Spain"/>
    <s v="Spain"/>
    <s v="International Committee of the Red Cross"/>
    <s v="Red Cross / Red Crescent"/>
    <s v="ICRC"/>
    <s v="Middle East"/>
    <s v="Iraq"/>
    <s v="Miscellaneous"/>
    <s v="Cash"/>
    <n v="219043"/>
    <m/>
    <s v="Donor"/>
    <d v="2014-10-10T17:44:00"/>
    <d v="2014-10-10T17:44:00"/>
    <m/>
    <m/>
    <s v="Appeal projects, not including sub-set"/>
    <m/>
    <m/>
    <m/>
    <m/>
    <m/>
    <m/>
  </r>
  <r>
    <x v="46"/>
    <x v="5"/>
    <s v="Syrian Arab Republic - Civil Unrest 2014"/>
    <x v="3"/>
    <s v="SRRP-14/MS/64837/120"/>
    <s v="Iraq - Syria Crisis Regional Refugee Response"/>
    <x v="2"/>
    <n v="69156"/>
    <n v="0"/>
    <s v="Iraq - Syria Crisis Regional Refugee Response"/>
    <n v="50138"/>
    <s v="EUR"/>
    <x v="135"/>
    <x v="1"/>
    <x v="1"/>
    <x v="1"/>
    <s v="Paid contribution"/>
    <s v="Spain"/>
    <s v="Spain"/>
    <s v="United Nations High Commissioner for Refugees"/>
    <s v="UN Agencies"/>
    <s v="UNHCR"/>
    <s v="Middle East"/>
    <s v="Syrian Arab Republic"/>
    <s v="Complex Emergency"/>
    <s v="Cash"/>
    <n v="214633"/>
    <s v="Kuwait II pledge"/>
    <s v="Agency"/>
    <d v="2014-07-02T16:34:00"/>
    <d v="2014-07-02T16:34:00"/>
    <n v="2014"/>
    <s v="Region"/>
    <s v="Appeal projects, not including sub-set"/>
    <n v="131280080"/>
    <d v="2014-01-01T00:00:00"/>
    <d v="2014-12-31T00:00:00"/>
    <s v="IRAQ"/>
    <s v="NOT SPECIFIED"/>
    <m/>
  </r>
  <r>
    <x v="46"/>
    <x v="5"/>
    <s v="Syrian Arab Republic - Civil Unrest 2014"/>
    <x v="3"/>
    <s v="SRRP-14/MS/64837/120"/>
    <s v="Iraq - Syria Crisis Regional Refugee Response"/>
    <x v="2"/>
    <n v="15811"/>
    <n v="0"/>
    <s v="Iraq - Syria Crisis Regional Refugee Response"/>
    <s v=""/>
    <s v="USD"/>
    <x v="247"/>
    <x v="1"/>
    <x v="1"/>
    <x v="1"/>
    <s v="Paid contribution"/>
    <s v="Spain"/>
    <s v="Spain"/>
    <s v="United Nations High Commissioner for Refugees"/>
    <s v="UN Agencies"/>
    <s v="UNHCR"/>
    <s v="Middle East"/>
    <s v="Syrian Arab Republic"/>
    <s v="Complex Emergency"/>
    <s v="Cash"/>
    <n v="218699"/>
    <m/>
    <s v="Agency"/>
    <d v="2014-10-03T09:43:00"/>
    <d v="2014-10-03T09:43:00"/>
    <n v="2014"/>
    <s v="Region"/>
    <s v="Appeal projects, not including sub-set"/>
    <n v="131280080"/>
    <d v="2014-01-01T00:00:00"/>
    <d v="2014-12-31T00:00:00"/>
    <s v="IRAQ"/>
    <s v="NOT SPECIFIED"/>
    <m/>
  </r>
  <r>
    <x v="47"/>
    <x v="90"/>
    <s v="Iraq 2014"/>
    <x v="0"/>
    <m/>
    <m/>
    <x v="2"/>
    <n v="148017"/>
    <n v="0"/>
    <s v="Non Food Items, net and WASH to IDPs"/>
    <n v="1000000"/>
    <s v="SEK"/>
    <x v="248"/>
    <x v="0"/>
    <x v="3"/>
    <x v="1"/>
    <s v="Paid contribution"/>
    <s v="Sweden"/>
    <s v="Sweden"/>
    <s v="ACT Alliance"/>
    <s v="NGOs"/>
    <s v="ACT/CoS"/>
    <s v="Middle East"/>
    <s v="Iraq"/>
    <s v="Miscellaneous"/>
    <s v="Cash"/>
    <n v="221971"/>
    <m/>
    <s v="Donor and Agency"/>
    <d v="2014-12-22T11:53:00"/>
    <d v="2014-12-04T17:27:00"/>
    <m/>
    <m/>
    <s v="Appeal projects, not including sub-set"/>
    <m/>
    <m/>
    <m/>
    <m/>
    <m/>
    <m/>
  </r>
  <r>
    <x v="47"/>
    <x v="91"/>
    <s v="Iraq 2014"/>
    <x v="0"/>
    <m/>
    <m/>
    <x v="2"/>
    <n v="148017"/>
    <n v="0"/>
    <s v="Non Food Items, net and WASH to IDPs"/>
    <n v="1000000"/>
    <s v="SEK"/>
    <x v="248"/>
    <x v="0"/>
    <x v="3"/>
    <x v="1"/>
    <s v="Commitment"/>
    <s v="Sweden"/>
    <s v="Sweden"/>
    <s v="ACT Alliance"/>
    <s v="NGOs"/>
    <s v="ACT/CWS"/>
    <s v="Middle East"/>
    <s v="Iraq"/>
    <s v="Miscellaneous"/>
    <s v="Cash"/>
    <n v="216246"/>
    <m/>
    <s v="Donor"/>
    <d v="2014-08-06T13:10:00"/>
    <d v="2014-08-06T13:10:00"/>
    <m/>
    <m/>
    <s v="Appeal projects, not including sub-set"/>
    <m/>
    <m/>
    <m/>
    <m/>
    <m/>
    <m/>
  </r>
  <r>
    <x v="47"/>
    <x v="14"/>
    <s v="Iraq 2014"/>
    <x v="2"/>
    <s v="IRQ-14/F/71188/R/5186"/>
    <s v="Emergency Food Assistance to Populations Affected by the Iraq Crisis - Zakho District of Dohuk Governorate"/>
    <x v="2"/>
    <n v="301023"/>
    <n v="0"/>
    <s v="Providing Food, WASH possibilities and Mental Health and Care Possibilities for IDPs"/>
    <n v="2000000"/>
    <s v="SEK"/>
    <x v="86"/>
    <x v="5"/>
    <x v="5"/>
    <x v="1"/>
    <s v="Commitment"/>
    <s v="Sweden"/>
    <s v="Sweden"/>
    <s v="Action Contre la Faim"/>
    <s v="NGOs"/>
    <s v="ACF"/>
    <s v="Middle East"/>
    <s v="Iraq"/>
    <s v="Miscellaneous"/>
    <s v="Cash"/>
    <n v="221969"/>
    <m/>
    <s v="Donor"/>
    <d v="2014-12-04T17:24:00"/>
    <d v="2014-12-04T17:24:00"/>
    <n v="2014"/>
    <s v="Iraq"/>
    <s v="Appeal projects, not including sub-set"/>
    <n v="6520000"/>
    <d v="2014-07-01T00:00:00"/>
    <d v="2015-12-31T00:00:00"/>
    <s v="NOT SPECIFIED"/>
    <s v="MEDIUM"/>
    <s v="1-The project is designed to contribute in some limited way to gender equality"/>
  </r>
  <r>
    <x v="47"/>
    <x v="14"/>
    <s v="Iraq 2014"/>
    <x v="2"/>
    <s v="IRQ-14/H/71184/R/5186"/>
    <s v="Nutrition assessment and response for conflict affected IDPs in Dohuk Governerate"/>
    <x v="2"/>
    <n v="690512"/>
    <n v="0"/>
    <s v="Nutrition assessment and response for conflict affected IDPs in Dohuk Governerate"/>
    <n v="5000000"/>
    <s v="SEK"/>
    <x v="249"/>
    <x v="2"/>
    <x v="2"/>
    <x v="1"/>
    <s v="Commitment"/>
    <s v="Sweden"/>
    <s v="Sweden"/>
    <s v="Action Contre la Faim"/>
    <s v="NGOs"/>
    <s v="ACF"/>
    <s v="Middle East"/>
    <s v="Iraq"/>
    <s v="Miscellaneous"/>
    <s v="Cash"/>
    <n v="222740"/>
    <m/>
    <s v="Donor"/>
    <d v="2014-12-16T14:28:00"/>
    <d v="2014-12-16T14:28:00"/>
    <n v="2014"/>
    <s v="Iraq"/>
    <s v="Appeal projects, not including sub-set"/>
    <n v="1300000"/>
    <d v="2014-11-01T00:00:00"/>
    <d v="2015-12-31T00:00:00"/>
    <s v="NOT SPECIFIED"/>
    <s v="MEDIUM"/>
    <s v="2a-The project is designed to contribute significantly to gender equality"/>
  </r>
  <r>
    <x v="47"/>
    <x v="7"/>
    <s v="Iraq 2012"/>
    <x v="0"/>
    <m/>
    <m/>
    <x v="3"/>
    <n v="1044558"/>
    <n v="0"/>
    <s v="Support IDPs and returnees to get access to information about human rights"/>
    <n v="786552"/>
    <s v="EUR"/>
    <x v="250"/>
    <x v="0"/>
    <x v="3"/>
    <x v="1"/>
    <s v="Commitment"/>
    <s v="Sweden"/>
    <s v="Sweden"/>
    <s v="Danish Refugee Council"/>
    <s v="NGOs"/>
    <s v="DRC"/>
    <s v="Middle East"/>
    <s v="Iraq"/>
    <s v="Miscellaneous"/>
    <s v="Cash"/>
    <n v="183379"/>
    <m/>
    <s v="Donor"/>
    <d v="2012-06-18T15:14:00"/>
    <d v="2012-06-18T15:13:00"/>
    <m/>
    <m/>
    <s v="Appeal projects, not including sub-set"/>
    <m/>
    <m/>
    <m/>
    <m/>
    <m/>
    <m/>
  </r>
  <r>
    <x v="47"/>
    <x v="7"/>
    <s v="Iraq 2012"/>
    <x v="0"/>
    <m/>
    <m/>
    <x v="3"/>
    <n v="1050263"/>
    <n v="0"/>
    <s v="Support to IDPs to get access to information and human rights"/>
    <n v="7000000"/>
    <s v="SEK"/>
    <x v="250"/>
    <x v="0"/>
    <x v="7"/>
    <x v="1"/>
    <s v="Commitment"/>
    <s v="Sweden"/>
    <s v="Sweden"/>
    <s v="Danish Refugee Council"/>
    <s v="NGOs"/>
    <s v="DRC"/>
    <s v="Middle East"/>
    <s v="Iraq"/>
    <s v="Miscellaneous"/>
    <s v="Cash"/>
    <n v="199235"/>
    <m/>
    <s v="Donor"/>
    <d v="2013-06-28T11:53:00"/>
    <d v="2013-06-28T11:52:00"/>
    <m/>
    <m/>
    <s v="Appeal projects, not including sub-set"/>
    <m/>
    <m/>
    <m/>
    <m/>
    <m/>
    <m/>
  </r>
  <r>
    <x v="47"/>
    <x v="7"/>
    <s v="Iraq 2013"/>
    <x v="0"/>
    <m/>
    <m/>
    <x v="1"/>
    <n v="918274"/>
    <n v="0"/>
    <s v="To promote and facilitate an environment conducive to durable solutions for displaced affected populations in Iraq through improved access to, and protection of, basic services and human rights"/>
    <n v="6000000"/>
    <s v="SEK"/>
    <x v="251"/>
    <x v="0"/>
    <x v="7"/>
    <x v="1"/>
    <s v="Commitment"/>
    <s v="Sweden"/>
    <s v="Sweden"/>
    <s v="Danish Refugee Council"/>
    <s v="NGOs"/>
    <s v="DRC"/>
    <m/>
    <s v="Iraq"/>
    <s v="Miscellaneous"/>
    <s v="Cash"/>
    <n v="200451"/>
    <m/>
    <s v="Donor"/>
    <d v="2013-08-13T15:09:00"/>
    <d v="2013-08-13T15:08:00"/>
    <m/>
    <m/>
    <s v="Appeal projects, not including sub-set"/>
    <m/>
    <m/>
    <m/>
    <m/>
    <m/>
    <m/>
  </r>
  <r>
    <x v="47"/>
    <x v="7"/>
    <s v="Iraq 2014"/>
    <x v="0"/>
    <m/>
    <m/>
    <x v="2"/>
    <n v="76570"/>
    <n v="0"/>
    <s v="Early warning and DRR, Unallocated humanitarian assistance"/>
    <n v="500000"/>
    <s v="SEK"/>
    <x v="94"/>
    <x v="0"/>
    <x v="3"/>
    <x v="1"/>
    <s v="Commitment"/>
    <s v="Sweden"/>
    <s v="Sweden"/>
    <s v="Danish Refugee Council"/>
    <s v="NGOs"/>
    <s v="DRC"/>
    <s v="Middle East"/>
    <s v="Iraq"/>
    <s v="Miscellaneous"/>
    <s v="Cash"/>
    <n v="216503"/>
    <m/>
    <s v="Donor"/>
    <d v="2014-08-08T16:20:00"/>
    <d v="2014-08-08T16:20:00"/>
    <m/>
    <m/>
    <s v="Appeal projects, not including sub-set"/>
    <m/>
    <m/>
    <m/>
    <m/>
    <m/>
    <m/>
  </r>
  <r>
    <x v="47"/>
    <x v="7"/>
    <s v="Syrian Arab Republic - Civil Unrest 2013"/>
    <x v="1"/>
    <s v="SRRP-13/MS/59095/R/5181"/>
    <s v="Iraq - Syria Crisis Regional Refugee Response"/>
    <x v="1"/>
    <n v="305705"/>
    <n v="0"/>
    <s v="(Iraq) - Syria Crisis Regional Refugee Response  - To assist Syrian refugees directly through emergency assistance and protection information and indirectly though capacity-building of duty-bearers responsible for their protection."/>
    <n v="2000000"/>
    <s v="SEK"/>
    <x v="252"/>
    <x v="1"/>
    <x v="1"/>
    <x v="1"/>
    <s v="Paid contribution"/>
    <s v="Sweden"/>
    <s v="Sweden"/>
    <s v="Danish Refugee Council"/>
    <s v="NGOs"/>
    <s v="DRC"/>
    <m/>
    <s v="Syrian Arab Republic"/>
    <s v="Complex Emergency"/>
    <s v="Cash"/>
    <n v="199581"/>
    <m/>
    <s v="Donor and Agency"/>
    <d v="2014-01-08T16:35:00"/>
    <d v="2013-07-15T15:50:00"/>
    <n v="2013"/>
    <s v="Region"/>
    <s v="Appeal projects, not including sub-set"/>
    <n v="1560000"/>
    <d v="2013-06-01T00:00:00"/>
    <d v="2013-12-31T00:00:00"/>
    <s v="IRAQ"/>
    <s v="NOT SPECIFIED"/>
    <m/>
  </r>
  <r>
    <x v="47"/>
    <x v="7"/>
    <s v="Syrian Arab Republic - Civil Unrest 2013"/>
    <x v="1"/>
    <s v="SRRP-13/MS/59095/R/5181"/>
    <s v="Iraq - Syria Crisis Regional Refugee Response"/>
    <x v="1"/>
    <n v="917114"/>
    <n v="0"/>
    <s v="Iraq - Syria Crisis Regional Refugee Response "/>
    <n v="6000000"/>
    <s v="SEK"/>
    <x v="1"/>
    <x v="1"/>
    <x v="1"/>
    <x v="1"/>
    <s v="Paid contribution"/>
    <s v="Sweden"/>
    <s v="Sweden"/>
    <s v="Danish Refugee Council"/>
    <s v="NGOs"/>
    <s v="DRC"/>
    <m/>
    <s v="Syrian Arab Republic"/>
    <s v="Complex Emergency"/>
    <s v="Cash"/>
    <n v="206111"/>
    <s v="SRRP"/>
    <s v="Agency"/>
    <d v="2014-01-09T12:15:00"/>
    <d v="2014-01-09T12:15:00"/>
    <n v="2013"/>
    <s v="Region"/>
    <s v="Appeal projects, not including sub-set"/>
    <n v="1560000"/>
    <d v="2013-06-01T00:00:00"/>
    <d v="2013-12-31T00:00:00"/>
    <s v="IRAQ"/>
    <s v="NOT SPECIFIED"/>
    <m/>
  </r>
  <r>
    <x v="47"/>
    <x v="7"/>
    <s v="Syrian Arab Republic - Civil Unrest 2014"/>
    <x v="3"/>
    <s v="SRRP-14/MS/64707/5181"/>
    <s v="Iraq - Syria Crisis Regional Refugee Response"/>
    <x v="2"/>
    <n v="54784"/>
    <n v="0"/>
    <s v="Iraq - Syria Crisis Regional Refugee Response "/>
    <n v="39718"/>
    <s v="EUR"/>
    <x v="101"/>
    <x v="1"/>
    <x v="1"/>
    <x v="1"/>
    <s v="Commitment"/>
    <s v="Sweden"/>
    <s v="Sweden"/>
    <s v="Danish Refugee Council"/>
    <s v="NGOs"/>
    <s v="DRC"/>
    <s v="Middle East"/>
    <s v="Syrian Arab Republic"/>
    <s v="Complex Emergency"/>
    <s v="Cash"/>
    <n v="211228"/>
    <s v="Kuwait II pledge"/>
    <s v="Donor and Agency"/>
    <d v="2014-08-19T12:52:00"/>
    <d v="2014-04-28T12:02:00"/>
    <n v="2014"/>
    <s v="Region"/>
    <s v="Appeal projects, not including sub-set"/>
    <n v="19074318"/>
    <d v="2014-01-01T00:00:00"/>
    <d v="2014-12-31T00:00:00"/>
    <s v="IRAQ"/>
    <s v="NOT SPECIFIED"/>
    <m/>
  </r>
  <r>
    <x v="47"/>
    <x v="19"/>
    <s v="Iraq 2012"/>
    <x v="0"/>
    <m/>
    <m/>
    <x v="3"/>
    <n v="4018336"/>
    <n v="0"/>
    <s v="Support to the ICRC Emergency Appeal 2012 for work with protection, assistance, prevention and collaboration with red cross/red crescent societies"/>
    <n v="3033844"/>
    <s v="EUR"/>
    <x v="253"/>
    <x v="0"/>
    <x v="3"/>
    <x v="1"/>
    <s v="Commitment"/>
    <s v="Sweden"/>
    <s v="Sweden"/>
    <s v="International Committee of the Red Cross"/>
    <s v="Red Cross / Red Crescent"/>
    <s v="ICRC"/>
    <s v="Middle East"/>
    <s v="Iraq"/>
    <s v="Miscellaneous"/>
    <s v="Cash"/>
    <n v="184110"/>
    <m/>
    <s v="Donor"/>
    <d v="2012-06-27T13:03:00"/>
    <d v="2012-06-27T13:02:00"/>
    <m/>
    <m/>
    <s v="Appeal projects, not including sub-set"/>
    <m/>
    <m/>
    <m/>
    <m/>
    <m/>
    <m/>
  </r>
  <r>
    <x v="47"/>
    <x v="19"/>
    <s v="Iraq 2012"/>
    <x v="0"/>
    <m/>
    <m/>
    <x v="3"/>
    <n v="760645"/>
    <n v="0"/>
    <s v="Provide protection and humanitarian assistance to victims of conflict"/>
    <n v="567441"/>
    <s v="EUR"/>
    <x v="254"/>
    <x v="0"/>
    <x v="7"/>
    <x v="1"/>
    <s v="Commitment"/>
    <s v="Sweden"/>
    <s v="Sweden"/>
    <s v="International Committee of the Red Cross"/>
    <s v="Red Cross / Red Crescent"/>
    <s v="ICRC"/>
    <s v="Middle East"/>
    <s v="Iraq"/>
    <s v="Miscellaneous"/>
    <s v="Cash"/>
    <n v="179684"/>
    <m/>
    <s v="Donor"/>
    <d v="2012-03-30T16:42:00"/>
    <d v="2012-03-30T16:41:00"/>
    <m/>
    <m/>
    <s v="Appeal projects, not including sub-set"/>
    <m/>
    <m/>
    <m/>
    <m/>
    <m/>
    <m/>
  </r>
  <r>
    <x v="47"/>
    <x v="19"/>
    <s v="Iraq 2013"/>
    <x v="0"/>
    <m/>
    <m/>
    <x v="1"/>
    <n v="5687932"/>
    <n v="0"/>
    <s v="Provide protection and humanitarian assistance to victims of conflict."/>
    <n v="37000000"/>
    <s v="SEK"/>
    <x v="255"/>
    <x v="0"/>
    <x v="3"/>
    <x v="1"/>
    <s v="Commitment"/>
    <s v="Sweden"/>
    <s v="Sweden"/>
    <s v="International Committee of the Red Cross"/>
    <s v="Red Cross / Red Crescent"/>
    <s v="ICRC"/>
    <m/>
    <s v="Iraq"/>
    <s v="Miscellaneous"/>
    <s v="Cash"/>
    <n v="198006"/>
    <m/>
    <s v="Donor"/>
    <d v="2013-12-13T16:24:00"/>
    <d v="2013-06-07T14:52:00"/>
    <m/>
    <m/>
    <s v="Appeal projects, not including sub-set"/>
    <m/>
    <m/>
    <m/>
    <m/>
    <m/>
    <m/>
  </r>
  <r>
    <x v="47"/>
    <x v="19"/>
    <s v="Iraq 2014"/>
    <x v="0"/>
    <m/>
    <m/>
    <x v="2"/>
    <n v="3852080"/>
    <n v="0"/>
    <s v="Int. Human Law. Protection. WASH "/>
    <n v="25000000"/>
    <s v="SEK"/>
    <x v="256"/>
    <x v="0"/>
    <x v="3"/>
    <x v="1"/>
    <s v="Commitment"/>
    <s v="Sweden"/>
    <s v="Sweden"/>
    <s v="International Committee of the Red Cross"/>
    <s v="Red Cross / Red Crescent"/>
    <s v="ICRC"/>
    <s v="Middle East"/>
    <s v="Iraq"/>
    <s v="Miscellaneous"/>
    <s v="Cash"/>
    <n v="214253"/>
    <m/>
    <s v="Donor"/>
    <d v="2014-06-20T17:19:00"/>
    <d v="2014-06-20T17:19:00"/>
    <m/>
    <m/>
    <s v="Appeal projects, not including sub-set"/>
    <m/>
    <m/>
    <m/>
    <m/>
    <m/>
    <m/>
  </r>
  <r>
    <x v="47"/>
    <x v="19"/>
    <s v="Syrian Arab Republic - Civil Unrest 2013"/>
    <x v="0"/>
    <m/>
    <m/>
    <x v="1"/>
    <n v="1821770"/>
    <n v="0"/>
    <s v="(Iraq) Provide protection and humanitarian assistance to victims of conflict"/>
    <n v="12000000"/>
    <s v="SEK"/>
    <x v="174"/>
    <x v="0"/>
    <x v="7"/>
    <x v="1"/>
    <s v="Commitment"/>
    <s v="Sweden"/>
    <s v="Sweden"/>
    <s v="International Committee of the Red Cross"/>
    <s v="Red Cross / Red Crescent"/>
    <s v="ICRC"/>
    <m/>
    <s v="Syrian Arab Republic"/>
    <s v="Complex Emergency"/>
    <s v="Cash"/>
    <n v="201196"/>
    <m/>
    <s v="Donor"/>
    <d v="2013-09-11T16:32:00"/>
    <d v="2013-09-11T16:32:00"/>
    <m/>
    <m/>
    <s v="Appeal projects, not including sub-set"/>
    <m/>
    <m/>
    <m/>
    <m/>
    <m/>
    <m/>
  </r>
  <r>
    <x v="47"/>
    <x v="11"/>
    <s v="Iraq 2011"/>
    <x v="0"/>
    <m/>
    <m/>
    <x v="4"/>
    <n v="970729"/>
    <n v="0"/>
    <s v="To strengthen capacity among Red Cross and Red Crescent societies and to provide emergency humanitarian assistance in humanitarian crises through IFRC(through Swedish Red Cross , Sweden RC)"/>
    <n v="655242"/>
    <s v="EUR"/>
    <x v="257"/>
    <x v="0"/>
    <x v="3"/>
    <x v="1"/>
    <s v="Commitment"/>
    <s v="Sweden"/>
    <s v="Sweden"/>
    <s v="International Federation of Red Cross and Red Crescent Societies"/>
    <s v="Red Cross / Red Crescent"/>
    <s v="IFRC"/>
    <s v="Middle East"/>
    <s v="Iraq"/>
    <s v="Complex Emergency"/>
    <s v="Cash"/>
    <n v="171576"/>
    <m/>
    <s v="Donor"/>
    <d v="2011-08-03T15:33:00"/>
    <d v="2011-08-03T15:30:00"/>
    <m/>
    <m/>
    <s v="Appeal projects, not including sub-set"/>
    <m/>
    <m/>
    <m/>
    <m/>
    <m/>
    <m/>
  </r>
  <r>
    <x v="47"/>
    <x v="3"/>
    <s v="Iraq 2014"/>
    <x v="2"/>
    <s v="IRQ-14/SNYS/70354/R/298"/>
    <s v="To be allocated to a specific sector/projects"/>
    <x v="2"/>
    <n v="2812315"/>
    <n v="0"/>
    <s v="Response to humanitarian crises"/>
    <n v="19000000"/>
    <s v="SEK"/>
    <x v="258"/>
    <x v="3"/>
    <x v="3"/>
    <x v="1"/>
    <s v="Commitment"/>
    <s v="Sweden"/>
    <s v="Sweden"/>
    <s v="International Organization for Migration"/>
    <s v="UN Agencies"/>
    <s v="IOM"/>
    <s v="Middle East"/>
    <s v="Iraq"/>
    <s v="Miscellaneous"/>
    <s v="Cash"/>
    <n v="216519"/>
    <m/>
    <s v="Donor"/>
    <d v="2014-08-08T17:39:00"/>
    <d v="2014-08-08T17:38:00"/>
    <n v="2014"/>
    <s v="Iraq"/>
    <s v="Appeal projects, not including sub-set"/>
    <n v="0"/>
    <d v="2014-04-01T00:00:00"/>
    <d v="2014-12-31T00:00:00"/>
    <s v="NOT SPECIFIED"/>
    <s v="NOT SPECIFIED"/>
    <s v="3-Not Specified"/>
  </r>
  <r>
    <x v="47"/>
    <x v="40"/>
    <s v="Iraq 2014"/>
    <x v="0"/>
    <m/>
    <m/>
    <x v="2"/>
    <n v="735169"/>
    <n v="0"/>
    <s v="Unallocated humanitarian support"/>
    <n v="4884466"/>
    <s v="SEK"/>
    <x v="55"/>
    <x v="0"/>
    <x v="3"/>
    <x v="1"/>
    <s v="Commitment"/>
    <s v="Sweden"/>
    <s v="Sweden"/>
    <s v="International Rescue Committee"/>
    <s v="NGOs"/>
    <s v="IRC"/>
    <s v="Middle East"/>
    <s v="Iraq"/>
    <s v="Miscellaneous"/>
    <s v="Cash"/>
    <n v="217311"/>
    <m/>
    <s v="Donor"/>
    <d v="2014-08-28T14:33:00"/>
    <d v="2014-08-28T14:33:00"/>
    <m/>
    <m/>
    <s v="Appeal projects, not including sub-set"/>
    <m/>
    <m/>
    <m/>
    <m/>
    <m/>
    <m/>
  </r>
  <r>
    <x v="47"/>
    <x v="40"/>
    <s v="Iraq 2014"/>
    <x v="0"/>
    <m/>
    <m/>
    <x v="2"/>
    <n v="468197"/>
    <n v="0"/>
    <s v="Protection, WASH and Non-food Items for conflict affected IDPs"/>
    <n v="3163136"/>
    <s v="SEK"/>
    <x v="258"/>
    <x v="0"/>
    <x v="3"/>
    <x v="1"/>
    <s v="Commitment"/>
    <s v="Sweden"/>
    <s v="Sweden"/>
    <s v="International Rescue Committee"/>
    <s v="NGOs"/>
    <s v="IRC"/>
    <s v="Middle East"/>
    <s v="Iraq"/>
    <s v="Miscellaneous"/>
    <s v="Cash"/>
    <n v="221970"/>
    <m/>
    <s v="Donor"/>
    <d v="2014-12-04T17:25:00"/>
    <d v="2014-12-04T17:25:00"/>
    <m/>
    <m/>
    <s v="Appeal projects, not including sub-set"/>
    <m/>
    <m/>
    <m/>
    <m/>
    <m/>
    <m/>
  </r>
  <r>
    <x v="47"/>
    <x v="40"/>
    <s v="Syrian Arab Republic - Civil Unrest 2012"/>
    <x v="0"/>
    <m/>
    <m/>
    <x v="3"/>
    <n v="157776"/>
    <n v="0"/>
    <s v="(Irag) Emergency Protection and NFIs Assistance for Syrians in Domiz and Al Qaem Camps."/>
    <n v="1033590"/>
    <s v="SEK"/>
    <x v="259"/>
    <x v="0"/>
    <x v="3"/>
    <x v="1"/>
    <s v="Commitment"/>
    <s v="Sweden"/>
    <s v="Sweden"/>
    <s v="International Rescue Committee"/>
    <s v="NGOs"/>
    <s v="IRC"/>
    <s v="Middle East"/>
    <s v="Syrian Arab Republic"/>
    <s v="Complex Emergency"/>
    <s v="Cash"/>
    <n v="191755"/>
    <m/>
    <s v="Donor"/>
    <d v="2013-01-18T18:03:00"/>
    <d v="2013-01-18T18:00:00"/>
    <m/>
    <m/>
    <s v="Appeal projects, not including sub-set"/>
    <m/>
    <m/>
    <m/>
    <m/>
    <m/>
    <m/>
  </r>
  <r>
    <x v="47"/>
    <x v="40"/>
    <s v="Syrian Arab Republic - Civil Unrest 2014"/>
    <x v="3"/>
    <s v="SRRP-14/MS/64746/5179"/>
    <s v="Iraq - Syria Crisis Regional Refugee Response"/>
    <x v="2"/>
    <n v="752559"/>
    <n v="0"/>
    <s v="Iraq - Syria Crisis Regional Refugee Response"/>
    <n v="553131"/>
    <s v="EUR"/>
    <x v="23"/>
    <x v="1"/>
    <x v="1"/>
    <x v="1"/>
    <s v="Commitment"/>
    <s v="Sweden"/>
    <s v="Sweden"/>
    <s v="International Rescue Committee"/>
    <s v="NGOs"/>
    <s v="IRC"/>
    <s v="Middle East"/>
    <s v="Syrian Arab Republic"/>
    <s v="Complex Emergency"/>
    <s v="Cash"/>
    <n v="213623"/>
    <s v="Kuwait II pledge"/>
    <s v="Donor"/>
    <d v="2014-11-18T12:13:00"/>
    <d v="2014-06-11T15:52:00"/>
    <n v="2014"/>
    <s v="Region"/>
    <s v="Appeal projects, not including sub-set"/>
    <n v="15133839"/>
    <d v="2014-01-01T00:00:00"/>
    <d v="2014-12-31T00:00:00"/>
    <s v="IRAQ"/>
    <s v="NOT SPECIFIED"/>
    <m/>
  </r>
  <r>
    <x v="47"/>
    <x v="85"/>
    <s v="Iraq 2014"/>
    <x v="2"/>
    <s v="IRQ-14/F/69857/R/8058"/>
    <s v="Meeting the essential food needs of 20,000 most vulnerable displaced  and host community families from Anbar, Ninewa and Salaheddin"/>
    <x v="2"/>
    <n v="290065"/>
    <n v="0"/>
    <s v="Food security for 1000 families during 3 months"/>
    <n v="2000000"/>
    <s v="SEK"/>
    <x v="71"/>
    <x v="5"/>
    <x v="5"/>
    <x v="1"/>
    <s v="Commitment"/>
    <s v="Sweden"/>
    <s v="Sweden"/>
    <s v="Islamic Relief Worldwide"/>
    <s v="NGOs"/>
    <s v="IRW"/>
    <s v="Middle East"/>
    <s v="Iraq"/>
    <s v="Miscellaneous"/>
    <s v="Cash"/>
    <n v="221972"/>
    <m/>
    <s v="Donor"/>
    <d v="2014-12-04T17:31:00"/>
    <d v="2014-12-04T17:31:00"/>
    <n v="2014"/>
    <s v="Iraq"/>
    <s v="Appeal projects, not including sub-set"/>
    <n v="510000"/>
    <d v="2014-07-01T00:00:00"/>
    <d v="2014-12-31T00:00:00"/>
    <s v="NOT SPECIFIED"/>
    <s v="HIGH"/>
    <s v="2a-The project is designed to contribute significantly to gender equality"/>
  </r>
  <r>
    <x v="47"/>
    <x v="44"/>
    <s v="Iraq 2011"/>
    <x v="0"/>
    <m/>
    <m/>
    <x v="4"/>
    <n v="860591"/>
    <n v="0"/>
    <s v="Humanitarian assistance (3-year project, 2011 protion)"/>
    <n v="626510"/>
    <s v="EUR"/>
    <x v="260"/>
    <x v="0"/>
    <x v="3"/>
    <x v="1"/>
    <s v="Commitment"/>
    <s v="Sweden"/>
    <s v="Sweden"/>
    <s v="Norwegian Refugee Council"/>
    <s v="NGOs"/>
    <s v="NRC"/>
    <s v="Middle East"/>
    <s v="Iraq"/>
    <s v="Complex Emergency"/>
    <s v="Cash"/>
    <n v="171598"/>
    <m/>
    <s v="Donor"/>
    <d v="2011-08-03T16:05:00"/>
    <d v="2011-08-03T16:05:00"/>
    <m/>
    <m/>
    <s v="Appeal projects, not including sub-set"/>
    <m/>
    <m/>
    <m/>
    <m/>
    <m/>
    <m/>
  </r>
  <r>
    <x v="47"/>
    <x v="44"/>
    <s v="Iraq 2013"/>
    <x v="0"/>
    <m/>
    <m/>
    <x v="1"/>
    <n v="765228"/>
    <n v="0"/>
    <s v="Humanitarian assistance within the NRC humanitarian annual work plan 2013, including IDMC, Monitoring and Evaluation and support to ACAPS"/>
    <n v="5000000"/>
    <s v="SEK"/>
    <x v="261"/>
    <x v="0"/>
    <x v="3"/>
    <x v="1"/>
    <s v="Commitment"/>
    <s v="Sweden"/>
    <s v="Sweden"/>
    <s v="Norwegian Refugee Council"/>
    <s v="NGOs"/>
    <s v="NRC"/>
    <m/>
    <s v="Iraq"/>
    <s v="Miscellaneous"/>
    <s v="Cash"/>
    <n v="204643"/>
    <m/>
    <s v="Donor"/>
    <d v="2013-11-27T14:41:00"/>
    <d v="2013-11-27T14:38:00"/>
    <m/>
    <m/>
    <s v="Appeal projects, not including sub-set"/>
    <m/>
    <m/>
    <m/>
    <m/>
    <m/>
    <m/>
  </r>
  <r>
    <x v="47"/>
    <x v="44"/>
    <s v="Iraq 2014"/>
    <x v="0"/>
    <m/>
    <m/>
    <x v="2"/>
    <n v="765697"/>
    <n v="0"/>
    <s v="Shelter, Wash, Education, ICLA, and Food Security"/>
    <n v="5000000"/>
    <s v="SEK"/>
    <x v="262"/>
    <x v="0"/>
    <x v="3"/>
    <x v="1"/>
    <s v="Commitment"/>
    <s v="Sweden"/>
    <s v="Sweden"/>
    <s v="Norwegian Refugee Council"/>
    <s v="NGOs"/>
    <s v="NRC"/>
    <s v="Middle East"/>
    <s v="Iraq"/>
    <s v="Miscellaneous"/>
    <s v="Cash"/>
    <n v="217327"/>
    <m/>
    <s v="Donor"/>
    <d v="2014-08-28T15:04:00"/>
    <d v="2014-08-28T15:04:00"/>
    <m/>
    <m/>
    <s v="Appeal projects, not including sub-set"/>
    <m/>
    <m/>
    <m/>
    <m/>
    <m/>
    <m/>
  </r>
  <r>
    <x v="47"/>
    <x v="44"/>
    <s v="Iraq 2014"/>
    <x v="2"/>
    <s v="IRQ-14/S-NF/68352/R/5834"/>
    <s v="Provide basic and domestic items for population affected by armed conflict in Iraq"/>
    <x v="2"/>
    <n v="308166"/>
    <n v="0"/>
    <s v="Support to vulnerable IDPs affected by the Anbar Crisis in Abu Greib province through life-saving activities"/>
    <n v="2000000"/>
    <s v="SEK"/>
    <x v="187"/>
    <x v="4"/>
    <x v="4"/>
    <x v="1"/>
    <s v="Commitment"/>
    <s v="Sweden"/>
    <s v="Sweden"/>
    <s v="Norwegian Refugee Council"/>
    <s v="NGOs"/>
    <s v="NRC"/>
    <s v="Middle East"/>
    <s v="Iraq"/>
    <s v="Miscellaneous"/>
    <s v="Cash"/>
    <n v="221964"/>
    <m/>
    <s v="Donor"/>
    <d v="2014-12-04T17:21:00"/>
    <d v="2014-12-04T17:21:00"/>
    <n v="2014"/>
    <s v="Iraq"/>
    <s v="Appeal projects, not including sub-set"/>
    <n v="6820000"/>
    <d v="2014-07-01T00:00:00"/>
    <d v="2014-12-31T00:00:00"/>
    <s v="NOT SPECIFIED"/>
    <s v="HIGH"/>
    <s v="2a-The project is designed to contribute significantly to gender equality"/>
  </r>
  <r>
    <x v="47"/>
    <x v="44"/>
    <s v="Iraq 2014"/>
    <x v="2"/>
    <s v="IRQ-14/WS/70748/R/5834"/>
    <s v="WASH response for IDPs and Refugees in camps and informal settlements in Erbil"/>
    <x v="2"/>
    <n v="740083"/>
    <n v="0"/>
    <s v="Emergency WASH and Shelter assistance to IDPs"/>
    <n v="5000000"/>
    <s v="SEK"/>
    <x v="46"/>
    <x v="6"/>
    <x v="6"/>
    <x v="1"/>
    <s v="Commitment"/>
    <s v="Sweden"/>
    <s v="Sweden"/>
    <s v="Norwegian Refugee Council"/>
    <s v="NGOs"/>
    <s v="NRC"/>
    <s v="Middle East"/>
    <s v="Iraq"/>
    <s v="Miscellaneous"/>
    <s v="Cash"/>
    <n v="221966"/>
    <m/>
    <s v="Donor"/>
    <d v="2014-12-04T17:22:00"/>
    <d v="2014-12-04T17:22:00"/>
    <n v="2014"/>
    <s v="Iraq"/>
    <s v="Appeal projects, not including sub-set"/>
    <n v="12000000"/>
    <d v="2014-07-01T00:00:00"/>
    <d v="2015-12-31T00:00:00"/>
    <s v="NOT SPECIFIED"/>
    <s v="HIGH"/>
    <s v="1-The project is designed to contribute in some limited way to gender equality"/>
  </r>
  <r>
    <x v="47"/>
    <x v="44"/>
    <s v="Iraq 2014"/>
    <x v="2"/>
    <s v="IRQ-14/WS/70748/R/5834"/>
    <s v="WASH response for IDPs and Refugees in camps and informal settlements in Erbil"/>
    <x v="2"/>
    <n v="1685241"/>
    <n v="0"/>
    <s v="Emergency WASH and Camp Management Support for IDP's in Iraq"/>
    <n v="12400000"/>
    <s v="SEK"/>
    <x v="116"/>
    <x v="6"/>
    <x v="6"/>
    <x v="1"/>
    <s v="Commitment"/>
    <s v="Sweden"/>
    <s v="Sweden"/>
    <s v="Norwegian Refugee Council"/>
    <s v="NGOs"/>
    <s v="NRC"/>
    <s v="Middle East"/>
    <s v="Iraq"/>
    <s v="Miscellaneous"/>
    <s v="Cash"/>
    <n v="221951"/>
    <m/>
    <s v="Donor"/>
    <d v="2014-12-04T16:48:00"/>
    <d v="2014-12-04T16:48:00"/>
    <n v="2014"/>
    <s v="Iraq"/>
    <s v="Appeal projects, not including sub-set"/>
    <n v="12000000"/>
    <d v="2014-07-01T00:00:00"/>
    <d v="2015-12-31T00:00:00"/>
    <s v="NOT SPECIFIED"/>
    <s v="HIGH"/>
    <s v="1-The project is designed to contribute in some limited way to gender equality"/>
  </r>
  <r>
    <x v="47"/>
    <x v="44"/>
    <s v="Syrian Arab Republic - Civil Unrest 2012"/>
    <x v="0"/>
    <m/>
    <m/>
    <x v="3"/>
    <n v="301023"/>
    <n v="0"/>
    <s v="(Irag) Emergency Winterization NFI Response for Syrian Refugees in Domiz Camp, Iraq-KRI."/>
    <n v="2000000"/>
    <s v="SEK"/>
    <x v="263"/>
    <x v="0"/>
    <x v="3"/>
    <x v="1"/>
    <s v="Commitment"/>
    <s v="Sweden"/>
    <s v="Sweden"/>
    <s v="Norwegian Refugee Council"/>
    <s v="NGOs"/>
    <s v="NRC"/>
    <s v="Middle East"/>
    <s v="Syrian Arab Republic"/>
    <s v="Complex Emergency"/>
    <s v="Cash"/>
    <n v="191754"/>
    <m/>
    <s v="Donor"/>
    <d v="2013-01-18T17:58:00"/>
    <d v="2013-01-18T17:57:00"/>
    <m/>
    <m/>
    <s v="Appeal projects, not including sub-set"/>
    <m/>
    <m/>
    <m/>
    <m/>
    <m/>
    <m/>
  </r>
  <r>
    <x v="47"/>
    <x v="44"/>
    <s v="Syrian Arab Republic - Civil Unrest 2013"/>
    <x v="1"/>
    <s v="SRRP-13/MS/59104/R/5834"/>
    <s v="Iraq - Syria Crisis Regional Refugee Response"/>
    <x v="1"/>
    <n v="298418"/>
    <n v="0"/>
    <s v="Iraq - Syria Crisis Regional Refugee Response - To give Syrian refugees in Domiz refugee camp access to adequate potable drinking water and appropriate sanitation facilities, and to promote improved hygiene practices."/>
    <n v="2000000"/>
    <s v="SEK"/>
    <x v="91"/>
    <x v="1"/>
    <x v="1"/>
    <x v="1"/>
    <s v="Commitment"/>
    <s v="Sweden"/>
    <s v="Sweden"/>
    <s v="Norwegian Refugee Council"/>
    <s v="NGOs"/>
    <s v="NRC"/>
    <m/>
    <s v="Syrian Arab Republic"/>
    <s v="Complex Emergency"/>
    <s v="Cash"/>
    <n v="199584"/>
    <m/>
    <s v="Donor"/>
    <d v="2013-07-15T16:02:00"/>
    <d v="2013-07-15T15:58:00"/>
    <n v="2013"/>
    <s v="Region"/>
    <s v="Appeal projects, not including sub-set"/>
    <n v="2000000"/>
    <d v="2013-06-01T00:00:00"/>
    <d v="2013-12-31T00:00:00"/>
    <s v="IRAQ"/>
    <s v="NOT SPECIFIED"/>
    <m/>
  </r>
  <r>
    <x v="47"/>
    <x v="44"/>
    <s v="Syrian Arab Republic - Civil Unrest 2014"/>
    <x v="3"/>
    <s v="SRRP-14/MS/64776/5834"/>
    <s v="Iraq - Syria Crisis Regional Refugee Response"/>
    <x v="2"/>
    <n v="752559"/>
    <n v="0"/>
    <s v="Iraq - Syria Crisis Regional Refugee Response "/>
    <n v="553131"/>
    <s v="EUR"/>
    <x v="264"/>
    <x v="1"/>
    <x v="1"/>
    <x v="1"/>
    <s v="Paid contribution"/>
    <s v="Sweden"/>
    <s v="Sweden"/>
    <s v="Norwegian Refugee Council"/>
    <s v="NGOs"/>
    <s v="NRC"/>
    <s v="Middle East"/>
    <s v="Syrian Arab Republic"/>
    <s v="Complex Emergency"/>
    <s v="Cash"/>
    <n v="209851"/>
    <s v="Kuwait II pledge"/>
    <s v="Donor and Agency"/>
    <d v="2014-06-11T16:11:00"/>
    <d v="2014-04-03T14:45:00"/>
    <n v="2014"/>
    <s v="Region"/>
    <s v="Appeal projects, not including sub-set"/>
    <n v="12766499"/>
    <d v="2014-01-01T00:00:00"/>
    <d v="2014-12-31T00:00:00"/>
    <s v="IRAQ"/>
    <s v="NOT SPECIFIED"/>
    <m/>
  </r>
  <r>
    <x v="47"/>
    <x v="92"/>
    <s v="Iraq 2014"/>
    <x v="0"/>
    <m/>
    <m/>
    <x v="2"/>
    <n v="672406"/>
    <n v="0"/>
    <s v="Emergency assistance to conflict affected communities in Khanqeen, KRI/Iraq"/>
    <n v="4947565"/>
    <s v="SEK"/>
    <x v="223"/>
    <x v="0"/>
    <x v="4"/>
    <x v="1"/>
    <s v="Commitment"/>
    <s v="Sweden"/>
    <s v="Sweden"/>
    <s v="Oxfam/Community Aid Abroad/Intermon/Novib"/>
    <s v="NGOs"/>
    <s v="OXFAM GB"/>
    <s v="Middle East"/>
    <s v="Iraq"/>
    <s v="Miscellaneous"/>
    <s v="Cash"/>
    <n v="221963"/>
    <m/>
    <s v="Donor"/>
    <d v="2014-12-04T17:20:00"/>
    <d v="2014-12-04T17:20:00"/>
    <m/>
    <m/>
    <s v="Appeal projects, not including sub-set"/>
    <m/>
    <m/>
    <m/>
    <m/>
    <m/>
    <m/>
  </r>
  <r>
    <x v="47"/>
    <x v="24"/>
    <s v="Iraq 2014"/>
    <x v="0"/>
    <m/>
    <m/>
    <x v="2"/>
    <n v="206201"/>
    <n v="0"/>
    <s v="Providing IDP´s with immediate food assistance and access to critical child protection services to help them cope with displacement"/>
    <n v="1370000"/>
    <s v="SEK"/>
    <x v="265"/>
    <x v="0"/>
    <x v="7"/>
    <x v="1"/>
    <s v="Commitment"/>
    <s v="Sweden"/>
    <s v="Sweden"/>
    <s v="Save the Children "/>
    <s v="NGOs"/>
    <s v="SC "/>
    <s v="Middle East"/>
    <s v="Iraq"/>
    <s v="Miscellaneous"/>
    <s v="Cash"/>
    <n v="221968"/>
    <m/>
    <s v="Donor"/>
    <d v="2014-12-04T17:24:00"/>
    <d v="2014-12-04T17:24:00"/>
    <m/>
    <m/>
    <s v="Appeal projects, not including sub-set"/>
    <m/>
    <m/>
    <m/>
    <m/>
    <m/>
    <m/>
  </r>
  <r>
    <x v="47"/>
    <x v="24"/>
    <s v="Iraq 2014"/>
    <x v="0"/>
    <m/>
    <m/>
    <x v="2"/>
    <n v="770416"/>
    <n v="0"/>
    <s v="Save the Children's humanitarian work with a specific focus on child protection, in sudden on-set as well as protracted emergencies. Capacity building support and thematic/technical support"/>
    <n v="5000000"/>
    <s v="SEK"/>
    <x v="266"/>
    <x v="0"/>
    <x v="3"/>
    <x v="1"/>
    <s v="Commitment"/>
    <s v="Sweden"/>
    <s v="Sweden"/>
    <s v="Save the Children "/>
    <s v="NGOs"/>
    <s v="SC "/>
    <s v="Middle East"/>
    <s v="Iraq"/>
    <s v="Miscellaneous"/>
    <s v="Cash"/>
    <n v="214783"/>
    <m/>
    <s v="Donor"/>
    <d v="2014-07-07T16:57:00"/>
    <d v="2014-07-07T16:57:00"/>
    <m/>
    <m/>
    <s v="Appeal projects, not including sub-set"/>
    <m/>
    <m/>
    <m/>
    <m/>
    <m/>
    <m/>
  </r>
  <r>
    <x v="47"/>
    <x v="24"/>
    <s v="Iraq 2014"/>
    <x v="0"/>
    <m/>
    <m/>
    <x v="2"/>
    <n v="195714"/>
    <n v="0"/>
    <s v="RRM - Immediate life-saving support to Mosul IDPs"/>
    <s v=""/>
    <s v="USD"/>
    <x v="33"/>
    <x v="0"/>
    <x v="3"/>
    <x v="1"/>
    <s v="Paid contribution"/>
    <s v="Sweden"/>
    <s v="Sweden"/>
    <s v="Save the Children "/>
    <s v="NGOs"/>
    <s v="SC "/>
    <s v="Middle East"/>
    <s v="Iraq"/>
    <s v="Miscellaneous"/>
    <s v="Cash"/>
    <n v="218467"/>
    <m/>
    <s v="Agency"/>
    <d v="2014-09-29T10:33:00"/>
    <d v="2014-09-29T10:33:00"/>
    <m/>
    <m/>
    <s v="Appeal projects, not including sub-set"/>
    <m/>
    <m/>
    <m/>
    <m/>
    <m/>
    <m/>
  </r>
  <r>
    <x v="47"/>
    <x v="24"/>
    <s v="Syrian Arab Republic - Civil Unrest 2013"/>
    <x v="1"/>
    <s v="SRRP-13/MS/58170/R/6079"/>
    <s v="Iraq - Syria Crisis Regional Refugee Response"/>
    <x v="1"/>
    <n v="152224"/>
    <n v="0"/>
    <s v="Iraq - Syria Crisis Regional Refugee Response - To enable crisis-affected refugee children access to quality child protection service"/>
    <n v="1002701"/>
    <s v="SEK"/>
    <x v="267"/>
    <x v="1"/>
    <x v="1"/>
    <x v="1"/>
    <s v="Paid contribution"/>
    <s v="Sweden"/>
    <s v="Sweden"/>
    <s v="Save the Children "/>
    <s v="NGOs"/>
    <s v="SC "/>
    <m/>
    <s v="Syrian Arab Republic"/>
    <s v="Complex Emergency"/>
    <s v="Cash"/>
    <n v="201921"/>
    <m/>
    <s v="Donor"/>
    <d v="2013-09-30T15:45:00"/>
    <d v="2013-09-30T15:45:00"/>
    <n v="2013"/>
    <s v="Region"/>
    <s v="Appeal projects, not including sub-set"/>
    <n v="200000"/>
    <d v="2013-01-01T00:00:00"/>
    <d v="2013-12-31T00:00:00"/>
    <s v="IRAQ"/>
    <s v="NOT SPECIFIED"/>
    <m/>
  </r>
  <r>
    <x v="47"/>
    <x v="24"/>
    <s v="Syrian Arab Republic - Civil Unrest 2014"/>
    <x v="3"/>
    <s v="SRRP-14/MS/64798/6079"/>
    <s v="Iraq - Syria Crisis Regional Refugee Response"/>
    <x v="2"/>
    <n v="752559"/>
    <n v="0"/>
    <s v="Iraq - Syria Crisis Regional Refugee Response"/>
    <n v="553131"/>
    <s v="EUR"/>
    <x v="268"/>
    <x v="1"/>
    <x v="1"/>
    <x v="1"/>
    <s v="Paid contribution"/>
    <s v="Sweden"/>
    <s v="Sweden"/>
    <s v="Save the Children "/>
    <s v="NGOs"/>
    <s v="SC "/>
    <s v="Middle East"/>
    <s v="Syrian Arab Republic"/>
    <s v="Complex Emergency"/>
    <s v="Cash"/>
    <n v="213630"/>
    <s v="Kuwait II pledge"/>
    <s v="Donor"/>
    <d v="2014-06-17T15:53:00"/>
    <d v="2014-06-11T16:17:00"/>
    <n v="2014"/>
    <s v="Region"/>
    <s v="Appeal projects, not including sub-set"/>
    <n v="10888968"/>
    <d v="2014-01-01T00:00:00"/>
    <d v="2014-12-31T00:00:00"/>
    <s v="IRAQ"/>
    <s v="NOT SPECIFIED"/>
    <m/>
  </r>
  <r>
    <x v="47"/>
    <x v="24"/>
    <s v="Syrian Arab Republic - Civil Unrest 2014"/>
    <x v="3"/>
    <s v="SRRP-14/MS/64798/6079"/>
    <s v="Iraq - Syria Crisis Regional Refugee Response"/>
    <x v="2"/>
    <n v="135902"/>
    <n v="0"/>
    <s v="Iraq - Syria Crisis Regional Refugee Response  - Immediate NFI support upon arrival of Syrian Refugees arriving in the Kurdistan region of Iraq from Kobani"/>
    <n v="999969"/>
    <s v="SEK"/>
    <x v="269"/>
    <x v="1"/>
    <x v="1"/>
    <x v="1"/>
    <s v="Commitment"/>
    <s v="Sweden"/>
    <s v="Sweden"/>
    <s v="Save the Children "/>
    <s v="NGOs"/>
    <s v="SC "/>
    <s v="Middle East"/>
    <s v="Syrian Arab Republic"/>
    <s v="Complex Emergency"/>
    <s v="Cash"/>
    <n v="221877"/>
    <m/>
    <s v="Donor"/>
    <d v="2014-12-03T17:07:00"/>
    <d v="2014-12-03T17:07:00"/>
    <n v="2014"/>
    <s v="Region"/>
    <s v="Appeal projects, not including sub-set"/>
    <n v="10888968"/>
    <d v="2014-01-01T00:00:00"/>
    <d v="2014-12-31T00:00:00"/>
    <s v="IRAQ"/>
    <s v="NOT SPECIFIED"/>
    <m/>
  </r>
  <r>
    <x v="47"/>
    <x v="93"/>
    <s v="Iraq 2012"/>
    <x v="0"/>
    <m/>
    <m/>
    <x v="3"/>
    <n v="59345"/>
    <n v="0"/>
    <s v="Secondment of Information Manager Officer to UNHCR"/>
    <n v="395000"/>
    <s v="SEK"/>
    <x v="270"/>
    <x v="0"/>
    <x v="9"/>
    <x v="1"/>
    <s v="Commitment"/>
    <s v="Sweden"/>
    <s v="Sweden"/>
    <s v="Swedish Civil Contingencies Agency (MSB)"/>
    <s v="Government"/>
    <s v="MSB"/>
    <s v="Middle East"/>
    <s v="Iraq"/>
    <s v="Miscellaneous"/>
    <s v="Cash"/>
    <n v="200553"/>
    <m/>
    <s v="Donor"/>
    <d v="2013-08-14T16:16:00"/>
    <d v="2013-08-14T16:15:00"/>
    <m/>
    <m/>
    <s v="Appeal projects, not including sub-set"/>
    <m/>
    <m/>
    <m/>
    <m/>
    <m/>
    <m/>
  </r>
  <r>
    <x v="47"/>
    <x v="93"/>
    <s v="Iraq 2014"/>
    <x v="0"/>
    <m/>
    <m/>
    <x v="2"/>
    <n v="82781"/>
    <n v="0"/>
    <s v="Secondment to WFP for Logistics/Technical assistance re constructions"/>
    <n v="550000"/>
    <s v="SEK"/>
    <x v="227"/>
    <x v="0"/>
    <x v="9"/>
    <x v="1"/>
    <s v="Commitment"/>
    <s v="Sweden"/>
    <s v="Sweden"/>
    <s v="Swedish Civil Contingencies Agency (MSB)"/>
    <s v="Government"/>
    <s v="MSB"/>
    <s v="Middle East"/>
    <s v="Iraq"/>
    <s v="Miscellaneous"/>
    <s v="Cash"/>
    <n v="221957"/>
    <m/>
    <s v="Donor"/>
    <d v="2014-12-04T17:15:00"/>
    <d v="2014-12-04T17:15:00"/>
    <m/>
    <m/>
    <s v="Appeal projects, not including sub-set"/>
    <m/>
    <m/>
    <m/>
    <m/>
    <m/>
    <m/>
  </r>
  <r>
    <x v="47"/>
    <x v="93"/>
    <s v="Iraq 2014"/>
    <x v="0"/>
    <m/>
    <m/>
    <x v="2"/>
    <n v="44849"/>
    <n v="0"/>
    <s v="Secondment of Information Management Officer to WFP"/>
    <n v="330000"/>
    <s v="SEK"/>
    <x v="271"/>
    <x v="0"/>
    <x v="9"/>
    <x v="1"/>
    <s v="Commitment"/>
    <s v="Sweden"/>
    <s v="Sweden"/>
    <s v="Swedish Civil Contingencies Agency (MSB)"/>
    <s v="Government"/>
    <s v="MSB"/>
    <s v="Middle East"/>
    <s v="Iraq"/>
    <s v="Miscellaneous"/>
    <s v="Cash"/>
    <n v="221954"/>
    <m/>
    <s v="Donor"/>
    <d v="2014-12-04T17:10:00"/>
    <d v="2014-12-04T17:10:00"/>
    <m/>
    <m/>
    <s v="Appeal projects, not including sub-set"/>
    <m/>
    <m/>
    <m/>
    <m/>
    <m/>
    <m/>
  </r>
  <r>
    <x v="47"/>
    <x v="93"/>
    <s v="Iraq 2014"/>
    <x v="0"/>
    <m/>
    <m/>
    <x v="2"/>
    <n v="49717"/>
    <n v="0"/>
    <s v="Secondment of Civil Military Coordinations Officer to OCHA"/>
    <n v="360000"/>
    <s v="SEK"/>
    <x v="272"/>
    <x v="0"/>
    <x v="9"/>
    <x v="1"/>
    <s v="Commitment"/>
    <s v="Sweden"/>
    <s v="Sweden"/>
    <s v="Swedish Civil Contingencies Agency (MSB)"/>
    <s v="Government"/>
    <s v="MSB"/>
    <s v="Middle East"/>
    <s v="Iraq"/>
    <s v="Miscellaneous"/>
    <s v="Cash"/>
    <n v="221955"/>
    <m/>
    <s v="Donor"/>
    <d v="2014-12-04T17:11:00"/>
    <d v="2014-12-04T17:11:00"/>
    <m/>
    <m/>
    <s v="Appeal projects, not including sub-set"/>
    <m/>
    <m/>
    <m/>
    <m/>
    <m/>
    <m/>
  </r>
  <r>
    <x v="47"/>
    <x v="93"/>
    <s v="Iraq 2014"/>
    <x v="0"/>
    <m/>
    <m/>
    <x v="2"/>
    <n v="1827411"/>
    <n v="0"/>
    <s v="IHP support to UNHCR Iraq for establishing and IDP/refugee camp"/>
    <n v="12600000"/>
    <s v="SEK"/>
    <x v="107"/>
    <x v="0"/>
    <x v="4"/>
    <x v="1"/>
    <s v="Commitment"/>
    <s v="Sweden"/>
    <s v="Sweden"/>
    <s v="Swedish Civil Contingencies Agency (MSB)"/>
    <s v="Government"/>
    <s v="MSB"/>
    <s v="Middle East"/>
    <s v="Iraq"/>
    <s v="Miscellaneous"/>
    <s v="Cash"/>
    <n v="221956"/>
    <m/>
    <s v="Donor"/>
    <d v="2014-12-04T17:14:00"/>
    <d v="2014-12-04T17:14:00"/>
    <m/>
    <m/>
    <s v="Appeal projects, not including sub-set"/>
    <m/>
    <m/>
    <m/>
    <m/>
    <m/>
    <m/>
  </r>
  <r>
    <x v="47"/>
    <x v="93"/>
    <s v="Iraq 2014"/>
    <x v="0"/>
    <m/>
    <m/>
    <x v="2"/>
    <n v="69568"/>
    <n v="0"/>
    <s v="Secondment of Civil Military Coordination Officer to OCHA"/>
    <n v="470000"/>
    <s v="SEK"/>
    <x v="141"/>
    <x v="0"/>
    <x v="9"/>
    <x v="1"/>
    <s v="Commitment"/>
    <s v="Sweden"/>
    <s v="Sweden"/>
    <s v="Swedish Civil Contingencies Agency (MSB)"/>
    <s v="Government"/>
    <s v="MSB"/>
    <s v="Middle East"/>
    <s v="Iraq"/>
    <s v="Miscellaneous"/>
    <s v="Cash"/>
    <n v="221960"/>
    <m/>
    <s v="Donor"/>
    <d v="2014-12-04T17:18:00"/>
    <d v="2014-12-04T17:18:00"/>
    <m/>
    <m/>
    <s v="Appeal projects, not including sub-set"/>
    <m/>
    <m/>
    <m/>
    <m/>
    <m/>
    <m/>
  </r>
  <r>
    <x v="47"/>
    <x v="93"/>
    <s v="Iraq 2014"/>
    <x v="0"/>
    <m/>
    <m/>
    <x v="2"/>
    <n v="65867"/>
    <n v="0"/>
    <s v="Secondment of IMO Logistics Cluster to WFP"/>
    <n v="445000"/>
    <s v="SEK"/>
    <x v="217"/>
    <x v="0"/>
    <x v="9"/>
    <x v="1"/>
    <s v="Commitment"/>
    <s v="Sweden"/>
    <s v="Sweden"/>
    <s v="Swedish Civil Contingencies Agency (MSB)"/>
    <s v="Government"/>
    <s v="MSB"/>
    <s v="Middle East"/>
    <s v="Iraq"/>
    <s v="Miscellaneous"/>
    <s v="Cash"/>
    <n v="221958"/>
    <m/>
    <s v="Donor"/>
    <d v="2014-12-04T17:16:00"/>
    <d v="2014-12-04T17:16:00"/>
    <m/>
    <m/>
    <s v="Appeal projects, not including sub-set"/>
    <m/>
    <m/>
    <m/>
    <m/>
    <m/>
    <m/>
  </r>
  <r>
    <x v="47"/>
    <x v="93"/>
    <s v="Iraq 2014"/>
    <x v="0"/>
    <m/>
    <m/>
    <x v="2"/>
    <n v="64387"/>
    <n v="0"/>
    <s v="Secondment of HAO Assessment Coordinator to OCHA"/>
    <n v="435000"/>
    <s v="SEK"/>
    <x v="141"/>
    <x v="0"/>
    <x v="9"/>
    <x v="1"/>
    <s v="Commitment"/>
    <s v="Sweden"/>
    <s v="Sweden"/>
    <s v="Swedish Civil Contingencies Agency (MSB)"/>
    <s v="Government"/>
    <s v="MSB"/>
    <s v="Middle East"/>
    <s v="Iraq"/>
    <s v="Miscellaneous"/>
    <s v="Cash"/>
    <n v="221959"/>
    <m/>
    <s v="Donor"/>
    <d v="2014-12-04T17:17:00"/>
    <d v="2014-12-04T17:17:00"/>
    <m/>
    <m/>
    <s v="Appeal projects, not including sub-set"/>
    <m/>
    <m/>
    <m/>
    <m/>
    <m/>
    <m/>
  </r>
  <r>
    <x v="47"/>
    <x v="93"/>
    <s v="Iraq 2014"/>
    <x v="0"/>
    <m/>
    <m/>
    <x v="2"/>
    <n v="65867"/>
    <n v="0"/>
    <s v="Secondment of IMO officer to OCHA in Erbil"/>
    <n v="445000"/>
    <s v="SEK"/>
    <x v="141"/>
    <x v="0"/>
    <x v="9"/>
    <x v="1"/>
    <s v="Commitment"/>
    <s v="Sweden"/>
    <s v="Sweden"/>
    <s v="Swedish Civil Contingencies Agency (MSB)"/>
    <s v="Government"/>
    <s v="MSB"/>
    <s v="Middle East"/>
    <s v="Iraq"/>
    <s v="Miscellaneous"/>
    <s v="Cash"/>
    <n v="221961"/>
    <m/>
    <s v="Donor"/>
    <d v="2014-12-04T17:18:00"/>
    <d v="2014-12-04T17:18:00"/>
    <m/>
    <m/>
    <s v="Appeal projects, not including sub-set"/>
    <m/>
    <m/>
    <m/>
    <m/>
    <m/>
    <m/>
  </r>
  <r>
    <x v="47"/>
    <x v="93"/>
    <s v="Iraq 2014"/>
    <x v="0"/>
    <m/>
    <m/>
    <x v="2"/>
    <n v="121060"/>
    <n v="0"/>
    <s v="Secondment of Information Management Officer to Unicef"/>
    <n v="845000"/>
    <s v="SEK"/>
    <x v="273"/>
    <x v="0"/>
    <x v="9"/>
    <x v="1"/>
    <s v="Commitment"/>
    <s v="Sweden"/>
    <s v="Sweden"/>
    <s v="Swedish Civil Contingencies Agency (MSB)"/>
    <s v="Government"/>
    <s v="MSB"/>
    <s v="Middle East"/>
    <s v="Iraq"/>
    <s v="Miscellaneous"/>
    <s v="Cash"/>
    <n v="218428"/>
    <m/>
    <s v="Donor"/>
    <d v="2014-09-26T11:58:00"/>
    <d v="2014-09-26T11:58:00"/>
    <m/>
    <m/>
    <s v="Appeal projects, not including sub-set"/>
    <m/>
    <m/>
    <m/>
    <m/>
    <m/>
    <m/>
  </r>
  <r>
    <x v="47"/>
    <x v="93"/>
    <s v="Iraq 2014"/>
    <x v="0"/>
    <m/>
    <m/>
    <x v="2"/>
    <n v="74575"/>
    <n v="0"/>
    <s v="Secondment of Engineer to WFP"/>
    <n v="540000"/>
    <s v="SEK"/>
    <x v="14"/>
    <x v="0"/>
    <x v="9"/>
    <x v="1"/>
    <s v="Commitment"/>
    <s v="Sweden"/>
    <s v="Sweden"/>
    <s v="Swedish Civil Contingencies Agency (MSB)"/>
    <s v="Government"/>
    <s v="MSB"/>
    <s v="Middle East"/>
    <s v="Iraq"/>
    <s v="Miscellaneous"/>
    <s v="Cash"/>
    <n v="219943"/>
    <m/>
    <s v="Donor"/>
    <d v="2014-10-29T11:08:00"/>
    <d v="2014-10-29T11:08:00"/>
    <m/>
    <m/>
    <s v="Appeal projects, not including sub-set"/>
    <m/>
    <m/>
    <m/>
    <m/>
    <m/>
    <m/>
  </r>
  <r>
    <x v="47"/>
    <x v="93"/>
    <s v="Iraq 2014"/>
    <x v="0"/>
    <m/>
    <m/>
    <x v="2"/>
    <n v="66980"/>
    <n v="0"/>
    <s v="Roaming HAO OCHA Iraq"/>
    <n v="485000"/>
    <s v="SEK"/>
    <x v="269"/>
    <x v="0"/>
    <x v="9"/>
    <x v="1"/>
    <s v="Commitment"/>
    <s v="Sweden"/>
    <s v="Sweden"/>
    <s v="Swedish Civil Contingencies Agency (MSB)"/>
    <s v="Government"/>
    <s v="MSB"/>
    <s v="Middle East"/>
    <s v="Iraq"/>
    <s v="Miscellaneous"/>
    <s v="Cash"/>
    <n v="220279"/>
    <m/>
    <s v="Donor"/>
    <d v="2014-11-05T16:28:00"/>
    <d v="2014-11-05T16:28:00"/>
    <m/>
    <m/>
    <s v="Appeal projects, not including sub-set"/>
    <m/>
    <m/>
    <m/>
    <m/>
    <m/>
    <m/>
  </r>
  <r>
    <x v="47"/>
    <x v="93"/>
    <s v="Iraq 2014"/>
    <x v="0"/>
    <m/>
    <m/>
    <x v="2"/>
    <n v="104786"/>
    <n v="0"/>
    <s v="Project Manager for Office and Accommodation - to UNHCR"/>
    <n v="775000"/>
    <s v="SEK"/>
    <x v="274"/>
    <x v="0"/>
    <x v="9"/>
    <x v="1"/>
    <s v="Commitment"/>
    <s v="Sweden"/>
    <s v="Sweden"/>
    <s v="Swedish Civil Contingencies Agency (MSB)"/>
    <s v="Government"/>
    <s v="MSB"/>
    <s v="Middle East"/>
    <s v="Iraq"/>
    <s v="Miscellaneous"/>
    <s v="Cash"/>
    <n v="222739"/>
    <m/>
    <s v="Donor"/>
    <d v="2014-12-16T14:24:00"/>
    <d v="2014-12-16T14:24:00"/>
    <m/>
    <m/>
    <s v="Appeal projects, not including sub-set"/>
    <m/>
    <m/>
    <m/>
    <m/>
    <m/>
    <m/>
  </r>
  <r>
    <x v="47"/>
    <x v="93"/>
    <s v="Syrian Arab Republic - Civil Unrest 2013"/>
    <x v="0"/>
    <m/>
    <m/>
    <x v="1"/>
    <n v="120906"/>
    <n v="0"/>
    <s v="(Iraq) Secondment of a site engineer to UNHCR for building of camps in Erbil and Suleimaniyah, Iraq."/>
    <n v="790000"/>
    <s v="SEK"/>
    <x v="275"/>
    <x v="0"/>
    <x v="4"/>
    <x v="1"/>
    <s v="Paid contribution"/>
    <s v="Sweden"/>
    <s v="Sweden"/>
    <s v="Swedish Civil Contingencies Agency (MSB)"/>
    <s v="Government"/>
    <s v="MSB"/>
    <m/>
    <s v="Syrian Arab Republic"/>
    <s v="Complex Emergency"/>
    <s v="Cash"/>
    <n v="199611"/>
    <m/>
    <s v="Donor"/>
    <d v="2013-07-15T17:44:00"/>
    <d v="2013-07-15T17:44:00"/>
    <m/>
    <m/>
    <s v="Appeal projects, not including sub-set"/>
    <m/>
    <m/>
    <m/>
    <m/>
    <m/>
    <m/>
  </r>
  <r>
    <x v="47"/>
    <x v="93"/>
    <s v="Syrian Arab Republic - Civil Unrest 2013"/>
    <x v="0"/>
    <m/>
    <m/>
    <x v="1"/>
    <n v="84591"/>
    <n v="0"/>
    <s v="(Iraq) Extension of secondment to UNHCR with Site Engineer"/>
    <n v="555000"/>
    <s v="SEK"/>
    <x v="276"/>
    <x v="0"/>
    <x v="9"/>
    <x v="1"/>
    <s v="Commitment"/>
    <s v="Sweden"/>
    <s v="Sweden"/>
    <s v="Swedish Civil Contingencies Agency (MSB)"/>
    <s v="Government"/>
    <s v="MSB"/>
    <m/>
    <s v="Syrian Arab Republic"/>
    <s v="Complex Emergency"/>
    <s v="Cash"/>
    <n v="205755"/>
    <m/>
    <s v="Donor"/>
    <d v="2013-12-28T13:30:00"/>
    <d v="2013-12-28T13:30:00"/>
    <m/>
    <m/>
    <s v="Appeal projects, not including sub-set"/>
    <m/>
    <m/>
    <m/>
    <m/>
    <m/>
    <m/>
  </r>
  <r>
    <x v="47"/>
    <x v="93"/>
    <s v="Syrian Arab Republic - Civil Unrest 2014"/>
    <x v="0"/>
    <m/>
    <m/>
    <x v="2"/>
    <n v="127182"/>
    <n v="0"/>
    <s v="Iraq - Secondment to OCHA – IMO "/>
    <n v="93479"/>
    <s v="EUR"/>
    <x v="264"/>
    <x v="0"/>
    <x v="9"/>
    <x v="1"/>
    <s v="Paid contribution"/>
    <s v="Sweden"/>
    <s v="Sweden"/>
    <s v="Swedish Civil Contingencies Agency (MSB)"/>
    <s v="Government"/>
    <s v="MSB"/>
    <s v="Middle East"/>
    <s v="Syrian Arab Republic"/>
    <s v="Complex Emergency"/>
    <s v="Cash"/>
    <n v="209858"/>
    <s v="Kuwait II pledge"/>
    <s v="Donor"/>
    <d v="2014-06-12T17:33:00"/>
    <d v="2014-04-03T14:57:00"/>
    <m/>
    <m/>
    <s v="Appeal projects, not including sub-set"/>
    <m/>
    <m/>
    <m/>
    <m/>
    <m/>
    <m/>
  </r>
  <r>
    <x v="47"/>
    <x v="93"/>
    <s v="Syrian Arab Republic - Civil Unrest 2014"/>
    <x v="0"/>
    <m/>
    <m/>
    <x v="2"/>
    <n v="112884"/>
    <n v="0"/>
    <s v="Iraq - Secondment to UNHCR – camp engineer"/>
    <n v="82970"/>
    <s v="EUR"/>
    <x v="30"/>
    <x v="0"/>
    <x v="9"/>
    <x v="1"/>
    <s v="Paid contribution"/>
    <s v="Sweden"/>
    <s v="Sweden"/>
    <s v="Swedish Civil Contingencies Agency (MSB)"/>
    <s v="Government"/>
    <s v="MSB"/>
    <s v="Middle East"/>
    <s v="Syrian Arab Republic"/>
    <s v="Complex Emergency"/>
    <s v="Cash"/>
    <n v="213924"/>
    <s v="Kuwait II pledge"/>
    <s v="Donor"/>
    <d v="2014-06-17T16:06:00"/>
    <d v="2014-06-17T16:06:00"/>
    <m/>
    <m/>
    <s v="Appeal projects, not including sub-set"/>
    <m/>
    <m/>
    <m/>
    <m/>
    <m/>
    <m/>
  </r>
  <r>
    <x v="47"/>
    <x v="93"/>
    <s v="Syrian Arab Republic - Civil Unrest 2014"/>
    <x v="0"/>
    <m/>
    <m/>
    <x v="2"/>
    <n v="182875"/>
    <n v="0"/>
    <s v="(Iraq) Establishing and strengthening OCHA coordination"/>
    <n v="134413"/>
    <s v="EUR"/>
    <x v="55"/>
    <x v="0"/>
    <x v="9"/>
    <x v="1"/>
    <s v="Commitment"/>
    <s v="Sweden"/>
    <s v="Sweden"/>
    <s v="Swedish Civil Contingencies Agency (MSB)"/>
    <s v="Government"/>
    <s v="MSB"/>
    <s v="Middle East"/>
    <s v="Syrian Arab Republic"/>
    <s v="Complex Emergency"/>
    <s v="Cash"/>
    <n v="214750"/>
    <s v="Kuwait II pledge"/>
    <s v="Donor"/>
    <d v="2014-07-04T18:13:00"/>
    <d v="2014-07-04T18:12:00"/>
    <m/>
    <m/>
    <s v="Appeal projects, not including sub-set"/>
    <m/>
    <m/>
    <m/>
    <m/>
    <m/>
    <m/>
  </r>
  <r>
    <x v="47"/>
    <x v="93"/>
    <s v="Syrian Arab Republic - Civil Unrest 2014"/>
    <x v="0"/>
    <m/>
    <m/>
    <x v="2"/>
    <n v="113638"/>
    <n v="0"/>
    <s v="(Iraq) Secondment of Project Manager to UNHCR, Iraq"/>
    <n v="83524"/>
    <s v="EUR"/>
    <x v="23"/>
    <x v="0"/>
    <x v="9"/>
    <x v="1"/>
    <s v="Commitment"/>
    <s v="Sweden"/>
    <s v="Sweden"/>
    <s v="Swedish Civil Contingencies Agency (MSB)"/>
    <s v="Government"/>
    <s v="MSB"/>
    <s v="Middle East"/>
    <s v="Syrian Arab Republic"/>
    <s v="Complex Emergency"/>
    <s v="Cash"/>
    <n v="214751"/>
    <s v="Kuwait II pledge"/>
    <s v="Donor"/>
    <d v="2014-07-04T18:15:00"/>
    <d v="2014-07-04T18:15:00"/>
    <m/>
    <m/>
    <s v="Appeal projects, not including sub-set"/>
    <m/>
    <m/>
    <m/>
    <m/>
    <m/>
    <m/>
  </r>
  <r>
    <x v="47"/>
    <x v="94"/>
    <s v="Iraq 2012"/>
    <x v="0"/>
    <m/>
    <m/>
    <x v="3"/>
    <n v="979048"/>
    <n v="0"/>
    <s v="Support of health and volunteer-development programmes"/>
    <n v="730370"/>
    <s v="EUR"/>
    <x v="277"/>
    <x v="0"/>
    <x v="3"/>
    <x v="1"/>
    <s v="Commitment"/>
    <s v="Sweden"/>
    <s v="Sweden"/>
    <s v="Swedish Red Cross "/>
    <s v="Red Cross / Red Crescent"/>
    <s v="Sweden RC"/>
    <s v="Middle East"/>
    <s v="Iraq"/>
    <s v="Miscellaneous"/>
    <s v="Cash"/>
    <n v="185612"/>
    <m/>
    <s v="Donor"/>
    <d v="2012-08-10T16:00:00"/>
    <d v="2012-08-10T15:59:00"/>
    <m/>
    <m/>
    <s v="Appeal projects, not including sub-set"/>
    <m/>
    <m/>
    <m/>
    <m/>
    <m/>
    <m/>
  </r>
  <r>
    <x v="47"/>
    <x v="94"/>
    <s v="Iraq 2013"/>
    <x v="0"/>
    <m/>
    <m/>
    <x v="1"/>
    <n v="768640"/>
    <n v="0"/>
    <s v="Organisational Development. Follow-up of First Aid in schools. Integrated Partnership project."/>
    <n v="5000000"/>
    <s v="SEK"/>
    <x v="278"/>
    <x v="0"/>
    <x v="9"/>
    <x v="1"/>
    <s v="Commitment"/>
    <s v="Sweden"/>
    <s v="Sweden"/>
    <s v="Swedish Red Cross "/>
    <s v="Red Cross / Red Crescent"/>
    <s v="Sweden RC"/>
    <m/>
    <s v="Iraq"/>
    <s v="Miscellaneous"/>
    <s v="Cash"/>
    <n v="199146"/>
    <m/>
    <s v="Donor"/>
    <d v="2013-06-25T18:55:00"/>
    <d v="2013-06-25T18:55:00"/>
    <m/>
    <m/>
    <s v="Appeal projects, not including sub-set"/>
    <m/>
    <m/>
    <m/>
    <m/>
    <m/>
    <m/>
  </r>
  <r>
    <x v="47"/>
    <x v="94"/>
    <s v="Iraq 2014"/>
    <x v="0"/>
    <m/>
    <m/>
    <x v="2"/>
    <n v="740083"/>
    <n v="0"/>
    <s v="Support to displaced persons related to the crisis in Iraq"/>
    <n v="5000000"/>
    <s v="SEK"/>
    <x v="141"/>
    <x v="0"/>
    <x v="3"/>
    <x v="1"/>
    <s v="Commitment"/>
    <s v="Sweden"/>
    <s v="Sweden"/>
    <s v="Swedish Red Cross "/>
    <s v="Red Cross / Red Crescent"/>
    <s v="Sweden RC"/>
    <s v="Middle East"/>
    <s v="Iraq"/>
    <s v="Miscellaneous"/>
    <s v="Cash"/>
    <n v="221967"/>
    <m/>
    <s v="Donor"/>
    <d v="2014-12-04T17:23:00"/>
    <d v="2014-12-04T17:23:00"/>
    <m/>
    <m/>
    <s v="Appeal projects, not including sub-set"/>
    <m/>
    <m/>
    <m/>
    <m/>
    <m/>
    <m/>
  </r>
  <r>
    <x v="47"/>
    <x v="94"/>
    <s v="Iraq 2014"/>
    <x v="0"/>
    <m/>
    <m/>
    <x v="2"/>
    <n v="610260"/>
    <n v="0"/>
    <s v="Communities affected by humanitarian crises are more resilient and have the ability to anticipate, reduce impact of, cope with and recover from disasters and crises"/>
    <n v="3985000"/>
    <s v="SEK"/>
    <x v="10"/>
    <x v="0"/>
    <x v="3"/>
    <x v="1"/>
    <s v="Commitment"/>
    <s v="Sweden"/>
    <s v="Sweden"/>
    <s v="Swedish Red Cross "/>
    <s v="Red Cross / Red Crescent"/>
    <s v="Sweden RC"/>
    <s v="Middle East"/>
    <s v="Iraq"/>
    <s v="Miscellaneous"/>
    <s v="Cash"/>
    <n v="214187"/>
    <m/>
    <s v="Donor"/>
    <d v="2014-06-20T16:32:00"/>
    <d v="2014-06-20T16:32:00"/>
    <m/>
    <m/>
    <s v="Appeal projects, not including sub-set"/>
    <m/>
    <m/>
    <m/>
    <m/>
    <m/>
    <m/>
  </r>
  <r>
    <x v="47"/>
    <x v="4"/>
    <s v="Iraq 2011"/>
    <x v="0"/>
    <m/>
    <m/>
    <x v="4"/>
    <n v="1574803"/>
    <n v="0"/>
    <s v="Non-earmarked funding to UNICEFs country programmes in Iraq for humanitarian efforts in shelter, protection, water and sanitation, health and nutrition"/>
    <n v="10000000"/>
    <s v="SEK"/>
    <x v="279"/>
    <x v="0"/>
    <x v="3"/>
    <x v="1"/>
    <s v="Commitment"/>
    <s v="Sweden"/>
    <s v="Sweden"/>
    <s v="United Nations Children's Fund"/>
    <s v="UN Agencies"/>
    <s v="UNICEF"/>
    <s v="Middle East"/>
    <s v="Iraq"/>
    <s v="Complex Emergency"/>
    <s v="Cash"/>
    <n v="172424"/>
    <m/>
    <s v="Donor"/>
    <d v="2011-09-13T08:58:00"/>
    <d v="2011-09-13T08:58:00"/>
    <m/>
    <m/>
    <s v="Appeal projects, not including sub-set"/>
    <m/>
    <m/>
    <m/>
    <m/>
    <m/>
    <m/>
  </r>
  <r>
    <x v="47"/>
    <x v="4"/>
    <s v="Iraq 2014"/>
    <x v="2"/>
    <s v="IRQ-14/P-HR-RL/68214/R/124"/>
    <s v="Child Protection among conflict affected populations"/>
    <x v="2"/>
    <n v="2718130"/>
    <n v="0"/>
    <s v="Child Protection among conflict affected populations"/>
    <n v="20000000"/>
    <s v="SEK"/>
    <x v="173"/>
    <x v="7"/>
    <x v="7"/>
    <x v="1"/>
    <s v="Commitment"/>
    <s v="Sweden"/>
    <s v="Sweden"/>
    <s v="United Nations Children's Fund"/>
    <s v="UN Agencies"/>
    <s v="UNICEF"/>
    <s v="Middle East"/>
    <s v="Iraq"/>
    <s v="Miscellaneous"/>
    <s v="Cash"/>
    <n v="222742"/>
    <m/>
    <s v="Donor"/>
    <d v="2014-12-16T14:34:00"/>
    <d v="2014-12-16T14:34:00"/>
    <n v="2014"/>
    <s v="Iraq"/>
    <s v="Appeal projects, not including sub-set"/>
    <n v="20632217"/>
    <d v="2014-07-01T00:00:00"/>
    <d v="2015-12-31T00:00:00"/>
    <s v="NOT SPECIFIED"/>
    <s v="HIGH"/>
    <s v="2a-The project is designed to contribute significantly to gender equality"/>
  </r>
  <r>
    <x v="47"/>
    <x v="4"/>
    <s v="Iraqi Refugees in Neighbouring Countries 2012"/>
    <x v="0"/>
    <m/>
    <m/>
    <x v="3"/>
    <n v="1415200"/>
    <n v="0"/>
    <s v="(Iraq) To provide funding for UNICEFS projects &quot;Emergency WASH for Marginalised and Vulnerable Communities in Iraq&quot; and &quot;Improve Access to Quality Health and Nutrition Services for Vulnerable Children and Women&quot; inside Iraq_x000d__x000a_"/>
    <n v="10000000"/>
    <s v="SEK"/>
    <x v="280"/>
    <x v="0"/>
    <x v="3"/>
    <x v="1"/>
    <s v="Paid contribution"/>
    <s v="Sweden"/>
    <s v="Sweden"/>
    <s v="United Nations Children's Fund"/>
    <s v="UN Agencies"/>
    <s v="UNICEF"/>
    <s v="Middle East"/>
    <s v="Region"/>
    <s v="Miscellaneous"/>
    <s v="Cash"/>
    <n v="187125"/>
    <m/>
    <s v="Donor and Agency"/>
    <d v="2012-09-12T15:19:00"/>
    <d v="2012-09-12T15:19:00"/>
    <m/>
    <m/>
    <s v="Appeal projects, not including sub-set"/>
    <m/>
    <m/>
    <m/>
    <m/>
    <m/>
    <m/>
  </r>
  <r>
    <x v="47"/>
    <x v="4"/>
    <s v="Syrian Arab Republic - Civil Unrest 2013"/>
    <x v="1"/>
    <s v="SRRP-13/MS/58174/R/124"/>
    <s v="Iraq - Syria Crisis Regional Refugee Response"/>
    <x v="1"/>
    <n v="683145"/>
    <n v="0"/>
    <s v="(Iraq) Humanitarian assistance to Syria Crisis -  Health &amp; Nutrition _x000d__x000a_ and Operations/management"/>
    <n v="4500000"/>
    <s v="SEK"/>
    <x v="261"/>
    <x v="1"/>
    <x v="1"/>
    <x v="1"/>
    <s v="Paid contribution"/>
    <s v="Sweden"/>
    <s v="Sweden"/>
    <s v="United Nations Children's Fund"/>
    <s v="UN Agencies"/>
    <s v="UNICEF"/>
    <m/>
    <s v="Syrian Arab Republic"/>
    <s v="Complex Emergency"/>
    <s v="Cash"/>
    <n v="197605"/>
    <s v="SRRP"/>
    <s v="Donor and Agency"/>
    <d v="2013-12-06T17:23:00"/>
    <d v="2013-05-31T11:30:00"/>
    <n v="2013"/>
    <s v="Region"/>
    <s v="Appeal projects, not including sub-set"/>
    <n v="44247429"/>
    <d v="2013-01-01T00:00:00"/>
    <d v="2013-12-31T00:00:00"/>
    <s v="IRAQ"/>
    <s v="NOT SPECIFIED"/>
    <m/>
  </r>
  <r>
    <x v="47"/>
    <x v="4"/>
    <s v="Syrian Arab Republic - Civil Unrest 2014"/>
    <x v="3"/>
    <s v="SRRP-14/MS/64843/124"/>
    <s v="Iraq - Syria Crisis Regional Refugee Response"/>
    <x v="2"/>
    <n v="1003347"/>
    <n v="0"/>
    <s v="Iraq - Syria Crisis Regional Refugee Response "/>
    <n v="737460"/>
    <s v="EUR"/>
    <x v="23"/>
    <x v="1"/>
    <x v="1"/>
    <x v="1"/>
    <s v="Paid contribution"/>
    <s v="Sweden"/>
    <s v="Sweden"/>
    <s v="United Nations Children's Fund"/>
    <s v="UN Agencies"/>
    <s v="UNICEF"/>
    <s v="Middle East"/>
    <s v="Syrian Arab Republic"/>
    <s v="Complex Emergency"/>
    <s v="Cash"/>
    <n v="213622"/>
    <s v="Kuwait II pledge"/>
    <s v="Donor and Agency"/>
    <d v="2014-06-16T15:00:00"/>
    <d v="2014-06-11T15:41:00"/>
    <n v="2014"/>
    <s v="Region"/>
    <s v="Appeal projects, not including sub-set"/>
    <n v="62407116"/>
    <d v="2014-01-01T00:00:00"/>
    <d v="2014-12-31T00:00:00"/>
    <s v="IRAQ"/>
    <s v="NOT SPECIFIED"/>
    <m/>
  </r>
  <r>
    <x v="47"/>
    <x v="5"/>
    <s v="Iraq 2011"/>
    <x v="0"/>
    <m/>
    <m/>
    <x v="4"/>
    <n v="3149606"/>
    <n v="0"/>
    <s v="Non-earmarked funding to UNCHRs country programmes in Iraq for humanitarian efforts in shelter, protection, water and sanitation, health and nutrition"/>
    <n v="20000000"/>
    <s v="SEK"/>
    <x v="279"/>
    <x v="0"/>
    <x v="3"/>
    <x v="1"/>
    <s v="Commitment"/>
    <s v="Sweden"/>
    <s v="Sweden"/>
    <s v="United Nations High Commissioner for Refugees"/>
    <s v="UN Agencies"/>
    <s v="UNHCR"/>
    <s v="Middle East"/>
    <s v="Iraq"/>
    <s v="Complex Emergency"/>
    <s v="Cash"/>
    <n v="172423"/>
    <m/>
    <s v="Donor"/>
    <d v="2011-09-13T08:59:00"/>
    <d v="2011-09-13T08:56:00"/>
    <m/>
    <m/>
    <s v="Appeal projects, not including sub-set"/>
    <m/>
    <m/>
    <m/>
    <m/>
    <m/>
    <m/>
  </r>
  <r>
    <x v="47"/>
    <x v="5"/>
    <s v="Iraq 2013"/>
    <x v="0"/>
    <m/>
    <m/>
    <x v="1"/>
    <n v="1366328"/>
    <n v="0"/>
    <s v="Unearmarked contribution within the CAP Iraq 2013"/>
    <n v="9000000"/>
    <s v="SEK"/>
    <x v="281"/>
    <x v="0"/>
    <x v="3"/>
    <x v="1"/>
    <s v="Commitment"/>
    <s v="Sweden"/>
    <s v="Sweden"/>
    <s v="United Nations High Commissioner for Refugees"/>
    <s v="UN Agencies"/>
    <s v="UNHCR"/>
    <m/>
    <s v="Iraq"/>
    <s v="Miscellaneous"/>
    <s v="Cash"/>
    <n v="199920"/>
    <m/>
    <s v="Donor"/>
    <d v="2013-07-25T14:40:00"/>
    <d v="2013-07-25T14:39:00"/>
    <m/>
    <m/>
    <s v="Appeal projects, not including sub-set"/>
    <m/>
    <m/>
    <m/>
    <m/>
    <m/>
    <m/>
  </r>
  <r>
    <x v="47"/>
    <x v="5"/>
    <s v="Iraq 2014"/>
    <x v="2"/>
    <s v="IRQ-14/SNYS/70350/R/120"/>
    <s v="To be allocated to a specific sector/projects"/>
    <x v="2"/>
    <n v="2762049"/>
    <n v="0"/>
    <s v="Emergency response for the Iraq Situation"/>
    <n v="20000000"/>
    <s v="SEK"/>
    <x v="167"/>
    <x v="3"/>
    <x v="3"/>
    <x v="1"/>
    <s v="Commitment"/>
    <s v="Sweden"/>
    <s v="Sweden"/>
    <s v="United Nations High Commissioner for Refugees"/>
    <s v="UN Agencies"/>
    <s v="UNHCR"/>
    <s v="Middle East"/>
    <s v="Iraq"/>
    <s v="Miscellaneous"/>
    <s v="Cash"/>
    <n v="220695"/>
    <m/>
    <s v="Donor"/>
    <d v="2014-11-13T10:07:00"/>
    <d v="2014-11-13T10:07:00"/>
    <n v="2014"/>
    <s v="Iraq"/>
    <s v="Appeal projects, not including sub-set"/>
    <n v="0"/>
    <d v="2014-04-01T00:00:00"/>
    <d v="2014-12-31T00:00:00"/>
    <s v="NOT SPECIFIED"/>
    <s v="NOT SPECIFIED"/>
    <s v="3-Not Specified"/>
  </r>
  <r>
    <x v="47"/>
    <x v="5"/>
    <s v="Iraq 2014"/>
    <x v="2"/>
    <s v="IRQ-14/SNYS/70350/R/120"/>
    <s v="To be allocated to a specific sector/projects"/>
    <x v="2"/>
    <n v="2718130"/>
    <n v="0"/>
    <s v="UNHCR's revised Supplementary Appeal for the Emergency Response for the Iraq Situation"/>
    <n v="20000000"/>
    <s v="SEK"/>
    <x v="168"/>
    <x v="3"/>
    <x v="3"/>
    <x v="1"/>
    <s v="Commitment"/>
    <s v="Sweden"/>
    <s v="Sweden"/>
    <s v="United Nations High Commissioner for Refugees"/>
    <s v="UN Agencies"/>
    <s v="UNHCR"/>
    <s v="Middle East"/>
    <s v="Iraq"/>
    <s v="Miscellaneous"/>
    <s v="Cash"/>
    <n v="222741"/>
    <m/>
    <s v="Donor"/>
    <d v="2014-12-16T14:32:00"/>
    <d v="2014-12-16T14:32:00"/>
    <n v="2014"/>
    <s v="Iraq"/>
    <s v="Appeal projects, not including sub-set"/>
    <n v="0"/>
    <d v="2014-04-01T00:00:00"/>
    <d v="2014-12-31T00:00:00"/>
    <s v="NOT SPECIFIED"/>
    <s v="NOT SPECIFIED"/>
    <s v="3-Not Specified"/>
  </r>
  <r>
    <x v="48"/>
    <x v="7"/>
    <s v="Syrian Arab Republic - Civil Unrest 2013"/>
    <x v="0"/>
    <m/>
    <m/>
    <x v="1"/>
    <n v="631578"/>
    <n v="0"/>
    <s v="(Iraq) Emergency Assistance for Syrian Refugees (7F-08864.01)"/>
    <n v="600000"/>
    <s v="CHF"/>
    <x v="64"/>
    <x v="0"/>
    <x v="3"/>
    <x v="1"/>
    <s v="Paid contribution"/>
    <s v="Switzerland"/>
    <s v="Switzerland"/>
    <s v="Danish Refugee Council"/>
    <s v="NGOs"/>
    <s v="DRC"/>
    <m/>
    <s v="Syrian Arab Republic"/>
    <s v="Complex Emergency"/>
    <s v="Cash"/>
    <n v="203058"/>
    <m/>
    <s v="Donor and Agency"/>
    <d v="2014-01-02T16:52:00"/>
    <d v="2013-10-24T14:52:00"/>
    <m/>
    <m/>
    <s v="Appeal projects, not including sub-set"/>
    <m/>
    <m/>
    <m/>
    <m/>
    <m/>
    <m/>
  </r>
  <r>
    <x v="48"/>
    <x v="7"/>
    <s v="Syrian Arab Republic - Civil Unrest 2014"/>
    <x v="3"/>
    <s v="SRRP-14/MS/64707/5181"/>
    <s v="Iraq - Syria Crisis Regional Refugee Response"/>
    <x v="2"/>
    <n v="339468"/>
    <n v="0"/>
    <s v="Iraq - Syria Crisis Regional Refugee Response ."/>
    <n v="305630"/>
    <s v="CHF"/>
    <x v="101"/>
    <x v="1"/>
    <x v="1"/>
    <x v="1"/>
    <s v="Paid contribution"/>
    <s v="Switzerland"/>
    <s v="Switzerland"/>
    <s v="Danish Refugee Council"/>
    <s v="NGOs"/>
    <s v="DRC"/>
    <s v="Middle East"/>
    <s v="Syrian Arab Republic"/>
    <s v="Complex Emergency"/>
    <s v="Cash"/>
    <n v="208982"/>
    <s v="Kuwait II pledge"/>
    <s v="Donor and Agency"/>
    <d v="2014-08-19T12:55:00"/>
    <d v="2014-03-21T10:52:00"/>
    <n v="2014"/>
    <s v="Region"/>
    <s v="Appeal projects, not including sub-set"/>
    <n v="19074318"/>
    <d v="2014-01-01T00:00:00"/>
    <d v="2014-12-31T00:00:00"/>
    <s v="IRAQ"/>
    <s v="NOT SPECIFIED"/>
    <m/>
  </r>
  <r>
    <x v="48"/>
    <x v="19"/>
    <s v="Iraq 2011"/>
    <x v="0"/>
    <m/>
    <m/>
    <x v="4"/>
    <n v="1592357"/>
    <n v="0"/>
    <s v="IKRK contributions Iraq 2011, 1st installment (7F-02837.69)"/>
    <n v="1500000"/>
    <s v="CHF"/>
    <x v="282"/>
    <x v="0"/>
    <x v="3"/>
    <x v="1"/>
    <s v="Commitment"/>
    <s v="Switzerland"/>
    <s v="Switzerland"/>
    <s v="International Committee of the Red Cross"/>
    <s v="Red Cross / Red Crescent"/>
    <s v="ICRC"/>
    <s v="Middle East"/>
    <s v="Iraq"/>
    <s v="Complex Emergency"/>
    <s v="Cash"/>
    <n v="164810"/>
    <m/>
    <s v="Donor"/>
    <d v="2011-03-01T13:33:00"/>
    <d v="2011-03-01T13:33:00"/>
    <m/>
    <m/>
    <s v="Appeal projects, not including sub-set"/>
    <m/>
    <m/>
    <m/>
    <m/>
    <m/>
    <m/>
  </r>
  <r>
    <x v="48"/>
    <x v="19"/>
    <s v="Iraq 2011"/>
    <x v="0"/>
    <m/>
    <m/>
    <x v="4"/>
    <n v="1800720"/>
    <n v="0"/>
    <s v="Contribution Iraq 2011 (2nd installment) (7F-02837.75)"/>
    <n v="1500000"/>
    <s v="CHF"/>
    <x v="283"/>
    <x v="0"/>
    <x v="3"/>
    <x v="1"/>
    <s v="Commitment"/>
    <s v="Switzerland"/>
    <s v="Switzerland"/>
    <s v="International Committee of the Red Cross"/>
    <s v="Red Cross / Red Crescent"/>
    <s v="ICRC"/>
    <s v="Middle East"/>
    <s v="Iraq"/>
    <s v="Complex Emergency"/>
    <s v="Cash"/>
    <n v="172812"/>
    <m/>
    <s v="Donor"/>
    <d v="2011-09-20T11:01:00"/>
    <d v="2011-09-20T11:01:00"/>
    <m/>
    <m/>
    <s v="Appeal projects, not including sub-set"/>
    <m/>
    <m/>
    <m/>
    <m/>
    <m/>
    <m/>
  </r>
  <r>
    <x v="48"/>
    <x v="19"/>
    <s v="Iraq 2012"/>
    <x v="0"/>
    <m/>
    <m/>
    <x v="3"/>
    <n v="3112033"/>
    <n v="0"/>
    <s v="Emergency Appeals 2012, 2nd Allocation (7F-02837.88)"/>
    <n v="3000000"/>
    <s v="CHF"/>
    <x v="284"/>
    <x v="0"/>
    <x v="3"/>
    <x v="1"/>
    <s v="Commitment"/>
    <s v="Switzerland"/>
    <s v="Switzerland"/>
    <s v="International Committee of the Red Cross"/>
    <s v="Red Cross / Red Crescent"/>
    <s v="ICRC"/>
    <s v="Middle East"/>
    <s v="Iraq"/>
    <s v="Miscellaneous"/>
    <s v="Cash"/>
    <n v="185954"/>
    <m/>
    <s v="Donor"/>
    <d v="2012-08-23T16:02:00"/>
    <d v="2012-08-23T16:02:00"/>
    <m/>
    <m/>
    <s v="Appeal projects, not including sub-set"/>
    <m/>
    <m/>
    <m/>
    <m/>
    <m/>
    <m/>
  </r>
  <r>
    <x v="48"/>
    <x v="19"/>
    <s v="Iraq 2013"/>
    <x v="0"/>
    <m/>
    <m/>
    <x v="1"/>
    <n v="1066098"/>
    <n v="0"/>
    <s v="Emergency Appeals 2013: 2nd allocation (F-02837.97)"/>
    <n v="1000000"/>
    <s v="CHF"/>
    <x v="285"/>
    <x v="0"/>
    <x v="3"/>
    <x v="1"/>
    <s v="Commitment"/>
    <s v="Switzerland"/>
    <s v="Switzerland"/>
    <s v="International Committee of the Red Cross"/>
    <s v="Red Cross / Red Crescent"/>
    <s v="ICRC"/>
    <m/>
    <s v="Iraq"/>
    <s v="Miscellaneous"/>
    <s v="Cash"/>
    <n v="199226"/>
    <m/>
    <s v="Donor"/>
    <d v="2013-06-28T09:46:00"/>
    <d v="2013-06-28T09:46:00"/>
    <m/>
    <m/>
    <s v="Appeal projects, not including sub-set"/>
    <m/>
    <m/>
    <m/>
    <m/>
    <m/>
    <m/>
  </r>
  <r>
    <x v="48"/>
    <x v="19"/>
    <s v="Syrian Arab Republic - Civil Unrest 2014"/>
    <x v="0"/>
    <m/>
    <m/>
    <x v="2"/>
    <n v="4988914"/>
    <n v="0"/>
    <s v="(Iraq) ICRC Emergency Appeal, first allocation (7F-08383.09)"/>
    <n v="4500000"/>
    <s v="CHF"/>
    <x v="286"/>
    <x v="0"/>
    <x v="1"/>
    <x v="1"/>
    <s v="Paid contribution"/>
    <s v="Switzerland"/>
    <s v="Switzerland"/>
    <s v="International Committee of the Red Cross"/>
    <s v="Red Cross / Red Crescent"/>
    <s v="ICRC"/>
    <s v="Middle East"/>
    <s v="Syrian Arab Republic"/>
    <s v="Complex Emergency"/>
    <s v="Cash"/>
    <n v="208842"/>
    <s v="Kuwait II pledge"/>
    <s v="Donor"/>
    <d v="2014-12-19T15:12:00"/>
    <d v="2014-03-14T01:28:00"/>
    <m/>
    <m/>
    <s v="Appeal projects, not including sub-set"/>
    <m/>
    <m/>
    <m/>
    <m/>
    <m/>
    <m/>
  </r>
  <r>
    <x v="48"/>
    <x v="19"/>
    <s v="Syrian Arab Republic - Civil Unrest 2014"/>
    <x v="0"/>
    <m/>
    <m/>
    <x v="2"/>
    <n v="1117318"/>
    <n v="0"/>
    <s v="Iraq - Emergency Appeals 2014 : Second Allocation (7F-08393.14)"/>
    <n v="1000000"/>
    <s v="CHF"/>
    <x v="135"/>
    <x v="0"/>
    <x v="3"/>
    <x v="1"/>
    <s v="Commitment"/>
    <s v="Switzerland"/>
    <s v="Switzerland"/>
    <s v="International Committee of the Red Cross"/>
    <s v="Red Cross / Red Crescent"/>
    <s v="ICRC"/>
    <s v="Middle East"/>
    <s v="Syrian Arab Republic"/>
    <s v="Complex Emergency"/>
    <s v="Cash"/>
    <n v="217379"/>
    <s v="Kuwait II pledge"/>
    <s v="Donor"/>
    <d v="2014-12-19T15:10:00"/>
    <d v="2014-08-29T10:36:00"/>
    <m/>
    <m/>
    <s v="Appeal projects, not including sub-set"/>
    <m/>
    <m/>
    <m/>
    <m/>
    <m/>
    <m/>
  </r>
  <r>
    <x v="48"/>
    <x v="95"/>
    <s v="Iraq 2011"/>
    <x v="0"/>
    <m/>
    <m/>
    <x v="4"/>
    <n v="215054"/>
    <n v="0"/>
    <s v="Optimizing effectiveness of relief and development efforts and empowering civil society (7F-02680.06)_x000d__x000a_"/>
    <n v="200000"/>
    <s v="CHF"/>
    <x v="287"/>
    <x v="0"/>
    <x v="3"/>
    <x v="1"/>
    <s v="Commitment"/>
    <s v="Switzerland"/>
    <s v="Switzerland"/>
    <s v="NGO Coordination Committee for Iraq"/>
    <s v="NGOs"/>
    <s v="NCCI"/>
    <s v="Middle East"/>
    <s v="Iraq"/>
    <s v="Complex Emergency"/>
    <s v="Cash"/>
    <n v="166724"/>
    <m/>
    <s v="Donor"/>
    <d v="2011-04-11T11:35:00"/>
    <d v="2011-04-11T11:35:00"/>
    <m/>
    <m/>
    <s v="Appeal projects, not including sub-set"/>
    <m/>
    <m/>
    <m/>
    <m/>
    <m/>
    <m/>
  </r>
  <r>
    <x v="48"/>
    <x v="95"/>
    <s v="Iraq 2012"/>
    <x v="0"/>
    <m/>
    <m/>
    <x v="3"/>
    <n v="731452"/>
    <n v="0"/>
    <s v="Optimising effectiveness of relief and development Efforts and empowering civil society in Irak (PRO) (7F-02680.07)"/>
    <n v="700000"/>
    <s v="CHF"/>
    <x v="288"/>
    <x v="0"/>
    <x v="3"/>
    <x v="1"/>
    <s v="Commitment"/>
    <s v="Switzerland"/>
    <s v="Switzerland"/>
    <s v="NGO Coordination Committee for Iraq"/>
    <s v="NGOs"/>
    <s v="NCCI"/>
    <s v="Middle East"/>
    <s v="Iraq"/>
    <s v="Miscellaneous"/>
    <s v="Cash"/>
    <n v="188163"/>
    <m/>
    <s v="Donor"/>
    <d v="2012-10-10T15:34:00"/>
    <d v="2012-10-10T15:34:00"/>
    <m/>
    <m/>
    <s v="Appeal projects, not including sub-set"/>
    <m/>
    <m/>
    <m/>
    <m/>
    <m/>
    <m/>
  </r>
  <r>
    <x v="48"/>
    <x v="96"/>
    <s v="Iraq 2014"/>
    <x v="0"/>
    <m/>
    <m/>
    <x v="2"/>
    <n v="0"/>
    <n v="4454343"/>
    <s v="Humanitarian assistance"/>
    <n v="4000000"/>
    <s v="CHF"/>
    <x v="12"/>
    <x v="0"/>
    <x v="3"/>
    <x v="1"/>
    <s v="Pledge"/>
    <s v="Switzerland"/>
    <s v="Switzerland"/>
    <s v="NGOs; Red Cross/Red Crescent (details not yet provided)"/>
    <s v="Red Cross / Red Crescent"/>
    <s v="NGOs; Red Cross/Red Crescent"/>
    <s v="Middle East"/>
    <s v="Iraq"/>
    <s v="Miscellaneous"/>
    <s v="Cash"/>
    <n v="214283"/>
    <m/>
    <s v="Other"/>
    <d v="2014-06-23T12:35:00"/>
    <d v="2014-06-23T12:32:00"/>
    <m/>
    <m/>
    <s v="Appeal projects, not including sub-set"/>
    <m/>
    <m/>
    <m/>
    <m/>
    <m/>
    <m/>
  </r>
  <r>
    <x v="48"/>
    <x v="44"/>
    <s v="Iraq 2014"/>
    <x v="2"/>
    <s v="IRQ-14/S-NF/68352/R/5834"/>
    <s v="Provide basic and domestic items for population affected by armed conflict in Iraq"/>
    <x v="2"/>
    <n v="1586860"/>
    <n v="0"/>
    <s v="Assistance Anbar internally displaced person in Baghdad (7F-08761.01)"/>
    <n v="1425000"/>
    <s v="CHF"/>
    <x v="137"/>
    <x v="4"/>
    <x v="4"/>
    <x v="1"/>
    <s v="Commitment"/>
    <s v="Switzerland"/>
    <s v="Switzerland"/>
    <s v="Norwegian Refugee Council"/>
    <s v="NGOs"/>
    <s v="NRC"/>
    <s v="Middle East"/>
    <s v="Iraq"/>
    <s v="Miscellaneous"/>
    <s v="Cash"/>
    <n v="217150"/>
    <m/>
    <s v="Donor"/>
    <d v="2014-10-16T15:00:00"/>
    <d v="2014-08-25T16:54:00"/>
    <n v="2014"/>
    <s v="Iraq"/>
    <s v="Appeal projects, not including sub-set"/>
    <n v="6820000"/>
    <d v="2014-07-01T00:00:00"/>
    <d v="2014-12-31T00:00:00"/>
    <s v="NOT SPECIFIED"/>
    <s v="HIGH"/>
    <s v="2a-The project is designed to contribute significantly to gender equality"/>
  </r>
  <r>
    <x v="48"/>
    <x v="24"/>
    <s v="Iraq 2014"/>
    <x v="0"/>
    <m/>
    <m/>
    <x v="2"/>
    <n v="1442539"/>
    <n v="0"/>
    <s v="Assistance Anbar internally displaced person (7F-08350.01)"/>
    <n v="1295400"/>
    <s v="CHF"/>
    <x v="137"/>
    <x v="0"/>
    <x v="3"/>
    <x v="1"/>
    <s v="Commitment"/>
    <s v="Switzerland"/>
    <s v="Switzerland"/>
    <s v="Save the Children "/>
    <s v="NGOs"/>
    <s v="SC "/>
    <s v="Middle East"/>
    <s v="Iraq"/>
    <s v="Miscellaneous"/>
    <s v="Cash"/>
    <n v="217149"/>
    <m/>
    <s v="Donor"/>
    <d v="2014-08-25T16:53:00"/>
    <d v="2014-08-25T16:53:00"/>
    <m/>
    <m/>
    <s v="Appeal projects, not including sub-set"/>
    <m/>
    <m/>
    <m/>
    <m/>
    <m/>
    <m/>
  </r>
  <r>
    <x v="48"/>
    <x v="24"/>
    <s v="Iraq 2014"/>
    <x v="0"/>
    <m/>
    <m/>
    <x v="2"/>
    <n v="1455506"/>
    <n v="0"/>
    <s v="Immediate assistance to Anbar IDPs"/>
    <s v=""/>
    <s v="USD"/>
    <x v="33"/>
    <x v="0"/>
    <x v="3"/>
    <x v="1"/>
    <s v="Paid contribution"/>
    <s v="Switzerland"/>
    <s v="Switzerland"/>
    <s v="Save the Children "/>
    <s v="NGOs"/>
    <s v="SC "/>
    <s v="Middle East"/>
    <s v="Iraq"/>
    <s v="Miscellaneous"/>
    <s v="Cash"/>
    <n v="218468"/>
    <m/>
    <s v="Agency"/>
    <d v="2014-09-29T10:34:00"/>
    <d v="2014-09-29T10:34:00"/>
    <m/>
    <m/>
    <s v="Appeal projects, not including sub-set"/>
    <m/>
    <m/>
    <m/>
    <m/>
    <m/>
    <m/>
  </r>
  <r>
    <x v="48"/>
    <x v="24"/>
    <s v="Iraq 2014"/>
    <x v="0"/>
    <m/>
    <m/>
    <x v="2"/>
    <n v="1904944"/>
    <n v="0"/>
    <s v="Immediate assistance to Anbar IDPs"/>
    <s v=""/>
    <s v="USD"/>
    <x v="236"/>
    <x v="0"/>
    <x v="3"/>
    <x v="1"/>
    <s v="Paid contribution"/>
    <s v="Switzerland"/>
    <s v="Switzerland"/>
    <s v="Save the Children "/>
    <s v="NGOs"/>
    <s v="SC "/>
    <s v="Middle East"/>
    <s v="Iraq"/>
    <s v="Miscellaneous"/>
    <s v="Cash"/>
    <n v="216210"/>
    <m/>
    <s v="Agency"/>
    <d v="2014-08-05T15:55:00"/>
    <d v="2014-08-05T15:55:00"/>
    <m/>
    <m/>
    <s v="Appeal projects, not including sub-set"/>
    <m/>
    <m/>
    <m/>
    <m/>
    <m/>
    <m/>
  </r>
  <r>
    <x v="48"/>
    <x v="29"/>
    <s v="Syrian Arab Republic - Civil Unrest 2014"/>
    <x v="0"/>
    <m/>
    <m/>
    <x v="2"/>
    <n v="21518"/>
    <n v="0"/>
    <s v="Iraq - UNV Project Officer to UNDP Iraq (7F-08904.01.06)"/>
    <n v="19000"/>
    <s v="CHF"/>
    <x v="289"/>
    <x v="0"/>
    <x v="9"/>
    <x v="1"/>
    <s v="Paid contribution"/>
    <s v="Switzerland"/>
    <s v="Switzerland"/>
    <s v="United Nations Development Programme"/>
    <s v="UN Agencies"/>
    <s v="UNDP"/>
    <s v="Middle East"/>
    <s v="Syrian Arab Republic"/>
    <s v="Complex Emergency"/>
    <s v="Cash"/>
    <n v="218629"/>
    <s v="Kuwait II pledge"/>
    <s v="Donor"/>
    <d v="2014-12-19T15:11:00"/>
    <d v="2014-10-01T14:41:00"/>
    <m/>
    <m/>
    <s v="Appeal projects, not including sub-set"/>
    <m/>
    <m/>
    <m/>
    <m/>
    <m/>
    <m/>
  </r>
  <r>
    <x v="48"/>
    <x v="5"/>
    <s v="Iraq 2011"/>
    <x v="0"/>
    <m/>
    <m/>
    <x v="4"/>
    <n v="126183"/>
    <n v="0"/>
    <s v="Secondment of Shelter/Infrastructure Expert (7F-05779.06)"/>
    <n v="120000"/>
    <s v="CHF"/>
    <x v="290"/>
    <x v="0"/>
    <x v="9"/>
    <x v="1"/>
    <s v="Commitment"/>
    <s v="Switzerland"/>
    <s v="Switzerland"/>
    <s v="United Nations High Commissioner for Refugees"/>
    <s v="UN Agencies"/>
    <s v="UNHCR"/>
    <s v="Middle East"/>
    <s v="Iraq"/>
    <s v="Complex Emergency"/>
    <s v="Cash"/>
    <n v="164111"/>
    <m/>
    <s v="Donor"/>
    <d v="2011-02-02T12:09:00"/>
    <d v="2011-02-02T12:09:00"/>
    <m/>
    <m/>
    <s v="Appeal projects, not including sub-set"/>
    <m/>
    <m/>
    <m/>
    <m/>
    <m/>
    <m/>
  </r>
  <r>
    <x v="48"/>
    <x v="5"/>
    <s v="Iraq 2012"/>
    <x v="0"/>
    <m/>
    <m/>
    <x v="3"/>
    <n v="134950"/>
    <n v="0"/>
    <s v="Senior Technical Coordinator (7F-05779.07)"/>
    <n v="122400"/>
    <s v="CHF"/>
    <x v="291"/>
    <x v="0"/>
    <x v="9"/>
    <x v="1"/>
    <s v="Commitment"/>
    <s v="Switzerland"/>
    <s v="Switzerland"/>
    <s v="United Nations High Commissioner for Refugees"/>
    <s v="UN Agencies"/>
    <s v="UNHCR"/>
    <s v="Middle East"/>
    <s v="Iraq"/>
    <s v="Miscellaneous"/>
    <s v="Cash"/>
    <n v="183147"/>
    <m/>
    <s v="Donor"/>
    <d v="2012-06-08T15:45:00"/>
    <d v="2012-06-08T15:45:00"/>
    <m/>
    <m/>
    <s v="Appeal projects, not including sub-set"/>
    <m/>
    <m/>
    <m/>
    <m/>
    <m/>
    <m/>
  </r>
  <r>
    <x v="48"/>
    <x v="5"/>
    <s v="Iraq 2014"/>
    <x v="0"/>
    <m/>
    <m/>
    <x v="2"/>
    <n v="126386"/>
    <n v="0"/>
    <s v="Senior Technical Coordinator (7F-05779.09)"/>
    <n v="114000"/>
    <s v="CHF"/>
    <x v="286"/>
    <x v="0"/>
    <x v="9"/>
    <x v="1"/>
    <s v="Commitment"/>
    <s v="Switzerland"/>
    <s v="Switzerland"/>
    <s v="United Nations High Commissioner for Refugees"/>
    <s v="UN Agencies"/>
    <s v="UNHCR"/>
    <s v="Middle East"/>
    <s v="Iraq"/>
    <s v="Miscellaneous"/>
    <s v="Cash"/>
    <n v="212587"/>
    <m/>
    <s v="Donor"/>
    <d v="2014-05-21T09:23:00"/>
    <d v="2014-05-21T09:23:00"/>
    <m/>
    <m/>
    <s v="Appeal projects, not including sub-set"/>
    <m/>
    <m/>
    <m/>
    <m/>
    <m/>
    <m/>
  </r>
  <r>
    <x v="48"/>
    <x v="5"/>
    <s v="Iraq 2014"/>
    <x v="0"/>
    <m/>
    <m/>
    <x v="2"/>
    <n v="175824"/>
    <n v="0"/>
    <s v="Add. Credit WASH Officer UNHCR Iraq (7F-08904.01.01)"/>
    <n v="160000"/>
    <s v="CHF"/>
    <x v="225"/>
    <x v="0"/>
    <x v="9"/>
    <x v="1"/>
    <s v="Commitment"/>
    <s v="Switzerland"/>
    <s v="Switzerland"/>
    <s v="United Nations High Commissioner for Refugees"/>
    <s v="UN Agencies"/>
    <s v="UNHCR"/>
    <s v="Middle East"/>
    <s v="Iraq"/>
    <s v="Miscellaneous"/>
    <s v="Cash"/>
    <n v="222579"/>
    <m/>
    <s v="Donor"/>
    <d v="2014-12-15T10:52:00"/>
    <d v="2014-12-15T10:52:00"/>
    <m/>
    <m/>
    <s v="Appeal projects, not including sub-set"/>
    <m/>
    <m/>
    <m/>
    <m/>
    <m/>
    <m/>
  </r>
  <r>
    <x v="48"/>
    <x v="5"/>
    <s v="Iraq 2014"/>
    <x v="0"/>
    <m/>
    <m/>
    <x v="2"/>
    <n v="149727"/>
    <n v="0"/>
    <s v="UNHCR Iraq: Senior Technical Coordinator (Secondment) (7F-05779.10)"/>
    <n v="137000"/>
    <s v="CHF"/>
    <x v="239"/>
    <x v="0"/>
    <x v="9"/>
    <x v="1"/>
    <s v="Commitment"/>
    <s v="Switzerland"/>
    <s v="Switzerland"/>
    <s v="United Nations High Commissioner for Refugees"/>
    <s v="UN Agencies"/>
    <s v="UNHCR"/>
    <s v="Middle East"/>
    <s v="Iraq"/>
    <s v="Miscellaneous"/>
    <s v="Cash"/>
    <n v="222709"/>
    <m/>
    <s v="Donor"/>
    <d v="2014-12-16T12:09:00"/>
    <d v="2014-12-16T12:09:00"/>
    <m/>
    <m/>
    <s v="Appeal projects, not including sub-set"/>
    <m/>
    <m/>
    <m/>
    <m/>
    <m/>
    <m/>
  </r>
  <r>
    <x v="48"/>
    <x v="5"/>
    <s v="Iraq 2014"/>
    <x v="2"/>
    <s v="IRQ-14/SNYS/70350/R/120"/>
    <s v="To be allocated to a specific sector/projects"/>
    <x v="2"/>
    <n v="3138075"/>
    <n v="0"/>
    <s v="UNHCR Earmarked Contributions, Additional Round 2014 In Response to Iraq Crisis (Nachtragskredit) (7F-01556.98)"/>
    <n v="3000000"/>
    <s v="CHF"/>
    <x v="138"/>
    <x v="3"/>
    <x v="3"/>
    <x v="1"/>
    <s v="Commitment"/>
    <s v="Switzerland"/>
    <s v="Switzerland"/>
    <s v="United Nations High Commissioner for Refugees"/>
    <s v="UN Agencies"/>
    <s v="UNHCR"/>
    <s v="Middle East"/>
    <s v="Iraq"/>
    <s v="Miscellaneous"/>
    <s v="Cash"/>
    <n v="222621"/>
    <m/>
    <s v="Donor"/>
    <d v="2014-12-15T12:56:00"/>
    <d v="2014-12-15T12:56:00"/>
    <n v="2014"/>
    <s v="Iraq"/>
    <s v="Appeal projects, not including sub-set"/>
    <n v="0"/>
    <d v="2014-04-01T00:00:00"/>
    <d v="2014-12-31T00:00:00"/>
    <s v="NOT SPECIFIED"/>
    <s v="NOT SPECIFIED"/>
    <s v="3-Not Specified"/>
  </r>
  <r>
    <x v="48"/>
    <x v="5"/>
    <s v="Iraq 2014"/>
    <x v="2"/>
    <s v="IRQ-14/SNYS/70350/R/120"/>
    <s v="To be allocated to a specific sector/projects"/>
    <x v="2"/>
    <n v="1046025"/>
    <n v="0"/>
    <s v="Emergency winterization response – UNHCR Kurdish Region of Iraq (7F-09198.02)"/>
    <n v="1000000"/>
    <s v="CHF"/>
    <x v="138"/>
    <x v="3"/>
    <x v="3"/>
    <x v="1"/>
    <s v="Commitment"/>
    <s v="Switzerland"/>
    <s v="Switzerland"/>
    <s v="United Nations High Commissioner for Refugees"/>
    <s v="UN Agencies"/>
    <s v="UNHCR"/>
    <s v="Middle East"/>
    <s v="Iraq"/>
    <s v="Miscellaneous"/>
    <s v="Cash"/>
    <n v="222622"/>
    <m/>
    <s v="Donor"/>
    <d v="2014-12-15T12:56:00"/>
    <d v="2014-12-15T12:56:00"/>
    <n v="2014"/>
    <s v="Iraq"/>
    <s v="Appeal projects, not including sub-set"/>
    <n v="0"/>
    <d v="2014-04-01T00:00:00"/>
    <d v="2014-12-31T00:00:00"/>
    <s v="NOT SPECIFIED"/>
    <s v="NOT SPECIFIED"/>
    <s v="3-Not Specified"/>
  </r>
  <r>
    <x v="48"/>
    <x v="5"/>
    <s v="Syrian Arab Republic - Civil Unrest 2012"/>
    <x v="0"/>
    <m/>
    <m/>
    <x v="3"/>
    <n v="215983"/>
    <n v="0"/>
    <s v="(Iraq) Support to displaced Syrians in Iraq "/>
    <s v=""/>
    <s v="USD"/>
    <x v="292"/>
    <x v="0"/>
    <x v="3"/>
    <x v="1"/>
    <s v="Commitment"/>
    <s v="Switzerland"/>
    <s v="Switzerland"/>
    <s v="United Nations High Commissioner for Refugees"/>
    <s v="UN Agencies"/>
    <s v="UNHCR"/>
    <s v="Middle East"/>
    <s v="Syrian Arab Republic"/>
    <s v="Complex Emergency"/>
    <s v="Cash"/>
    <n v="191420"/>
    <m/>
    <s v="Agency"/>
    <d v="2013-01-03T15:04:00"/>
    <d v="2013-01-03T15:04:00"/>
    <m/>
    <m/>
    <s v="Appeal projects, not including sub-set"/>
    <m/>
    <m/>
    <m/>
    <m/>
    <m/>
    <m/>
  </r>
  <r>
    <x v="48"/>
    <x v="5"/>
    <s v="Syrian Arab Republic - Civil Unrest 2013"/>
    <x v="1"/>
    <s v="SRRP-13/MS/58183/R/120"/>
    <s v="Iraq - Syria Crisis Regional Refugee Response"/>
    <x v="1"/>
    <n v="558036"/>
    <n v="0"/>
    <s v="Iraq - Syria Crisis Regional Refugee Response ."/>
    <n v="500000"/>
    <s v="CHF"/>
    <x v="20"/>
    <x v="1"/>
    <x v="1"/>
    <x v="1"/>
    <s v="Paid contribution"/>
    <s v="Switzerland"/>
    <s v="Switzerland"/>
    <s v="United Nations High Commissioner for Refugees"/>
    <s v="UN Agencies"/>
    <s v="UNHCR"/>
    <m/>
    <s v="Syrian Arab Republic"/>
    <s v="Complex Emergency"/>
    <s v="Cash"/>
    <n v="204281"/>
    <m/>
    <s v="Donor and Agency"/>
    <d v="2013-11-18T17:42:00"/>
    <d v="2013-11-18T17:42:00"/>
    <n v="2013"/>
    <s v="Region"/>
    <s v="Appeal projects, not including sub-set"/>
    <n v="162350371"/>
    <d v="2013-01-01T00:00:00"/>
    <d v="2013-12-31T00:00:00"/>
    <s v="IRAQ"/>
    <s v="NOT SPECIFIED"/>
    <m/>
  </r>
  <r>
    <x v="48"/>
    <x v="5"/>
    <s v="Syrian Arab Republic - Civil Unrest 2014"/>
    <x v="0"/>
    <m/>
    <m/>
    <x v="2"/>
    <n v="190593"/>
    <n v="0"/>
    <s v="(Iraq) UNHCR Senior Technical Coordinator (7F-05779)"/>
    <n v="171915"/>
    <s v="CHF"/>
    <x v="44"/>
    <x v="0"/>
    <x v="9"/>
    <x v="1"/>
    <s v="Paid contribution"/>
    <s v="Switzerland"/>
    <s v="Switzerland"/>
    <s v="United Nations High Commissioner for Refugees"/>
    <s v="UN Agencies"/>
    <s v="UNHCR"/>
    <s v="Middle East"/>
    <s v="Syrian Arab Republic"/>
    <s v="Complex Emergency"/>
    <s v="Cash"/>
    <n v="218674"/>
    <s v="Kuwait II pledge"/>
    <s v="Donor"/>
    <d v="2014-12-19T15:12:00"/>
    <d v="2014-10-02T11:06:00"/>
    <m/>
    <m/>
    <s v="Appeal projects, not including sub-set"/>
    <m/>
    <m/>
    <m/>
    <m/>
    <m/>
    <m/>
  </r>
  <r>
    <x v="48"/>
    <x v="9"/>
    <s v="Iraq 2014"/>
    <x v="0"/>
    <m/>
    <m/>
    <x v="2"/>
    <n v="0"/>
    <n v="5567929"/>
    <s v="Humanitarian assistance"/>
    <n v="5000000"/>
    <s v="CHF"/>
    <x v="12"/>
    <x v="0"/>
    <x v="3"/>
    <x v="1"/>
    <s v="Pledge"/>
    <s v="Switzerland"/>
    <s v="Switzerland"/>
    <s v="Various Recipients (details not yet provided)"/>
    <s v="Other"/>
    <s v="Various Recipients"/>
    <s v="Middle East"/>
    <s v="Iraq"/>
    <s v="Miscellaneous"/>
    <s v="Cash"/>
    <n v="214284"/>
    <m/>
    <s v="Other"/>
    <d v="2014-06-23T12:35:00"/>
    <d v="2014-06-23T12:33:00"/>
    <m/>
    <m/>
    <s v="Appeal projects, not including sub-set"/>
    <m/>
    <m/>
    <m/>
    <m/>
    <m/>
    <m/>
  </r>
  <r>
    <x v="48"/>
    <x v="9"/>
    <s v="Iraq 2014"/>
    <x v="0"/>
    <m/>
    <m/>
    <x v="2"/>
    <n v="510929"/>
    <n v="0"/>
    <s v="Emergency winterization response – UNHCR Kurdish Region of Iraq (7F-09198.01)"/>
    <n v="467500"/>
    <s v="CHF"/>
    <x v="239"/>
    <x v="0"/>
    <x v="3"/>
    <x v="1"/>
    <s v="Commitment"/>
    <s v="Switzerland"/>
    <s v="Switzerland"/>
    <s v="Various Recipients (details not yet provided)"/>
    <s v="Other"/>
    <s v="Various Recipients"/>
    <s v="Middle East"/>
    <s v="Iraq"/>
    <s v="Miscellaneous"/>
    <s v="Cash"/>
    <n v="222712"/>
    <m/>
    <s v="Donor"/>
    <d v="2014-12-16T12:12:00"/>
    <d v="2014-12-16T12:12:00"/>
    <m/>
    <m/>
    <s v="Appeal projects, not including sub-set"/>
    <m/>
    <m/>
    <m/>
    <m/>
    <m/>
    <m/>
  </r>
  <r>
    <x v="48"/>
    <x v="97"/>
    <s v="Iraq 2013"/>
    <x v="0"/>
    <m/>
    <m/>
    <x v="1"/>
    <n v="332226"/>
    <n v="0"/>
    <s v="War Child Iraq: Protection of Children in Contact With the Law (7F-08888.01)"/>
    <n v="300000"/>
    <s v="CHF"/>
    <x v="68"/>
    <x v="0"/>
    <x v="7"/>
    <x v="1"/>
    <s v="Commitment"/>
    <s v="Switzerland"/>
    <s v="Switzerland"/>
    <s v="War Child UK"/>
    <s v="NGOs"/>
    <s v="WC"/>
    <m/>
    <s v="Iraq"/>
    <s v="Miscellaneous"/>
    <s v="Cash"/>
    <n v="204781"/>
    <m/>
    <s v="Donor"/>
    <d v="2013-11-29T14:38:00"/>
    <d v="2013-11-29T14:38:00"/>
    <m/>
    <m/>
    <s v="Appeal projects, not including sub-set"/>
    <m/>
    <m/>
    <m/>
    <m/>
    <m/>
    <m/>
  </r>
  <r>
    <x v="48"/>
    <x v="6"/>
    <s v="Syrian Arab Republic - Civil Unrest 2013"/>
    <x v="1"/>
    <s v="SRRP-13/MS/58198/R/561"/>
    <s v="Iraq - Syria Crisis Regional Refugee Response"/>
    <x v="1"/>
    <n v="1075269"/>
    <n v="0"/>
    <s v="(Iraq) Humanitarian assistance to Syria Crisis"/>
    <n v="1000000"/>
    <s v="CHF"/>
    <x v="39"/>
    <x v="1"/>
    <x v="1"/>
    <x v="1"/>
    <s v="Paid contribution"/>
    <s v="Switzerland"/>
    <s v="Switzerland"/>
    <s v="World Food Programme"/>
    <s v="UN Agencies"/>
    <s v="WFP"/>
    <m/>
    <s v="Syrian Arab Republic"/>
    <s v="Complex Emergency"/>
    <s v="Cash"/>
    <n v="193046"/>
    <s v="SRRP"/>
    <s v="Donor and Agency"/>
    <d v="2013-06-04T15:21:00"/>
    <d v="2013-02-27T12:50:00"/>
    <n v="2013"/>
    <s v="Region"/>
    <s v="Appeal projects, not including sub-set"/>
    <n v="51939803"/>
    <d v="2013-01-01T00:00:00"/>
    <d v="2013-12-31T00:00:00"/>
    <s v="IRAQ"/>
    <s v="NOT SPECIFIED"/>
    <m/>
  </r>
  <r>
    <x v="49"/>
    <x v="5"/>
    <s v="Iraq 2014"/>
    <x v="2"/>
    <s v="IRQ-14/S-NF/67709/R/120"/>
    <s v="Common pipeline for Shelter/NFIs for affected IDP population in Iraq"/>
    <x v="2"/>
    <n v="500000"/>
    <n v="0"/>
    <s v="Common pipeline for Shelter/NFIs for affected IDP population in Anbar, Iraq"/>
    <s v=""/>
    <s v="USD"/>
    <x v="293"/>
    <x v="4"/>
    <x v="4"/>
    <x v="1"/>
    <s v="Paid contribution"/>
    <s v="Turkey"/>
    <s v="Turkey"/>
    <s v="United Nations High Commissioner for Refugees"/>
    <s v="UN Agencies"/>
    <s v="UNHCR"/>
    <s v="Middle East"/>
    <s v="Iraq"/>
    <s v="Miscellaneous"/>
    <s v="Cash"/>
    <n v="212361"/>
    <m/>
    <s v="Agency"/>
    <d v="2014-05-16T11:17:00"/>
    <d v="2014-05-16T11:17:00"/>
    <n v="2014"/>
    <s v="Iraq"/>
    <s v="Appeal projects, not including sub-set"/>
    <n v="42197263"/>
    <d v="2014-02-01T00:00:00"/>
    <d v="2014-12-31T00:00:00"/>
    <s v="NOT SPECIFIED"/>
    <s v="HIGH"/>
    <s v="2a-The project is designed to contribute significantly to gender equality"/>
  </r>
  <r>
    <x v="49"/>
    <x v="9"/>
    <s v="Iraq 2014"/>
    <x v="0"/>
    <m/>
    <m/>
    <x v="2"/>
    <n v="0"/>
    <n v="0"/>
    <s v="Provision of in-kind relief items (food, NFI) to affected people in Iraq through the Konya Metropolitan Municipality, the Kayseri Metropolitan Municipality, Adana Metropolitan Municipality, Governorate of Sirnak, Silopi Municipality"/>
    <s v=""/>
    <s v="USD"/>
    <x v="225"/>
    <x v="0"/>
    <x v="4"/>
    <x v="1"/>
    <s v="Paid contribution"/>
    <s v="Turkey"/>
    <s v="Turkey"/>
    <s v="Various Recipients (details not yet provided)"/>
    <s v="Other"/>
    <s v="Various Recipients"/>
    <s v="Middle East"/>
    <s v="Iraq"/>
    <s v="Miscellaneous"/>
    <s v="InKind"/>
    <n v="217839"/>
    <m/>
    <s v="Donor"/>
    <d v="2014-09-08T19:32:00"/>
    <d v="2014-09-08T17:10:00"/>
    <m/>
    <m/>
    <s v="Appeal projects, not including sub-set"/>
    <m/>
    <m/>
    <m/>
    <m/>
    <m/>
    <m/>
  </r>
  <r>
    <x v="49"/>
    <x v="9"/>
    <s v="Iraq 2014"/>
    <x v="0"/>
    <m/>
    <m/>
    <x v="2"/>
    <n v="1807966"/>
    <n v="0"/>
    <s v="Provision of in-kind relief items to affected people in Iraq through the Turkish Red Crescent (tents, mattresses, water, food,hygiene items, house items, clothes) "/>
    <s v=""/>
    <s v="USD"/>
    <x v="80"/>
    <x v="0"/>
    <x v="4"/>
    <x v="1"/>
    <s v="Paid contribution"/>
    <s v="Turkey"/>
    <s v="Turkey"/>
    <s v="Various Recipients (details not yet provided)"/>
    <s v="Other"/>
    <s v="Various Recipients"/>
    <s v="Middle East"/>
    <s v="Iraq"/>
    <s v="Miscellaneous"/>
    <s v="InKind"/>
    <n v="217833"/>
    <m/>
    <s v="Donor"/>
    <d v="2014-09-10T14:42:00"/>
    <d v="2014-09-08T17:02:00"/>
    <m/>
    <m/>
    <s v="Appeal projects, not including sub-set"/>
    <m/>
    <m/>
    <m/>
    <m/>
    <m/>
    <m/>
  </r>
  <r>
    <x v="50"/>
    <x v="5"/>
    <s v="Iraq 2011"/>
    <x v="0"/>
    <m/>
    <m/>
    <x v="4"/>
    <n v="731830"/>
    <n v="0"/>
    <s v="Humanitarian assistance"/>
    <s v=""/>
    <s v="USD"/>
    <x v="77"/>
    <x v="0"/>
    <x v="3"/>
    <x v="1"/>
    <s v="Paid contribution"/>
    <s v="UNDG Iraq Trust Fund"/>
    <s v="Allocation of unearmarked funds by UN agencies"/>
    <s v="United Nations High Commissioner for Refugees"/>
    <s v="UN Agencies"/>
    <s v="UNHCR"/>
    <s v="Middle East"/>
    <s v="Iraq"/>
    <s v="Complex Emergency"/>
    <s v="Cash"/>
    <n v="169163"/>
    <m/>
    <s v="Agency"/>
    <d v="2011-05-31T17:46:00"/>
    <d v="2011-05-31T17:46:00"/>
    <m/>
    <m/>
    <s v="Appeal projects, not including sub-set"/>
    <m/>
    <m/>
    <m/>
    <m/>
    <m/>
    <m/>
  </r>
  <r>
    <x v="50"/>
    <x v="25"/>
    <s v="Iraq 2011"/>
    <x v="0"/>
    <m/>
    <m/>
    <x v="4"/>
    <n v="650000"/>
    <n v="0"/>
    <s v="Support the Establishment of Maternity and Children's Hospital in Fallujah_x000d__x000a_"/>
    <s v=""/>
    <s v="USD"/>
    <x v="294"/>
    <x v="0"/>
    <x v="2"/>
    <x v="1"/>
    <s v="Paid contribution"/>
    <s v="UNDG Iraq Trust Fund"/>
    <s v="Allocation of unearmarked funds by UN agencies"/>
    <s v="World Health Organization"/>
    <s v="UN Agencies"/>
    <s v="WHO"/>
    <s v="Middle East"/>
    <s v="Iraq"/>
    <s v="Complex Emergency"/>
    <s v="Cash"/>
    <n v="166975"/>
    <m/>
    <s v="Agency"/>
    <d v="2011-04-15T16:01:00"/>
    <d v="2011-04-15T16:01:00"/>
    <m/>
    <m/>
    <s v="Appeal projects, not including sub-set"/>
    <m/>
    <m/>
    <m/>
    <m/>
    <m/>
    <m/>
  </r>
  <r>
    <x v="51"/>
    <x v="4"/>
    <s v="Iraq 2014"/>
    <x v="2"/>
    <s v="IRQ-14/SNYS/70352/R/124"/>
    <s v="To be allocated to a specific sector/projects"/>
    <x v="2"/>
    <n v="658762"/>
    <n v="0"/>
    <s v="To be allocated to a specific sector/projects "/>
    <s v=""/>
    <s v="USD"/>
    <x v="295"/>
    <x v="3"/>
    <x v="3"/>
    <x v="1"/>
    <s v="Paid contribution"/>
    <s v="UNICEF National Committee/France"/>
    <s v="Private (individuals &amp; organisations)"/>
    <s v="United Nations Children's Fund"/>
    <s v="UN Agencies"/>
    <s v="UNICEF"/>
    <s v="Middle East"/>
    <s v="Iraq"/>
    <s v="Miscellaneous"/>
    <s v="Cash"/>
    <n v="221164"/>
    <m/>
    <s v="Agency"/>
    <d v="2014-11-19T12:49:00"/>
    <d v="2014-11-19T12:49:00"/>
    <n v="2014"/>
    <s v="Iraq"/>
    <s v="Appeal projects, not including sub-set"/>
    <n v="0"/>
    <d v="2014-04-01T00:00:00"/>
    <d v="2014-12-31T00:00:00"/>
    <s v="NOT SPECIFIED"/>
    <s v="NOT SPECIFIED"/>
    <s v="3-Not Specified"/>
  </r>
  <r>
    <x v="52"/>
    <x v="4"/>
    <s v="Iraq 2014"/>
    <x v="2"/>
    <s v="IRQ-14/SNYS/70352/R/124"/>
    <s v="To be allocated to a specific sector/projects"/>
    <x v="2"/>
    <n v="1185771"/>
    <n v="0"/>
    <s v="To be allocated to a specific sector/projects "/>
    <s v=""/>
    <s v="USD"/>
    <x v="239"/>
    <x v="3"/>
    <x v="3"/>
    <x v="1"/>
    <s v="Paid contribution"/>
    <s v="UNICEF National Committee/Germany"/>
    <s v="Private (individuals &amp; organisations)"/>
    <s v="United Nations Children's Fund"/>
    <s v="UN Agencies"/>
    <s v="UNICEF"/>
    <s v="Middle East"/>
    <s v="Iraq"/>
    <s v="Miscellaneous"/>
    <s v="Cash"/>
    <n v="221165"/>
    <m/>
    <s v="Agency"/>
    <d v="2014-11-19T12:51:00"/>
    <d v="2014-11-19T12:50:00"/>
    <n v="2014"/>
    <s v="Iraq"/>
    <s v="Appeal projects, not including sub-set"/>
    <n v="0"/>
    <d v="2014-04-01T00:00:00"/>
    <d v="2014-12-31T00:00:00"/>
    <s v="NOT SPECIFIED"/>
    <s v="NOT SPECIFIED"/>
    <s v="3-Not Specified"/>
  </r>
  <r>
    <x v="52"/>
    <x v="4"/>
    <s v="Iraq 2014"/>
    <x v="2"/>
    <s v="IRQ-14/SNYS/70352/R/124"/>
    <s v="To be allocated to a specific sector/projects"/>
    <x v="2"/>
    <n v="658762"/>
    <n v="0"/>
    <s v="To be allocated to a specific sector/projects "/>
    <s v=""/>
    <s v="USD"/>
    <x v="239"/>
    <x v="3"/>
    <x v="3"/>
    <x v="1"/>
    <s v="Paid contribution"/>
    <s v="UNICEF National Committee/Germany"/>
    <s v="Private (individuals &amp; organisations)"/>
    <s v="United Nations Children's Fund"/>
    <s v="UN Agencies"/>
    <s v="UNICEF"/>
    <s v="Middle East"/>
    <s v="Iraq"/>
    <s v="Miscellaneous"/>
    <s v="Cash"/>
    <n v="221166"/>
    <m/>
    <s v="Agency"/>
    <d v="2014-11-19T12:50:00"/>
    <d v="2014-11-19T12:50:00"/>
    <n v="2014"/>
    <s v="Iraq"/>
    <s v="Appeal projects, not including sub-set"/>
    <n v="0"/>
    <d v="2014-04-01T00:00:00"/>
    <d v="2014-12-31T00:00:00"/>
    <s v="NOT SPECIFIED"/>
    <s v="NOT SPECIFIED"/>
    <s v="3-Not Specified"/>
  </r>
  <r>
    <x v="52"/>
    <x v="4"/>
    <s v="Iraq 2014"/>
    <x v="2"/>
    <s v="IRQ-14/SNYS/70352/R/124"/>
    <s v="To be allocated to a specific sector/projects"/>
    <x v="2"/>
    <n v="254130"/>
    <n v="0"/>
    <s v="To be allocated to a specific sector/projects "/>
    <s v=""/>
    <s v="USD"/>
    <x v="239"/>
    <x v="3"/>
    <x v="3"/>
    <x v="1"/>
    <s v="Paid contribution"/>
    <s v="UNICEF National Committee/Germany"/>
    <s v="Private (individuals &amp; organisations)"/>
    <s v="United Nations Children's Fund"/>
    <s v="UN Agencies"/>
    <s v="UNICEF"/>
    <s v="Middle East"/>
    <s v="Iraq"/>
    <s v="Miscellaneous"/>
    <s v="Cash"/>
    <n v="221167"/>
    <m/>
    <s v="Agency"/>
    <d v="2014-11-19T12:51:00"/>
    <d v="2014-11-19T12:51:00"/>
    <n v="2014"/>
    <s v="Iraq"/>
    <s v="Appeal projects, not including sub-set"/>
    <n v="0"/>
    <d v="2014-04-01T00:00:00"/>
    <d v="2014-12-31T00:00:00"/>
    <s v="NOT SPECIFIED"/>
    <s v="NOT SPECIFIED"/>
    <s v="3-Not Specified"/>
  </r>
  <r>
    <x v="53"/>
    <x v="4"/>
    <s v="Iraq 2014"/>
    <x v="2"/>
    <s v="IRQ-14/SNYS/70352/R/124"/>
    <s v="To be allocated to a specific sector/projects"/>
    <x v="2"/>
    <n v="167224"/>
    <n v="0"/>
    <s v="To be allocated to a specific sector/projects "/>
    <s v=""/>
    <s v="USD"/>
    <x v="296"/>
    <x v="3"/>
    <x v="3"/>
    <x v="1"/>
    <s v="Paid contribution"/>
    <s v="UNICEF National Committee/United Kingdom"/>
    <s v="Private (individuals &amp; organisations)"/>
    <s v="United Nations Children's Fund"/>
    <s v="UN Agencies"/>
    <s v="UNICEF"/>
    <s v="Middle East"/>
    <s v="Iraq"/>
    <s v="Miscellaneous"/>
    <s v="Cash"/>
    <n v="221169"/>
    <m/>
    <s v="Agency"/>
    <d v="2014-11-19T12:52:00"/>
    <d v="2014-11-19T12:52:00"/>
    <n v="2014"/>
    <s v="Iraq"/>
    <s v="Appeal projects, not including sub-set"/>
    <n v="0"/>
    <d v="2014-04-01T00:00:00"/>
    <d v="2014-12-31T00:00:00"/>
    <s v="NOT SPECIFIED"/>
    <s v="NOT SPECIFIED"/>
    <s v="3-Not Specified"/>
  </r>
  <r>
    <x v="53"/>
    <x v="4"/>
    <s v="Iraq 2014"/>
    <x v="2"/>
    <s v="IRQ-14/SNYS/70352/R/124"/>
    <s v="To be allocated to a specific sector/projects"/>
    <x v="2"/>
    <n v="523"/>
    <n v="0"/>
    <s v="To be allocated to a specific sector/projects "/>
    <s v=""/>
    <s v="USD"/>
    <x v="225"/>
    <x v="3"/>
    <x v="3"/>
    <x v="1"/>
    <s v="Paid contribution"/>
    <s v="UNICEF National Committee/United Kingdom"/>
    <s v="Private (individuals &amp; organisations)"/>
    <s v="United Nations Children's Fund"/>
    <s v="UN Agencies"/>
    <s v="UNICEF"/>
    <s v="Middle East"/>
    <s v="Iraq"/>
    <s v="Miscellaneous"/>
    <s v="Cash"/>
    <n v="221170"/>
    <m/>
    <s v="Agency"/>
    <d v="2014-11-19T12:53:00"/>
    <d v="2014-11-19T12:53:00"/>
    <n v="2014"/>
    <s v="Iraq"/>
    <s v="Appeal projects, not including sub-set"/>
    <n v="0"/>
    <d v="2014-04-01T00:00:00"/>
    <d v="2014-12-31T00:00:00"/>
    <s v="NOT SPECIFIED"/>
    <s v="NOT SPECIFIED"/>
    <s v="3-Not Specified"/>
  </r>
  <r>
    <x v="53"/>
    <x v="4"/>
    <s v="Iraq 2014"/>
    <x v="2"/>
    <s v="IRQ-14/SNYS/70352/R/124"/>
    <s v="To be allocated to a specific sector/projects"/>
    <x v="2"/>
    <n v="182664"/>
    <n v="0"/>
    <s v="To be allocated to a specific sector/projects "/>
    <s v=""/>
    <s v="USD"/>
    <x v="225"/>
    <x v="3"/>
    <x v="3"/>
    <x v="1"/>
    <s v="Paid contribution"/>
    <s v="UNICEF National Committee/United Kingdom"/>
    <s v="Private (individuals &amp; organisations)"/>
    <s v="United Nations Children's Fund"/>
    <s v="UN Agencies"/>
    <s v="UNICEF"/>
    <s v="Middle East"/>
    <s v="Iraq"/>
    <s v="Miscellaneous"/>
    <s v="Cash"/>
    <n v="221171"/>
    <m/>
    <s v="Agency"/>
    <d v="2014-11-19T12:53:00"/>
    <d v="2014-11-19T12:53:00"/>
    <n v="2014"/>
    <s v="Iraq"/>
    <s v="Appeal projects, not including sub-set"/>
    <n v="0"/>
    <d v="2014-04-01T00:00:00"/>
    <d v="2014-12-31T00:00:00"/>
    <s v="NOT SPECIFIED"/>
    <s v="NOT SPECIFIED"/>
    <s v="3-Not Specified"/>
  </r>
  <r>
    <x v="54"/>
    <x v="85"/>
    <s v="Syrian Arab Republic - Civil Unrest 2013"/>
    <x v="0"/>
    <m/>
    <m/>
    <x v="1"/>
    <n v="27000"/>
    <n v="0"/>
    <s v="Iraq - Syria Crisis Regional Refugee Response - Seasonal / Clothes for refugees in Qurbani / Center_x000d__x000a__x000d__x000a_ "/>
    <s v=""/>
    <s v="USD"/>
    <x v="297"/>
    <x v="0"/>
    <x v="4"/>
    <x v="1"/>
    <s v="Paid contribution"/>
    <s v="United Arab Emirates"/>
    <s v="United Arab Emirates"/>
    <s v="Islamic Relief Worldwide"/>
    <s v="NGOs"/>
    <s v="IRW"/>
    <m/>
    <s v="Syrian Arab Republic"/>
    <s v="Complex Emergency"/>
    <s v="Cash"/>
    <n v="206138"/>
    <m/>
    <s v="Agency"/>
    <d v="2014-01-09T17:03:00"/>
    <d v="2014-01-09T17:03:00"/>
    <m/>
    <m/>
    <s v="Appeal projects, not including sub-set"/>
    <m/>
    <m/>
    <m/>
    <m/>
    <m/>
    <m/>
  </r>
  <r>
    <x v="54"/>
    <x v="85"/>
    <s v="Syrian Arab Republic - Civil Unrest 2013"/>
    <x v="0"/>
    <m/>
    <m/>
    <x v="1"/>
    <n v="200000"/>
    <n v="0"/>
    <s v="Iraq - Syria Crisis Regional Refugee Response - Ramadhan - clothing for Syrian  children  /1, Kalefa Bn Zayd institution, KRG (north)_x000d__x000a__x000d__x000a_ "/>
    <s v=""/>
    <s v="USD"/>
    <x v="298"/>
    <x v="0"/>
    <x v="4"/>
    <x v="1"/>
    <s v="Paid contribution"/>
    <s v="United Arab Emirates"/>
    <s v="United Arab Emirates"/>
    <s v="Islamic Relief Worldwide"/>
    <s v="NGOs"/>
    <s v="IRW"/>
    <m/>
    <s v="Syrian Arab Republic"/>
    <s v="Complex Emergency"/>
    <s v="Cash"/>
    <n v="206139"/>
    <m/>
    <s v="Agency"/>
    <d v="2014-01-09T17:09:00"/>
    <d v="2014-01-09T17:04:00"/>
    <m/>
    <m/>
    <s v="Appeal projects, not including sub-set"/>
    <m/>
    <m/>
    <m/>
    <m/>
    <m/>
    <m/>
  </r>
  <r>
    <x v="54"/>
    <x v="85"/>
    <s v="Syrian Arab Republic - Civil Unrest 2013"/>
    <x v="0"/>
    <m/>
    <m/>
    <x v="1"/>
    <n v="200000"/>
    <n v="0"/>
    <s v="Iraq - Syria Crisis Regional Refugee Response - Ramadhan  /2_x000d__x000a_ - Seasonal / Clothes, KRG (north)_x000d__x000a__x000d__x000a_ "/>
    <s v=""/>
    <s v="USD"/>
    <x v="298"/>
    <x v="0"/>
    <x v="4"/>
    <x v="1"/>
    <s v="Paid contribution"/>
    <s v="United Arab Emirates"/>
    <s v="United Arab Emirates"/>
    <s v="Islamic Relief Worldwide"/>
    <s v="NGOs"/>
    <s v="IRW"/>
    <m/>
    <s v="Syrian Arab Republic"/>
    <s v="Complex Emergency"/>
    <s v="Cash"/>
    <n v="206140"/>
    <m/>
    <s v="Agency"/>
    <d v="2014-01-09T17:09:00"/>
    <d v="2014-01-09T17:05:00"/>
    <m/>
    <m/>
    <s v="Appeal projects, not including sub-set"/>
    <m/>
    <m/>
    <m/>
    <m/>
    <m/>
    <m/>
  </r>
  <r>
    <x v="54"/>
    <x v="85"/>
    <s v="Syrian Arab Republic - Civil Unrest 2013"/>
    <x v="0"/>
    <m/>
    <m/>
    <x v="1"/>
    <n v="25000"/>
    <n v="0"/>
    <s v="Iraq - Syria Crisis Regional Refugee Response - Ramadhan  /3 - Seasonal / Clothes, KRG (north)_x000d__x000a__x000d__x000a_ "/>
    <s v=""/>
    <s v="USD"/>
    <x v="298"/>
    <x v="0"/>
    <x v="4"/>
    <x v="1"/>
    <s v="Paid contribution"/>
    <s v="United Arab Emirates"/>
    <s v="United Arab Emirates"/>
    <s v="Islamic Relief Worldwide"/>
    <s v="NGOs"/>
    <s v="IRW"/>
    <m/>
    <s v="Syrian Arab Republic"/>
    <s v="Complex Emergency"/>
    <s v="Cash"/>
    <n v="206141"/>
    <m/>
    <s v="Agency"/>
    <d v="2014-01-09T17:09:00"/>
    <d v="2014-01-09T17:07:00"/>
    <m/>
    <m/>
    <s v="Appeal projects, not including sub-set"/>
    <m/>
    <m/>
    <m/>
    <m/>
    <m/>
    <m/>
  </r>
  <r>
    <x v="54"/>
    <x v="85"/>
    <s v="Syrian Arab Republic - Civil Unrest 2013"/>
    <x v="0"/>
    <m/>
    <m/>
    <x v="1"/>
    <n v="68064"/>
    <n v="0"/>
    <s v="Iraq - Syria Crisis Regional Refugee Response - Ramadhan  /4 - Seasonal / Clothes, KRG (north)_x000d__x000a_"/>
    <s v=""/>
    <s v="USD"/>
    <x v="298"/>
    <x v="0"/>
    <x v="4"/>
    <x v="1"/>
    <s v="Paid contribution"/>
    <s v="United Arab Emirates"/>
    <s v="United Arab Emirates"/>
    <s v="Islamic Relief Worldwide"/>
    <s v="NGOs"/>
    <s v="IRW"/>
    <m/>
    <s v="Syrian Arab Republic"/>
    <s v="Complex Emergency"/>
    <s v="Cash"/>
    <n v="206142"/>
    <m/>
    <s v="Agency"/>
    <d v="2014-01-09T17:10:00"/>
    <d v="2014-01-09T17:08:00"/>
    <m/>
    <m/>
    <s v="Appeal projects, not including sub-set"/>
    <m/>
    <m/>
    <m/>
    <m/>
    <m/>
    <m/>
  </r>
  <r>
    <x v="54"/>
    <x v="85"/>
    <s v="Syrian Arab Republic - Civil Unrest 2013"/>
    <x v="0"/>
    <m/>
    <m/>
    <x v="1"/>
    <n v="15000"/>
    <n v="0"/>
    <s v="Iraq - Syria Crisis Regional Refugee Response - Ramadhan  /5 - Seasonal / Clothes, KRG (north)_x000d__x000a__x000d__x000a_ "/>
    <s v=""/>
    <s v="USD"/>
    <x v="298"/>
    <x v="0"/>
    <x v="4"/>
    <x v="1"/>
    <s v="Paid contribution"/>
    <s v="United Arab Emirates"/>
    <s v="United Arab Emirates"/>
    <s v="Islamic Relief Worldwide"/>
    <s v="NGOs"/>
    <s v="IRW"/>
    <m/>
    <s v="Syrian Arab Republic"/>
    <s v="Complex Emergency"/>
    <s v="Cash"/>
    <n v="206143"/>
    <m/>
    <s v="Agency"/>
    <d v="2014-01-09T17:11:00"/>
    <d v="2014-01-09T17:11:00"/>
    <m/>
    <m/>
    <s v="Appeal projects, not including sub-set"/>
    <m/>
    <m/>
    <m/>
    <m/>
    <m/>
    <m/>
  </r>
  <r>
    <x v="54"/>
    <x v="85"/>
    <s v="Syrian Arab Republic - Civil Unrest 2013"/>
    <x v="0"/>
    <m/>
    <m/>
    <x v="1"/>
    <n v="32595"/>
    <n v="0"/>
    <s v="Iraq - Syria Crisis Regional Refugee Response - Ramadhan  /5 - Seasonal / Clothes, Qurbani / Erbil_x000d__x000a_ "/>
    <s v=""/>
    <s v="USD"/>
    <x v="297"/>
    <x v="0"/>
    <x v="4"/>
    <x v="1"/>
    <s v="Paid contribution"/>
    <s v="United Arab Emirates"/>
    <s v="United Arab Emirates"/>
    <s v="Islamic Relief Worldwide"/>
    <s v="NGOs"/>
    <s v="IRW"/>
    <m/>
    <s v="Syrian Arab Republic"/>
    <s v="Complex Emergency"/>
    <s v="Cash"/>
    <n v="206144"/>
    <m/>
    <s v="Agency"/>
    <d v="2014-01-09T17:11:00"/>
    <d v="2014-01-09T17:11:00"/>
    <m/>
    <m/>
    <s v="Appeal projects, not including sub-set"/>
    <m/>
    <m/>
    <m/>
    <m/>
    <m/>
    <m/>
  </r>
  <r>
    <x v="54"/>
    <x v="85"/>
    <s v="Syrian Arab Republic - Civil Unrest 2013"/>
    <x v="0"/>
    <m/>
    <m/>
    <x v="1"/>
    <n v="600000"/>
    <n v="0"/>
    <s v="Iraq - Syria Crisis Regional Refugee Response - Children Cloths - in KRG (north)_x000d__x000a__x000d__x000a_ "/>
    <s v=""/>
    <s v="USD"/>
    <x v="297"/>
    <x v="0"/>
    <x v="4"/>
    <x v="1"/>
    <s v="Paid contribution"/>
    <s v="United Arab Emirates"/>
    <s v="United Arab Emirates"/>
    <s v="Islamic Relief Worldwide"/>
    <s v="NGOs"/>
    <s v="IRW"/>
    <m/>
    <s v="Syrian Arab Republic"/>
    <s v="Complex Emergency"/>
    <s v="Cash"/>
    <n v="206145"/>
    <m/>
    <s v="Agency"/>
    <d v="2014-01-09T17:12:00"/>
    <d v="2014-01-09T17:12:00"/>
    <m/>
    <m/>
    <s v="Appeal projects, not including sub-set"/>
    <m/>
    <m/>
    <m/>
    <m/>
    <m/>
    <m/>
  </r>
  <r>
    <x v="54"/>
    <x v="85"/>
    <s v="Syrian Arab Republic - Civil Unrest 2013"/>
    <x v="0"/>
    <m/>
    <m/>
    <x v="1"/>
    <n v="600000"/>
    <n v="0"/>
    <s v="Iraq - Syria Crisis Regional Refugee Response - Ramadhan - clothing for Syrian  children  /1, Kalefa Bn Zayd institution - in KRG (north)_x000d__x000a__x000d__x000a_ "/>
    <s v=""/>
    <s v="USD"/>
    <x v="297"/>
    <x v="0"/>
    <x v="4"/>
    <x v="1"/>
    <s v="Paid contribution"/>
    <s v="United Arab Emirates"/>
    <s v="United Arab Emirates"/>
    <s v="Islamic Relief Worldwide"/>
    <s v="NGOs"/>
    <s v="IRW"/>
    <m/>
    <s v="Syrian Arab Republic"/>
    <s v="Complex Emergency"/>
    <s v="Cash"/>
    <n v="206146"/>
    <m/>
    <s v="Agency"/>
    <d v="2014-01-09T17:13:00"/>
    <d v="2014-01-09T17:13:00"/>
    <m/>
    <m/>
    <s v="Appeal projects, not including sub-set"/>
    <m/>
    <m/>
    <m/>
    <m/>
    <m/>
    <m/>
  </r>
  <r>
    <x v="54"/>
    <x v="85"/>
    <s v="Syrian Arab Republic - Civil Unrest 2013"/>
    <x v="0"/>
    <m/>
    <m/>
    <x v="1"/>
    <n v="32595"/>
    <n v="0"/>
    <s v="Iraq - Syria Crisis Regional Refugee Response - food parcels_x000d__x000a_ - in Qurbani for Syrian Refuges_x000d__x000a_ "/>
    <s v=""/>
    <s v="USD"/>
    <x v="297"/>
    <x v="0"/>
    <x v="4"/>
    <x v="1"/>
    <s v="Paid contribution"/>
    <s v="United Arab Emirates"/>
    <s v="United Arab Emirates"/>
    <s v="Islamic Relief Worldwide"/>
    <s v="NGOs"/>
    <s v="IRW"/>
    <m/>
    <s v="Syrian Arab Republic"/>
    <s v="Complex Emergency"/>
    <s v="Cash"/>
    <n v="206147"/>
    <m/>
    <s v="Agency"/>
    <d v="2014-01-09T17:14:00"/>
    <d v="2014-01-09T17:14:00"/>
    <m/>
    <m/>
    <s v="Appeal projects, not including sub-set"/>
    <m/>
    <m/>
    <m/>
    <m/>
    <m/>
    <m/>
  </r>
  <r>
    <x v="54"/>
    <x v="98"/>
    <s v="Iraq 2014"/>
    <x v="0"/>
    <m/>
    <m/>
    <x v="2"/>
    <n v="350000"/>
    <n v="0"/>
    <s v="in kind - Shipping (110) tons of shelter material  to the  IDPs in Kurdistan Iraq_x000d__x000a_ (IRQ-2014-006)"/>
    <n v="1285550"/>
    <s v="AED"/>
    <x v="15"/>
    <x v="0"/>
    <x v="4"/>
    <x v="1"/>
    <s v="Paid contribution"/>
    <s v="United Arab Emirates"/>
    <s v="United Arab Emirates"/>
    <s v="Red Crescent Society of the United Arab Emirates"/>
    <s v="Red Cross / Red Crescent"/>
    <s v="United Arab Emirates RC"/>
    <s v="Middle East"/>
    <s v="Iraq"/>
    <s v="Miscellaneous"/>
    <s v="Cash"/>
    <n v="217186"/>
    <m/>
    <s v="Donor"/>
    <d v="2014-08-26T12:49:00"/>
    <d v="2014-08-26T12:49:00"/>
    <m/>
    <m/>
    <s v="Appeal projects, not including sub-set"/>
    <m/>
    <m/>
    <m/>
    <m/>
    <m/>
    <m/>
  </r>
  <r>
    <x v="54"/>
    <x v="98"/>
    <s v="Iraq 2014"/>
    <x v="0"/>
    <m/>
    <m/>
    <x v="2"/>
    <n v="462837"/>
    <n v="0"/>
    <s v="in kind - Provided Shelter materials, 2,000 tents (IRQ-2014-003)"/>
    <n v="1700000"/>
    <s v="AED"/>
    <x v="15"/>
    <x v="0"/>
    <x v="4"/>
    <x v="1"/>
    <s v="Paid contribution"/>
    <s v="United Arab Emirates"/>
    <s v="United Arab Emirates"/>
    <s v="Red Crescent Society of the United Arab Emirates"/>
    <s v="Red Cross / Red Crescent"/>
    <s v="United Arab Emirates RC"/>
    <s v="Middle East"/>
    <s v="Iraq"/>
    <s v="Miscellaneous"/>
    <s v="Cash"/>
    <n v="217183"/>
    <m/>
    <s v="Donor"/>
    <d v="2014-08-26T12:45:00"/>
    <d v="2014-08-26T12:45:00"/>
    <m/>
    <m/>
    <s v="Appeal projects, not including sub-set"/>
    <m/>
    <m/>
    <m/>
    <m/>
    <m/>
    <m/>
  </r>
  <r>
    <x v="54"/>
    <x v="98"/>
    <s v="Iraq 2014"/>
    <x v="0"/>
    <m/>
    <m/>
    <x v="2"/>
    <n v="1908807"/>
    <n v="0"/>
    <s v="in kind - Provided Medicines and prescription drugs (IRQ-2014-004)"/>
    <n v="7011049"/>
    <s v="AED"/>
    <x v="15"/>
    <x v="0"/>
    <x v="2"/>
    <x v="1"/>
    <s v="Paid contribution"/>
    <s v="United Arab Emirates"/>
    <s v="United Arab Emirates"/>
    <s v="Red Crescent Society of the United Arab Emirates"/>
    <s v="Red Cross / Red Crescent"/>
    <s v="United Arab Emirates RC"/>
    <s v="Middle East"/>
    <s v="Iraq"/>
    <s v="Miscellaneous"/>
    <s v="Cash"/>
    <n v="217184"/>
    <m/>
    <s v="Donor"/>
    <d v="2014-08-26T12:47:00"/>
    <d v="2014-08-26T12:47:00"/>
    <m/>
    <m/>
    <s v="Appeal projects, not including sub-set"/>
    <m/>
    <m/>
    <m/>
    <m/>
    <m/>
    <m/>
  </r>
  <r>
    <x v="54"/>
    <x v="98"/>
    <s v="Iraq 2014"/>
    <x v="0"/>
    <m/>
    <m/>
    <x v="2"/>
    <n v="2178056"/>
    <n v="0"/>
    <s v="in kind - Provision 100,000 basket of food aid to the  IDPs in Kurdistan Iraq . food items were purchased from the local markets of Kurdistan._x000d__x000a_ (IRQ-2014-005)"/>
    <n v="8000000"/>
    <s v="AED"/>
    <x v="15"/>
    <x v="0"/>
    <x v="5"/>
    <x v="1"/>
    <s v="Paid contribution"/>
    <s v="United Arab Emirates"/>
    <s v="United Arab Emirates"/>
    <s v="Red Crescent Society of the United Arab Emirates"/>
    <s v="Red Cross / Red Crescent"/>
    <s v="United Arab Emirates RC"/>
    <s v="Middle East"/>
    <s v="Iraq"/>
    <s v="Miscellaneous"/>
    <s v="Cash"/>
    <n v="217185"/>
    <m/>
    <s v="Donor"/>
    <d v="2014-08-26T12:48:00"/>
    <d v="2014-08-26T12:48:00"/>
    <m/>
    <m/>
    <s v="Appeal projects, not including sub-set"/>
    <m/>
    <m/>
    <m/>
    <m/>
    <m/>
    <m/>
  </r>
  <r>
    <x v="54"/>
    <x v="98"/>
    <s v="Iraq 2014"/>
    <x v="0"/>
    <m/>
    <m/>
    <x v="2"/>
    <n v="489970"/>
    <n v="0"/>
    <s v="in kind - Administrative fees (IRQ-2014-007)"/>
    <n v="1799660"/>
    <s v="AED"/>
    <x v="15"/>
    <x v="0"/>
    <x v="9"/>
    <x v="1"/>
    <s v="Paid contribution"/>
    <s v="United Arab Emirates"/>
    <s v="United Arab Emirates"/>
    <s v="Red Crescent Society of the United Arab Emirates"/>
    <s v="Red Cross / Red Crescent"/>
    <s v="United Arab Emirates RC"/>
    <s v="Middle East"/>
    <s v="Iraq"/>
    <s v="Miscellaneous"/>
    <s v="Cash"/>
    <n v="217187"/>
    <m/>
    <s v="Donor"/>
    <d v="2014-08-26T12:52:00"/>
    <d v="2014-08-26T12:52:00"/>
    <m/>
    <m/>
    <s v="Appeal projects, not including sub-set"/>
    <m/>
    <m/>
    <m/>
    <m/>
    <m/>
    <m/>
  </r>
  <r>
    <x v="54"/>
    <x v="98"/>
    <s v="Syrian Arab Republic - Civil Unrest 2013"/>
    <x v="0"/>
    <m/>
    <m/>
    <x v="1"/>
    <n v="40000"/>
    <n v="0"/>
    <s v="(Iraq) Financial contribution to support the camps for Syrian refugees in Iraq, provided by the UAE Red Crescent Authority in collaboration with the UAE Consulate in Arbil (Iraq-2013-014)_x000d__x000a_"/>
    <n v="146920"/>
    <s v="AED"/>
    <x v="299"/>
    <x v="0"/>
    <x v="3"/>
    <x v="1"/>
    <s v="Paid contribution"/>
    <s v="United Arab Emirates"/>
    <s v="United Arab Emirates"/>
    <s v="Red Crescent Society of the United Arab Emirates"/>
    <s v="Red Cross / Red Crescent"/>
    <s v="United Arab Emirates RC"/>
    <m/>
    <s v="Syrian Arab Republic"/>
    <s v="Complex Emergency"/>
    <s v="Cash"/>
    <n v="205375"/>
    <m/>
    <s v="Donor"/>
    <d v="2013-12-16T18:32:00"/>
    <d v="2013-12-16T18:32:00"/>
    <m/>
    <m/>
    <s v="Appeal projects, not including sub-set"/>
    <m/>
    <m/>
    <m/>
    <m/>
    <m/>
    <m/>
  </r>
  <r>
    <x v="54"/>
    <x v="98"/>
    <s v="Syrian Arab Republic - Civil Unrest 2013"/>
    <x v="0"/>
    <m/>
    <m/>
    <x v="1"/>
    <n v="544514"/>
    <n v="0"/>
    <s v="(Iraq) in kind - Provision of various relief items to the Syrian refugees in Iraq's Kurdistan Region affected by the harsh winter conditions (provided by the UAE Red Crescent Authority delegation in cooperation with UAE Counslate in Arbil)_x000d__x000a_ [IRQ-2013-002"/>
    <n v="2000000"/>
    <s v="AED"/>
    <x v="276"/>
    <x v="0"/>
    <x v="1"/>
    <x v="1"/>
    <s v="Paid contribution"/>
    <s v="United Arab Emirates"/>
    <s v="United Arab Emirates"/>
    <s v="Red Crescent Society of the United Arab Emirates"/>
    <s v="Red Cross / Red Crescent"/>
    <s v="United Arab Emirates RC"/>
    <m/>
    <s v="Syrian Arab Republic"/>
    <s v="Complex Emergency"/>
    <s v="InKind"/>
    <n v="205690"/>
    <m/>
    <s v="Donor"/>
    <d v="2013-12-26T16:16:00"/>
    <d v="2013-12-26T16:16:00"/>
    <m/>
    <m/>
    <s v="Appeal projects, not including sub-set"/>
    <m/>
    <m/>
    <m/>
    <m/>
    <m/>
    <m/>
  </r>
  <r>
    <x v="54"/>
    <x v="98"/>
    <s v="Syrian Arab Republic - Civil Unrest 2014"/>
    <x v="0"/>
    <m/>
    <m/>
    <x v="2"/>
    <n v="130000"/>
    <n v="0"/>
    <s v="(Iraq) in kind -   Completion of the water and sanitation projects in Syrian refugee camp in Arbil (through UAE Red Crescent authority) (IRQ-2014-001)"/>
    <n v="477490"/>
    <s v="AED"/>
    <x v="300"/>
    <x v="0"/>
    <x v="6"/>
    <x v="1"/>
    <s v="Paid contribution"/>
    <s v="United Arab Emirates"/>
    <s v="United Arab Emirates"/>
    <s v="Red Crescent Society of the United Arab Emirates"/>
    <s v="Red Cross / Red Crescent"/>
    <s v="United Arab Emirates RC"/>
    <s v="Middle East"/>
    <s v="Syrian Arab Republic"/>
    <s v="Complex Emergency"/>
    <s v="InKind"/>
    <n v="208505"/>
    <m/>
    <s v="Donor"/>
    <d v="2014-02-27T18:35:00"/>
    <d v="2014-02-27T18:27:00"/>
    <m/>
    <m/>
    <s v="Appeal projects, not including sub-set"/>
    <m/>
    <m/>
    <m/>
    <m/>
    <m/>
    <m/>
  </r>
  <r>
    <x v="54"/>
    <x v="98"/>
    <s v="Syrian Arab Republic - Civil Unrest 2014"/>
    <x v="0"/>
    <m/>
    <m/>
    <x v="2"/>
    <n v="2722570"/>
    <n v="0"/>
    <s v="(Iraq) in kind - Construction of schools, shelters and community centers for Syrian refugees in Kurdistan region, Iraq. (through UAE Red Crescent Authority) (IRQ-2014-002)"/>
    <n v="10000000"/>
    <s v="AED"/>
    <x v="37"/>
    <x v="0"/>
    <x v="4"/>
    <x v="1"/>
    <s v="Paid contribution"/>
    <s v="United Arab Emirates"/>
    <s v="United Arab Emirates"/>
    <s v="Red Crescent Society of the United Arab Emirates"/>
    <s v="Red Cross / Red Crescent"/>
    <s v="United Arab Emirates RC"/>
    <s v="Middle East"/>
    <s v="Syrian Arab Republic"/>
    <s v="Complex Emergency"/>
    <s v="InKind"/>
    <n v="209547"/>
    <m/>
    <s v="Donor"/>
    <d v="2014-03-31T14:58:00"/>
    <d v="2014-03-31T14:58:00"/>
    <m/>
    <m/>
    <s v="Appeal projects, not including sub-set"/>
    <m/>
    <m/>
    <m/>
    <m/>
    <m/>
    <m/>
  </r>
  <r>
    <x v="54"/>
    <x v="5"/>
    <s v="Syrian Arab Republic - Civil Unrest 2013"/>
    <x v="1"/>
    <s v="SRRP-13/MS/58183/R/120"/>
    <s v="Iraq - Syria Crisis Regional Refugee Response"/>
    <x v="1"/>
    <n v="2000000"/>
    <n v="0"/>
    <s v="Iraq - Rehabilitation and expansion of health care facilities in the Kurdistan region: Cover the minimum cost of primary health care, especially for children under the age of five and pregnant women, the elderly over the age of sixty , and this includes i"/>
    <n v="7346000"/>
    <s v="AED"/>
    <x v="301"/>
    <x v="1"/>
    <x v="1"/>
    <x v="1"/>
    <s v="Paid contribution"/>
    <s v="United Arab Emirates"/>
    <s v="United Arab Emirates"/>
    <s v="United Nations High Commissioner for Refugees"/>
    <s v="UN Agencies"/>
    <s v="UNHCR"/>
    <m/>
    <s v="Syrian Arab Republic"/>
    <s v="Complex Emergency"/>
    <s v="Cash"/>
    <n v="208493"/>
    <s v="SRRP"/>
    <s v="Agency"/>
    <d v="2014-02-27T17:42:00"/>
    <d v="2014-02-27T17:42:00"/>
    <n v="2013"/>
    <s v="Region"/>
    <s v="Appeal projects, not including sub-set"/>
    <n v="162350371"/>
    <d v="2013-01-01T00:00:00"/>
    <d v="2013-12-31T00:00:00"/>
    <s v="IRAQ"/>
    <s v="NOT SPECIFIED"/>
    <m/>
  </r>
  <r>
    <x v="54"/>
    <x v="9"/>
    <s v="Iraq 2014"/>
    <x v="0"/>
    <m/>
    <m/>
    <x v="2"/>
    <n v="6000000"/>
    <n v="0"/>
    <s v="in kind - Provide variety relief items such as food and personal health tools for the IDPs in North of Iraq [through Khalifa Bin Zayed Al Nahyan Foundation] (IRQ-2014-008)"/>
    <n v="22038000"/>
    <s v="AED"/>
    <x v="302"/>
    <x v="0"/>
    <x v="3"/>
    <x v="1"/>
    <s v="Paid contribution"/>
    <s v="United Arab Emirates"/>
    <s v="United Arab Emirates"/>
    <s v="Various Recipients (details not yet provided)"/>
    <s v="Other"/>
    <s v="Various Recipients"/>
    <s v="Middle East"/>
    <s v="Iraq"/>
    <s v="Miscellaneous"/>
    <s v="InKind"/>
    <n v="220802"/>
    <m/>
    <s v="Donor"/>
    <d v="2014-11-14T11:12:00"/>
    <d v="2014-11-13T18:17:00"/>
    <m/>
    <m/>
    <s v="Appeal projects, not including sub-set"/>
    <m/>
    <m/>
    <m/>
    <m/>
    <m/>
    <m/>
  </r>
  <r>
    <x v="55"/>
    <x v="3"/>
    <s v="Iraq 2014"/>
    <x v="2"/>
    <s v="IRQ-14/S-NF/67709/R/298"/>
    <s v="Common pipeline for Shelter/NFIs for affected IDP population in Iraq"/>
    <x v="2"/>
    <n v="953177"/>
    <n v="0"/>
    <s v="To provide emergency humanitarian relief to thousands of ordinary Iraqis in serious need - Common pipeline for Shelter/NFIs for affected IDP population in Iraq  (204813-101)"/>
    <n v="570000"/>
    <s v="GBP"/>
    <x v="73"/>
    <x v="4"/>
    <x v="4"/>
    <x v="1"/>
    <s v="Commitment"/>
    <s v="United Kingdom "/>
    <s v="United Kingdom"/>
    <s v="International Organization for Migration"/>
    <s v="UN Agencies"/>
    <s v="IOM"/>
    <s v="Middle East"/>
    <s v="Iraq"/>
    <s v="Miscellaneous"/>
    <s v="Cash"/>
    <n v="215515"/>
    <m/>
    <s v="Donor"/>
    <d v="2014-07-22T12:39:00"/>
    <d v="2014-07-21T16:03:00"/>
    <n v="2014"/>
    <s v="Iraq"/>
    <s v="Appeal projects, not including sub-set"/>
    <n v="39000001"/>
    <d v="2014-02-01T00:00:00"/>
    <d v="2014-12-31T00:00:00"/>
    <s v="NOT SPECIFIED"/>
    <s v="HIGH"/>
    <s v="2a-The project is designed to contribute significantly to gender equality"/>
  </r>
  <r>
    <x v="55"/>
    <x v="40"/>
    <s v="Syrian Arab Republic - Civil Unrest 2013"/>
    <x v="1"/>
    <s v="SRRP-13/MS/58145/R/5179"/>
    <s v="Iraq - Syria Crisis Regional Refugee Response"/>
    <x v="1"/>
    <n v="481906"/>
    <n v="0"/>
    <s v="Iraq - Syria Crisis Regional Refugee Response ."/>
    <n v="295890"/>
    <s v="GBP"/>
    <x v="303"/>
    <x v="1"/>
    <x v="1"/>
    <x v="1"/>
    <s v="Commitment"/>
    <s v="United Kingdom "/>
    <s v="United Kingdom"/>
    <s v="International Rescue Committee"/>
    <s v="NGOs"/>
    <s v="IRC"/>
    <m/>
    <s v="Syrian Arab Republic"/>
    <s v="Complex Emergency"/>
    <s v="Cash"/>
    <n v="205469"/>
    <m/>
    <s v="Donor"/>
    <d v="2013-12-28T13:11:00"/>
    <d v="2013-12-18T17:21:00"/>
    <n v="2013"/>
    <s v="Region"/>
    <s v="Appeal projects, not including sub-set"/>
    <n v="715000"/>
    <d v="2013-01-01T00:00:00"/>
    <d v="2013-12-31T00:00:00"/>
    <s v="IRAQ"/>
    <s v="NOT SPECIFIED"/>
    <m/>
  </r>
  <r>
    <x v="55"/>
    <x v="40"/>
    <s v="Syrian Arab Republic - Civil Unrest 2014"/>
    <x v="3"/>
    <s v="SRRP-14/MS/64746/5179"/>
    <s v="Iraq - Syria Crisis Regional Refugee Response"/>
    <x v="2"/>
    <n v="2449691"/>
    <n v="0"/>
    <s v="Iraq - Syria Crisis Regional Refugee Response ."/>
    <n v="1504110"/>
    <s v="GBP"/>
    <x v="303"/>
    <x v="1"/>
    <x v="1"/>
    <x v="1"/>
    <s v="Paid contribution"/>
    <s v="United Kingdom "/>
    <s v="United Kingdom"/>
    <s v="International Rescue Committee"/>
    <s v="NGOs"/>
    <s v="IRC"/>
    <s v="Middle East"/>
    <s v="Syrian Arab Republic"/>
    <s v="Complex Emergency"/>
    <s v="Cash"/>
    <n v="205748"/>
    <m/>
    <s v="Donor and Agency"/>
    <d v="2014-03-21T10:22:00"/>
    <d v="2013-12-28T13:12:00"/>
    <n v="2014"/>
    <s v="Region"/>
    <s v="Appeal projects, not including sub-set"/>
    <n v="15133839"/>
    <d v="2014-01-01T00:00:00"/>
    <d v="2014-12-31T00:00:00"/>
    <s v="IRAQ"/>
    <s v="NOT SPECIFIED"/>
    <m/>
  </r>
  <r>
    <x v="55"/>
    <x v="99"/>
    <s v="Iraq 2014"/>
    <x v="0"/>
    <m/>
    <m/>
    <x v="2"/>
    <n v="33445"/>
    <n v="0"/>
    <s v="To provide emergency humanitarian relief to thousands of ordinary Iraqis in serious need. (204813-101)"/>
    <n v="20000"/>
    <s v="GBP"/>
    <x v="73"/>
    <x v="0"/>
    <x v="3"/>
    <x v="1"/>
    <s v="Commitment"/>
    <s v="United Kingdom "/>
    <s v="United Kingdom"/>
    <s v="NGOs (details not yet provided)"/>
    <s v="NGOs"/>
    <s v="NGOs"/>
    <s v="Middle East"/>
    <s v="Iraq"/>
    <s v="Miscellaneous"/>
    <s v="Cash"/>
    <n v="215526"/>
    <m/>
    <s v="Donor"/>
    <d v="2014-07-22T12:40:00"/>
    <d v="2014-07-21T16:38:00"/>
    <m/>
    <m/>
    <s v="Appeal projects, not including sub-set"/>
    <m/>
    <m/>
    <m/>
    <m/>
    <m/>
    <m/>
  </r>
  <r>
    <x v="55"/>
    <x v="99"/>
    <s v="Iraq 2014"/>
    <x v="0"/>
    <m/>
    <m/>
    <x v="2"/>
    <n v="3254107"/>
    <n v="0"/>
    <s v="To provide emergency humanitarian relief to thousands of ordinary Iraqis in serious need. [through Various NGO members of DFID Rapid Response Facility] (204813-101)"/>
    <n v="1945956"/>
    <s v="GBP"/>
    <x v="73"/>
    <x v="0"/>
    <x v="3"/>
    <x v="1"/>
    <s v="Commitment"/>
    <s v="United Kingdom "/>
    <s v="United Kingdom"/>
    <s v="NGOs (details not yet provided)"/>
    <s v="NGOs"/>
    <s v="NGOs"/>
    <s v="Middle East"/>
    <s v="Iraq"/>
    <s v="Miscellaneous"/>
    <s v="Cash"/>
    <n v="215525"/>
    <m/>
    <s v="Donor"/>
    <d v="2014-07-22T12:42:00"/>
    <d v="2014-07-21T16:36:00"/>
    <m/>
    <m/>
    <s v="Appeal projects, not including sub-set"/>
    <m/>
    <m/>
    <m/>
    <m/>
    <m/>
    <m/>
  </r>
  <r>
    <x v="55"/>
    <x v="24"/>
    <s v="Iraq 2014"/>
    <x v="2"/>
    <s v="IRQ-14/F/71004/R/6079"/>
    <s v="Food Voucher Assistance to IDPs in Sulaymaniyah Governorate"/>
    <x v="2"/>
    <n v="2091613"/>
    <n v="0"/>
    <s v="Emergency Aid for Displaced Populations"/>
    <s v=""/>
    <s v="USD"/>
    <x v="33"/>
    <x v="5"/>
    <x v="5"/>
    <x v="1"/>
    <s v="Paid contribution"/>
    <s v="United Kingdom "/>
    <s v="United Kingdom"/>
    <s v="Save the Children "/>
    <s v="NGOs"/>
    <s v="SC "/>
    <s v="Middle East"/>
    <s v="Iraq"/>
    <s v="Miscellaneous"/>
    <s v="Cash"/>
    <n v="218466"/>
    <m/>
    <s v="Agency"/>
    <d v="2014-10-16T15:34:00"/>
    <d v="2014-09-29T10:33:00"/>
    <n v="2014"/>
    <s v="Iraq"/>
    <s v="Appeal projects, not including sub-set"/>
    <n v="4013078"/>
    <d v="2014-10-01T00:00:00"/>
    <d v="2014-12-31T00:00:00"/>
    <s v="NOT SPECIFIED"/>
    <s v="MEDIUM"/>
    <s v="2a-The project is designed to contribute significantly to gender equality"/>
  </r>
  <r>
    <x v="55"/>
    <x v="24"/>
    <s v="Syrian Arab Republic - Civil Unrest 2012"/>
    <x v="0"/>
    <m/>
    <m/>
    <x v="3"/>
    <n v="361483"/>
    <n v="0"/>
    <s v="(Iraq) Clothing to over 4,700 affected children in Iraq"/>
    <n v="238217"/>
    <s v="GBP"/>
    <x v="242"/>
    <x v="0"/>
    <x v="4"/>
    <x v="1"/>
    <s v="Commitment"/>
    <s v="United Kingdom "/>
    <s v="United Kingdom"/>
    <s v="Save the Children "/>
    <s v="NGOs"/>
    <s v="SC "/>
    <s v="Middle East"/>
    <s v="Syrian Arab Republic"/>
    <s v="Complex Emergency"/>
    <s v="Cash"/>
    <n v="193639"/>
    <m/>
    <s v="Donor"/>
    <d v="2013-10-14T15:43:00"/>
    <d v="2013-03-14T12:10:00"/>
    <m/>
    <m/>
    <s v="Appeal projects, not including sub-set"/>
    <m/>
    <m/>
    <m/>
    <m/>
    <m/>
    <m/>
  </r>
  <r>
    <x v="55"/>
    <x v="24"/>
    <s v="Syrian Arab Republic - Civil Unrest 2013"/>
    <x v="1"/>
    <s v="SRRP-13/MS/58170/R/6079"/>
    <s v="Iraq - Syria Crisis Regional Refugee Response"/>
    <x v="1"/>
    <n v="387976"/>
    <n v="0"/>
    <s v="Iraq - Syria Crisis Regional Refugee Response ."/>
    <n v="238217"/>
    <s v="GBP"/>
    <x v="1"/>
    <x v="1"/>
    <x v="1"/>
    <x v="1"/>
    <s v="Commitment"/>
    <s v="United Kingdom "/>
    <s v="United Kingdom"/>
    <s v="Save the Children "/>
    <s v="NGOs"/>
    <s v="SC "/>
    <m/>
    <s v="Syrian Arab Republic"/>
    <s v="Complex Emergency"/>
    <s v="Cash"/>
    <n v="207063"/>
    <m/>
    <s v="Donor"/>
    <d v="2014-02-10T13:10:00"/>
    <d v="2014-02-10T13:09:00"/>
    <n v="2013"/>
    <s v="Region"/>
    <s v="Appeal projects, not including sub-set"/>
    <n v="200000"/>
    <d v="2013-01-01T00:00:00"/>
    <d v="2013-12-31T00:00:00"/>
    <s v="IRAQ"/>
    <s v="NOT SPECIFIED"/>
    <m/>
  </r>
  <r>
    <x v="55"/>
    <x v="52"/>
    <s v="Syrian Arab Republic - Civil Unrest 2013"/>
    <x v="0"/>
    <m/>
    <m/>
    <x v="1"/>
    <n v="181269"/>
    <n v="0"/>
    <s v="(Iraq) Expert secondments to humanitarian agencies to help make the humanitarian response more effective"/>
    <n v="120000"/>
    <s v="GBP"/>
    <x v="304"/>
    <x v="0"/>
    <x v="9"/>
    <x v="1"/>
    <s v="Paid contribution"/>
    <s v="United Kingdom "/>
    <s v="United Kingdom"/>
    <s v="UN Agencies, NGOs and/or Red Cross (details not yet provided)"/>
    <s v="Other"/>
    <s v="UN Agencies, NGOs and/or Red Cross"/>
    <m/>
    <s v="Syrian Arab Republic"/>
    <s v="Complex Emergency"/>
    <s v="Cash"/>
    <n v="207060"/>
    <m/>
    <s v="Donor"/>
    <d v="2014-02-10T12:22:00"/>
    <d v="2014-02-10T12:21:00"/>
    <m/>
    <m/>
    <s v="Appeal projects, not including sub-set"/>
    <m/>
    <m/>
    <m/>
    <m/>
    <m/>
    <m/>
  </r>
  <r>
    <x v="55"/>
    <x v="4"/>
    <s v="Iraq 2014"/>
    <x v="2"/>
    <s v="IRQ-14/P-HR-RL/68214/R/124"/>
    <s v="Child Protection among conflict affected populations"/>
    <x v="2"/>
    <n v="414594"/>
    <n v="0"/>
    <s v="To provide emergency humanitarian relief to thousands of ordinary Iraqis in serious need. - Protection to displaced children and vulnerable families ensured  (204813-101)"/>
    <n v="250000"/>
    <s v="GBP"/>
    <x v="73"/>
    <x v="7"/>
    <x v="7"/>
    <x v="1"/>
    <s v="Paid contribution"/>
    <s v="United Kingdom "/>
    <s v="United Kingdom"/>
    <s v="United Nations Children's Fund"/>
    <s v="UN Agencies"/>
    <s v="UNICEF"/>
    <s v="Middle East"/>
    <s v="Iraq"/>
    <s v="Miscellaneous"/>
    <s v="Cash"/>
    <n v="215522"/>
    <m/>
    <s v="Donor and Agency"/>
    <d v="2014-09-29T16:59:00"/>
    <d v="2014-07-21T16:26:00"/>
    <n v="2014"/>
    <s v="Iraq"/>
    <s v="Appeal projects, not including sub-set"/>
    <n v="20632217"/>
    <d v="2014-07-01T00:00:00"/>
    <d v="2015-12-31T00:00:00"/>
    <s v="NOT SPECIFIED"/>
    <s v="HIGH"/>
    <s v="2a-The project is designed to contribute significantly to gender equality"/>
  </r>
  <r>
    <x v="55"/>
    <x v="4"/>
    <s v="Iraq 2014"/>
    <x v="2"/>
    <s v="IRQ-14/SNYS/70352/R/124"/>
    <s v="To be allocated to a specific sector/projects"/>
    <x v="2"/>
    <n v="229000"/>
    <n v="0"/>
    <s v="To be allocated to a specific sector/projects "/>
    <s v=""/>
    <s v="USD"/>
    <x v="272"/>
    <x v="3"/>
    <x v="3"/>
    <x v="1"/>
    <s v="Paid contribution"/>
    <s v="United Kingdom "/>
    <s v="United Kingdom"/>
    <s v="United Nations Children's Fund"/>
    <s v="UN Agencies"/>
    <s v="UNICEF"/>
    <s v="Middle East"/>
    <s v="Iraq"/>
    <s v="Miscellaneous"/>
    <s v="Cash"/>
    <n v="221172"/>
    <m/>
    <s v="Agency"/>
    <d v="2014-11-19T12:54:00"/>
    <d v="2014-11-19T12:54:00"/>
    <n v="2014"/>
    <s v="Iraq"/>
    <s v="Appeal projects, not including sub-set"/>
    <n v="0"/>
    <d v="2014-04-01T00:00:00"/>
    <d v="2014-12-31T00:00:00"/>
    <s v="NOT SPECIFIED"/>
    <s v="NOT SPECIFIED"/>
    <s v="3-Not Specified"/>
  </r>
  <r>
    <x v="55"/>
    <x v="4"/>
    <s v="Syrian Arab Republic - Civil Unrest 2013"/>
    <x v="1"/>
    <s v="SRRP-13/MS/58174/R/124"/>
    <s v="Iraq - Syria Crisis Regional Refugee Response"/>
    <x v="1"/>
    <n v="22793"/>
    <n v="0"/>
    <s v="(Iraq) Operations management support (part of GBP 5 mn)"/>
    <n v="14109"/>
    <s v="GBP"/>
    <x v="305"/>
    <x v="1"/>
    <x v="1"/>
    <x v="1"/>
    <s v="Commitment"/>
    <s v="United Kingdom "/>
    <s v="United Kingdom"/>
    <s v="United Nations Children's Fund"/>
    <s v="UN Agencies"/>
    <s v="UNICEF"/>
    <m/>
    <s v="Syrian Arab Republic"/>
    <s v="Complex Emergency"/>
    <s v="Cash"/>
    <n v="191856"/>
    <s v="SRRP"/>
    <s v="Donor and Agency"/>
    <d v="2013-12-06T17:25:00"/>
    <d v="2013-01-24T16:38:00"/>
    <n v="2013"/>
    <s v="Region"/>
    <s v="Appeal projects, not including sub-set"/>
    <n v="44247429"/>
    <d v="2013-01-01T00:00:00"/>
    <d v="2013-12-31T00:00:00"/>
    <s v="IRAQ"/>
    <s v="NOT SPECIFIED"/>
    <m/>
  </r>
  <r>
    <x v="55"/>
    <x v="4"/>
    <s v="Syrian Arab Republic - Civil Unrest 2013"/>
    <x v="1"/>
    <s v="SRRP-13/MS/58174/R/124"/>
    <s v="Iraq - Syria Crisis Regional Refugee Response"/>
    <x v="1"/>
    <n v="3225806"/>
    <n v="0"/>
    <s v="Iraq - Syria Crisis Regional Refugee Response ."/>
    <n v="2000000"/>
    <s v="GBP"/>
    <x v="89"/>
    <x v="1"/>
    <x v="1"/>
    <x v="1"/>
    <s v="Commitment"/>
    <s v="United Kingdom "/>
    <s v="United Kingdom"/>
    <s v="United Nations Children's Fund"/>
    <s v="UN Agencies"/>
    <s v="UNICEF"/>
    <m/>
    <s v="Syrian Arab Republic"/>
    <s v="Complex Emergency"/>
    <s v="Cash"/>
    <n v="203345"/>
    <m/>
    <s v="Donor"/>
    <d v="2013-10-31T21:03:00"/>
    <d v="2013-10-31T21:02:00"/>
    <n v="2013"/>
    <s v="Region"/>
    <s v="Appeal projects, not including sub-set"/>
    <n v="44247429"/>
    <d v="2013-01-01T00:00:00"/>
    <d v="2013-12-31T00:00:00"/>
    <s v="IRAQ"/>
    <s v="NOT SPECIFIED"/>
    <m/>
  </r>
  <r>
    <x v="55"/>
    <x v="4"/>
    <s v="Syrian Arab Republic - Civil Unrest 2013"/>
    <x v="1"/>
    <s v="SRRP-13/MS/58174/R/124"/>
    <s v="Iraq - Syria Crisis Regional Refugee Response"/>
    <x v="1"/>
    <n v="2442997"/>
    <n v="0"/>
    <s v="Iraq - Syria Crisis Regional Refugee Response ."/>
    <n v="1500000"/>
    <s v="GBP"/>
    <x v="303"/>
    <x v="1"/>
    <x v="1"/>
    <x v="1"/>
    <s v="Commitment"/>
    <s v="United Kingdom "/>
    <s v="United Kingdom"/>
    <s v="United Nations Children's Fund"/>
    <s v="UN Agencies"/>
    <s v="UNICEF"/>
    <m/>
    <s v="Syrian Arab Republic"/>
    <s v="Complex Emergency"/>
    <s v="Cash"/>
    <n v="205467"/>
    <m/>
    <s v="Donor"/>
    <d v="2014-02-10T13:19:00"/>
    <d v="2013-12-18T17:18:00"/>
    <n v="2013"/>
    <s v="Region"/>
    <s v="Appeal projects, not including sub-set"/>
    <n v="44247429"/>
    <d v="2013-01-01T00:00:00"/>
    <d v="2013-12-31T00:00:00"/>
    <s v="IRAQ"/>
    <s v="NOT SPECIFIED"/>
    <m/>
  </r>
  <r>
    <x v="55"/>
    <x v="4"/>
    <s v="Syrian Arab Republic - Civil Unrest 2013"/>
    <x v="1"/>
    <s v="SRRP-13/MS/58174/R/124"/>
    <s v="Iraq - Syria Crisis Regional Refugee Response"/>
    <x v="1"/>
    <n v="302823"/>
    <n v="0"/>
    <s v="(Iraq) Syria Crisis Regional Refugee Response - Child protection (part of GBP 5 mn)"/>
    <n v="187448"/>
    <s v="GBP"/>
    <x v="305"/>
    <x v="1"/>
    <x v="1"/>
    <x v="1"/>
    <s v="Commitment"/>
    <s v="United Kingdom "/>
    <s v="United Kingdom"/>
    <s v="United Nations Children's Fund"/>
    <s v="UN Agencies"/>
    <s v="UNICEF"/>
    <m/>
    <s v="Syrian Arab Republic"/>
    <s v="Complex Emergency"/>
    <s v="Cash"/>
    <n v="191855"/>
    <s v="SRRP"/>
    <s v="Donor and Agency"/>
    <d v="2013-12-06T17:27:00"/>
    <d v="2013-01-24T16:33:00"/>
    <n v="2013"/>
    <s v="Region"/>
    <s v="Appeal projects, not including sub-set"/>
    <n v="44247429"/>
    <d v="2013-01-01T00:00:00"/>
    <d v="2013-12-31T00:00:00"/>
    <s v="IRAQ"/>
    <s v="NOT SPECIFIED"/>
    <m/>
  </r>
  <r>
    <x v="55"/>
    <x v="4"/>
    <s v="Syrian Arab Republic - Civil Unrest 2014"/>
    <x v="3"/>
    <s v="SRRP-14/MS/64843/124"/>
    <s v="Iraq - Syria Crisis Regional Refugee Response"/>
    <x v="2"/>
    <n v="5426357"/>
    <n v="0"/>
    <s v="Iraq - Syria Crisis Regional Refugee Response "/>
    <n v="3500000"/>
    <s v="GBP"/>
    <x v="306"/>
    <x v="1"/>
    <x v="1"/>
    <x v="1"/>
    <s v="Commitment"/>
    <s v="United Kingdom "/>
    <s v="United Kingdom"/>
    <s v="United Nations Children's Fund"/>
    <s v="UN Agencies"/>
    <s v="UNICEF"/>
    <s v="Middle East"/>
    <s v="Syrian Arab Republic"/>
    <s v="Complex Emergency"/>
    <s v="Cash"/>
    <n v="207115"/>
    <m/>
    <s v="Donor and Agency"/>
    <d v="2014-02-11T18:55:00"/>
    <d v="2014-02-11T11:53:00"/>
    <n v="2014"/>
    <s v="Region"/>
    <s v="Appeal projects, not including sub-set"/>
    <n v="62407116"/>
    <d v="2014-01-01T00:00:00"/>
    <d v="2014-12-31T00:00:00"/>
    <s v="IRAQ"/>
    <s v="NOT SPECIFIED"/>
    <m/>
  </r>
  <r>
    <x v="55"/>
    <x v="5"/>
    <s v="Iraq 2014"/>
    <x v="2"/>
    <s v="IRQ-14/SNYS/70350/R/120"/>
    <s v="To be allocated to a specific sector/projects"/>
    <x v="2"/>
    <n v="1672240"/>
    <n v="0"/>
    <s v="To provide emergency humanitarian relief to thousands of ordinary Iraqis in serious need - Protection of IDPs and at-risk groups affected by internal displacement  (204813-101)"/>
    <n v="1000000"/>
    <s v="GBP"/>
    <x v="73"/>
    <x v="3"/>
    <x v="3"/>
    <x v="1"/>
    <s v="Paid contribution"/>
    <s v="United Kingdom "/>
    <s v="United Kingdom"/>
    <s v="United Nations High Commissioner for Refugees"/>
    <s v="UN Agencies"/>
    <s v="UNHCR"/>
    <s v="Middle East"/>
    <s v="Iraq"/>
    <s v="Miscellaneous"/>
    <s v="Cash"/>
    <n v="215518"/>
    <m/>
    <s v="Donor and Agency"/>
    <d v="2014-08-15T12:24:00"/>
    <d v="2014-07-21T16:19:00"/>
    <n v="2014"/>
    <s v="Iraq"/>
    <s v="Appeal projects, not including sub-set"/>
    <n v="0"/>
    <d v="2014-04-01T00:00:00"/>
    <d v="2014-12-31T00:00:00"/>
    <s v="NOT SPECIFIED"/>
    <s v="NOT SPECIFIED"/>
    <s v="3-Not Specified"/>
  </r>
  <r>
    <x v="55"/>
    <x v="5"/>
    <s v="Syrian Arab Republic - Civil Unrest 2012"/>
    <x v="0"/>
    <m/>
    <m/>
    <x v="3"/>
    <n v="2398754"/>
    <n v="0"/>
    <s v="(Iraq)  to ensure refugees in neighbouring Turkey, Jordan, Lebanon and Iraq get food, clean water, shelter, electricity and healthcare._x000d__x000a__x000d__x000a_"/>
    <n v="1540000"/>
    <s v="GBP"/>
    <x v="307"/>
    <x v="0"/>
    <x v="3"/>
    <x v="1"/>
    <s v="Paid contribution"/>
    <s v="United Kingdom "/>
    <s v="United Kingdom"/>
    <s v="United Nations High Commissioner for Refugees"/>
    <s v="UN Agencies"/>
    <s v="UNHCR"/>
    <s v="Middle East"/>
    <s v="Syrian Arab Republic"/>
    <s v="Complex Emergency"/>
    <s v="Cash"/>
    <n v="181528"/>
    <m/>
    <s v="Donor and Agency"/>
    <d v="2013-02-11T14:13:00"/>
    <d v="2012-05-02T16:35:00"/>
    <m/>
    <m/>
    <s v="Appeal projects, not including sub-set"/>
    <m/>
    <m/>
    <m/>
    <m/>
    <m/>
    <m/>
  </r>
  <r>
    <x v="55"/>
    <x v="5"/>
    <s v="Syrian Arab Republic - Civil Unrest 2013"/>
    <x v="1"/>
    <s v="SRRP-13/MS/58183/R/120"/>
    <s v="Iraq - Syria Crisis Regional Refugee Response"/>
    <x v="1"/>
    <n v="6389776"/>
    <n v="0"/>
    <s v="Iraq - Syria Crisis Regional Refugee Response ."/>
    <n v="3923322"/>
    <s v="GBP"/>
    <x v="308"/>
    <x v="1"/>
    <x v="1"/>
    <x v="1"/>
    <s v="Paid contribution"/>
    <s v="United Kingdom "/>
    <s v="United Kingdom"/>
    <s v="United Nations High Commissioner for Refugees"/>
    <s v="UN Agencies"/>
    <s v="UNHCR"/>
    <m/>
    <s v="Syrian Arab Republic"/>
    <s v="Complex Emergency"/>
    <s v="Cash"/>
    <n v="205204"/>
    <m/>
    <s v="Donor and Agency"/>
    <d v="2013-12-10T18:04:00"/>
    <d v="2013-12-10T18:04:00"/>
    <n v="2013"/>
    <s v="Region"/>
    <s v="Appeal projects, not including sub-set"/>
    <n v="162350371"/>
    <d v="2013-01-01T00:00:00"/>
    <d v="2013-12-31T00:00:00"/>
    <s v="IRAQ"/>
    <s v="NOT SPECIFIED"/>
    <m/>
  </r>
  <r>
    <x v="55"/>
    <x v="5"/>
    <s v="Syrian Arab Republic - Civil Unrest 2013"/>
    <x v="1"/>
    <s v="SRRP-13/MS/58183/R/120"/>
    <s v="Iraq - Syria Crisis Regional Refugee Response"/>
    <x v="1"/>
    <n v="4132231"/>
    <n v="0"/>
    <s v="Iraq - Syria Crisis Regional Refugee Response "/>
    <n v="2500000"/>
    <s v="GBP"/>
    <x v="143"/>
    <x v="1"/>
    <x v="1"/>
    <x v="1"/>
    <s v="Paid contribution"/>
    <s v="United Kingdom "/>
    <s v="United Kingdom"/>
    <s v="United Nations High Commissioner for Refugees"/>
    <s v="UN Agencies"/>
    <s v="UNHCR"/>
    <m/>
    <s v="Syrian Arab Republic"/>
    <s v="Complex Emergency"/>
    <s v="Cash"/>
    <n v="207112"/>
    <m/>
    <s v="Donor and Agency"/>
    <d v="2014-02-25T17:18:00"/>
    <d v="2014-02-11T11:44:00"/>
    <n v="2013"/>
    <s v="Region"/>
    <s v="Appeal projects, not including sub-set"/>
    <n v="162350371"/>
    <d v="2013-01-01T00:00:00"/>
    <d v="2013-12-31T00:00:00"/>
    <s v="IRAQ"/>
    <s v="NOT SPECIFIED"/>
    <m/>
  </r>
  <r>
    <x v="55"/>
    <x v="9"/>
    <s v="Iraq 2014"/>
    <x v="0"/>
    <m/>
    <m/>
    <x v="2"/>
    <n v="301003"/>
    <n v="0"/>
    <s v="To provide emergency humanitarian relief to thousands of ordinary Iraqis in serious need. - DFID technical assistance - provision of humanitarian experts to UN agencies (204813-101)"/>
    <n v="180000"/>
    <s v="GBP"/>
    <x v="73"/>
    <x v="0"/>
    <x v="3"/>
    <x v="1"/>
    <s v="Commitment"/>
    <s v="United Kingdom "/>
    <s v="United Kingdom"/>
    <s v="Various Recipients (details not yet provided)"/>
    <s v="Other"/>
    <s v="Various Recipients"/>
    <s v="Middle East"/>
    <s v="Iraq"/>
    <s v="Miscellaneous"/>
    <s v="Cash"/>
    <n v="215527"/>
    <m/>
    <s v="Donor"/>
    <d v="2014-07-22T12:40:00"/>
    <d v="2014-07-21T16:41:00"/>
    <m/>
    <m/>
    <s v="Appeal projects, not including sub-set"/>
    <m/>
    <m/>
    <m/>
    <m/>
    <m/>
    <m/>
  </r>
  <r>
    <x v="55"/>
    <x v="9"/>
    <s v="Iraq 2014"/>
    <x v="0"/>
    <m/>
    <m/>
    <x v="2"/>
    <n v="16891892"/>
    <n v="0"/>
    <s v="Conflict in Northern &amp; Central Iraq (204813-101)"/>
    <n v="10000000"/>
    <s v="GBP"/>
    <x v="59"/>
    <x v="0"/>
    <x v="3"/>
    <x v="1"/>
    <s v="Commitment"/>
    <s v="United Kingdom "/>
    <s v="United Kingdom"/>
    <s v="Various Recipients (details not yet provided)"/>
    <s v="Other"/>
    <s v="Various Recipients"/>
    <s v="Middle East"/>
    <s v="Iraq"/>
    <s v="Miscellaneous"/>
    <s v="Cash"/>
    <n v="222021"/>
    <m/>
    <s v="Donor"/>
    <d v="2014-12-05T15:55:00"/>
    <d v="2014-12-05T15:55:00"/>
    <m/>
    <m/>
    <s v="Appeal projects, not including sub-set"/>
    <m/>
    <m/>
    <m/>
    <m/>
    <m/>
    <m/>
  </r>
  <r>
    <x v="55"/>
    <x v="9"/>
    <s v="Iraq 2014"/>
    <x v="0"/>
    <m/>
    <m/>
    <x v="2"/>
    <n v="13513514"/>
    <n v="0"/>
    <s v="Northern Iraq : Conflict and Displacement (204813-101)"/>
    <n v="8000000"/>
    <s v="GBP"/>
    <x v="240"/>
    <x v="0"/>
    <x v="3"/>
    <x v="1"/>
    <s v="Commitment"/>
    <s v="United Kingdom "/>
    <s v="United Kingdom"/>
    <s v="Various Recipients (details not yet provided)"/>
    <s v="Other"/>
    <s v="Various Recipients"/>
    <s v="Middle East"/>
    <s v="Iraq"/>
    <s v="Miscellaneous"/>
    <s v="Cash"/>
    <n v="222022"/>
    <m/>
    <s v="Donor"/>
    <d v="2014-12-05T15:56:00"/>
    <d v="2014-12-05T15:56:00"/>
    <m/>
    <m/>
    <s v="Appeal projects, not including sub-set"/>
    <m/>
    <m/>
    <m/>
    <m/>
    <m/>
    <m/>
  </r>
  <r>
    <x v="55"/>
    <x v="9"/>
    <s v="Syrian Arab Republic - Civil Unrest 2013"/>
    <x v="0"/>
    <m/>
    <m/>
    <x v="1"/>
    <n v="3132111"/>
    <n v="0"/>
    <s v="(Iraq) Multi-sectoral humanitarian supplies including medical aid, water and sanitation, food and relief items"/>
    <n v="1923116"/>
    <s v="GBP"/>
    <x v="1"/>
    <x v="0"/>
    <x v="1"/>
    <x v="1"/>
    <s v="Paid contribution"/>
    <s v="United Kingdom "/>
    <s v="United Kingdom"/>
    <s v="Various Recipients (details not yet provided)"/>
    <s v="Other"/>
    <s v="Various Recipients"/>
    <m/>
    <s v="Syrian Arab Republic"/>
    <s v="Complex Emergency"/>
    <s v="Cash"/>
    <n v="207104"/>
    <m/>
    <s v="Donor"/>
    <d v="2014-02-11T10:39:00"/>
    <d v="2014-02-11T10:29:00"/>
    <m/>
    <m/>
    <s v="Appeal projects, not including sub-set"/>
    <m/>
    <m/>
    <m/>
    <m/>
    <m/>
    <m/>
  </r>
  <r>
    <x v="55"/>
    <x v="9"/>
    <s v="Syrian Arab Republic - Civil Unrest 2013"/>
    <x v="0"/>
    <m/>
    <m/>
    <x v="1"/>
    <n v="1358834"/>
    <n v="0"/>
    <s v="(Iraq) Multi-sectoral humanitarian supplies including medical aid, water and sanitation, food and relief items"/>
    <n v="834324"/>
    <s v="GBP"/>
    <x v="1"/>
    <x v="0"/>
    <x v="1"/>
    <x v="1"/>
    <s v="Paid contribution"/>
    <s v="United Kingdom "/>
    <s v="United Kingdom"/>
    <s v="Various Recipients (details not yet provided)"/>
    <s v="Other"/>
    <s v="Various Recipients"/>
    <m/>
    <s v="Syrian Arab Republic"/>
    <s v="Complex Emergency"/>
    <s v="Cash"/>
    <n v="207064"/>
    <m/>
    <s v="Donor"/>
    <d v="2014-02-10T13:26:00"/>
    <d v="2014-02-10T13:24:00"/>
    <m/>
    <m/>
    <s v="Appeal projects, not including sub-set"/>
    <m/>
    <m/>
    <m/>
    <m/>
    <m/>
    <m/>
  </r>
  <r>
    <x v="55"/>
    <x v="6"/>
    <s v="Iraq 2014"/>
    <x v="2"/>
    <s v="IRQ-14/SNYS/70351/R/561"/>
    <s v="To be allocated to a specific sector/project"/>
    <x v="2"/>
    <n v="1061360"/>
    <n v="0"/>
    <s v="Special operations (Logistics and ETC)"/>
    <s v=""/>
    <s v="USD"/>
    <x v="309"/>
    <x v="3"/>
    <x v="3"/>
    <x v="1"/>
    <s v="Paid contribution"/>
    <s v="United Kingdom "/>
    <s v="United Kingdom"/>
    <s v="World Food Programme"/>
    <s v="UN Agencies"/>
    <s v="WFP"/>
    <s v="Middle East"/>
    <s v="Iraq"/>
    <s v="Miscellaneous"/>
    <s v="Cash"/>
    <n v="220164"/>
    <m/>
    <s v="Agency"/>
    <d v="2014-11-04T14:20:00"/>
    <d v="2014-11-04T14:20:00"/>
    <n v="2014"/>
    <s v="Iraq"/>
    <s v="Appeal projects, not including sub-set"/>
    <n v="0"/>
    <d v="2014-04-01T00:00:00"/>
    <d v="2014-12-31T00:00:00"/>
    <s v="NOT SPECIFIED"/>
    <s v="NOT SPECIFIED"/>
    <s v="3-Not Specified"/>
  </r>
  <r>
    <x v="55"/>
    <x v="6"/>
    <s v="Iraq 2014"/>
    <x v="2"/>
    <s v="IRQ-14/SNYS/70351/R/561"/>
    <s v="To be allocated to a specific sector/project"/>
    <x v="2"/>
    <n v="850340"/>
    <n v="0"/>
    <s v="To provide emergency humanitarian relief to thousands of ordinary Iraqis in serious need. - Emergency Assistance to Populations Affected by Iraq Crisis  (204813-101)"/>
    <n v="500000"/>
    <s v="GBP"/>
    <x v="73"/>
    <x v="3"/>
    <x v="3"/>
    <x v="1"/>
    <s v="Paid contribution"/>
    <s v="United Kingdom "/>
    <s v="United Kingdom"/>
    <s v="World Food Programme"/>
    <s v="UN Agencies"/>
    <s v="WFP"/>
    <s v="Middle East"/>
    <s v="Iraq"/>
    <s v="Miscellaneous"/>
    <s v="Cash"/>
    <n v="215521"/>
    <m/>
    <s v="Donor and Agency"/>
    <d v="2014-10-30T12:23:00"/>
    <d v="2014-07-21T16:24:00"/>
    <n v="2014"/>
    <s v="Iraq"/>
    <s v="Appeal projects, not including sub-set"/>
    <n v="0"/>
    <d v="2014-04-01T00:00:00"/>
    <d v="2014-12-31T00:00:00"/>
    <s v="NOT SPECIFIED"/>
    <s v="NOT SPECIFIED"/>
    <s v="3-Not Specified"/>
  </r>
  <r>
    <x v="55"/>
    <x v="6"/>
    <s v="Syrian Arab Republic - Civil Unrest 2012"/>
    <x v="0"/>
    <m/>
    <m/>
    <x v="3"/>
    <n v="329005"/>
    <n v="0"/>
    <s v="(Iraq) Food assistance"/>
    <n v="202996"/>
    <s v="GBP"/>
    <x v="310"/>
    <x v="0"/>
    <x v="5"/>
    <x v="1"/>
    <s v="Paid contribution"/>
    <s v="United Kingdom "/>
    <s v="United Kingdom"/>
    <s v="World Food Programme"/>
    <s v="UN Agencies"/>
    <s v="WFP"/>
    <s v="Middle East"/>
    <s v="Syrian Arab Republic"/>
    <s v="Complex Emergency"/>
    <s v="Cash"/>
    <n v="185754"/>
    <m/>
    <s v="Donor and Agency"/>
    <d v="2013-02-11T14:35:00"/>
    <d v="2012-08-16T16:54:00"/>
    <m/>
    <m/>
    <s v="Appeal projects, not including sub-set"/>
    <m/>
    <m/>
    <m/>
    <m/>
    <m/>
    <m/>
  </r>
  <r>
    <x v="55"/>
    <x v="6"/>
    <s v="Syrian Arab Republic - Civil Unrest 2013"/>
    <x v="1"/>
    <s v="SRRP-13/MS/58198/R/561"/>
    <s v="Iraq - Syria Crisis Regional Refugee Response"/>
    <x v="1"/>
    <n v="1526718"/>
    <n v="0"/>
    <s v="Iraq - Syria Crisis Regional Refugee Response ."/>
    <n v="1000000"/>
    <s v="GBP"/>
    <x v="9"/>
    <x v="1"/>
    <x v="1"/>
    <x v="1"/>
    <s v="Paid contribution"/>
    <s v="United Kingdom "/>
    <s v="United Kingdom"/>
    <s v="World Food Programme"/>
    <s v="UN Agencies"/>
    <s v="WFP"/>
    <m/>
    <s v="Syrian Arab Republic"/>
    <s v="Complex Emergency"/>
    <s v="Cash"/>
    <n v="203280"/>
    <m/>
    <s v="Donor and Agency"/>
    <d v="2014-02-10T13:22:00"/>
    <d v="2013-10-31T15:20:00"/>
    <n v="2013"/>
    <s v="Region"/>
    <s v="Appeal projects, not including sub-set"/>
    <n v="51939803"/>
    <d v="2013-01-01T00:00:00"/>
    <d v="2013-12-31T00:00:00"/>
    <s v="IRAQ"/>
    <s v="NOT SPECIFIED"/>
    <m/>
  </r>
  <r>
    <x v="55"/>
    <x v="25"/>
    <s v="Iraq 2014"/>
    <x v="2"/>
    <s v="IRQ-14/H/71036/R/122"/>
    <s v="Supporting the provision of primary and secondary health care serviecs to populations affected by teh humanitarian emergency in Iraq including IDPs and host communities"/>
    <x v="2"/>
    <n v="836120"/>
    <n v="0"/>
    <s v="To provide emergency humanitarian relief to thousands of ordinary Iraqis in serious need. (204813-101)"/>
    <n v="500000"/>
    <s v="GBP"/>
    <x v="73"/>
    <x v="2"/>
    <x v="2"/>
    <x v="1"/>
    <s v="Commitment"/>
    <s v="United Kingdom "/>
    <s v="United Kingdom"/>
    <s v="World Health Organization"/>
    <s v="UN Agencies"/>
    <s v="WHO"/>
    <s v="Middle East"/>
    <s v="Iraq"/>
    <s v="Miscellaneous"/>
    <s v="Cash"/>
    <n v="215519"/>
    <m/>
    <s v="Donor"/>
    <d v="2014-11-04T12:30:00"/>
    <d v="2014-07-21T16:23:00"/>
    <n v="2014"/>
    <s v="Iraq"/>
    <s v="Appeal projects, not including sub-set"/>
    <n v="107000000"/>
    <d v="2014-10-01T00:00:00"/>
    <d v="2015-12-31T00:00:00"/>
    <s v="NOT SPECIFIED"/>
    <s v="HIGH"/>
    <s v="2a-The project is designed to contribute significantly to gender equality"/>
  </r>
  <r>
    <x v="56"/>
    <x v="25"/>
    <s v="Iraq 2012"/>
    <x v="0"/>
    <m/>
    <m/>
    <x v="3"/>
    <n v="25000"/>
    <n v="0"/>
    <s v="Provision of wheelchairs to persons with special needs._x000d__x000a_"/>
    <s v=""/>
    <s v="USD"/>
    <x v="311"/>
    <x v="0"/>
    <x v="2"/>
    <x v="1"/>
    <s v="Paid contribution"/>
    <s v="United Nations Assistance Mission in Iraq"/>
    <s v="Allocation of unearmarked funds by UN agencies"/>
    <s v="World Health Organization"/>
    <s v="UN Agencies"/>
    <s v="WHO"/>
    <s v="Middle East"/>
    <s v="Iraq"/>
    <s v="Miscellaneous"/>
    <s v="Cash"/>
    <n v="192340"/>
    <m/>
    <s v="Agency"/>
    <d v="2013-02-07T12:42:00"/>
    <d v="2013-02-07T12:29:00"/>
    <m/>
    <m/>
    <s v="Appeal projects, not including sub-set"/>
    <m/>
    <m/>
    <m/>
    <m/>
    <m/>
    <m/>
  </r>
  <r>
    <x v="57"/>
    <x v="32"/>
    <s v="Iraq 2011"/>
    <x v="0"/>
    <m/>
    <m/>
    <x v="4"/>
    <n v="4000000"/>
    <n v="0"/>
    <s v="Agriculture and Food Security, Economic Recovery and Market Systems, WASH in Dhi Qar, Wasit, Al Muthanna, and Erbil Governorates (USAID/OFDA)"/>
    <s v=""/>
    <s v="USD"/>
    <x v="312"/>
    <x v="0"/>
    <x v="3"/>
    <x v="1"/>
    <s v="Commitment"/>
    <s v="United States of America"/>
    <s v="United States"/>
    <s v="Agency for Technical Cooperation and Development"/>
    <s v="NGOs"/>
    <s v="ACTED"/>
    <s v="Middle East"/>
    <s v="Iraq"/>
    <s v="Complex Emergency"/>
    <s v="Cash"/>
    <n v="171439"/>
    <m/>
    <s v="Donor"/>
    <d v="2011-07-28T12:42:00"/>
    <d v="2011-07-28T12:42:00"/>
    <m/>
    <m/>
    <s v="Appeal projects, not including sub-set"/>
    <m/>
    <m/>
    <m/>
    <m/>
    <m/>
    <m/>
  </r>
  <r>
    <x v="57"/>
    <x v="7"/>
    <s v="Iraq 2011"/>
    <x v="0"/>
    <m/>
    <m/>
    <x v="4"/>
    <n v="1000000"/>
    <n v="0"/>
    <s v="Humanitarian Coordination and Information Management Countrywide(USAID/OFDA)"/>
    <s v=""/>
    <s v="USD"/>
    <x v="312"/>
    <x v="0"/>
    <x v="9"/>
    <x v="1"/>
    <s v="Commitment"/>
    <s v="United States of America"/>
    <s v="United States"/>
    <s v="Danish Refugee Council"/>
    <s v="NGOs"/>
    <s v="DRC"/>
    <s v="Middle East"/>
    <s v="Iraq"/>
    <s v="Complex Emergency"/>
    <s v="Cash"/>
    <n v="171440"/>
    <m/>
    <s v="Donor"/>
    <d v="2011-07-28T12:43:00"/>
    <d v="2011-07-28T12:43:00"/>
    <m/>
    <m/>
    <s v="Appeal projects, not including sub-set"/>
    <m/>
    <m/>
    <m/>
    <m/>
    <m/>
    <m/>
  </r>
  <r>
    <x v="57"/>
    <x v="7"/>
    <s v="Iraq 2014"/>
    <x v="0"/>
    <m/>
    <m/>
    <x v="2"/>
    <n v="1860318"/>
    <n v="0"/>
    <s v="Protection of People with Special Needs in Camps of the Kurdistan Region of Iraq (KRI) (STATE/PRM)"/>
    <s v=""/>
    <s v="USD"/>
    <x v="313"/>
    <x v="0"/>
    <x v="3"/>
    <x v="1"/>
    <s v="Paid contribution"/>
    <s v="United States of America"/>
    <s v="United States"/>
    <s v="Danish Refugee Council"/>
    <s v="NGOs"/>
    <s v="DRC"/>
    <s v="Middle East"/>
    <s v="Iraq"/>
    <s v="Miscellaneous"/>
    <s v="Cash"/>
    <n v="215408"/>
    <m/>
    <s v="Donor"/>
    <d v="2014-07-18T14:51:00"/>
    <d v="2014-07-18T14:51:00"/>
    <m/>
    <m/>
    <s v="Appeal projects, not including sub-set"/>
    <m/>
    <m/>
    <m/>
    <m/>
    <m/>
    <m/>
  </r>
  <r>
    <x v="57"/>
    <x v="7"/>
    <s v="Syrian Arab Republic - Civil Unrest 2014"/>
    <x v="3"/>
    <s v="SRRP-14/MS/64707/5181"/>
    <s v="Iraq - Syria Crisis Regional Refugee Response"/>
    <x v="2"/>
    <n v="1145496"/>
    <n v="0"/>
    <s v="Iraq - Syria Crisis Regional Refugee Response  (STATE/PRM)"/>
    <s v=""/>
    <s v="USD"/>
    <x v="44"/>
    <x v="1"/>
    <x v="1"/>
    <x v="1"/>
    <s v="Paid contribution"/>
    <s v="United States of America"/>
    <s v="United States"/>
    <s v="Danish Refugee Council"/>
    <s v="NGOs"/>
    <s v="DRC"/>
    <s v="Middle East"/>
    <s v="Syrian Arab Republic"/>
    <s v="Complex Emergency"/>
    <s v="Cash"/>
    <n v="216932"/>
    <m/>
    <s v="Agency"/>
    <d v="2014-08-19T14:41:00"/>
    <d v="2014-08-19T14:41:00"/>
    <n v="2014"/>
    <s v="Region"/>
    <s v="Appeal projects, not including sub-set"/>
    <n v="19074318"/>
    <d v="2014-01-01T00:00:00"/>
    <d v="2014-12-31T00:00:00"/>
    <s v="IRAQ"/>
    <s v="NOT SPECIFIED"/>
    <m/>
  </r>
  <r>
    <x v="57"/>
    <x v="84"/>
    <s v="Iraq 2011"/>
    <x v="0"/>
    <m/>
    <m/>
    <x v="4"/>
    <n v="1350000"/>
    <n v="0"/>
    <s v="Economic Recovery and Market Systems, WASH in Ninawa, Al Basrah, and Baghdad Governorates (USAID/OFDA)"/>
    <s v=""/>
    <s v="USD"/>
    <x v="312"/>
    <x v="0"/>
    <x v="3"/>
    <x v="1"/>
    <s v="Commitment"/>
    <s v="United States of America"/>
    <s v="United States"/>
    <s v="International Medical Corps"/>
    <s v="NGOs"/>
    <s v="IMC"/>
    <s v="Middle East"/>
    <s v="Iraq"/>
    <s v="Complex Emergency"/>
    <s v="Cash"/>
    <n v="171441"/>
    <m/>
    <s v="Donor"/>
    <d v="2011-07-28T12:43:00"/>
    <d v="2011-07-28T12:43:00"/>
    <m/>
    <m/>
    <s v="Appeal projects, not including sub-set"/>
    <m/>
    <m/>
    <m/>
    <m/>
    <m/>
    <m/>
  </r>
  <r>
    <x v="57"/>
    <x v="84"/>
    <s v="Syrian Arab Republic - Civil Unrest 2014"/>
    <x v="3"/>
    <s v="SRRP-14/MS/64731/5160"/>
    <s v="Iraq - Syria Crisis Regional Refugee Response"/>
    <x v="2"/>
    <n v="1972744"/>
    <n v="0"/>
    <s v="Iraq - Syria Crisis Regional Refugee Response  (STATE/PRM)"/>
    <s v=""/>
    <s v="USD"/>
    <x v="111"/>
    <x v="1"/>
    <x v="1"/>
    <x v="1"/>
    <s v="Commitment"/>
    <s v="United States of America"/>
    <s v="United States"/>
    <s v="International Medical Corps"/>
    <s v="NGOs"/>
    <s v="IMC"/>
    <s v="Middle East"/>
    <s v="Syrian Arab Republic"/>
    <s v="Complex Emergency"/>
    <s v="Cash"/>
    <n v="216948"/>
    <m/>
    <s v="Agency"/>
    <d v="2014-08-19T17:06:00"/>
    <d v="2014-08-19T17:06:00"/>
    <n v="2014"/>
    <s v="Region"/>
    <s v="Appeal projects, not including sub-set"/>
    <n v="603000"/>
    <d v="2014-01-01T00:00:00"/>
    <d v="2014-12-31T00:00:00"/>
    <s v="IRAQ"/>
    <s v="NOT SPECIFIED"/>
    <m/>
  </r>
  <r>
    <x v="57"/>
    <x v="3"/>
    <s v="Iraq 2011"/>
    <x v="0"/>
    <m/>
    <m/>
    <x v="4"/>
    <n v="17000000"/>
    <n v="0"/>
    <s v="Programme for Human Security and Stabilization – Phase III (PRM)_x000d__x000a_(STATE/PRM)_x000d__x000a_"/>
    <s v=""/>
    <s v="USD"/>
    <x v="314"/>
    <x v="0"/>
    <x v="3"/>
    <x v="1"/>
    <s v="Commitment"/>
    <s v="United States of America"/>
    <s v="United States"/>
    <s v="International Organization for Migration"/>
    <s v="UN Agencies"/>
    <s v="IOM"/>
    <s v="Middle East"/>
    <s v="Iraq"/>
    <s v="Complex Emergency"/>
    <s v="Cash"/>
    <n v="174498"/>
    <m/>
    <s v="Donor and Agency"/>
    <d v="2011-11-16T12:28:00"/>
    <d v="2011-11-01T18:02:00"/>
    <m/>
    <m/>
    <s v="Appeal projects, not including sub-set"/>
    <m/>
    <m/>
    <m/>
    <m/>
    <m/>
    <m/>
  </r>
  <r>
    <x v="57"/>
    <x v="3"/>
    <s v="Iraq 2011"/>
    <x v="0"/>
    <m/>
    <m/>
    <x v="4"/>
    <n v="3477795"/>
    <n v="0"/>
    <s v="Humanitarian assistance to vulnerable populations in Iraq (USAID/OFDA)"/>
    <s v=""/>
    <s v="USD"/>
    <x v="315"/>
    <x v="0"/>
    <x v="10"/>
    <x v="1"/>
    <s v="Paid contribution"/>
    <s v="United States of America"/>
    <s v="United States"/>
    <s v="International Organization for Migration"/>
    <s v="UN Agencies"/>
    <s v="IOM"/>
    <s v="Middle East"/>
    <s v="Iraq"/>
    <s v="Complex Emergency"/>
    <s v="Cash"/>
    <n v="164015"/>
    <m/>
    <s v="Donor and Agency"/>
    <d v="2011-05-24T17:33:00"/>
    <d v="2011-01-28T11:29:00"/>
    <m/>
    <m/>
    <s v="Appeal projects, not including sub-set"/>
    <m/>
    <m/>
    <m/>
    <m/>
    <m/>
    <m/>
  </r>
  <r>
    <x v="57"/>
    <x v="3"/>
    <s v="Iraq 2011"/>
    <x v="0"/>
    <m/>
    <m/>
    <x v="4"/>
    <n v="3200000"/>
    <n v="0"/>
    <s v="Humanitarian Coordination and Information Management, Logistics and Relief Commodities Countrywide (USAID/OFDA)"/>
    <s v=""/>
    <s v="USD"/>
    <x v="312"/>
    <x v="0"/>
    <x v="3"/>
    <x v="1"/>
    <s v="Commitment"/>
    <s v="United States of America"/>
    <s v="United States"/>
    <s v="International Organization for Migration"/>
    <s v="UN Agencies"/>
    <s v="IOM"/>
    <s v="Middle East"/>
    <s v="Iraq"/>
    <s v="Complex Emergency"/>
    <s v="Cash"/>
    <n v="171442"/>
    <m/>
    <s v="Donor"/>
    <d v="2011-07-28T12:45:00"/>
    <d v="2011-07-28T12:44:00"/>
    <m/>
    <m/>
    <s v="Appeal projects, not including sub-set"/>
    <m/>
    <m/>
    <m/>
    <m/>
    <m/>
    <m/>
  </r>
  <r>
    <x v="57"/>
    <x v="3"/>
    <s v="Iraq 2011"/>
    <x v="0"/>
    <m/>
    <m/>
    <x v="4"/>
    <n v="7750000"/>
    <n v="0"/>
    <s v="Economic Recovery and Market Systems, Humanitarian Coordination and Information Management, and Logistics and Relief Commodities(USAID/OFDA) "/>
    <s v=""/>
    <s v="USD"/>
    <x v="316"/>
    <x v="0"/>
    <x v="3"/>
    <x v="1"/>
    <s v="Paid contribution"/>
    <s v="United States of America"/>
    <s v="United States"/>
    <s v="International Organization for Migration"/>
    <s v="UN Agencies"/>
    <s v="IOM"/>
    <s v="Middle East"/>
    <s v="Iraq"/>
    <s v="Complex Emergency"/>
    <s v="Cash"/>
    <n v="159988"/>
    <s v="1. Humanitarian Aid"/>
    <s v="Donor and Agency"/>
    <d v="2011-11-16T12:33:00"/>
    <d v="2010-09-03T15:06:00"/>
    <m/>
    <m/>
    <s v="Appeal projects, not including sub-set"/>
    <m/>
    <m/>
    <m/>
    <m/>
    <m/>
    <m/>
  </r>
  <r>
    <x v="57"/>
    <x v="3"/>
    <s v="Iraq 2014"/>
    <x v="2"/>
    <s v="IRQ-14/SNYS/70354/R/298"/>
    <s v="To be allocated to a specific sector/projects"/>
    <x v="2"/>
    <n v="500000"/>
    <n v="0"/>
    <s v="Humanitarian Coordination and Information Management, Logistics and Relief Commodities, Protection (USAID/OFDA)"/>
    <s v=""/>
    <s v="USD"/>
    <x v="317"/>
    <x v="3"/>
    <x v="3"/>
    <x v="1"/>
    <s v="Commitment"/>
    <s v="United States of America"/>
    <s v="United States"/>
    <s v="International Organization for Migration"/>
    <s v="UN Agencies"/>
    <s v="IOM"/>
    <s v="Middle East"/>
    <s v="Iraq"/>
    <s v="Miscellaneous"/>
    <s v="Cash"/>
    <n v="217988"/>
    <m/>
    <s v="Donor"/>
    <d v="2014-09-16T11:15:00"/>
    <d v="2014-09-16T11:15:00"/>
    <n v="2014"/>
    <s v="Iraq"/>
    <s v="Appeal projects, not including sub-set"/>
    <n v="0"/>
    <d v="2014-04-01T00:00:00"/>
    <d v="2014-12-31T00:00:00"/>
    <s v="NOT SPECIFIED"/>
    <s v="NOT SPECIFIED"/>
    <s v="3-Not Specified"/>
  </r>
  <r>
    <x v="57"/>
    <x v="3"/>
    <s v="Iraq 2014"/>
    <x v="2"/>
    <s v="IRQ-14/SNYS/70354/R/298"/>
    <s v="To be allocated to a specific sector/projects"/>
    <x v="2"/>
    <n v="1100000"/>
    <n v="0"/>
    <s v="Humanitarian Coordination and Information Management, Logistics and Relief Commodities, Protection, Shelter and Settlements (USAID/OFDA)"/>
    <s v=""/>
    <s v="USD"/>
    <x v="247"/>
    <x v="3"/>
    <x v="3"/>
    <x v="1"/>
    <s v="Commitment"/>
    <s v="United States of America"/>
    <s v="United States"/>
    <s v="International Organization for Migration"/>
    <s v="UN Agencies"/>
    <s v="IOM"/>
    <s v="Middle East"/>
    <s v="Iraq"/>
    <s v="Miscellaneous"/>
    <s v="Cash"/>
    <n v="219741"/>
    <m/>
    <s v="Donor"/>
    <d v="2014-10-24T16:41:00"/>
    <d v="2014-10-24T16:41:00"/>
    <n v="2014"/>
    <s v="Iraq"/>
    <s v="Appeal projects, not including sub-set"/>
    <n v="0"/>
    <d v="2014-04-01T00:00:00"/>
    <d v="2014-12-31T00:00:00"/>
    <s v="NOT SPECIFIED"/>
    <s v="NOT SPECIFIED"/>
    <s v="3-Not Specified"/>
  </r>
  <r>
    <x v="57"/>
    <x v="3"/>
    <s v="Iraq 2014"/>
    <x v="2"/>
    <s v="IRQ-14/SNYS/70354/R/298"/>
    <s v="To be allocated to a specific sector/projects"/>
    <x v="2"/>
    <n v="3000000"/>
    <n v="0"/>
    <s v="Emergency Response, Livelihoods, Relief Commodities, IDP Mapping and Registration (STATE/PRM)"/>
    <s v=""/>
    <s v="USD"/>
    <x v="120"/>
    <x v="3"/>
    <x v="3"/>
    <x v="1"/>
    <s v="Commitment"/>
    <s v="United States of America"/>
    <s v="United States"/>
    <s v="International Organization for Migration"/>
    <s v="UN Agencies"/>
    <s v="IOM"/>
    <s v="Middle East"/>
    <s v="Iraq"/>
    <s v="Miscellaneous"/>
    <s v="Cash"/>
    <n v="216971"/>
    <m/>
    <s v="Donor"/>
    <d v="2014-08-20T09:27:00"/>
    <d v="2014-08-20T09:27:00"/>
    <n v="2014"/>
    <s v="Iraq"/>
    <s v="Appeal projects, not including sub-set"/>
    <n v="0"/>
    <d v="2014-04-01T00:00:00"/>
    <d v="2014-12-31T00:00:00"/>
    <s v="NOT SPECIFIED"/>
    <s v="NOT SPECIFIED"/>
    <s v="3-Not Specified"/>
  </r>
  <r>
    <x v="57"/>
    <x v="3"/>
    <s v="Iraq 2014"/>
    <x v="2"/>
    <s v="IRQ-14/SNYS/70354/R/298"/>
    <s v="To be allocated to a specific sector/projects"/>
    <x v="2"/>
    <n v="18000000"/>
    <n v="0"/>
    <s v="Emergency Response, Livelihoods, Relief Commodities, IDP Mapping and Registration (STATE/PRM)"/>
    <s v=""/>
    <s v="USD"/>
    <x v="317"/>
    <x v="3"/>
    <x v="3"/>
    <x v="1"/>
    <s v="Commitment"/>
    <s v="United States of America"/>
    <s v="United States"/>
    <s v="International Organization for Migration"/>
    <s v="UN Agencies"/>
    <s v="IOM"/>
    <s v="Middle East"/>
    <s v="Iraq"/>
    <s v="Miscellaneous"/>
    <s v="Cash"/>
    <n v="217990"/>
    <m/>
    <s v="Donor"/>
    <d v="2014-09-16T11:35:00"/>
    <d v="2014-09-16T11:35:00"/>
    <n v="2014"/>
    <s v="Iraq"/>
    <s v="Appeal projects, not including sub-set"/>
    <n v="0"/>
    <d v="2014-04-01T00:00:00"/>
    <d v="2014-12-31T00:00:00"/>
    <s v="NOT SPECIFIED"/>
    <s v="NOT SPECIFIED"/>
    <s v="3-Not Specified"/>
  </r>
  <r>
    <x v="57"/>
    <x v="3"/>
    <s v="Syrian Arab Republic - Civil Unrest 2013"/>
    <x v="1"/>
    <s v="SRRP-13/MS/58137/R/298"/>
    <s v="Iraq - Syria Crisis Regional Refugee Response"/>
    <x v="1"/>
    <n v="2000000"/>
    <n v="0"/>
    <s v="(Iraq) Relief Commodities, Border Transport - Iraq"/>
    <s v=""/>
    <s v="USD"/>
    <x v="39"/>
    <x v="1"/>
    <x v="1"/>
    <x v="1"/>
    <s v="Paid contribution"/>
    <s v="United States of America"/>
    <s v="United States"/>
    <s v="International Organization for Migration"/>
    <s v="UN Agencies"/>
    <s v="IOM"/>
    <m/>
    <s v="Syrian Arab Republic"/>
    <s v="Complex Emergency"/>
    <s v="Cash"/>
    <n v="192419"/>
    <s v="SRRP"/>
    <s v="Donor and Agency"/>
    <d v="2013-06-04T18:29:00"/>
    <d v="2013-02-11T17:28:00"/>
    <n v="2013"/>
    <s v="Region"/>
    <s v="Appeal projects, not including sub-set"/>
    <n v="25475000"/>
    <d v="2013-01-01T00:00:00"/>
    <d v="2013-12-31T00:00:00"/>
    <s v="IRAQ"/>
    <s v="NOT SPECIFIED"/>
    <m/>
  </r>
  <r>
    <x v="57"/>
    <x v="3"/>
    <s v="Syrian Arab Republic - Civil Unrest 2013"/>
    <x v="1"/>
    <s v="SRRP-13/MS/58137/R/298"/>
    <s v="Iraq - Syria Crisis Regional Refugee Response"/>
    <x v="1"/>
    <n v="3400000"/>
    <n v="0"/>
    <s v="Iraq - Syria Crisis Regional Refugee Response - Relief Commodities, Border Transport (STATE/PRM)"/>
    <s v=""/>
    <s v="USD"/>
    <x v="318"/>
    <x v="1"/>
    <x v="1"/>
    <x v="1"/>
    <s v="Paid contribution"/>
    <s v="United States of America"/>
    <s v="United States"/>
    <s v="International Organization for Migration"/>
    <s v="UN Agencies"/>
    <s v="IOM"/>
    <m/>
    <s v="Syrian Arab Republic"/>
    <s v="Complex Emergency"/>
    <s v="Cash"/>
    <n v="202226"/>
    <m/>
    <s v="Donor and Agency"/>
    <d v="2013-10-02T15:13:00"/>
    <d v="2013-10-02T15:13:00"/>
    <n v="2013"/>
    <s v="Region"/>
    <s v="Appeal projects, not including sub-set"/>
    <n v="25475000"/>
    <d v="2013-01-01T00:00:00"/>
    <d v="2013-12-31T00:00:00"/>
    <s v="IRAQ"/>
    <s v="NOT SPECIFIED"/>
    <m/>
  </r>
  <r>
    <x v="57"/>
    <x v="3"/>
    <s v="Syrian Arab Republic - Civil Unrest 2014"/>
    <x v="3"/>
    <s v="SRRP-14/MS/64740/298"/>
    <s v="Iraq - Syria Crisis Regional Refugee Response"/>
    <x v="2"/>
    <n v="1200000"/>
    <n v="0"/>
    <s v="Iraq - Syria Crisis Regional Refugee Response (STATE/PRM)"/>
    <s v=""/>
    <s v="USD"/>
    <x v="69"/>
    <x v="1"/>
    <x v="1"/>
    <x v="1"/>
    <s v="Commitment"/>
    <s v="United States of America"/>
    <s v="United States"/>
    <s v="International Organization for Migration"/>
    <s v="UN Agencies"/>
    <s v="IOM"/>
    <s v="Middle East"/>
    <s v="Syrian Arab Republic"/>
    <s v="Complex Emergency"/>
    <s v="Cash"/>
    <n v="207225"/>
    <s v="Kuwait II pledge"/>
    <s v="Donor and Agency"/>
    <d v="2014-07-18T16:15:00"/>
    <d v="2014-02-12T12:37:00"/>
    <n v="2014"/>
    <s v="Region"/>
    <s v="Appeal projects, not including sub-set"/>
    <n v="25468000"/>
    <d v="2014-01-01T00:00:00"/>
    <d v="2014-12-31T00:00:00"/>
    <s v="IRAQ"/>
    <s v="NOT SPECIFIED"/>
    <m/>
  </r>
  <r>
    <x v="57"/>
    <x v="3"/>
    <s v="Syrian Arab Republic - Civil Unrest 2014"/>
    <x v="3"/>
    <s v="SRRP-14/MS/64740/298"/>
    <s v="Iraq - Syria Crisis Regional Refugee Response"/>
    <x v="2"/>
    <n v="3900000"/>
    <n v="0"/>
    <s v="(Iraq) Relief Commodities, Border Transport, Health (STATE/PRM)"/>
    <s v=""/>
    <s v="USD"/>
    <x v="319"/>
    <x v="1"/>
    <x v="1"/>
    <x v="1"/>
    <s v="Commitment"/>
    <s v="United States of America"/>
    <s v="United States"/>
    <s v="International Organization for Migration"/>
    <s v="UN Agencies"/>
    <s v="IOM"/>
    <s v="Middle East"/>
    <s v="Syrian Arab Republic"/>
    <s v="Complex Emergency"/>
    <s v="Cash"/>
    <n v="217982"/>
    <m/>
    <s v="Donor"/>
    <d v="2014-10-03T11:06:00"/>
    <d v="2014-09-16T10:44:00"/>
    <n v="2014"/>
    <s v="Region"/>
    <s v="Appeal projects, not including sub-set"/>
    <n v="25468000"/>
    <d v="2014-01-01T00:00:00"/>
    <d v="2014-12-31T00:00:00"/>
    <s v="IRAQ"/>
    <s v="NOT SPECIFIED"/>
    <m/>
  </r>
  <r>
    <x v="57"/>
    <x v="100"/>
    <s v="Iraq 2011"/>
    <x v="0"/>
    <m/>
    <m/>
    <x v="4"/>
    <n v="3300000"/>
    <n v="0"/>
    <s v="Agriculture and Food Security, WASH (USAID/OFDA)"/>
    <s v=""/>
    <s v="USD"/>
    <x v="166"/>
    <x v="0"/>
    <x v="3"/>
    <x v="1"/>
    <s v="Commitment"/>
    <s v="United States of America"/>
    <s v="United States"/>
    <s v="International Relief and Development"/>
    <s v="NGOs"/>
    <s v="IRD"/>
    <s v="Middle East"/>
    <s v="Iraq"/>
    <s v="Complex Emergency"/>
    <s v="Cash"/>
    <n v="166208"/>
    <m/>
    <s v="Donor"/>
    <d v="2011-03-29T10:57:00"/>
    <d v="2011-03-29T10:57:00"/>
    <m/>
    <m/>
    <s v="Appeal projects, not including sub-set"/>
    <m/>
    <m/>
    <m/>
    <m/>
    <m/>
    <m/>
  </r>
  <r>
    <x v="57"/>
    <x v="40"/>
    <s v="Iraq 2011"/>
    <x v="0"/>
    <m/>
    <m/>
    <x v="4"/>
    <n v="498911"/>
    <n v="0"/>
    <s v="Shelter and Settlements (USAID/OFDA)"/>
    <s v=""/>
    <s v="USD"/>
    <x v="166"/>
    <x v="0"/>
    <x v="4"/>
    <x v="1"/>
    <s v="Commitment"/>
    <s v="United States of America"/>
    <s v="United States"/>
    <s v="International Rescue Committee"/>
    <s v="NGOs"/>
    <s v="IRC"/>
    <s v="Middle East"/>
    <s v="Iraq"/>
    <s v="Complex Emergency"/>
    <s v="Cash"/>
    <n v="166207"/>
    <m/>
    <s v="Donor"/>
    <d v="2011-03-29T10:55:00"/>
    <d v="2011-03-29T10:55:00"/>
    <m/>
    <m/>
    <s v="Appeal projects, not including sub-set"/>
    <m/>
    <m/>
    <m/>
    <m/>
    <m/>
    <m/>
  </r>
  <r>
    <x v="57"/>
    <x v="20"/>
    <s v="Iraq 2011"/>
    <x v="0"/>
    <m/>
    <m/>
    <x v="4"/>
    <n v="1250000"/>
    <n v="0"/>
    <s v="Economic Recovery and Market Systems, WASH in Diyala and Baghdad Governorates (USAID/OFDA)"/>
    <s v=""/>
    <s v="USD"/>
    <x v="312"/>
    <x v="0"/>
    <x v="3"/>
    <x v="1"/>
    <s v="Commitment"/>
    <s v="United States of America"/>
    <s v="United States"/>
    <s v="Mercy Corps "/>
    <s v="NGOs"/>
    <s v="Mercy Corps"/>
    <s v="Middle East"/>
    <s v="Iraq"/>
    <s v="Complex Emergency"/>
    <s v="Cash"/>
    <n v="171443"/>
    <m/>
    <s v="Donor"/>
    <d v="2011-07-28T12:46:00"/>
    <d v="2011-07-28T12:46:00"/>
    <m/>
    <m/>
    <s v="Appeal projects, not including sub-set"/>
    <m/>
    <m/>
    <m/>
    <m/>
    <m/>
    <m/>
  </r>
  <r>
    <x v="57"/>
    <x v="99"/>
    <s v="Syrian Arab Republic - Civil Unrest 2014"/>
    <x v="0"/>
    <m/>
    <m/>
    <x v="2"/>
    <n v="3989330"/>
    <n v="0"/>
    <s v="(Iraq) Health, Protection, Education, WASH, Shelter, Psychosocial, Mental Health (STATE/PRM)"/>
    <s v=""/>
    <s v="USD"/>
    <x v="319"/>
    <x v="0"/>
    <x v="1"/>
    <x v="1"/>
    <s v="Commitment"/>
    <s v="United States of America"/>
    <s v="United States"/>
    <s v="NGOs (details not yet provided)"/>
    <s v="NGOs"/>
    <s v="NGOs"/>
    <s v="Middle East"/>
    <s v="Syrian Arab Republic"/>
    <s v="Complex Emergency"/>
    <s v="Cash"/>
    <n v="218755"/>
    <m/>
    <s v="Donor"/>
    <d v="2014-10-03T11:09:00"/>
    <d v="2014-10-03T11:09:00"/>
    <m/>
    <m/>
    <s v="Appeal projects, not including sub-set"/>
    <m/>
    <m/>
    <m/>
    <m/>
    <m/>
    <m/>
  </r>
  <r>
    <x v="57"/>
    <x v="44"/>
    <s v="Syrian Arab Republic - Civil Unrest 2014"/>
    <x v="3"/>
    <s v="SRRP-14/MS/64776/5834"/>
    <s v="Iraq - Syria Crisis Regional Refugee Response"/>
    <x v="2"/>
    <n v="2000000"/>
    <n v="0"/>
    <s v="Iraq - Syria Crisis Regional Refugee Response - Support towards Shelter, Gender Based Violence (GBV) and WASH needs of acutely vulnerable Syrian refugees in the Kurdistan Region of Iraq (KR-I). (STATE/PRM)"/>
    <s v=""/>
    <s v="USD"/>
    <x v="23"/>
    <x v="1"/>
    <x v="1"/>
    <x v="1"/>
    <s v="Paid contribution"/>
    <s v="United States of America"/>
    <s v="United States"/>
    <s v="Norwegian Refugee Council"/>
    <s v="NGOs"/>
    <s v="NRC"/>
    <s v="Middle East"/>
    <s v="Syrian Arab Republic"/>
    <s v="Complex Emergency"/>
    <s v="Cash"/>
    <n v="213514"/>
    <m/>
    <s v="Donor and Agency"/>
    <d v="2014-07-18T15:19:00"/>
    <d v="2014-06-10T16:22:00"/>
    <n v="2014"/>
    <s v="Region"/>
    <s v="Appeal projects, not including sub-set"/>
    <n v="12766499"/>
    <d v="2014-01-01T00:00:00"/>
    <d v="2014-12-31T00:00:00"/>
    <s v="IRAQ"/>
    <s v="NOT SPECIFIED"/>
    <m/>
  </r>
  <r>
    <x v="57"/>
    <x v="50"/>
    <s v="Iraq 2014"/>
    <x v="2"/>
    <s v="IRQ-14/CSS/69882/R/119"/>
    <s v="Strengthening humanitarian coordination and advocacy in Iraq"/>
    <x v="2"/>
    <n v="250000"/>
    <n v="0"/>
    <s v="Strengthening humanitarian coordination and advocacy in Iraq [OCT 4414]; [AID-OFDA-IO-14-00010]"/>
    <s v=""/>
    <s v="USD"/>
    <x v="69"/>
    <x v="8"/>
    <x v="9"/>
    <x v="1"/>
    <s v="Commitment"/>
    <s v="United States of America"/>
    <s v="United States"/>
    <s v="Office for the Coordination of Humanitarian Affairs"/>
    <s v="UN Agencies"/>
    <s v="OCHA"/>
    <s v="Middle East"/>
    <s v="Iraq"/>
    <s v="Miscellaneous"/>
    <s v="Cash"/>
    <n v="219923"/>
    <m/>
    <s v="Donor and Agency"/>
    <d v="2014-11-04T17:32:00"/>
    <d v="2014-10-28T12:26:00"/>
    <n v="2014"/>
    <s v="Iraq"/>
    <s v="Appeal projects, not including sub-set"/>
    <n v="21177465"/>
    <d v="2014-09-01T00:00:00"/>
    <d v="2015-12-31T00:00:00"/>
    <s v="NOT SPECIFIED"/>
    <s v="HIGH"/>
    <s v="4-Not applicable - Only used for very small number of projects, such as &quot;support services&quot;"/>
  </r>
  <r>
    <x v="57"/>
    <x v="50"/>
    <s v="Iraq 2014"/>
    <x v="2"/>
    <s v="IRQ-14/CSS/69882/R/119"/>
    <s v="Strengthening humanitarian coordination and advocacy in Iraq"/>
    <x v="2"/>
    <n v="250000"/>
    <n v="0"/>
    <s v="Strengthening humanitarian coordination and advocacy in Iraq (OCT 4722) [USAID/OFDA]"/>
    <n v="250000"/>
    <s v="USD"/>
    <x v="320"/>
    <x v="8"/>
    <x v="9"/>
    <x v="1"/>
    <s v="Commitment"/>
    <s v="United States of America"/>
    <s v="United States"/>
    <s v="Office for the Coordination of Humanitarian Affairs"/>
    <s v="UN Agencies"/>
    <s v="OCHA"/>
    <s v="Middle East"/>
    <s v="Iraq"/>
    <s v="Miscellaneous"/>
    <s v="Cash"/>
    <n v="223478"/>
    <m/>
    <s v="Agency"/>
    <d v="2015-01-12T11:09:00"/>
    <d v="2015-01-12T11:09:00"/>
    <n v="2014"/>
    <s v="Iraq"/>
    <s v="Appeal projects, not including sub-set"/>
    <n v="21177465"/>
    <d v="2014-09-01T00:00:00"/>
    <d v="2015-12-31T00:00:00"/>
    <s v="NOT SPECIFIED"/>
    <s v="HIGH"/>
    <s v="4-Not applicable - Only used for very small number of projects, such as &quot;support services&quot;"/>
  </r>
  <r>
    <x v="57"/>
    <x v="101"/>
    <s v="Iraq 2011"/>
    <x v="0"/>
    <m/>
    <m/>
    <x v="4"/>
    <n v="250000"/>
    <n v="0"/>
    <s v="Monitoring and Evaluation(USAID/OFDA)"/>
    <s v=""/>
    <s v="USD"/>
    <x v="314"/>
    <x v="0"/>
    <x v="9"/>
    <x v="1"/>
    <s v="Commitment"/>
    <s v="United States of America"/>
    <s v="United States"/>
    <s v="QED Limited, LLC"/>
    <s v="Private Orgs. &amp; Foundations"/>
    <s v="QED Limited, LLC"/>
    <s v="Middle East"/>
    <s v="Iraq"/>
    <s v="Complex Emergency"/>
    <s v="Cash"/>
    <n v="174496"/>
    <m/>
    <s v="Donor"/>
    <d v="2011-11-01T17:56:00"/>
    <d v="2011-11-01T17:56:00"/>
    <m/>
    <m/>
    <s v="Appeal projects, not including sub-set"/>
    <m/>
    <m/>
    <m/>
    <m/>
    <m/>
    <m/>
  </r>
  <r>
    <x v="57"/>
    <x v="24"/>
    <s v="Iraq 2011"/>
    <x v="0"/>
    <m/>
    <m/>
    <x v="4"/>
    <n v="4400000"/>
    <n v="0"/>
    <s v="Protection, WASH in Dhi Qar, Al Basrah, Diyala, Salah ad Din, Maysan, Al Zubair, Dahuk, Kirkuk, Baghdad, and Sulaymaniyah Governorates (USAID/OFDA)"/>
    <s v=""/>
    <s v="USD"/>
    <x v="312"/>
    <x v="0"/>
    <x v="3"/>
    <x v="1"/>
    <s v="Commitment"/>
    <s v="United States of America"/>
    <s v="United States"/>
    <s v="Save the Children "/>
    <s v="NGOs"/>
    <s v="SC "/>
    <s v="Middle East"/>
    <s v="Iraq"/>
    <s v="Complex Emergency"/>
    <s v="Cash"/>
    <n v="171444"/>
    <m/>
    <s v="Donor"/>
    <d v="2011-07-28T12:47:00"/>
    <d v="2011-07-28T12:47:00"/>
    <m/>
    <m/>
    <s v="Appeal projects, not including sub-set"/>
    <m/>
    <m/>
    <m/>
    <m/>
    <m/>
    <m/>
  </r>
  <r>
    <x v="57"/>
    <x v="24"/>
    <s v="Iraq 2014"/>
    <x v="0"/>
    <m/>
    <m/>
    <x v="2"/>
    <n v="818241"/>
    <n v="0"/>
    <s v="Emergency Assistance to Displaced Populations"/>
    <s v=""/>
    <s v="USD"/>
    <x v="33"/>
    <x v="0"/>
    <x v="3"/>
    <x v="1"/>
    <s v="Paid contribution"/>
    <s v="United States of America"/>
    <s v="United States"/>
    <s v="Save the Children "/>
    <s v="NGOs"/>
    <s v="SC "/>
    <s v="Middle East"/>
    <s v="Iraq"/>
    <s v="Miscellaneous"/>
    <s v="Cash"/>
    <n v="218473"/>
    <m/>
    <s v="Agency"/>
    <d v="2014-09-29T10:41:00"/>
    <d v="2014-09-29T10:41:00"/>
    <m/>
    <m/>
    <s v="Appeal projects, not including sub-set"/>
    <m/>
    <m/>
    <m/>
    <m/>
    <m/>
    <m/>
  </r>
  <r>
    <x v="57"/>
    <x v="24"/>
    <s v="Iraq 2014"/>
    <x v="0"/>
    <m/>
    <m/>
    <x v="2"/>
    <n v="500000"/>
    <n v="0"/>
    <s v="Immediate life saving assistance to Mosul IDPs"/>
    <s v=""/>
    <s v="USD"/>
    <x v="236"/>
    <x v="0"/>
    <x v="3"/>
    <x v="1"/>
    <s v="Paid contribution"/>
    <s v="United States of America"/>
    <s v="United States"/>
    <s v="Save the Children "/>
    <s v="NGOs"/>
    <s v="SC "/>
    <s v="Middle East"/>
    <s v="Iraq"/>
    <s v="Miscellaneous"/>
    <s v="Cash"/>
    <n v="216213"/>
    <m/>
    <s v="Agency"/>
    <d v="2014-08-05T16:00:00"/>
    <d v="2014-08-05T16:00:00"/>
    <m/>
    <m/>
    <s v="Appeal projects, not including sub-set"/>
    <m/>
    <m/>
    <m/>
    <m/>
    <m/>
    <m/>
  </r>
  <r>
    <x v="57"/>
    <x v="4"/>
    <s v="Iraq 2014"/>
    <x v="2"/>
    <s v="IRQ-14/SNYS/70352/R/124"/>
    <s v="To be allocated to a specific sector/projects"/>
    <x v="2"/>
    <n v="1000000"/>
    <n v="0"/>
    <s v="Logistics and Relief Commodities; Protection; WASH (USAID/OFDA)"/>
    <s v=""/>
    <s v="USD"/>
    <x v="120"/>
    <x v="3"/>
    <x v="3"/>
    <x v="1"/>
    <s v="Paid contribution"/>
    <s v="United States of America"/>
    <s v="United States"/>
    <s v="United Nations Children's Fund"/>
    <s v="UN Agencies"/>
    <s v="UNICEF"/>
    <s v="Middle East"/>
    <s v="Iraq"/>
    <s v="Miscellaneous"/>
    <s v="Cash"/>
    <n v="216972"/>
    <m/>
    <s v="Donor and Agency"/>
    <d v="2014-09-29T17:00:00"/>
    <d v="2014-08-20T09:28:00"/>
    <n v="2014"/>
    <s v="Iraq"/>
    <s v="Appeal projects, not including sub-set"/>
    <n v="0"/>
    <d v="2014-04-01T00:00:00"/>
    <d v="2014-12-31T00:00:00"/>
    <s v="NOT SPECIFIED"/>
    <s v="NOT SPECIFIED"/>
    <s v="3-Not Specified"/>
  </r>
  <r>
    <x v="57"/>
    <x v="4"/>
    <s v="Syrian Arab Republic - Civil Unrest 2012"/>
    <x v="0"/>
    <m/>
    <m/>
    <x v="3"/>
    <n v="125192"/>
    <n v="0"/>
    <s v="(Iraq) WASH in Iraq (part of USD3,000,000 from USA/BPRM for Lebanon (NFI, WASH &amp; Protection $2,000,000), Jordan (Protection $500,000) and Iraq (WASH and Education $500,000)_x000d__x000a_"/>
    <s v=""/>
    <s v="USD"/>
    <x v="263"/>
    <x v="0"/>
    <x v="6"/>
    <x v="1"/>
    <s v="Commitment"/>
    <s v="United States of America"/>
    <s v="United States"/>
    <s v="United Nations Children's Fund"/>
    <s v="UN Agencies"/>
    <s v="UNICEF"/>
    <s v="Middle East"/>
    <s v="Syrian Arab Republic"/>
    <s v="Complex Emergency"/>
    <s v="Cash"/>
    <n v="191892"/>
    <m/>
    <s v="Donor and Agency"/>
    <d v="2013-01-25T17:43:00"/>
    <d v="2013-01-25T17:43:00"/>
    <m/>
    <m/>
    <s v="Appeal projects, not including sub-set"/>
    <m/>
    <m/>
    <m/>
    <m/>
    <m/>
    <m/>
  </r>
  <r>
    <x v="57"/>
    <x v="4"/>
    <s v="Syrian Arab Republic - Civil Unrest 2012"/>
    <x v="0"/>
    <m/>
    <m/>
    <x v="3"/>
    <n v="374808"/>
    <n v="0"/>
    <s v="(Iraq) Education in Iraq (part of USD3,000,000 from USA/BPRM for Lebanon (NFI, WASH &amp; Protection $2,000,000), Jordan (Protection $500,000) and Iraq (WASH and Education $500,000)_x000d__x000a_"/>
    <s v=""/>
    <s v="USD"/>
    <x v="263"/>
    <x v="0"/>
    <x v="12"/>
    <x v="1"/>
    <s v="Commitment"/>
    <s v="United States of America"/>
    <s v="United States"/>
    <s v="United Nations Children's Fund"/>
    <s v="UN Agencies"/>
    <s v="UNICEF"/>
    <s v="Middle East"/>
    <s v="Syrian Arab Republic"/>
    <s v="Complex Emergency"/>
    <s v="Cash"/>
    <n v="191859"/>
    <m/>
    <s v="Donor and Agency"/>
    <d v="2013-01-25T17:42:00"/>
    <d v="2013-01-24T17:36:00"/>
    <m/>
    <m/>
    <s v="Appeal projects, not including sub-set"/>
    <m/>
    <m/>
    <m/>
    <m/>
    <m/>
    <m/>
  </r>
  <r>
    <x v="57"/>
    <x v="4"/>
    <s v="Syrian Arab Republic - Civil Unrest 2013"/>
    <x v="1"/>
    <s v="SRRP-13/MS/58174/R/124"/>
    <s v="Iraq - Syria Crisis Regional Refugee Response"/>
    <x v="1"/>
    <n v="2000000"/>
    <n v="0"/>
    <s v="(Iraq) support UNICEF activities within the 2013 Syria regional response plan (total $7m allocated to Jordan $1m; Lebanon $3m; Turkey $1m; Iraq $2m)  [STATE/PRM]"/>
    <s v=""/>
    <s v="USD"/>
    <x v="39"/>
    <x v="1"/>
    <x v="1"/>
    <x v="1"/>
    <s v="Commitment"/>
    <s v="United States of America"/>
    <s v="United States"/>
    <s v="United Nations Children's Fund"/>
    <s v="UN Agencies"/>
    <s v="UNICEF"/>
    <m/>
    <s v="Syrian Arab Republic"/>
    <s v="Complex Emergency"/>
    <s v="Cash"/>
    <n v="192025"/>
    <s v="SRRP"/>
    <s v="Donor and Agency"/>
    <d v="2013-06-03T15:33:00"/>
    <d v="2013-01-31T12:19:00"/>
    <n v="2013"/>
    <s v="Region"/>
    <s v="Appeal projects, not including sub-set"/>
    <n v="44247429"/>
    <d v="2013-01-01T00:00:00"/>
    <d v="2013-12-31T00:00:00"/>
    <s v="IRAQ"/>
    <s v="NOT SPECIFIED"/>
    <m/>
  </r>
  <r>
    <x v="57"/>
    <x v="4"/>
    <s v="Syrian Arab Republic - Civil Unrest 2013"/>
    <x v="1"/>
    <s v="SRRP-13/MS/58174/R/124"/>
    <s v="Iraq - Syria Crisis Regional Refugee Response"/>
    <x v="1"/>
    <n v="1900000"/>
    <n v="0"/>
    <s v="Iraq - Syria Crisis Regional Refugee Response - part of additional funding of $25,000,000 (STATE/PRM)"/>
    <s v=""/>
    <s v="USD"/>
    <x v="321"/>
    <x v="1"/>
    <x v="1"/>
    <x v="1"/>
    <s v="Commitment"/>
    <s v="United States of America"/>
    <s v="United States"/>
    <s v="United Nations Children's Fund"/>
    <s v="UN Agencies"/>
    <s v="UNICEF"/>
    <m/>
    <s v="Syrian Arab Republic"/>
    <s v="Complex Emergency"/>
    <s v="Cash"/>
    <n v="198755"/>
    <m/>
    <s v="Donor and Agency"/>
    <d v="2013-08-05T17:13:00"/>
    <d v="2013-06-18T10:40:00"/>
    <n v="2013"/>
    <s v="Region"/>
    <s v="Appeal projects, not including sub-set"/>
    <n v="44247429"/>
    <d v="2013-01-01T00:00:00"/>
    <d v="2013-12-31T00:00:00"/>
    <s v="IRAQ"/>
    <s v="NOT SPECIFIED"/>
    <m/>
  </r>
  <r>
    <x v="57"/>
    <x v="4"/>
    <s v="Syrian Arab Republic - Civil Unrest 2013"/>
    <x v="1"/>
    <s v="SRRP-13/MS/58174/R/124"/>
    <s v="Iraq - Syria Crisis Regional Refugee Response"/>
    <x v="1"/>
    <n v="3000000"/>
    <n v="0"/>
    <s v="Iraq - Syria Crisis Regional Refugee Response  - Education, WASH, Child Protection [STATE/PRM] "/>
    <s v=""/>
    <s v="USD"/>
    <x v="318"/>
    <x v="1"/>
    <x v="1"/>
    <x v="1"/>
    <s v="Commitment"/>
    <s v="United States of America"/>
    <s v="United States"/>
    <s v="United Nations Children's Fund"/>
    <s v="UN Agencies"/>
    <s v="UNICEF"/>
    <m/>
    <s v="Syrian Arab Republic"/>
    <s v="Complex Emergency"/>
    <s v="Cash"/>
    <n v="201754"/>
    <m/>
    <s v="Donor and Agency"/>
    <d v="2013-10-08T12:44:00"/>
    <d v="2013-09-26T13:42:00"/>
    <n v="2013"/>
    <s v="Region"/>
    <s v="Appeal projects, not including sub-set"/>
    <n v="44247429"/>
    <d v="2013-01-01T00:00:00"/>
    <d v="2013-12-31T00:00:00"/>
    <s v="IRAQ"/>
    <s v="NOT SPECIFIED"/>
    <m/>
  </r>
  <r>
    <x v="57"/>
    <x v="4"/>
    <s v="Syrian Arab Republic - Civil Unrest 2014"/>
    <x v="3"/>
    <s v="SRRP-14/MS/64843/124"/>
    <s v="Iraq - Syria Crisis Regional Refugee Response"/>
    <x v="2"/>
    <n v="8300000"/>
    <n v="0"/>
    <s v="Iraq - Syria Crisis Regional Refugee Response - WASH, education, child protection and health  (STATE/PRM)"/>
    <s v=""/>
    <s v="USD"/>
    <x v="69"/>
    <x v="1"/>
    <x v="1"/>
    <x v="1"/>
    <s v="Paid contribution"/>
    <s v="United States of America"/>
    <s v="United States"/>
    <s v="United Nations Children's Fund"/>
    <s v="UN Agencies"/>
    <s v="UNICEF"/>
    <s v="Middle East"/>
    <s v="Syrian Arab Republic"/>
    <s v="Complex Emergency"/>
    <s v="Cash"/>
    <n v="207146"/>
    <s v="Kuwait II pledge"/>
    <s v="Donor and Agency"/>
    <d v="2014-07-18T14:40:00"/>
    <d v="2014-02-11T17:43:00"/>
    <n v="2014"/>
    <s v="Region"/>
    <s v="Appeal projects, not including sub-set"/>
    <n v="62407116"/>
    <d v="2014-01-01T00:00:00"/>
    <d v="2014-12-31T00:00:00"/>
    <s v="IRAQ"/>
    <s v="NOT SPECIFIED"/>
    <m/>
  </r>
  <r>
    <x v="57"/>
    <x v="4"/>
    <s v="Syrian Arab Republic - Civil Unrest 2014"/>
    <x v="3"/>
    <s v="SRRP-14/MS/64843/124"/>
    <s v="Iraq - Syria Crisis Regional Refugee Response"/>
    <x v="2"/>
    <n v="1000000"/>
    <n v="0"/>
    <s v="(Iraq) to be allocated to specific countries - Education, WASH, Child Protection, Health  (STATE/PRM)"/>
    <s v=""/>
    <s v="USD"/>
    <x v="319"/>
    <x v="1"/>
    <x v="1"/>
    <x v="1"/>
    <s v="Paid contribution"/>
    <s v="United States of America"/>
    <s v="United States"/>
    <s v="United Nations Children's Fund"/>
    <s v="UN Agencies"/>
    <s v="UNICEF"/>
    <s v="Middle East"/>
    <s v="Syrian Arab Republic"/>
    <s v="Complex Emergency"/>
    <s v="Cash"/>
    <n v="218748"/>
    <m/>
    <s v="Donor and Agency"/>
    <d v="2014-11-25T16:29:00"/>
    <d v="2014-10-03T11:01:00"/>
    <n v="2014"/>
    <s v="Region"/>
    <s v="Appeal projects, not including sub-set"/>
    <n v="62407116"/>
    <d v="2014-01-01T00:00:00"/>
    <d v="2014-12-31T00:00:00"/>
    <s v="IRAQ"/>
    <s v="NOT SPECIFIED"/>
    <m/>
  </r>
  <r>
    <x v="57"/>
    <x v="5"/>
    <s v="Iraq 2012"/>
    <x v="0"/>
    <m/>
    <m/>
    <x v="3"/>
    <n v="3000000"/>
    <n v="0"/>
    <s v="(Iraq) Humanitarian assistance"/>
    <s v=""/>
    <s v="USD"/>
    <x v="322"/>
    <x v="0"/>
    <x v="3"/>
    <x v="1"/>
    <s v="Paid contribution"/>
    <s v="United States of America"/>
    <s v="United States"/>
    <s v="United Nations High Commissioner for Refugees"/>
    <s v="UN Agencies"/>
    <s v="UNHCR"/>
    <s v="Middle East"/>
    <s v="Iraq"/>
    <s v="Miscellaneous"/>
    <s v="Cash"/>
    <n v="190851"/>
    <m/>
    <s v="Agency"/>
    <d v="2012-12-18T11:07:00"/>
    <d v="2012-12-18T11:07:00"/>
    <m/>
    <m/>
    <s v="Appeal projects, not including sub-set"/>
    <m/>
    <m/>
    <m/>
    <m/>
    <m/>
    <m/>
  </r>
  <r>
    <x v="57"/>
    <x v="5"/>
    <s v="Iraq 2014"/>
    <x v="2"/>
    <s v="IRQ-14/SNYS/70350/R/120"/>
    <s v="To be allocated to a specific sector/projects"/>
    <x v="2"/>
    <n v="6600000"/>
    <n v="0"/>
    <s v="To be allocated to a specific sector/projects"/>
    <s v=""/>
    <s v="USD"/>
    <x v="240"/>
    <x v="3"/>
    <x v="3"/>
    <x v="1"/>
    <s v="Paid contribution"/>
    <s v="United States of America"/>
    <s v="United States"/>
    <s v="United Nations High Commissioner for Refugees"/>
    <s v="UN Agencies"/>
    <s v="UNHCR"/>
    <s v="Middle East"/>
    <s v="Iraq"/>
    <s v="Miscellaneous"/>
    <s v="Cash"/>
    <n v="216836"/>
    <m/>
    <s v="Agency"/>
    <d v="2014-08-15T15:06:00"/>
    <d v="2014-08-15T15:03:00"/>
    <n v="2014"/>
    <s v="Iraq"/>
    <s v="Appeal projects, not including sub-set"/>
    <n v="0"/>
    <d v="2014-04-01T00:00:00"/>
    <d v="2014-12-31T00:00:00"/>
    <s v="NOT SPECIFIED"/>
    <s v="NOT SPECIFIED"/>
    <s v="3-Not Specified"/>
  </r>
  <r>
    <x v="57"/>
    <x v="5"/>
    <s v="Iraq 2014"/>
    <x v="2"/>
    <s v="IRQ-14/SNYS/70350/R/120"/>
    <s v="To be allocated to a specific sector/projects"/>
    <x v="2"/>
    <n v="10000000"/>
    <n v="0"/>
    <s v="UNHCR Iraq Emergency Response (STATE/PRM)_x000d__x000a_"/>
    <s v=""/>
    <s v="USD"/>
    <x v="171"/>
    <x v="3"/>
    <x v="3"/>
    <x v="1"/>
    <s v="Paid contribution"/>
    <s v="United States of America"/>
    <s v="United States"/>
    <s v="United Nations High Commissioner for Refugees"/>
    <s v="UN Agencies"/>
    <s v="UNHCR"/>
    <s v="Middle East"/>
    <s v="Iraq"/>
    <s v="Miscellaneous"/>
    <s v="Cash"/>
    <n v="222374"/>
    <m/>
    <s v="Donor"/>
    <d v="2014-12-10T17:25:00"/>
    <d v="2014-12-10T17:25:00"/>
    <n v="2014"/>
    <s v="Iraq"/>
    <s v="Appeal projects, not including sub-set"/>
    <n v="0"/>
    <d v="2014-04-01T00:00:00"/>
    <d v="2014-12-31T00:00:00"/>
    <s v="NOT SPECIFIED"/>
    <s v="NOT SPECIFIED"/>
    <s v="3-Not Specified"/>
  </r>
  <r>
    <x v="57"/>
    <x v="5"/>
    <s v="Syrian Arab Republic - Civil Unrest 2013"/>
    <x v="1"/>
    <s v="SRRP-13/MS/58183/R/120"/>
    <s v="Iraq - Syria Crisis Regional Refugee Response"/>
    <x v="1"/>
    <n v="20000000"/>
    <n v="0"/>
    <s v="(Iraq) Protection, Camp Management, Shelter and Settlements, WASH, Education, Relief Commodities (STATE/PRM)"/>
    <s v=""/>
    <s v="USD"/>
    <x v="321"/>
    <x v="1"/>
    <x v="1"/>
    <x v="1"/>
    <s v="Paid contribution"/>
    <s v="United States of America"/>
    <s v="United States"/>
    <s v="United Nations High Commissioner for Refugees"/>
    <s v="UN Agencies"/>
    <s v="UNHCR"/>
    <m/>
    <s v="Syrian Arab Republic"/>
    <s v="Complex Emergency"/>
    <s v="Cash"/>
    <n v="198753"/>
    <s v="SRRP"/>
    <s v="Donor and Agency"/>
    <d v="2013-07-02T15:12:00"/>
    <d v="2013-06-18T10:35:00"/>
    <n v="2013"/>
    <s v="Region"/>
    <s v="Appeal projects, not including sub-set"/>
    <n v="162350371"/>
    <d v="2013-01-01T00:00:00"/>
    <d v="2013-12-31T00:00:00"/>
    <s v="IRAQ"/>
    <s v="NOT SPECIFIED"/>
    <m/>
  </r>
  <r>
    <x v="57"/>
    <x v="5"/>
    <s v="Syrian Arab Republic - Civil Unrest 2013"/>
    <x v="1"/>
    <s v="SRRP-13/MS/58183/R/120"/>
    <s v="Iraq - Syria Crisis Regional Refugee Response"/>
    <x v="1"/>
    <n v="8560000"/>
    <n v="0"/>
    <s v="(Iraq) Protection, Camp Management, Shelter and Settlements, WASH, Education, Relief Commodities - Iraq (STATE/PRM)"/>
    <s v=""/>
    <s v="USD"/>
    <x v="39"/>
    <x v="1"/>
    <x v="1"/>
    <x v="1"/>
    <s v="Paid contribution"/>
    <s v="United States of America"/>
    <s v="United States"/>
    <s v="United Nations High Commissioner for Refugees"/>
    <s v="UN Agencies"/>
    <s v="UNHCR"/>
    <m/>
    <s v="Syrian Arab Republic"/>
    <s v="Complex Emergency"/>
    <s v="Cash"/>
    <n v="192700"/>
    <s v="SRRP"/>
    <s v="Donor and Agency"/>
    <d v="2013-03-19T11:03:00"/>
    <d v="2013-02-15T09:59:00"/>
    <n v="2013"/>
    <s v="Region"/>
    <s v="Appeal projects, not including sub-set"/>
    <n v="162350371"/>
    <d v="2013-01-01T00:00:00"/>
    <d v="2013-12-31T00:00:00"/>
    <s v="IRAQ"/>
    <s v="NOT SPECIFIED"/>
    <m/>
  </r>
  <r>
    <x v="57"/>
    <x v="5"/>
    <s v="Syrian Arab Republic - Civil Unrest 2013"/>
    <x v="1"/>
    <s v="SRRP-13/MS/58183/R/120"/>
    <s v="Iraq - Syria Crisis Regional Refugee Response"/>
    <x v="1"/>
    <n v="14500000"/>
    <n v="0"/>
    <s v="Iraq - Syria Crisis Regional Refugee Response - Protection, Camp Management, Shelter and Settlements, WASH, Education, Relief Commodities (STATE/PRM) [STATE/PRM]"/>
    <s v=""/>
    <s v="USD"/>
    <x v="318"/>
    <x v="1"/>
    <x v="1"/>
    <x v="1"/>
    <s v="Paid contribution"/>
    <s v="United States of America"/>
    <s v="United States"/>
    <s v="United Nations High Commissioner for Refugees"/>
    <s v="UN Agencies"/>
    <s v="UNHCR"/>
    <m/>
    <s v="Syrian Arab Republic"/>
    <s v="Complex Emergency"/>
    <s v="Cash"/>
    <n v="201752"/>
    <m/>
    <s v="Donor and Agency"/>
    <d v="2013-10-11T18:01:00"/>
    <d v="2013-09-26T13:37:00"/>
    <n v="2013"/>
    <s v="Region"/>
    <s v="Appeal projects, not including sub-set"/>
    <n v="162350371"/>
    <d v="2013-01-01T00:00:00"/>
    <d v="2013-12-31T00:00:00"/>
    <s v="IRAQ"/>
    <s v="NOT SPECIFIED"/>
    <m/>
  </r>
  <r>
    <x v="57"/>
    <x v="5"/>
    <s v="Syrian Arab Republic - Civil Unrest 2014"/>
    <x v="3"/>
    <s v="SRRP-14/MS/64837/120"/>
    <s v="Iraq - Syria Crisis Regional Refugee Response"/>
    <x v="2"/>
    <n v="7700000"/>
    <n v="0"/>
    <s v="Iraq - Syria Crisis Regional Refugee Response (STATE/PRM)"/>
    <s v=""/>
    <s v="USD"/>
    <x v="69"/>
    <x v="1"/>
    <x v="1"/>
    <x v="1"/>
    <s v="Paid contribution"/>
    <s v="United States of America"/>
    <s v="United States"/>
    <s v="United Nations High Commissioner for Refugees"/>
    <s v="UN Agencies"/>
    <s v="UNHCR"/>
    <s v="Middle East"/>
    <s v="Syrian Arab Republic"/>
    <s v="Complex Emergency"/>
    <s v="Cash"/>
    <n v="211345"/>
    <s v="Kuwait II pledge"/>
    <s v="Donor and Agency"/>
    <d v="2014-07-18T13:08:00"/>
    <d v="2014-04-30T12:45:00"/>
    <n v="2014"/>
    <s v="Region"/>
    <s v="Appeal projects, not including sub-set"/>
    <n v="131280080"/>
    <d v="2014-01-01T00:00:00"/>
    <d v="2014-12-31T00:00:00"/>
    <s v="IRAQ"/>
    <s v="NOT SPECIFIED"/>
    <m/>
  </r>
  <r>
    <x v="57"/>
    <x v="5"/>
    <s v="Syrian Arab Republic - Civil Unrest 2014"/>
    <x v="3"/>
    <s v="SRRP-14/MS/64837/120"/>
    <s v="Iraq - Syria Crisis Regional Refugee Response"/>
    <x v="2"/>
    <n v="20800000"/>
    <n v="0"/>
    <s v="Iraq - Syria Crisis Regional Refugee Response (STATE/PRM)"/>
    <s v=""/>
    <s v="USD"/>
    <x v="323"/>
    <x v="1"/>
    <x v="1"/>
    <x v="1"/>
    <s v="Paid contribution"/>
    <s v="United States of America"/>
    <s v="United States"/>
    <s v="United Nations High Commissioner for Refugees"/>
    <s v="UN Agencies"/>
    <s v="UNHCR"/>
    <s v="Middle East"/>
    <s v="Syrian Arab Republic"/>
    <s v="Complex Emergency"/>
    <s v="Cash"/>
    <n v="218696"/>
    <m/>
    <s v="Donor and Agency"/>
    <d v="2014-10-02T17:32:00"/>
    <d v="2014-10-02T17:32:00"/>
    <n v="2014"/>
    <s v="Region"/>
    <s v="Appeal projects, not including sub-set"/>
    <n v="131280080"/>
    <d v="2014-01-01T00:00:00"/>
    <d v="2014-12-31T00:00:00"/>
    <s v="IRAQ"/>
    <s v="NOT SPECIFIED"/>
    <m/>
  </r>
  <r>
    <x v="57"/>
    <x v="5"/>
    <s v="Syrian Arab Republic - Civil Unrest 2014"/>
    <x v="3"/>
    <s v="SRRP-14/MS/64837/120"/>
    <s v="Iraq - Syria Crisis Regional Refugee Response"/>
    <x v="2"/>
    <n v="6300000"/>
    <n v="0"/>
    <s v="Iraq - Syria Crisis Regional Refugee Response (STATE/PRM)"/>
    <s v=""/>
    <s v="USD"/>
    <x v="323"/>
    <x v="1"/>
    <x v="1"/>
    <x v="1"/>
    <s v="Paid contribution"/>
    <s v="United States of America"/>
    <s v="United States"/>
    <s v="United Nations High Commissioner for Refugees"/>
    <s v="UN Agencies"/>
    <s v="UNHCR"/>
    <s v="Middle East"/>
    <s v="Syrian Arab Republic"/>
    <s v="Complex Emergency"/>
    <s v="Cash"/>
    <n v="216830"/>
    <m/>
    <s v="Donor and Agency"/>
    <d v="2014-10-02T17:12:00"/>
    <d v="2014-08-15T14:31:00"/>
    <n v="2014"/>
    <s v="Region"/>
    <s v="Appeal projects, not including sub-set"/>
    <n v="131280080"/>
    <d v="2014-01-01T00:00:00"/>
    <d v="2014-12-31T00:00:00"/>
    <s v="IRAQ"/>
    <s v="NOT SPECIFIED"/>
    <m/>
  </r>
  <r>
    <x v="57"/>
    <x v="89"/>
    <s v="Iraq 2011"/>
    <x v="0"/>
    <m/>
    <m/>
    <x v="4"/>
    <n v="2999833"/>
    <n v="0"/>
    <s v="Shelter (STATE/PRM)"/>
    <s v=""/>
    <s v="USD"/>
    <x v="314"/>
    <x v="0"/>
    <x v="4"/>
    <x v="1"/>
    <s v="Commitment"/>
    <s v="United States of America"/>
    <s v="United States"/>
    <s v="United Nations Human Settlements Programme (UN-HABITAT)"/>
    <s v="UN Agencies"/>
    <s v="UN-HABITAT"/>
    <s v="Middle East"/>
    <s v="Iraq"/>
    <s v="Complex Emergency"/>
    <s v="Cash"/>
    <n v="174497"/>
    <m/>
    <s v="Donor"/>
    <d v="2011-11-01T17:58:00"/>
    <d v="2011-11-01T17:58:00"/>
    <m/>
    <m/>
    <s v="Appeal projects, not including sub-set"/>
    <m/>
    <m/>
    <m/>
    <m/>
    <m/>
    <m/>
  </r>
  <r>
    <x v="57"/>
    <x v="89"/>
    <s v="Iraq 2014"/>
    <x v="2"/>
    <s v="IRQ-14/SNYS/70358/R/7039"/>
    <s v="To be allocated to a specific sector/projects"/>
    <x v="2"/>
    <n v="1000000"/>
    <n v="0"/>
    <s v="To be allocated to a specific sector/projects - Shelter and Settlements (STATE/PRM)"/>
    <s v=""/>
    <s v="USD"/>
    <x v="317"/>
    <x v="3"/>
    <x v="3"/>
    <x v="1"/>
    <s v="Commitment"/>
    <s v="United States of America"/>
    <s v="United States"/>
    <s v="United Nations Human Settlements Programme (UN-HABITAT)"/>
    <s v="UN Agencies"/>
    <s v="UN-HABITAT"/>
    <s v="Middle East"/>
    <s v="Iraq"/>
    <s v="Miscellaneous"/>
    <s v="Cash"/>
    <n v="217991"/>
    <m/>
    <s v="Donor"/>
    <d v="2014-09-16T11:40:00"/>
    <d v="2014-09-16T11:40:00"/>
    <n v="2014"/>
    <s v="Iraq"/>
    <s v="Appeal projects, not including sub-set"/>
    <n v="0"/>
    <d v="2014-04-01T00:00:00"/>
    <d v="2014-12-31T00:00:00"/>
    <s v="NOT SPECIFIED"/>
    <s v="NOT SPECIFIED"/>
    <s v="3-Not Specified"/>
  </r>
  <r>
    <x v="57"/>
    <x v="2"/>
    <s v="Syrian Arab Republic - Civil Unrest 2014"/>
    <x v="3"/>
    <s v="SRRP-14/MS/64829/1171"/>
    <s v="Iraq - Syria Crisis Regional Refugee Response"/>
    <x v="2"/>
    <n v="250000"/>
    <n v="0"/>
    <s v="Iraq - Syria Crisis Regional Refugee Response - GVB Response (STATE/PRM)"/>
    <s v=""/>
    <s v="USD"/>
    <x v="69"/>
    <x v="1"/>
    <x v="1"/>
    <x v="1"/>
    <s v="Paid contribution"/>
    <s v="United States of America"/>
    <s v="United States"/>
    <s v="United Nations Population Fund"/>
    <s v="UN Agencies"/>
    <s v="UNFPA"/>
    <s v="Middle East"/>
    <s v="Syrian Arab Republic"/>
    <s v="Complex Emergency"/>
    <s v="Cash"/>
    <n v="213308"/>
    <s v="Kuwait II pledge"/>
    <s v="Donor and Agency"/>
    <d v="2014-11-13T11:29:00"/>
    <d v="2014-06-06T11:08:00"/>
    <n v="2014"/>
    <s v="Region"/>
    <s v="Appeal projects, not including sub-set"/>
    <n v="7460000"/>
    <d v="2014-01-01T00:00:00"/>
    <d v="2014-12-31T00:00:00"/>
    <s v="IRAQ"/>
    <s v="NOT SPECIFIED"/>
    <m/>
  </r>
  <r>
    <x v="57"/>
    <x v="102"/>
    <s v="Iraq 2012"/>
    <x v="0"/>
    <m/>
    <m/>
    <x v="3"/>
    <n v="2668550"/>
    <n v="0"/>
    <s v="Assistance for Palestinians from Iraq (USAID/PRM)"/>
    <s v=""/>
    <s v="USD"/>
    <x v="288"/>
    <x v="0"/>
    <x v="3"/>
    <x v="1"/>
    <s v="Paid contribution"/>
    <s v="United States of America"/>
    <s v="United States"/>
    <s v="United Nations Relief and Works Agency for Palestine Refugees in the Near East"/>
    <s v="UN Agencies"/>
    <s v="UNRWA"/>
    <s v="Middle East"/>
    <s v="Iraq"/>
    <s v="Miscellaneous"/>
    <s v="Cash"/>
    <n v="192285"/>
    <m/>
    <s v="Donor"/>
    <d v="2013-02-06T12:44:00"/>
    <d v="2013-02-06T12:44:00"/>
    <m/>
    <m/>
    <s v="Appeal projects, not including sub-set"/>
    <m/>
    <m/>
    <m/>
    <m/>
    <m/>
    <m/>
  </r>
  <r>
    <x v="57"/>
    <x v="102"/>
    <s v="Iraq 2014"/>
    <x v="0"/>
    <m/>
    <m/>
    <x v="2"/>
    <n v="1151334"/>
    <n v="0"/>
    <s v="Protection and Humanitarian Assistance for Iraqi Palestinian Refugees in Syria Program (STATE/PRM)"/>
    <s v=""/>
    <s v="USD"/>
    <x v="188"/>
    <x v="0"/>
    <x v="3"/>
    <x v="1"/>
    <s v="Paid contribution"/>
    <s v="United States of America"/>
    <s v="United States"/>
    <s v="United Nations Relief and Works Agency for Palestine Refugees in the Near East"/>
    <s v="UN Agencies"/>
    <s v="UNRWA"/>
    <s v="Middle East"/>
    <s v="Iraq"/>
    <s v="Miscellaneous"/>
    <s v="Cash"/>
    <n v="215402"/>
    <m/>
    <s v="Donor"/>
    <d v="2014-07-18T14:35:00"/>
    <d v="2014-07-18T14:35:00"/>
    <m/>
    <m/>
    <s v="Appeal projects, not including sub-set"/>
    <m/>
    <m/>
    <m/>
    <m/>
    <m/>
    <m/>
  </r>
  <r>
    <x v="57"/>
    <x v="9"/>
    <s v="Iraq 2011"/>
    <x v="0"/>
    <m/>
    <m/>
    <x v="4"/>
    <n v="12498000"/>
    <n v="0"/>
    <s v="Health, WASH, Protection (STATE/PRM)"/>
    <s v=""/>
    <s v="USD"/>
    <x v="166"/>
    <x v="0"/>
    <x v="3"/>
    <x v="1"/>
    <s v="Commitment"/>
    <s v="United States of America"/>
    <s v="United States"/>
    <s v="Various Recipients (details not yet provided)"/>
    <s v="Other"/>
    <s v="Various Recipients"/>
    <s v="Middle East"/>
    <s v="Iraq"/>
    <s v="Complex Emergency"/>
    <s v="Cash"/>
    <n v="166206"/>
    <m/>
    <s v="Donor"/>
    <d v="2011-07-28T12:31:00"/>
    <d v="2011-03-29T10:44:00"/>
    <m/>
    <m/>
    <s v="Appeal projects, not including sub-set"/>
    <m/>
    <m/>
    <m/>
    <m/>
    <m/>
    <m/>
  </r>
  <r>
    <x v="57"/>
    <x v="9"/>
    <s v="Iraq 2011"/>
    <x v="0"/>
    <m/>
    <m/>
    <x v="4"/>
    <n v="25000"/>
    <n v="0"/>
    <s v="Administrative support (USAID/OFDA)"/>
    <s v=""/>
    <s v="USD"/>
    <x v="324"/>
    <x v="0"/>
    <x v="9"/>
    <x v="1"/>
    <s v="Commitment"/>
    <s v="United States of America"/>
    <s v="United States"/>
    <s v="Various Recipients (details not yet provided)"/>
    <s v="Other"/>
    <s v="Various Recipients"/>
    <s v="Middle East"/>
    <s v="Iraq"/>
    <s v="Complex Emergency"/>
    <s v="Cash"/>
    <n v="177268"/>
    <m/>
    <s v="Donor"/>
    <d v="2012-01-26T15:05:00"/>
    <d v="2012-01-26T15:05:00"/>
    <m/>
    <m/>
    <s v="Appeal projects, not including sub-set"/>
    <m/>
    <m/>
    <m/>
    <m/>
    <m/>
    <m/>
  </r>
  <r>
    <x v="57"/>
    <x v="9"/>
    <s v="Iraq 2011"/>
    <x v="0"/>
    <m/>
    <m/>
    <x v="4"/>
    <n v="87785"/>
    <n v="0"/>
    <s v="Administrative support"/>
    <s v=""/>
    <s v="USD"/>
    <x v="325"/>
    <x v="0"/>
    <x v="9"/>
    <x v="1"/>
    <s v="Commitment"/>
    <s v="United States of America"/>
    <s v="United States"/>
    <s v="Various Recipients (details not yet provided)"/>
    <s v="Other"/>
    <s v="Various Recipients"/>
    <s v="Middle East"/>
    <s v="Iraq"/>
    <s v="Complex Emergency"/>
    <s v="Cash"/>
    <n v="167229"/>
    <s v="1. Humanitarian Aid"/>
    <s v="Donor"/>
    <d v="2011-11-04T16:55:00"/>
    <d v="2011-04-27T16:59:00"/>
    <m/>
    <m/>
    <s v="Appeal projects, not including sub-set"/>
    <m/>
    <m/>
    <m/>
    <m/>
    <m/>
    <m/>
  </r>
  <r>
    <x v="57"/>
    <x v="9"/>
    <s v="Iraq 2011"/>
    <x v="0"/>
    <m/>
    <m/>
    <x v="4"/>
    <n v="279787"/>
    <n v="0"/>
    <s v="Administrative and Logistical Support (USAID/OFDA)"/>
    <s v=""/>
    <s v="USD"/>
    <x v="312"/>
    <x v="0"/>
    <x v="9"/>
    <x v="1"/>
    <s v="Commitment"/>
    <s v="United States of America"/>
    <s v="United States"/>
    <s v="Various Recipients (details not yet provided)"/>
    <s v="Other"/>
    <s v="Various Recipients"/>
    <s v="Middle East"/>
    <s v="Iraq"/>
    <s v="Complex Emergency"/>
    <s v="Cash"/>
    <n v="171445"/>
    <m/>
    <s v="Donor"/>
    <d v="2011-10-24T11:49:00"/>
    <d v="2011-07-28T12:48:00"/>
    <m/>
    <m/>
    <s v="Appeal projects, not including sub-set"/>
    <m/>
    <m/>
    <m/>
    <m/>
    <m/>
    <m/>
  </r>
  <r>
    <x v="57"/>
    <x v="9"/>
    <s v="Iraq 2012"/>
    <x v="0"/>
    <m/>
    <m/>
    <x v="3"/>
    <n v="104091"/>
    <n v="0"/>
    <s v="Admin Support - USAID Baghdad (FY 2012/USAID/OFDA)"/>
    <s v=""/>
    <s v="USD"/>
    <x v="326"/>
    <x v="0"/>
    <x v="9"/>
    <x v="1"/>
    <s v="Commitment"/>
    <s v="United States of America"/>
    <s v="United States"/>
    <s v="Various Recipients (details not yet provided)"/>
    <s v="Other"/>
    <s v="Various Recipients"/>
    <s v="Middle East"/>
    <s v="Iraq"/>
    <s v="Miscellaneous"/>
    <s v="Cash"/>
    <n v="184266"/>
    <m/>
    <s v="Donor"/>
    <d v="2013-04-17T16:59:00"/>
    <d v="2012-06-29T17:06:00"/>
    <m/>
    <m/>
    <s v="Appeal projects, not including sub-set"/>
    <m/>
    <m/>
    <m/>
    <m/>
    <m/>
    <m/>
  </r>
  <r>
    <x v="57"/>
    <x v="9"/>
    <s v="Iraq 2014"/>
    <x v="0"/>
    <m/>
    <m/>
    <x v="2"/>
    <n v="499956"/>
    <n v="0"/>
    <s v="Program Support Costs (USAID/OFDA)"/>
    <s v=""/>
    <s v="USD"/>
    <x v="247"/>
    <x v="0"/>
    <x v="9"/>
    <x v="1"/>
    <s v="Commitment"/>
    <s v="United States of America"/>
    <s v="United States"/>
    <s v="Various Recipients (details not yet provided)"/>
    <s v="Other"/>
    <s v="Various Recipients"/>
    <s v="Middle East"/>
    <s v="Iraq"/>
    <s v="Miscellaneous"/>
    <s v="Cash"/>
    <n v="219742"/>
    <m/>
    <s v="Donor"/>
    <d v="2014-10-24T16:43:00"/>
    <d v="2014-10-24T16:43:00"/>
    <m/>
    <m/>
    <s v="Appeal projects, not including sub-set"/>
    <m/>
    <m/>
    <m/>
    <m/>
    <m/>
    <m/>
  </r>
  <r>
    <x v="57"/>
    <x v="9"/>
    <s v="Iraq 2014"/>
    <x v="0"/>
    <m/>
    <m/>
    <x v="2"/>
    <n v="8403915"/>
    <n v="0"/>
    <s v="Health, Humanitarian Coordination and Information Management, Logistics and Relief Commodities, Protection, Shelter and Settlements, Water, Sanitation, and Hygiene (WASH) in As Sulaymaniyah, Diyala, Dohuk, Erbil, Kirkuk, Ninewa, Salah ad-Din (USAID/OFDA)"/>
    <s v=""/>
    <s v="USD"/>
    <x v="317"/>
    <x v="0"/>
    <x v="9"/>
    <x v="1"/>
    <s v="Commitment"/>
    <s v="United States of America"/>
    <s v="United States"/>
    <s v="Various Recipients (details not yet provided)"/>
    <s v="Other"/>
    <s v="Various Recipients"/>
    <s v="Middle East"/>
    <s v="Iraq"/>
    <s v="Miscellaneous"/>
    <s v="Cash"/>
    <n v="217987"/>
    <m/>
    <s v="Donor"/>
    <d v="2014-09-16T11:11:00"/>
    <d v="2014-09-16T11:11:00"/>
    <m/>
    <m/>
    <s v="Appeal projects, not including sub-set"/>
    <m/>
    <m/>
    <m/>
    <m/>
    <m/>
    <m/>
  </r>
  <r>
    <x v="57"/>
    <x v="9"/>
    <s v="Iraq 2014"/>
    <x v="0"/>
    <m/>
    <m/>
    <x v="2"/>
    <n v="846814"/>
    <n v="0"/>
    <s v="USAID/OFDA Commodity Airlifts - Logistics and Relief Commodities in Northern Iraq (USAID/OFDA)"/>
    <s v=""/>
    <s v="USD"/>
    <x v="317"/>
    <x v="0"/>
    <x v="3"/>
    <x v="1"/>
    <s v="Commitment"/>
    <s v="United States of America"/>
    <s v="United States"/>
    <s v="Various Recipients (details not yet provided)"/>
    <s v="Other"/>
    <s v="Various Recipients"/>
    <s v="Middle East"/>
    <s v="Iraq"/>
    <s v="Miscellaneous"/>
    <s v="Cash"/>
    <n v="217989"/>
    <m/>
    <s v="Donor"/>
    <d v="2014-10-24T16:29:00"/>
    <d v="2014-09-16T11:17:00"/>
    <m/>
    <m/>
    <s v="Appeal projects, not including sub-set"/>
    <m/>
    <m/>
    <m/>
    <m/>
    <m/>
    <m/>
  </r>
  <r>
    <x v="57"/>
    <x v="9"/>
    <s v="Iraq 2014"/>
    <x v="0"/>
    <m/>
    <m/>
    <x v="2"/>
    <n v="4968165"/>
    <n v="0"/>
    <s v="Health, Psychosocial Assistance, Protection, Relief Commodities, Education for Iraqi Refugees in Syria (STATE/PRM)"/>
    <s v=""/>
    <s v="USD"/>
    <x v="317"/>
    <x v="0"/>
    <x v="1"/>
    <x v="1"/>
    <s v="Paid contribution"/>
    <s v="United States of America"/>
    <s v="United States"/>
    <s v="Various Recipients (details not yet provided)"/>
    <s v="Other"/>
    <s v="Various Recipients"/>
    <s v="Middle East"/>
    <s v="Iraq"/>
    <s v="Miscellaneous"/>
    <s v="Cash"/>
    <n v="217994"/>
    <m/>
    <s v="Donor"/>
    <d v="2014-10-24T16:37:00"/>
    <d v="2014-09-16T12:06:00"/>
    <m/>
    <m/>
    <s v="Appeal projects, not including sub-set"/>
    <m/>
    <m/>
    <m/>
    <m/>
    <m/>
    <m/>
  </r>
  <r>
    <x v="57"/>
    <x v="9"/>
    <s v="Iraq 2014"/>
    <x v="0"/>
    <m/>
    <m/>
    <x v="2"/>
    <n v="4500000"/>
    <n v="0"/>
    <s v="Airdrops of Ready-to-Eat Meals and Safe Drinking Water (DoD)"/>
    <s v=""/>
    <s v="USD"/>
    <x v="154"/>
    <x v="0"/>
    <x v="9"/>
    <x v="1"/>
    <s v="Commitment"/>
    <s v="United States of America"/>
    <s v="United States"/>
    <s v="Various Recipients (details not yet provided)"/>
    <s v="Other"/>
    <s v="Various Recipients"/>
    <s v="Middle East"/>
    <s v="Iraq"/>
    <s v="Miscellaneous"/>
    <s v="Cash"/>
    <n v="217374"/>
    <m/>
    <s v="Donor"/>
    <d v="2014-11-26T16:31:00"/>
    <d v="2014-08-29T10:21:00"/>
    <m/>
    <m/>
    <s v="Appeal projects, not including sub-set"/>
    <m/>
    <m/>
    <m/>
    <m/>
    <m/>
    <m/>
  </r>
  <r>
    <x v="57"/>
    <x v="9"/>
    <s v="Iraq 2014"/>
    <x v="0"/>
    <m/>
    <m/>
    <x v="2"/>
    <n v="8665493"/>
    <n v="0"/>
    <s v="Durable Solutions, Livelihoods, Nutrition, Protection, Relief Commodities, IDP and Host Community Advocacy and Reconciliation, Education in Baghdad, Diyala, As Sulaymaniyah, Kirkuk, Erbil (STATE/PRM)"/>
    <s v=""/>
    <s v="USD"/>
    <x v="154"/>
    <x v="0"/>
    <x v="3"/>
    <x v="1"/>
    <s v="Commitment"/>
    <s v="United States of America"/>
    <s v="United States"/>
    <s v="Various Recipients (details not yet provided)"/>
    <s v="Other"/>
    <s v="Various Recipients"/>
    <s v="Middle East"/>
    <s v="Iraq"/>
    <s v="Miscellaneous"/>
    <s v="Cash"/>
    <n v="217375"/>
    <m/>
    <s v="Donor"/>
    <d v="2014-09-16T12:13:00"/>
    <d v="2014-08-29T10:22:00"/>
    <m/>
    <m/>
    <s v="Appeal projects, not including sub-set"/>
    <m/>
    <m/>
    <m/>
    <m/>
    <m/>
    <m/>
  </r>
  <r>
    <x v="57"/>
    <x v="9"/>
    <s v="Iraq 2014"/>
    <x v="0"/>
    <m/>
    <m/>
    <x v="2"/>
    <n v="1830756"/>
    <n v="0"/>
    <s v="Humanitarian Coordination and Information Management, Logistics and Relief Commodities (USAID/OFDA)"/>
    <s v=""/>
    <s v="USD"/>
    <x v="120"/>
    <x v="0"/>
    <x v="9"/>
    <x v="1"/>
    <s v="Commitment"/>
    <s v="United States of America"/>
    <s v="United States"/>
    <s v="Various Recipients (details not yet provided)"/>
    <s v="Other"/>
    <s v="Various Recipients"/>
    <s v="Middle East"/>
    <s v="Iraq"/>
    <s v="Miscellaneous"/>
    <s v="Cash"/>
    <n v="217017"/>
    <m/>
    <s v="Donor"/>
    <d v="2014-08-29T09:50:00"/>
    <d v="2014-08-20T16:03:00"/>
    <m/>
    <m/>
    <s v="Appeal projects, not including sub-set"/>
    <m/>
    <m/>
    <m/>
    <m/>
    <m/>
    <m/>
  </r>
  <r>
    <x v="57"/>
    <x v="9"/>
    <s v="Iraq 2014"/>
    <x v="0"/>
    <m/>
    <m/>
    <x v="2"/>
    <n v="27121759"/>
    <n v="0"/>
    <s v="Health, Livelihoods, Nutrition, Protection, Relief Commodities, WASH, Durable Solutions (STATE/PRM)"/>
    <s v=""/>
    <s v="USD"/>
    <x v="120"/>
    <x v="0"/>
    <x v="9"/>
    <x v="1"/>
    <s v="Commitment"/>
    <s v="United States of America"/>
    <s v="United States"/>
    <s v="Various Recipients (details not yet provided)"/>
    <s v="Other"/>
    <s v="Various Recipients"/>
    <s v="Middle East"/>
    <s v="Iraq"/>
    <s v="Miscellaneous"/>
    <s v="Cash"/>
    <n v="217018"/>
    <m/>
    <s v="Donor"/>
    <d v="2014-09-29T10:44:00"/>
    <d v="2014-08-20T16:04:00"/>
    <m/>
    <m/>
    <s v="Appeal projects, not including sub-set"/>
    <m/>
    <m/>
    <m/>
    <m/>
    <m/>
    <m/>
  </r>
  <r>
    <x v="57"/>
    <x v="9"/>
    <s v="Iraq 2014"/>
    <x v="0"/>
    <m/>
    <m/>
    <x v="2"/>
    <n v="3000000"/>
    <n v="0"/>
    <s v="Airdrops of Ready-to-Eat Meals and Safe Drinking Water (DoD)"/>
    <s v=""/>
    <s v="USD"/>
    <x v="218"/>
    <x v="0"/>
    <x v="9"/>
    <x v="1"/>
    <s v="Commitment"/>
    <s v="United States of America"/>
    <s v="United States"/>
    <s v="Various Recipients (details not yet provided)"/>
    <s v="Other"/>
    <s v="Various Recipients"/>
    <s v="Middle East"/>
    <s v="Iraq"/>
    <s v="Miscellaneous"/>
    <s v="Cash"/>
    <n v="218187"/>
    <m/>
    <s v="Donor"/>
    <d v="2014-11-26T16:31:00"/>
    <d v="2014-09-22T10:23:00"/>
    <m/>
    <m/>
    <s v="Appeal projects, not including sub-set"/>
    <m/>
    <m/>
    <m/>
    <m/>
    <m/>
    <m/>
  </r>
  <r>
    <x v="57"/>
    <x v="9"/>
    <s v="Iraq 2014"/>
    <x v="0"/>
    <m/>
    <m/>
    <x v="2"/>
    <n v="10032047"/>
    <n v="0"/>
    <s v="Logistics and Relief Commodities; Shelter and Settlements; WASH (USAID/OFDA)"/>
    <s v=""/>
    <s v="USD"/>
    <x v="327"/>
    <x v="0"/>
    <x v="3"/>
    <x v="1"/>
    <s v="Commitment"/>
    <s v="United States of America"/>
    <s v="United States"/>
    <s v="Various Recipients (details not yet provided)"/>
    <s v="Other"/>
    <s v="Various Recipients"/>
    <s v="Middle East"/>
    <s v="Iraq"/>
    <s v="Miscellaneous"/>
    <s v="Cash"/>
    <n v="223269"/>
    <m/>
    <s v="Donor"/>
    <d v="2015-01-16T11:43:00"/>
    <d v="2015-01-05T18:20:00"/>
    <m/>
    <m/>
    <s v="Appeal projects, not including sub-set"/>
    <m/>
    <m/>
    <m/>
    <m/>
    <m/>
    <m/>
  </r>
  <r>
    <x v="57"/>
    <x v="9"/>
    <s v="Iraq 2014"/>
    <x v="0"/>
    <m/>
    <m/>
    <x v="2"/>
    <n v="132714"/>
    <n v="0"/>
    <s v="Program Support Costs (USAID/OFDA)"/>
    <s v=""/>
    <s v="USD"/>
    <x v="327"/>
    <x v="0"/>
    <x v="3"/>
    <x v="1"/>
    <s v="Commitment"/>
    <s v="United States of America"/>
    <s v="United States"/>
    <s v="Various Recipients (details not yet provided)"/>
    <s v="Other"/>
    <s v="Various Recipients"/>
    <s v="Middle East"/>
    <s v="Iraq"/>
    <s v="Miscellaneous"/>
    <s v="Cash"/>
    <n v="223270"/>
    <m/>
    <s v="Donor"/>
    <d v="2015-01-16T11:43:00"/>
    <d v="2015-01-05T18:20:00"/>
    <m/>
    <m/>
    <s v="Appeal projects, not including sub-set"/>
    <m/>
    <m/>
    <m/>
    <m/>
    <m/>
    <m/>
  </r>
  <r>
    <x v="57"/>
    <x v="9"/>
    <s v="Iraq 2014"/>
    <x v="0"/>
    <m/>
    <m/>
    <x v="2"/>
    <n v="136807"/>
    <n v="0"/>
    <s v="Programme support (USAID/OFDA)"/>
    <s v=""/>
    <s v="USD"/>
    <x v="154"/>
    <x v="0"/>
    <x v="9"/>
    <x v="1"/>
    <s v="Commitment"/>
    <s v="United States of America"/>
    <s v="United States"/>
    <s v="Various Recipients (details not yet provided)"/>
    <s v="Other"/>
    <s v="Various Recipients"/>
    <s v="Middle East"/>
    <s v="Iraq"/>
    <s v="Miscellaneous"/>
    <s v="Cash"/>
    <n v="217373"/>
    <m/>
    <s v="Donor"/>
    <d v="2014-11-26T16:27:00"/>
    <d v="2014-08-29T09:51:00"/>
    <m/>
    <m/>
    <s v="Appeal projects, not including sub-set"/>
    <m/>
    <m/>
    <m/>
    <m/>
    <m/>
    <m/>
  </r>
  <r>
    <x v="57"/>
    <x v="6"/>
    <s v="Iraq 2011"/>
    <x v="0"/>
    <m/>
    <m/>
    <x v="4"/>
    <n v="5000000"/>
    <n v="0"/>
    <s v="Emergency Operation (EMOP) "/>
    <s v=""/>
    <s v="USD"/>
    <x v="328"/>
    <x v="0"/>
    <x v="5"/>
    <x v="1"/>
    <s v="Paid contribution"/>
    <s v="United States of America"/>
    <s v="United States"/>
    <s v="World Food Programme"/>
    <s v="UN Agencies"/>
    <s v="WFP"/>
    <s v="Middle East"/>
    <s v="Iraq"/>
    <s v="Complex Emergency"/>
    <s v="Cash"/>
    <n v="158087"/>
    <m/>
    <s v="Donor and Agency"/>
    <d v="2011-01-05T16:53:00"/>
    <d v="2010-07-22T17:53:00"/>
    <m/>
    <m/>
    <s v="Appeal projects, not including sub-set"/>
    <m/>
    <m/>
    <m/>
    <m/>
    <m/>
    <m/>
  </r>
  <r>
    <x v="57"/>
    <x v="6"/>
    <s v="Iraq 2014"/>
    <x v="2"/>
    <s v="IRQ-14/SNYS/70351/R/561"/>
    <s v="To be allocated to a specific sector/project"/>
    <x v="2"/>
    <n v="111750"/>
    <n v="0"/>
    <s v="Emergency Assistance to Populations Affected by Iraq Crisis (USAID/FFP)"/>
    <s v=""/>
    <s v="USD"/>
    <x v="120"/>
    <x v="3"/>
    <x v="3"/>
    <x v="1"/>
    <s v="Paid contribution"/>
    <s v="United States of America"/>
    <s v="United States"/>
    <s v="World Food Programme"/>
    <s v="UN Agencies"/>
    <s v="WFP"/>
    <s v="Middle East"/>
    <s v="Iraq"/>
    <s v="Miscellaneous"/>
    <s v="Cash"/>
    <n v="216970"/>
    <m/>
    <s v="Donor and Agency"/>
    <d v="2014-10-30T12:23:00"/>
    <d v="2014-08-20T09:25:00"/>
    <n v="2014"/>
    <s v="Iraq"/>
    <s v="Appeal projects, not including sub-set"/>
    <n v="0"/>
    <d v="2014-04-01T00:00:00"/>
    <d v="2014-12-31T00:00:00"/>
    <s v="NOT SPECIFIED"/>
    <s v="NOT SPECIFIED"/>
    <s v="3-Not Specified"/>
  </r>
  <r>
    <x v="57"/>
    <x v="6"/>
    <s v="Syrian Arab Republic - Civil Unrest 2012"/>
    <x v="0"/>
    <m/>
    <m/>
    <x v="3"/>
    <n v="1314268"/>
    <n v="0"/>
    <s v="(Iraq) Provision of emergency food assistance (including logistics and operational costs) (PR 18) "/>
    <s v=""/>
    <s v="USD"/>
    <x v="329"/>
    <x v="0"/>
    <x v="5"/>
    <x v="1"/>
    <s v="Paid contribution"/>
    <s v="United States of America"/>
    <s v="United States"/>
    <s v="World Food Programme"/>
    <s v="UN Agencies"/>
    <s v="WFP"/>
    <s v="Middle East"/>
    <s v="Syrian Arab Republic"/>
    <s v="Complex Emergency"/>
    <s v="Cash"/>
    <n v="185750"/>
    <m/>
    <s v="Donor and Agency"/>
    <d v="2012-11-22T12:43:00"/>
    <d v="2012-08-16T16:39:00"/>
    <m/>
    <m/>
    <s v="Appeal projects, not including sub-set"/>
    <m/>
    <m/>
    <m/>
    <m/>
    <m/>
    <m/>
  </r>
  <r>
    <x v="57"/>
    <x v="6"/>
    <s v="Syrian Arab Republic - Civil Unrest 2012"/>
    <x v="0"/>
    <m/>
    <m/>
    <x v="3"/>
    <n v="306235"/>
    <n v="0"/>
    <s v="(Iraq) Emergency Food Assistance to People Affected by Unrest in Syria (USAID/FFP)"/>
    <s v=""/>
    <s v="USD"/>
    <x v="330"/>
    <x v="0"/>
    <x v="5"/>
    <x v="1"/>
    <s v="Paid contribution"/>
    <s v="United States of America"/>
    <s v="United States"/>
    <s v="World Food Programme"/>
    <s v="UN Agencies"/>
    <s v="WFP"/>
    <s v="Middle East"/>
    <s v="Syrian Arab Republic"/>
    <s v="Complex Emergency"/>
    <s v="Cash"/>
    <n v="188994"/>
    <m/>
    <s v="Donor and Agency"/>
    <d v="2012-11-22T12:44:00"/>
    <d v="2012-10-30T16:15:00"/>
    <m/>
    <m/>
    <s v="Appeal projects, not including sub-set"/>
    <m/>
    <m/>
    <m/>
    <m/>
    <m/>
    <m/>
  </r>
  <r>
    <x v="57"/>
    <x v="6"/>
    <s v="Syrian Arab Republic - Civil Unrest 2012"/>
    <x v="0"/>
    <m/>
    <m/>
    <x v="3"/>
    <n v="700000"/>
    <n v="0"/>
    <s v="(Iraq) Emergency Food Assistance to People Affected by Unrest in Syria        _x0009__x000d__x000a_"/>
    <s v=""/>
    <s v="USD"/>
    <x v="331"/>
    <x v="0"/>
    <x v="5"/>
    <x v="1"/>
    <s v="Paid contribution"/>
    <s v="United States of America"/>
    <s v="United States"/>
    <s v="World Food Programme"/>
    <s v="UN Agencies"/>
    <s v="WFP"/>
    <s v="Middle East"/>
    <s v="Syrian Arab Republic"/>
    <s v="Complex Emergency"/>
    <s v="Cash"/>
    <n v="190832"/>
    <m/>
    <s v="Agency"/>
    <d v="2012-12-17T14:38:00"/>
    <d v="2012-12-17T14:36:00"/>
    <m/>
    <m/>
    <s v="Appeal projects, not including sub-set"/>
    <m/>
    <m/>
    <m/>
    <m/>
    <m/>
    <m/>
  </r>
  <r>
    <x v="57"/>
    <x v="6"/>
    <s v="Syrian Arab Republic - Civil Unrest 2013"/>
    <x v="1"/>
    <s v="SRRP-13/MS/58198/R/561"/>
    <s v="Iraq - Syria Crisis Regional Refugee Response"/>
    <x v="1"/>
    <n v="800000"/>
    <n v="0"/>
    <s v="(Iraq) Emergency Food Assistance to People Affected by Unrest in Syria (USAID/FFP)"/>
    <s v=""/>
    <s v="USD"/>
    <x v="39"/>
    <x v="1"/>
    <x v="1"/>
    <x v="1"/>
    <s v="Paid contribution"/>
    <s v="United States of America"/>
    <s v="United States"/>
    <s v="World Food Programme"/>
    <s v="UN Agencies"/>
    <s v="WFP"/>
    <m/>
    <s v="Syrian Arab Republic"/>
    <s v="Complex Emergency"/>
    <s v="Cash"/>
    <n v="193226"/>
    <s v="SRRP"/>
    <s v="Donor and Agency"/>
    <d v="2013-03-06T14:51:00"/>
    <d v="2013-03-06T14:50:00"/>
    <n v="2013"/>
    <s v="Region"/>
    <s v="Appeal projects, not including sub-set"/>
    <n v="51939803"/>
    <d v="2013-01-01T00:00:00"/>
    <d v="2013-12-31T00:00:00"/>
    <s v="IRAQ"/>
    <s v="NOT SPECIFIED"/>
    <m/>
  </r>
  <r>
    <x v="57"/>
    <x v="6"/>
    <s v="Syrian Arab Republic - Civil Unrest 2013"/>
    <x v="1"/>
    <s v="SRRP-13/MS/58198/R/561"/>
    <s v="Iraq - Syria Crisis Regional Refugee Response"/>
    <x v="1"/>
    <n v="2495629"/>
    <n v="0"/>
    <s v="Iraq - Syria Crisis Regional Refugee Response (USAID/FFP)"/>
    <s v=""/>
    <s v="USD"/>
    <x v="321"/>
    <x v="1"/>
    <x v="1"/>
    <x v="1"/>
    <s v="Paid contribution"/>
    <s v="United States of America"/>
    <s v="United States"/>
    <s v="World Food Programme"/>
    <s v="UN Agencies"/>
    <s v="WFP"/>
    <m/>
    <s v="Syrian Arab Republic"/>
    <s v="Complex Emergency"/>
    <s v="Cash"/>
    <n v="203287"/>
    <m/>
    <s v="Donor and Agency"/>
    <d v="2013-10-31T15:54:00"/>
    <d v="2013-10-31T15:54:00"/>
    <n v="2013"/>
    <s v="Region"/>
    <s v="Appeal projects, not including sub-set"/>
    <n v="51939803"/>
    <d v="2013-01-01T00:00:00"/>
    <d v="2013-12-31T00:00:00"/>
    <s v="IRAQ"/>
    <s v="NOT SPECIFIED"/>
    <m/>
  </r>
  <r>
    <x v="57"/>
    <x v="6"/>
    <s v="Syrian Arab Republic - Civil Unrest 2013"/>
    <x v="1"/>
    <s v="SRRP-13/MS/58198/R/561"/>
    <s v="Iraq - Syria Crisis Regional Refugee Response"/>
    <x v="1"/>
    <n v="148850"/>
    <n v="0"/>
    <s v="Iraq - Syria Crisis Regional Refugee Response (USAID/FFP)"/>
    <s v=""/>
    <s v="USD"/>
    <x v="9"/>
    <x v="1"/>
    <x v="1"/>
    <x v="1"/>
    <s v="Paid contribution"/>
    <s v="United States of America"/>
    <s v="United States"/>
    <s v="World Food Programme"/>
    <s v="UN Agencies"/>
    <s v="WFP"/>
    <m/>
    <s v="Syrian Arab Republic"/>
    <s v="Complex Emergency"/>
    <s v="Cash"/>
    <n v="203296"/>
    <m/>
    <s v="Agency"/>
    <d v="2013-10-31T16:07:00"/>
    <d v="2013-10-31T16:07:00"/>
    <n v="2013"/>
    <s v="Region"/>
    <s v="Appeal projects, not including sub-set"/>
    <n v="51939803"/>
    <d v="2013-01-01T00:00:00"/>
    <d v="2013-12-31T00:00:00"/>
    <s v="IRAQ"/>
    <s v="NOT SPECIFIED"/>
    <m/>
  </r>
  <r>
    <x v="57"/>
    <x v="6"/>
    <s v="Syrian Arab Republic - Civil Unrest 2013"/>
    <x v="1"/>
    <s v="SRRP-13/MS/58198/R/561"/>
    <s v="Iraq - Syria Crisis Regional Refugee Response"/>
    <x v="1"/>
    <n v="5840000"/>
    <n v="0"/>
    <s v="Iraq - Syria Crisis Regional Refugee Response (USAID/FFP)"/>
    <s v=""/>
    <s v="USD"/>
    <x v="332"/>
    <x v="1"/>
    <x v="1"/>
    <x v="1"/>
    <s v="Paid contribution"/>
    <s v="United States of America"/>
    <s v="United States"/>
    <s v="World Food Programme"/>
    <s v="UN Agencies"/>
    <s v="WFP"/>
    <m/>
    <s v="Syrian Arab Republic"/>
    <s v="Complex Emergency"/>
    <s v="Cash"/>
    <n v="203291"/>
    <m/>
    <s v="Donor and Agency"/>
    <d v="2013-10-31T16:00:00"/>
    <d v="2013-10-31T16:00:00"/>
    <n v="2013"/>
    <s v="Region"/>
    <s v="Appeal projects, not including sub-set"/>
    <n v="51939803"/>
    <d v="2013-01-01T00:00:00"/>
    <d v="2013-12-31T00:00:00"/>
    <s v="IRAQ"/>
    <s v="NOT SPECIFIED"/>
    <m/>
  </r>
  <r>
    <x v="57"/>
    <x v="6"/>
    <s v="Syrian Arab Republic - Civil Unrest 2014"/>
    <x v="3"/>
    <s v="SRRP-14/MS/64858/561"/>
    <s v="Iraq - Syria Crisis Regional Refugee Response"/>
    <x v="2"/>
    <n v="2500000"/>
    <n v="0"/>
    <s v="Iraq - Syria Crisis Regional Refugee Response (USAID/FFP)"/>
    <s v=""/>
    <s v="USD"/>
    <x v="69"/>
    <x v="1"/>
    <x v="1"/>
    <x v="1"/>
    <s v="Paid contribution"/>
    <s v="United States of America"/>
    <s v="United States"/>
    <s v="World Food Programme"/>
    <s v="UN Agencies"/>
    <s v="WFP"/>
    <s v="Middle East"/>
    <s v="Syrian Arab Republic"/>
    <s v="Complex Emergency"/>
    <s v="Cash"/>
    <n v="206620"/>
    <s v="Kuwait II pledge"/>
    <s v="Donor and Agency"/>
    <d v="2014-11-11T12:03:00"/>
    <d v="2014-01-27T15:34:00"/>
    <n v="2014"/>
    <s v="Region"/>
    <s v="Appeal projects, not including sub-set"/>
    <n v="82569052"/>
    <d v="2014-01-01T00:00:00"/>
    <d v="2014-12-31T00:00:00"/>
    <s v="IRAQ"/>
    <s v="NOT SPECIFIED"/>
    <m/>
  </r>
  <r>
    <x v="57"/>
    <x v="6"/>
    <s v="Syrian Arab Republic - Civil Unrest 2014"/>
    <x v="3"/>
    <s v="SRRP-14/MS/64858/561"/>
    <s v="Iraq - Syria Crisis Regional Refugee Response"/>
    <x v="2"/>
    <n v="500000"/>
    <n v="0"/>
    <s v="Iraq - Syria Crisis Regional Refugee Response (USAID/FFP)"/>
    <s v=""/>
    <s v="USD"/>
    <x v="323"/>
    <x v="1"/>
    <x v="1"/>
    <x v="1"/>
    <s v="Paid contribution"/>
    <s v="United States of America"/>
    <s v="United States"/>
    <s v="World Food Programme"/>
    <s v="UN Agencies"/>
    <s v="WFP"/>
    <s v="Middle East"/>
    <s v="Syrian Arab Republic"/>
    <s v="Complex Emergency"/>
    <s v="Cash"/>
    <n v="216137"/>
    <m/>
    <s v="Donor and Agency"/>
    <d v="2014-11-11T12:04:00"/>
    <d v="2014-07-31T17:46:00"/>
    <n v="2014"/>
    <s v="Region"/>
    <s v="Appeal projects, not including sub-set"/>
    <n v="82569052"/>
    <d v="2014-01-01T00:00:00"/>
    <d v="2014-12-31T00:00:00"/>
    <s v="IRAQ"/>
    <s v="NOT SPECIFIED"/>
    <m/>
  </r>
  <r>
    <x v="57"/>
    <x v="6"/>
    <s v="Syrian Arab Republic - Civil Unrest 2014"/>
    <x v="3"/>
    <s v="SRRP-14/MS/64858/561"/>
    <s v="Iraq - Syria Crisis Regional Refugee Response"/>
    <x v="2"/>
    <n v="5143575"/>
    <n v="0"/>
    <s v="Iraq - Syria Crisis Regional Refugee Response (USAID/FFP)"/>
    <s v=""/>
    <s v="USD"/>
    <x v="13"/>
    <x v="1"/>
    <x v="1"/>
    <x v="1"/>
    <s v="Commitment"/>
    <s v="United States of America"/>
    <s v="United States"/>
    <s v="World Food Programme"/>
    <s v="UN Agencies"/>
    <s v="WFP"/>
    <s v="Middle East"/>
    <s v="Syrian Arab Republic"/>
    <s v="Complex Emergency"/>
    <s v="Cash"/>
    <n v="221479"/>
    <m/>
    <s v="Donor"/>
    <d v="2014-11-25T12:32:00"/>
    <d v="2014-11-25T12:32:00"/>
    <n v="2014"/>
    <s v="Region"/>
    <s v="Appeal projects, not including sub-set"/>
    <n v="82569052"/>
    <d v="2014-01-01T00:00:00"/>
    <d v="2014-12-31T00:00:00"/>
    <s v="IRAQ"/>
    <s v="NOT SPECIFIED"/>
    <m/>
  </r>
  <r>
    <x v="57"/>
    <x v="6"/>
    <s v="Syrian Arab Republic - Civil Unrest 2014"/>
    <x v="3"/>
    <s v="SRRP-14/MS/64858/561"/>
    <s v="Iraq - Syria Crisis Regional Refugee Response"/>
    <x v="2"/>
    <n v="7500000"/>
    <n v="0"/>
    <s v="Iraq - Syria Crisis Regional Refugee Response (USAID/FFP)"/>
    <s v=""/>
    <s v="USD"/>
    <x v="333"/>
    <x v="1"/>
    <x v="1"/>
    <x v="1"/>
    <s v="Paid contribution"/>
    <s v="United States of America"/>
    <s v="United States"/>
    <s v="World Food Programme"/>
    <s v="UN Agencies"/>
    <s v="WFP"/>
    <s v="Middle East"/>
    <s v="Syrian Arab Republic"/>
    <s v="Complex Emergency"/>
    <s v="Cash"/>
    <n v="213281"/>
    <m/>
    <s v="Donor and Agency"/>
    <d v="2014-11-11T12:02:00"/>
    <d v="2014-06-05T15:19:00"/>
    <n v="2014"/>
    <s v="Region"/>
    <s v="Appeal projects, not including sub-set"/>
    <n v="82569052"/>
    <d v="2014-01-01T00:00:00"/>
    <d v="2014-12-31T00:00:00"/>
    <s v="IRAQ"/>
    <s v="NOT SPECIFIED"/>
    <m/>
  </r>
  <r>
    <x v="58"/>
    <x v="4"/>
    <s v="Syrian Arab Republic - Civil Unrest 2014"/>
    <x v="3"/>
    <s v="SRRP-14/MS/64843/124"/>
    <s v="Iraq - Syria Crisis Regional Refugee Response"/>
    <x v="2"/>
    <n v="460598"/>
    <n v="0"/>
    <s v="Iraq - Syria Crisis Regional Refugee Response - child protection "/>
    <s v=""/>
    <s v="USD"/>
    <x v="175"/>
    <x v="1"/>
    <x v="1"/>
    <x v="1"/>
    <s v="Paid contribution"/>
    <s v="US Fund for UNICEF"/>
    <s v="Private (individuals &amp; organisations)"/>
    <s v="United Nations Children's Fund"/>
    <s v="UN Agencies"/>
    <s v="UNICEF"/>
    <s v="Middle East"/>
    <s v="Syrian Arab Republic"/>
    <s v="Complex Emergency"/>
    <s v="Cash"/>
    <n v="212393"/>
    <m/>
    <s v="Agency"/>
    <d v="2014-05-16T15:23:00"/>
    <d v="2014-05-16T15:23:00"/>
    <n v="2014"/>
    <s v="Region"/>
    <s v="Appeal projects, not including sub-set"/>
    <n v="62407116"/>
    <d v="2014-01-01T00:00:00"/>
    <d v="2014-12-31T00:00:00"/>
    <s v="IRAQ"/>
    <s v="NOT SPECIFIED"/>
    <m/>
  </r>
  <r>
    <x v="59"/>
    <x v="3"/>
    <s v="Syrian Arab Republic - Civil Unrest 2012"/>
    <x v="0"/>
    <m/>
    <m/>
    <x v="3"/>
    <n v="245034"/>
    <n v="0"/>
    <s v="(Iraq)  to aid Syrian refugees who fled to neighbouring countries _x000d__x000a_"/>
    <s v=""/>
    <s v="USD"/>
    <x v="334"/>
    <x v="0"/>
    <x v="3"/>
    <x v="1"/>
    <s v="Paid contribution"/>
    <s v="Various Donors (details not yet provided)"/>
    <s v="Various (details not yet provided)"/>
    <s v="International Organization for Migration"/>
    <s v="UN Agencies"/>
    <s v="IOM"/>
    <s v="Middle East"/>
    <s v="Syrian Arab Republic"/>
    <s v="Complex Emergency"/>
    <s v="Cash"/>
    <n v="186068"/>
    <m/>
    <s v="Agency"/>
    <d v="2013-01-03T11:30:00"/>
    <d v="2012-08-29T10:34:00"/>
    <m/>
    <m/>
    <s v="Appeal projects, not including sub-set"/>
    <m/>
    <m/>
    <m/>
    <m/>
    <m/>
    <m/>
  </r>
  <r>
    <x v="59"/>
    <x v="89"/>
    <s v="Syrian Arab Republic - Civil Unrest 2013"/>
    <x v="1"/>
    <s v="SRRP-13/MS/58191/R/7039"/>
    <s v="Iraq - Syria Crisis Regional Refugee Response"/>
    <x v="1"/>
    <n v="170000"/>
    <n v="0"/>
    <s v="(Iraq) Revised Syria Regional Response Plan"/>
    <s v=""/>
    <s v="USD"/>
    <x v="2"/>
    <x v="1"/>
    <x v="1"/>
    <x v="1"/>
    <s v="Paid contribution"/>
    <s v="Various Donors (details not yet provided)"/>
    <s v="Various (details not yet provided)"/>
    <s v="United Nations Human Settlements Programme (UN-HABITAT)"/>
    <s v="UN Agencies"/>
    <s v="UN-HABITAT"/>
    <m/>
    <s v="Syrian Arab Republic"/>
    <s v="Complex Emergency"/>
    <s v="Cash"/>
    <n v="197078"/>
    <s v="SRRP"/>
    <s v="Agency"/>
    <d v="2013-06-13T14:40:00"/>
    <d v="2013-05-17T16:15:00"/>
    <n v="2013"/>
    <s v="Region"/>
    <s v="Appeal projects, not including sub-set"/>
    <n v="6371856"/>
    <d v="2013-01-01T00:00:00"/>
    <d v="2013-12-31T00:00:00"/>
    <s v="IRAQ"/>
    <s v="NOT SPECIFIED"/>
    <m/>
  </r>
  <r>
    <x v="59"/>
    <x v="2"/>
    <s v="Syrian Arab Republic - Civil Unrest 2012"/>
    <x v="0"/>
    <m/>
    <m/>
    <x v="3"/>
    <n v="126500"/>
    <n v="0"/>
    <s v="(Iraq)  to aid Syrian refugees who fled to neighboring countries _x000d__x000a_"/>
    <s v=""/>
    <s v="USD"/>
    <x v="114"/>
    <x v="0"/>
    <x v="3"/>
    <x v="1"/>
    <s v="Paid contribution"/>
    <s v="Various Donors (details not yet provided)"/>
    <s v="Various (details not yet provided)"/>
    <s v="United Nations Population Fund"/>
    <s v="UN Agencies"/>
    <s v="UNFPA"/>
    <s v="Middle East"/>
    <s v="Syrian Arab Republic"/>
    <s v="Complex Emergency"/>
    <s v="Cash"/>
    <n v="191988"/>
    <m/>
    <s v="Agency"/>
    <d v="2013-01-30T15:44:00"/>
    <d v="2013-01-30T15:44:00"/>
    <m/>
    <m/>
    <s v="Appeal projects, not including sub-set"/>
    <m/>
    <m/>
    <m/>
    <m/>
    <m/>
    <m/>
  </r>
  <r>
    <x v="59"/>
    <x v="6"/>
    <s v="Iraq 2014"/>
    <x v="2"/>
    <s v="IRQ-14/SNYS/70351/R/561"/>
    <s v="To be allocated to a specific sector/project"/>
    <x v="2"/>
    <n v="4478"/>
    <n v="0"/>
    <s v="Emergency Assistance to Populations Affected by Iraq Crisis (Miscellaneous Income)"/>
    <s v=""/>
    <s v="USD"/>
    <x v="155"/>
    <x v="3"/>
    <x v="3"/>
    <x v="1"/>
    <s v="Paid contribution"/>
    <s v="Various Donors (details not yet provided)"/>
    <s v="Various (details not yet provided)"/>
    <s v="World Food Programme"/>
    <s v="UN Agencies"/>
    <s v="WFP"/>
    <s v="Middle East"/>
    <s v="Iraq"/>
    <s v="Miscellaneous"/>
    <s v="Cash"/>
    <n v="220160"/>
    <m/>
    <s v="Agency"/>
    <d v="2014-11-04T14:15:00"/>
    <d v="2014-11-04T14:15:00"/>
    <n v="2014"/>
    <s v="Iraq"/>
    <s v="Appeal projects, not including sub-set"/>
    <n v="0"/>
    <d v="2014-04-01T00:00:00"/>
    <d v="2014-12-31T00:00:00"/>
    <s v="NOT SPECIFIED"/>
    <s v="NOT SPECIFIED"/>
    <s v="3-Not Specified"/>
  </r>
  <r>
    <x v="59"/>
    <x v="6"/>
    <s v="Iraq 2014"/>
    <x v="2"/>
    <s v="IRQ-14/SNYS/70351/R/561"/>
    <s v="To be allocated to a specific sector/project"/>
    <x v="2"/>
    <n v="358494"/>
    <n v="0"/>
    <s v="Emergency Assistance to Populations Affected by Iraq Crisis (Resource Transfer)"/>
    <s v=""/>
    <s v="USD"/>
    <x v="120"/>
    <x v="3"/>
    <x v="3"/>
    <x v="1"/>
    <s v="Paid contribution"/>
    <s v="Various Donors (details not yet provided)"/>
    <s v="Various (details not yet provided)"/>
    <s v="World Food Programme"/>
    <s v="UN Agencies"/>
    <s v="WFP"/>
    <s v="Middle East"/>
    <s v="Iraq"/>
    <s v="Miscellaneous"/>
    <s v="Cash"/>
    <n v="217889"/>
    <m/>
    <s v="Agency"/>
    <d v="2014-11-04T14:14:00"/>
    <d v="2014-09-09T18:20:00"/>
    <n v="2014"/>
    <s v="Iraq"/>
    <s v="Appeal projects, not including sub-set"/>
    <n v="0"/>
    <d v="2014-04-01T00:00:00"/>
    <d v="2014-12-31T00:00:00"/>
    <s v="NOT SPECIFIED"/>
    <s v="NOT SPECIFIED"/>
    <s v="3-Not Specified"/>
  </r>
  <r>
    <x v="60"/>
    <x v="6"/>
    <s v="Iraq 2014"/>
    <x v="2"/>
    <s v="IRQ-14/CSS/69839/R/561"/>
    <s v="Logistics Cluster Assistance to the Humantarian Community in IDPs Iraq crisis"/>
    <x v="2"/>
    <n v="2298201"/>
    <n v="0"/>
    <s v="Logistics Cluster Assistance to the Humantarian Community in IDPs Iraq crisis"/>
    <s v=""/>
    <s v="USD"/>
    <x v="99"/>
    <x v="11"/>
    <x v="9"/>
    <x v="1"/>
    <s v="Paid contribution"/>
    <s v="World Food Programme"/>
    <s v="Allocation of unearmarked funds by UN agencies"/>
    <s v="World Food Programme"/>
    <s v="UN Agencies"/>
    <s v="WFP"/>
    <s v="Middle East"/>
    <s v="Iraq"/>
    <s v="Miscellaneous"/>
    <s v="Cash"/>
    <n v="219998"/>
    <m/>
    <s v="Agency"/>
    <d v="2014-11-04T14:22:00"/>
    <d v="2014-10-30T12:28:00"/>
    <n v="2014"/>
    <s v="Iraq"/>
    <s v="Appeal projects, not including sub-set"/>
    <n v="3569680"/>
    <d v="2014-04-01T00:00:00"/>
    <d v="2015-01-31T00:00:00"/>
    <s v="NOT SPECIFIED"/>
    <s v="HIGH"/>
    <s v="4-Not applicable - Only used for very small number of projects, such as &quot;support services&quot;"/>
  </r>
  <r>
    <x v="60"/>
    <x v="6"/>
    <s v="Iraq 2014"/>
    <x v="2"/>
    <s v="IRQ-14/CSS/70791/R/561"/>
    <s v="Emergency Telecommunications services provision to the humanitarian community in Iraq"/>
    <x v="2"/>
    <n v="763159"/>
    <n v="0"/>
    <s v="Emergency Telecommunications services provision to the humanitarian community in Iraq"/>
    <s v=""/>
    <s v="USD"/>
    <x v="99"/>
    <x v="12"/>
    <x v="9"/>
    <x v="1"/>
    <s v="Paid contribution"/>
    <s v="World Food Programme"/>
    <s v="Allocation of unearmarked funds by UN agencies"/>
    <s v="World Food Programme"/>
    <s v="UN Agencies"/>
    <s v="WFP"/>
    <s v="Middle East"/>
    <s v="Iraq"/>
    <s v="Miscellaneous"/>
    <s v="Cash"/>
    <n v="219993"/>
    <m/>
    <s v="Agency"/>
    <d v="2014-11-04T14:21:00"/>
    <d v="2014-10-30T12:27:00"/>
    <n v="2014"/>
    <s v="Iraq"/>
    <s v="Appeal projects, not including sub-set"/>
    <n v="1511782"/>
    <d v="2014-09-01T00:00:00"/>
    <d v="2015-03-01T00:00:00"/>
    <s v="NOT SPECIFIED"/>
    <s v="HIGH"/>
    <s v="4-Not applicable - Only used for very small number of projects, such as &quot;support services&quot;"/>
  </r>
  <r>
    <x v="60"/>
    <x v="6"/>
    <s v="Iraq 2014"/>
    <x v="2"/>
    <s v="IRQ-14/F/69872/R/561"/>
    <s v="Emergency Assistance to Populations Affected by Iraq Crisis "/>
    <x v="2"/>
    <n v="170487879"/>
    <n v="0"/>
    <s v="Emergency Assistance to Populations Affected by Iraq Crisis  "/>
    <s v=""/>
    <s v="USD"/>
    <x v="99"/>
    <x v="5"/>
    <x v="5"/>
    <x v="1"/>
    <s v="Paid contribution"/>
    <s v="World Food Programme"/>
    <s v="Allocation of unearmarked funds by UN agencies"/>
    <s v="World Food Programme"/>
    <s v="UN Agencies"/>
    <s v="WFP"/>
    <s v="Middle East"/>
    <s v="Iraq"/>
    <s v="Miscellaneous"/>
    <s v="Cash"/>
    <n v="219996"/>
    <m/>
    <s v="Agency"/>
    <d v="2014-11-04T14:21:00"/>
    <d v="2014-10-30T12:28:00"/>
    <n v="2014"/>
    <s v="Iraq"/>
    <s v="Appeal projects, not including sub-set"/>
    <n v="436681669"/>
    <d v="2014-04-01T00:00:00"/>
    <d v="2015-04-30T00:00:00"/>
    <s v="NOT SPECIFIED"/>
    <s v="HIGH"/>
    <s v="2a-The project is designed to contribute significantly to gender equality"/>
  </r>
  <r>
    <x v="60"/>
    <x v="6"/>
    <s v="Iraq 2014"/>
    <x v="2"/>
    <s v="IRQ-14/SNYS/70351/R/561"/>
    <s v="To be allocated to a specific sector/project"/>
    <x v="2"/>
    <n v="-763159"/>
    <n v="0"/>
    <s v="Balancing entry for fund allocation 219993"/>
    <m/>
    <s v="USD"/>
    <x v="99"/>
    <x v="3"/>
    <x v="3"/>
    <x v="1"/>
    <s v="Paid contribution"/>
    <s v="World Food Programme"/>
    <s v="Allocation of unearmarked funds by UN agencies"/>
    <s v="World Food Programme"/>
    <s v="UN Agencies"/>
    <s v="WFP"/>
    <s v="Middle East"/>
    <s v="Iraq"/>
    <s v="Miscellaneous"/>
    <s v="Cash"/>
    <n v="220165"/>
    <m/>
    <s v="Agency"/>
    <d v="2014-10-30T12:27:00"/>
    <d v="2014-10-30T12:27:00"/>
    <n v="2014"/>
    <s v="Iraq"/>
    <s v="Appeal projects, not including sub-set"/>
    <n v="0"/>
    <d v="2014-04-01T00:00:00"/>
    <d v="2014-12-31T00:00:00"/>
    <s v="NOT SPECIFIED"/>
    <s v="NOT SPECIFIED"/>
    <s v="3-Not Specified"/>
  </r>
  <r>
    <x v="60"/>
    <x v="6"/>
    <s v="Iraq 2014"/>
    <x v="2"/>
    <s v="IRQ-14/SNYS/70351/R/561"/>
    <s v="To be allocated to a specific sector/project"/>
    <x v="2"/>
    <n v="-170487879"/>
    <n v="0"/>
    <s v="Balancing entry for fund allocation 219996"/>
    <m/>
    <s v="USD"/>
    <x v="99"/>
    <x v="3"/>
    <x v="3"/>
    <x v="1"/>
    <s v="Paid contribution"/>
    <s v="World Food Programme"/>
    <s v="Allocation of unearmarked funds by UN agencies"/>
    <s v="World Food Programme"/>
    <s v="UN Agencies"/>
    <s v="WFP"/>
    <s v="Middle East"/>
    <s v="Iraq"/>
    <s v="Miscellaneous"/>
    <s v="Cash"/>
    <n v="220166"/>
    <m/>
    <s v="Agency"/>
    <d v="2014-10-30T12:28:00"/>
    <d v="2014-10-30T12:28:00"/>
    <n v="2014"/>
    <s v="Iraq"/>
    <s v="Appeal projects, not including sub-set"/>
    <n v="0"/>
    <d v="2014-04-01T00:00:00"/>
    <d v="2014-12-31T00:00:00"/>
    <s v="NOT SPECIFIED"/>
    <s v="NOT SPECIFIED"/>
    <s v="3-Not Specified"/>
  </r>
  <r>
    <x v="60"/>
    <x v="6"/>
    <s v="Iraq 2014"/>
    <x v="2"/>
    <s v="IRQ-14/SNYS/70351/R/561"/>
    <s v="To be allocated to a specific sector/project"/>
    <x v="2"/>
    <n v="-2298201"/>
    <n v="0"/>
    <s v="Balancing entry for fund allocation 219998"/>
    <m/>
    <s v="USD"/>
    <x v="99"/>
    <x v="3"/>
    <x v="3"/>
    <x v="1"/>
    <s v="Paid contribution"/>
    <s v="World Food Programme"/>
    <s v="Allocation of unearmarked funds by UN agencies"/>
    <s v="World Food Programme"/>
    <s v="UN Agencies"/>
    <s v="WFP"/>
    <s v="Middle East"/>
    <s v="Iraq"/>
    <s v="Miscellaneous"/>
    <s v="Cash"/>
    <n v="220167"/>
    <m/>
    <s v="Agency"/>
    <d v="2014-10-30T12:28:00"/>
    <d v="2014-10-30T12:28:00"/>
    <n v="2014"/>
    <s v="Iraq"/>
    <s v="Appeal projects, not including sub-set"/>
    <n v="0"/>
    <d v="2014-04-01T00:00:00"/>
    <d v="2014-12-31T00:00:00"/>
    <s v="NOT SPECIFIED"/>
    <s v="NOT SPECIFIED"/>
    <s v="3-Not Specified"/>
  </r>
  <r>
    <x v="60"/>
    <x v="6"/>
    <s v="Syrian Arab Republic - Civil Unrest 2014"/>
    <x v="3"/>
    <s v="SRRP-14/MS/64858/561"/>
    <s v="Iraq - Syria Crisis Regional Refugee Response"/>
    <x v="2"/>
    <n v="16779201"/>
    <n v="0"/>
    <s v="Iraq - Syria Crisis Regional Refugee Response "/>
    <s v=""/>
    <s v="USD"/>
    <x v="335"/>
    <x v="1"/>
    <x v="1"/>
    <x v="1"/>
    <s v="Paid contribution"/>
    <s v="World Food Programme"/>
    <s v="Allocation of unearmarked funds by UN agencies"/>
    <s v="World Food Programme"/>
    <s v="UN Agencies"/>
    <s v="WFP"/>
    <s v="Middle East"/>
    <s v="Syrian Arab Republic"/>
    <s v="Complex Emergency"/>
    <s v="Cash"/>
    <n v="213068"/>
    <m/>
    <s v="Agency"/>
    <d v="2014-12-24T12:45:00"/>
    <d v="2014-06-02T14:29:00"/>
    <n v="2014"/>
    <s v="Region"/>
    <s v="Appeal projects, not including sub-set"/>
    <n v="82569052"/>
    <d v="2014-01-01T00:00:00"/>
    <d v="2014-12-31T00:00:00"/>
    <s v="IRAQ"/>
    <s v="NOT SPECIFIED"/>
    <m/>
  </r>
</pivotCacheRecords>
</file>

<file path=xl/pivotCache/pivotCacheRecords2.xml><?xml version="1.0" encoding="utf-8"?>
<pivotCacheRecords xmlns="http://schemas.openxmlformats.org/spreadsheetml/2006/main" xmlns:r="http://schemas.openxmlformats.org/officeDocument/2006/relationships" count="2371">
  <r>
    <s v="Total:"/>
    <m/>
    <m/>
    <x v="0"/>
    <m/>
    <x v="0"/>
    <n v="6350957480"/>
    <n v="134632138"/>
    <m/>
    <m/>
    <m/>
    <m/>
    <m/>
    <x v="0"/>
    <m/>
    <m/>
  </r>
  <r>
    <s v="Afkar Society for Development and Humanitarian Relief"/>
    <s v="Office for the Coordination of Humanitarian Affairs"/>
    <s v="Iraq 2006 (incl. Iraqi refugees in neighbouring countries) "/>
    <x v="1"/>
    <s v="IRQ-06/NGOFUND"/>
    <x v="1"/>
    <n v="-38192"/>
    <n v="0"/>
    <s v="Balancing entry for fund allocation 118968"/>
    <m/>
    <s v="USD"/>
    <d v="2006-09-30T00:00:00"/>
    <s v="SECTOR NOT YET SPECIFIED"/>
    <x v="1"/>
    <s v="Paid contribution"/>
    <s v="Agency"/>
  </r>
  <r>
    <s v="Al Afran Media and Culture "/>
    <s v="Office for the Coordination of Humanitarian Affairs"/>
    <s v="Iraq 2006 (incl. Iraqi refugees in neighbouring countries) "/>
    <x v="1"/>
    <s v="IRQ-06/NGOFUND"/>
    <x v="1"/>
    <n v="-16545"/>
    <n v="0"/>
    <s v="Balancing entry for fund allocation 118949"/>
    <m/>
    <s v="USD"/>
    <d v="2006-07-17T00:00:00"/>
    <s v="SECTOR NOT YET SPECIFIED"/>
    <x v="1"/>
    <s v="Paid contribution"/>
    <s v="Agency"/>
  </r>
  <r>
    <s v="Al Afran Media and Culture "/>
    <s v="Office for the Coordination of Humanitarian Affairs"/>
    <s v="Iraq 2006 (incl. Iraqi refugees in neighbouring countries) "/>
    <x v="1"/>
    <s v="IRQ-06/NGOFUND"/>
    <x v="1"/>
    <n v="-25763"/>
    <n v="0"/>
    <s v="Balancing entry for fund allocation 118982"/>
    <m/>
    <s v="USD"/>
    <d v="2006-12-20T00:00:00"/>
    <s v="SECTOR NOT YET SPECIFIED"/>
    <x v="1"/>
    <s v="Paid contribution"/>
    <s v="Agency"/>
  </r>
  <r>
    <s v="Al Afran Media and Culture "/>
    <s v="Office for the Coordination of Humanitarian Affairs"/>
    <s v="Iraq 2007 (incl. Iraqi refugees in neighbouring countries) "/>
    <x v="2"/>
    <s v="IRQ-07/NGOFUND"/>
    <x v="2"/>
    <n v="-45687"/>
    <n v="0"/>
    <s v="Balancing entry for fund allocation 119047"/>
    <m/>
    <s v="USD"/>
    <d v="2007-04-09T00:00:00"/>
    <s v="SECTOR NOT YET SPECIFIED"/>
    <x v="1"/>
    <s v="Paid contribution"/>
    <s v="Agency"/>
  </r>
  <r>
    <s v="Al Anbar Center for Humanitarian Relief"/>
    <s v="Office for the Coordination of Humanitarian Affairs"/>
    <s v="Iraq 2006 (incl. Iraqi refugees in neighbouring countries) "/>
    <x v="1"/>
    <s v="IRQ-06/NGOFUND"/>
    <x v="1"/>
    <n v="-13344"/>
    <n v="0"/>
    <s v="Balancing entry for fund allocation 118947"/>
    <m/>
    <s v="USD"/>
    <d v="2006-03-06T00:00:00"/>
    <s v="SECTOR NOT YET SPECIFIED"/>
    <x v="1"/>
    <s v="Paid contribution"/>
    <s v="Agency"/>
  </r>
  <r>
    <s v="Al Anbar Center for Humanitarian Relief"/>
    <s v="Office for the Coordination of Humanitarian Affairs"/>
    <s v="Iraq 2006 (incl. Iraqi refugees in neighbouring countries) "/>
    <x v="1"/>
    <s v="IRQ-06/NGOFUND"/>
    <x v="1"/>
    <n v="-49425"/>
    <n v="0"/>
    <s v="Balancing entry for fund allocation 118920"/>
    <m/>
    <s v="USD"/>
    <d v="2006-02-08T00:00:00"/>
    <s v="SECTOR NOT YET SPECIFIED"/>
    <x v="1"/>
    <s v="Paid contribution"/>
    <s v="Agency"/>
  </r>
  <r>
    <s v="Allocation  of unearmarked funds by UNDG/EXECCOMM Secretariat"/>
    <s v="Food &amp; Agriculture Organization of the United Nations"/>
    <s v="Iraq 2007 (incl. Iraqi refugees in neighbouring countries) "/>
    <x v="0"/>
    <m/>
    <x v="2"/>
    <n v="4886663"/>
    <n v="0"/>
    <s v="Rehabilitation of the date palm sector in Iraq_x000d__x000a_"/>
    <m/>
    <s v="USD"/>
    <d v="2007-06-01T00:00:00"/>
    <s v="AGRICULTURE"/>
    <x v="1"/>
    <s v="Paid contribution"/>
    <s v="Agency"/>
  </r>
  <r>
    <s v="Allocation  of unearmarked funds by UNDG/EXECCOMM Secretariat"/>
    <s v="Food &amp; Agriculture Organization of the United Nations"/>
    <s v="Iraq 2007 (incl. Iraqi refugees in neighbouring countries) "/>
    <x v="0"/>
    <m/>
    <x v="2"/>
    <n v="2828389"/>
    <n v="0"/>
    <s v="Community Livelihoods and micro-Industry Support Project (CLARIS)_x000d__x000a_"/>
    <m/>
    <s v="USD"/>
    <d v="2007-05-01T00:00:00"/>
    <s v="ECONOMIC RECOVERY AND INFRASTRUCTURE"/>
    <x v="1"/>
    <s v="Paid contribution"/>
    <s v="Agency"/>
  </r>
  <r>
    <s v="Allocation  of unearmarked funds by UNDG/EXECCOMM Secretariat"/>
    <s v="Food &amp; Agriculture Organization of the United Nations"/>
    <s v="Iraq 2007 (incl. Iraqi refugees in neighbouring countries) "/>
    <x v="0"/>
    <m/>
    <x v="2"/>
    <n v="2117632"/>
    <n v="0"/>
    <s v="Support for Job Creation and Self Employment Through Promotion of Micro-Industries in Ninewa Governorate of Iraq_x000d__x000a_"/>
    <m/>
    <s v="USD"/>
    <d v="2007-11-01T00:00:00"/>
    <s v="ECONOMIC RECOVERY AND INFRASTRUCTURE"/>
    <x v="1"/>
    <s v="Paid contribution"/>
    <s v="Agency"/>
  </r>
  <r>
    <s v="Allocation  of unearmarked funds by UNDG/EXECCOMM Secretariat"/>
    <s v="Food &amp; Agriculture Organization of the United Nations"/>
    <s v="Iraq 2007 (incl. Iraqi refugees in neighbouring countries) "/>
    <x v="0"/>
    <m/>
    <x v="2"/>
    <n v="3598077"/>
    <n v="0"/>
    <s v="Rehabilitation and Maintenance of Traditional Irrigation Schemes in Resettled Areas_x000d__x000a_"/>
    <m/>
    <s v="USD"/>
    <d v="2007-06-01T00:00:00"/>
    <s v="ECONOMIC RECOVERY AND INFRASTRUCTURE"/>
    <x v="1"/>
    <s v="Paid contribution"/>
    <s v="Agency"/>
  </r>
  <r>
    <s v="Allocation of unearmarked funds by UNESCO"/>
    <s v="United Nations Educational, Scientific and Cultural Organization"/>
    <s v="Syrian Arab Republic - Civil Unrest 2013"/>
    <x v="3"/>
    <s v="SRRP-13/MS/59106/R/5103"/>
    <x v="3"/>
    <n v="155940"/>
    <n v="0"/>
    <s v="Iraq - Syria Crisis Regional Refugee Response "/>
    <s v=""/>
    <s v="USD"/>
    <d v="2013-12-31T00:00:00"/>
    <s v="MULTI-SECTOR"/>
    <x v="1"/>
    <s v="Paid contribution"/>
    <s v="Agency"/>
  </r>
  <r>
    <s v="Allocation of unearmarked funds by UNFPA"/>
    <s v="United Nations Population Fund"/>
    <s v="Syrian Arab Republic - Civil Unrest 2013"/>
    <x v="3"/>
    <s v="SRRP-13/MS/58189/R/1171"/>
    <x v="3"/>
    <n v="200000"/>
    <n v="0"/>
    <s v="(Iraq) Syria Regional Response Plan"/>
    <s v=""/>
    <s v="USD"/>
    <d v="2013-02-15T00:00:00"/>
    <s v="MULTI-SECTOR"/>
    <x v="1"/>
    <s v="Paid contribution"/>
    <s v="Agency"/>
  </r>
  <r>
    <s v="Allocation of unearmarked funds by UNHCR"/>
    <s v="International Organization for Migration"/>
    <s v="Syrian Arab Republic - Civil Unrest 2013"/>
    <x v="3"/>
    <s v="SRRP-13/MS/58137/R/298"/>
    <x v="3"/>
    <n v="652261"/>
    <n v="0"/>
    <s v="Iraq - Syrian Livelihood copying mechanism_x000d__x000a_"/>
    <s v=""/>
    <s v="USD"/>
    <d v="2014-01-03T00:00:00"/>
    <s v="MULTI-SECTOR"/>
    <x v="1"/>
    <s v="Paid contribution"/>
    <s v="Agency"/>
  </r>
  <r>
    <s v="Allocation of unearmarked funds by UNICEF"/>
    <s v="United Nations Children's Fund"/>
    <s v="Iraq 2015"/>
    <x v="4"/>
    <s v="IRQ-14/H/70841/R/124"/>
    <x v="4"/>
    <n v="2004028"/>
    <n v="0"/>
    <s v="Multi-donor Thematic Humanitarian Response Fund - ENSURING ACCESS TO QUALITY LIFE SAVING HEALTH SERVICES TO ANBAR CRISIS AFFECTED POPULATION AND HOST COMMUNITY"/>
    <s v=""/>
    <s v="USD"/>
    <d v="2014-03-15T00:00:00"/>
    <s v="HEALTH"/>
    <x v="1"/>
    <s v="Paid contribution"/>
    <s v="Agency"/>
  </r>
  <r>
    <s v="Allocation of unearmarked funds by UNICEF"/>
    <s v="United Nations Children's Fund"/>
    <s v="Syrian Arab Republic - Civil Unrest 2012"/>
    <x v="0"/>
    <m/>
    <x v="5"/>
    <n v="1364973"/>
    <n v="0"/>
    <s v="(Iraq) humanitarian aid to Syrian refugees who fled to neighbouring countries (allocation from Regional Office to Lebanon)"/>
    <s v=""/>
    <s v="USD"/>
    <d v="2012-11-15T00:00:00"/>
    <s v="SECTOR NOT YET SPECIFIED"/>
    <x v="1"/>
    <s v="Commitment"/>
    <s v="Agency"/>
  </r>
  <r>
    <s v="Allocation of unearmarked funds by UNICEF"/>
    <s v="United Nations Children's Fund"/>
    <s v="Syrian Arab Republic - Civil Unrest 2013"/>
    <x v="3"/>
    <s v="SRRP-13/MS/58174/R/124"/>
    <x v="3"/>
    <n v="386472"/>
    <n v="0"/>
    <s v="(Iraq) humanitarian aid to Syrian refugees who fled to neighbouring countries - Education (allocation from Regional Office to Iraq)"/>
    <s v=""/>
    <s v="USD"/>
    <d v="2013-03-07T00:00:00"/>
    <s v="MULTI-SECTOR"/>
    <x v="1"/>
    <s v="Paid contribution"/>
    <s v="Agency"/>
  </r>
  <r>
    <s v="Allocation of unearmarked funds by UNICEF"/>
    <s v="United Nations Children's Fund"/>
    <s v="Syrian Arab Republic - Civil Unrest 2013"/>
    <x v="3"/>
    <s v="SRRP-13/MS/58174/R/124"/>
    <x v="3"/>
    <n v="233944"/>
    <n v="0"/>
    <s v="(Iraq) humanitarian aid to Syrian refugees who fled to neighbouring countries - Child Protection (allocation from Regional Office to Iraq)"/>
    <s v=""/>
    <s v="USD"/>
    <d v="2013-03-07T00:00:00"/>
    <s v="MULTI-SECTOR"/>
    <x v="1"/>
    <s v="Paid contribution"/>
    <s v="Agency"/>
  </r>
  <r>
    <s v="Allocation of unearmarked funds by UNICEF"/>
    <s v="United Nations Children's Fund"/>
    <s v="Syrian Arab Republic - Civil Unrest 2013"/>
    <x v="3"/>
    <s v="SRRP-13/MS/58174/R/124"/>
    <x v="3"/>
    <n v="389252"/>
    <n v="0"/>
    <s v="(Iraq) humanitarian aid to Syrian refugees who fled to neighbouring countries - Health and nutrition (allocation from Regional Office to Iraq)"/>
    <s v=""/>
    <s v="USD"/>
    <d v="2013-03-07T00:00:00"/>
    <s v="MULTI-SECTOR"/>
    <x v="1"/>
    <s v="Paid contribution"/>
    <s v="Agency"/>
  </r>
  <r>
    <s v="Allocation of unearmarked funds by UNICEF"/>
    <s v="United Nations Children's Fund"/>
    <s v="Syrian Arab Republic - Civil Unrest 2013"/>
    <x v="3"/>
    <s v="SRRP-13/MS/58174/R/124"/>
    <x v="3"/>
    <n v="1455014"/>
    <n v="0"/>
    <s v="(Iraq) humanitarian aid to Syrian refugees who fled to neighbouring countries - WASH (allocation from Regional Office to Iraq)"/>
    <s v=""/>
    <s v="USD"/>
    <d v="2013-03-07T00:00:00"/>
    <s v="MULTI-SECTOR"/>
    <x v="1"/>
    <s v="Paid contribution"/>
    <s v="Agency"/>
  </r>
  <r>
    <s v="Allocation of unearmarked funds by UNICEF"/>
    <s v="United Nations Children's Fund"/>
    <s v="Syrian Arab Republic - Civil Unrest 2013"/>
    <x v="3"/>
    <s v="SRRP-13/MS/58174/R/124"/>
    <x v="3"/>
    <n v="790252"/>
    <n v="0"/>
    <s v="(Iraq) humanitarian aid to Syrian refugees who fled to neighbouring countries - Operations/management (allocation from Regional Office to Iraq)"/>
    <s v=""/>
    <s v="USD"/>
    <d v="2013-03-07T00:00:00"/>
    <s v="MULTI-SECTOR"/>
    <x v="1"/>
    <s v="Paid contribution"/>
    <s v="Agency"/>
  </r>
  <r>
    <s v="Allocation of unearmarked funds by UNICEF"/>
    <s v="United Nations High Commissioner for Refugees"/>
    <s v="Syrian Arab Republic - Civil Unrest 2013"/>
    <x v="3"/>
    <s v="SRRP-13/MS/58183/R/120"/>
    <x v="3"/>
    <n v="153200"/>
    <n v="0"/>
    <s v="Iraq - Syria Crisis Regional Refugee Response "/>
    <s v=""/>
    <s v="USD"/>
    <d v="2013-12-05T00:00:00"/>
    <s v="MULTI-SECTOR"/>
    <x v="1"/>
    <s v="Paid contribution"/>
    <s v="Agency"/>
  </r>
  <r>
    <s v="Allocation of unearmarked funds by WFP"/>
    <s v="World Food Programme"/>
    <s v="Iraq 2008 (incl. Iraqi refugees in neighbouring countries) "/>
    <x v="5"/>
    <s v="IRQ-08/F03"/>
    <x v="6"/>
    <n v="4376268"/>
    <n v="0"/>
    <s v="Food aid (resource transfer)"/>
    <m/>
    <s v="USD"/>
    <d v="2008-05-12T00:00:00"/>
    <s v="FOOD"/>
    <x v="1"/>
    <s v="Paid contribution"/>
    <s v="Agency"/>
  </r>
  <r>
    <s v="Allocation of unearmarked funds by WFP"/>
    <s v="World Food Programme"/>
    <s v="Iraq 2008 (incl. Iraqi refugees in neighbouring countries) "/>
    <x v="5"/>
    <s v="IRQ-08/F03"/>
    <x v="6"/>
    <n v="1475739"/>
    <n v="0"/>
    <s v="Food aid (Multilateral funds)"/>
    <m/>
    <s v="USD"/>
    <d v="2008-02-29T00:00:00"/>
    <s v="FOOD"/>
    <x v="1"/>
    <s v="Paid contribution"/>
    <s v="Agency"/>
  </r>
  <r>
    <s v="Allocation of unearmarked funds by WFP"/>
    <s v="World Food Programme"/>
    <s v="Iraq 2009 (incl. Iraqi refugees in neighbouring countries) "/>
    <x v="6"/>
    <s v="IRQ-09/F/20253/R/561"/>
    <x v="7"/>
    <n v="203844"/>
    <n v="0"/>
    <s v="Food aid (Multilateral funds)"/>
    <m/>
    <s v="USD"/>
    <d v="2009-07-06T00:00:00"/>
    <s v="FOOD"/>
    <x v="1"/>
    <s v="Paid contribution"/>
    <s v="Agency"/>
  </r>
  <r>
    <s v="Allocation of unearmarked funds by WFP"/>
    <s v="World Food Programme"/>
    <s v="Iraq 2015"/>
    <x v="4"/>
    <s v="IRQ-14/SNYS/70351/R/561"/>
    <x v="4"/>
    <n v="2140000"/>
    <n v="0"/>
    <s v="Emergency Assistance to Populations Affected by Iraq Crisis (Multilateral)"/>
    <s v=""/>
    <s v="USD"/>
    <d v="2014-06-02T00:00:00"/>
    <s v="SECTOR NOT YET SPECIFIED"/>
    <x v="1"/>
    <s v="Paid contribution"/>
    <s v="Agency"/>
  </r>
  <r>
    <s v="Allocation of unearmarked funds by WFP"/>
    <s v="World Food Programme"/>
    <s v="Syrian Arab Republic - Civil Unrest 2013"/>
    <x v="3"/>
    <s v="SRRP-13/MS/58198/R/561"/>
    <x v="3"/>
    <n v="3659400"/>
    <n v="0"/>
    <s v="Iraq - Syria Crisis Regional Refugee Response (Multilateral)"/>
    <s v=""/>
    <s v="USD"/>
    <d v="2013-10-17T00:00:00"/>
    <s v="MULTI-SECTOR"/>
    <x v="1"/>
    <s v="Paid contribution"/>
    <s v="Agency"/>
  </r>
  <r>
    <s v="Al-Yousser Organization for Assistance &amp; Rehabilitation Assistance &amp; Rehabilitation Assistance &amp; Rehabilitation"/>
    <s v="Office for the Coordination of Humanitarian Affairs"/>
    <s v="Iraq 2007 (incl. Iraqi refugees in neighbouring countries) "/>
    <x v="2"/>
    <s v="IRQ-07/NGOFUND"/>
    <x v="2"/>
    <n v="-49072"/>
    <n v="0"/>
    <s v="Balancing entry for fund allocation 119019"/>
    <m/>
    <s v="USD"/>
    <d v="2007-03-12T00:00:00"/>
    <s v="SECTOR NOT YET SPECIFIED"/>
    <x v="1"/>
    <s v="Paid contribution"/>
    <s v="Agency"/>
  </r>
  <r>
    <s v="American Red Cross"/>
    <s v="International Federation of Red Cross and Red Crescent Societies"/>
    <s v="Iraq 2002"/>
    <x v="0"/>
    <m/>
    <x v="8"/>
    <n v="50000"/>
    <n v="0"/>
    <s v="Health programme"/>
    <m/>
    <m/>
    <d v="2001-11-19T00:00:00"/>
    <s v="HEALTH"/>
    <x v="1"/>
    <s v="Commitment"/>
    <s v="Donor"/>
  </r>
  <r>
    <s v="American Red Cross"/>
    <s v="International Federation of Red Cross and Red Crescent Societies"/>
    <s v="Iraq 2002"/>
    <x v="0"/>
    <m/>
    <x v="8"/>
    <n v="5650"/>
    <n v="0"/>
    <s v="Measles"/>
    <m/>
    <m/>
    <d v="2002-04-10T00:00:00"/>
    <s v="HEALTH"/>
    <x v="1"/>
    <s v="Commitment"/>
    <s v="Donor"/>
  </r>
  <r>
    <s v="American Red Cross"/>
    <s v="International Federation of Red Cross and Red Crescent Societies"/>
    <s v="Iraq Crisis 2003"/>
    <x v="0"/>
    <m/>
    <x v="9"/>
    <n v="130000"/>
    <n v="0"/>
    <s v="For disaster preparedness"/>
    <m/>
    <m/>
    <d v="2003-03-07T00:00:00"/>
    <s v="MULTI-SECTOR"/>
    <x v="1"/>
    <s v="Commitment"/>
    <s v="Donor"/>
  </r>
  <r>
    <s v="American Red Cross"/>
    <s v="International Federation of Red Cross and Red Crescent Societies"/>
    <s v="Iraq Crisis 2003"/>
    <x v="0"/>
    <m/>
    <x v="9"/>
    <n v="9615"/>
    <n v="0"/>
    <s v="Delegates"/>
    <m/>
    <m/>
    <d v="2003-06-18T00:00:00"/>
    <s v="COORDINATION AND SUPPORT SERVICES"/>
    <x v="1"/>
    <s v="Commitment"/>
    <s v="Donor"/>
  </r>
  <r>
    <s v="Andorra"/>
    <s v="United Nations Children's Fund"/>
    <s v="Iraq Crisis 2003"/>
    <x v="7"/>
    <s v="IRQ-03/UNICEF"/>
    <x v="9"/>
    <n v="65862"/>
    <n v="0"/>
    <s v="Awaiting allocation"/>
    <m/>
    <m/>
    <d v="2003-08-06T00:00:00"/>
    <s v="MULTI-SECTOR"/>
    <x v="1"/>
    <s v="Paid contribution"/>
    <s v="Agency"/>
  </r>
  <r>
    <s v="Andorra"/>
    <s v="World Food Programme"/>
    <s v="Iraq Crisis 2003"/>
    <x v="7"/>
    <s v="IRQ-03/F01"/>
    <x v="9"/>
    <n v="34542"/>
    <n v="0"/>
    <s v="Food aid"/>
    <m/>
    <m/>
    <d v="2003-11-30T00:00:00"/>
    <s v="FOOD"/>
    <x v="1"/>
    <s v="Paid contribution"/>
    <s v="Agency"/>
  </r>
  <r>
    <s v="Arab Gulf Programme for United Nations Development Organizations"/>
    <s v="United Nations Children's Fund"/>
    <s v="Iraq Crisis 2003"/>
    <x v="7"/>
    <s v="IRQ-03/UNICEF"/>
    <x v="9"/>
    <n v="300000"/>
    <n v="0"/>
    <s v="Awaiting allocation"/>
    <m/>
    <m/>
    <d v="2003-08-06T00:00:00"/>
    <s v="MULTI-SECTOR"/>
    <x v="1"/>
    <s v="Paid contribution"/>
    <s v="Agency"/>
  </r>
  <r>
    <s v="Arab Gulf Programme for United Nations Development Organizations"/>
    <s v="United Nations Population Fund"/>
    <s v="Iraq 2004"/>
    <x v="0"/>
    <m/>
    <x v="10"/>
    <n v="92000"/>
    <n v="0"/>
    <m/>
    <m/>
    <m/>
    <d v="2004-01-01T00:00:00"/>
    <s v="HEALTH"/>
    <x v="1"/>
    <s v="Commitment"/>
    <s v="Donor"/>
  </r>
  <r>
    <s v="Arab Gulf Programme for United Nations Development Organizations"/>
    <s v="United Nations Population Fund"/>
    <s v="Iraq Crisis 2003"/>
    <x v="7"/>
    <s v="IRQ-03/H03"/>
    <x v="9"/>
    <n v="185000"/>
    <n v="0"/>
    <s v="Emergency reproductive health assistance to Iraqi women and their families"/>
    <m/>
    <m/>
    <d v="2003-07-07T00:00:00"/>
    <s v="HEALTH"/>
    <x v="1"/>
    <s v="Paid contribution"/>
    <s v="Agency"/>
  </r>
  <r>
    <s v="Australia"/>
    <s v="Australian Red Cross"/>
    <s v="Iraq Crisis 2003"/>
    <x v="0"/>
    <m/>
    <x v="9"/>
    <n v="606061"/>
    <n v="0"/>
    <s v="To assist vulnerable communities "/>
    <n v="1000000"/>
    <s v="AUD"/>
    <d v="2003-03-20T00:00:00"/>
    <s v="MULTI-SECTOR"/>
    <x v="1"/>
    <s v="Commitment"/>
    <s v="Donor"/>
  </r>
  <r>
    <s v="Australia"/>
    <s v="Bilateral (affected government)"/>
    <s v="Iraq Crisis 2003"/>
    <x v="0"/>
    <m/>
    <x v="9"/>
    <n v="22435897"/>
    <n v="0"/>
    <s v="ORHA/Iraqi Ministries - Reconstruction priorities -  agriculture"/>
    <n v="35000000"/>
    <s v="AUD"/>
    <d v="2003-03-28T00:00:00"/>
    <s v="AGRICULTURE"/>
    <x v="1"/>
    <s v="Commitment"/>
    <s v="Donor"/>
  </r>
  <r>
    <s v="Australia"/>
    <s v="Bilateral (affected government)"/>
    <s v="Iraq Crisis 2003"/>
    <x v="0"/>
    <m/>
    <x v="9"/>
    <n v="641026"/>
    <n v="0"/>
    <s v="Purchase of grain weighing, testing and certifying equipment (Ministry of Trade)"/>
    <n v="1000000"/>
    <s v="AUD"/>
    <d v="2003-09-04T00:00:00"/>
    <s v="AGRICULTURE"/>
    <x v="1"/>
    <s v="Commitment"/>
    <s v="Donor"/>
  </r>
  <r>
    <s v="Australia"/>
    <s v="Bilateral (affected government)"/>
    <s v="Iraq Crisis 2003"/>
    <x v="0"/>
    <m/>
    <x v="9"/>
    <n v="448718"/>
    <n v="0"/>
    <s v="Repairing damage from recent looting and replacing critical equipment (Ministry of Agriculture)"/>
    <n v="700000"/>
    <s v="AUD"/>
    <d v="2003-09-04T00:00:00"/>
    <s v="AGRICULTURE"/>
    <x v="1"/>
    <s v="Commitment"/>
    <s v="Donor"/>
  </r>
  <r>
    <s v="Australia"/>
    <s v="Bilateral (affected government)"/>
    <s v="Iraq Crisis 2003"/>
    <x v="0"/>
    <m/>
    <x v="9"/>
    <n v="320513"/>
    <n v="0"/>
    <s v="Refurbishing relocated Ministry of Trade"/>
    <n v="500000"/>
    <s v="AUD"/>
    <d v="2003-09-04T00:00:00"/>
    <s v="AGRICULTURE"/>
    <x v="1"/>
    <s v="Commitment"/>
    <s v="Donor"/>
  </r>
  <r>
    <s v="Australia"/>
    <s v="Bilateral (affected government)"/>
    <s v="Iraq Crisis 2003"/>
    <x v="0"/>
    <m/>
    <x v="9"/>
    <n v="83333"/>
    <n v="0"/>
    <s v="20 satellite phones, cradels and external aerials, and an operational budget for six months or until the Ministry of Agriculture has received a budget"/>
    <n v="130000"/>
    <s v="AUD"/>
    <d v="2003-09-04T00:00:00"/>
    <s v="AGRICULTURE"/>
    <x v="1"/>
    <s v="Commitment"/>
    <s v="Donor"/>
  </r>
  <r>
    <s v="Australia"/>
    <s v="Bilateral (affected government)"/>
    <s v="Iraq Crisis 2003"/>
    <x v="0"/>
    <m/>
    <x v="9"/>
    <n v="237179"/>
    <n v="0"/>
    <s v="Other initiatives to help jump-start the agricultural  sector in Iraq (Ministry to be decided)"/>
    <n v="370000"/>
    <s v="AUD"/>
    <d v="2003-09-04T00:00:00"/>
    <s v="AGRICULTURE"/>
    <x v="1"/>
    <s v="Commitment"/>
    <s v="Donor"/>
  </r>
  <r>
    <s v="Australia"/>
    <s v="CARE Australia"/>
    <s v="Iraq Crisis 2003"/>
    <x v="0"/>
    <m/>
    <x v="9"/>
    <n v="606061"/>
    <n v="0"/>
    <s v="Water, food and nutrition"/>
    <n v="1000000"/>
    <s v="AUD"/>
    <d v="2003-04-22T00:00:00"/>
    <s v="MULTI-SECTOR"/>
    <x v="1"/>
    <s v="Commitment"/>
    <s v="Donor"/>
  </r>
  <r>
    <s v="Australia"/>
    <s v="CARE Australia"/>
    <s v="Iraq Crisis 2003"/>
    <x v="0"/>
    <m/>
    <x v="9"/>
    <n v="1851852"/>
    <n v="0"/>
    <s v="Water, sanitation, landmine and UXO awareness"/>
    <n v="300000"/>
    <s v="AUD"/>
    <d v="2003-04-22T00:00:00"/>
    <s v="MULTI-SECTOR"/>
    <x v="1"/>
    <s v="Commitment"/>
    <s v="Donor"/>
  </r>
  <r>
    <s v="Australia"/>
    <s v="Danish Refugee Council"/>
    <s v="Syrian Arab Republic - Civil Unrest 2013"/>
    <x v="3"/>
    <s v="SRRP-13/MS/59095/R/5181"/>
    <x v="3"/>
    <n v="2557235"/>
    <n v="0"/>
    <s v="Iraq - Syria Crisis Regional Refugee Response "/>
    <s v=""/>
    <s v="USD"/>
    <d v="2013-12-31T00:00:00"/>
    <s v="MULTI-SECTOR"/>
    <x v="1"/>
    <s v="Paid contribution"/>
    <s v="Agency"/>
  </r>
  <r>
    <s v="Australia"/>
    <s v="Food &amp; Agriculture Organization of the United Nations"/>
    <s v="Iraq 2004"/>
    <x v="0"/>
    <m/>
    <x v="10"/>
    <n v="834892"/>
    <n v="0"/>
    <s v="Funds for FAO Global Emergency Appeal "/>
    <m/>
    <m/>
    <d v="2004-04-26T00:00:00"/>
    <s v="AGRICULTURE"/>
    <x v="1"/>
    <s v="Commitment"/>
    <s v="Donor"/>
  </r>
  <r>
    <s v="Australia"/>
    <s v="Food &amp; Agriculture Organization of the United Nations"/>
    <s v="Iraq 2009 (incl. Iraqi refugees in neighbouring countries) "/>
    <x v="6"/>
    <s v="IRQ-09/A/20272/R/123"/>
    <x v="7"/>
    <n v="3197600"/>
    <n v="0"/>
    <s v="Emergency support to food insecure rural households through establishing_x000d__x000a_home gardens in Iraq"/>
    <m/>
    <s v="USD"/>
    <d v="2009-12-01T00:00:00"/>
    <s v="AGRICULTURE"/>
    <x v="1"/>
    <s v="Paid contribution"/>
    <s v="Agency"/>
  </r>
  <r>
    <s v="Australia"/>
    <s v="Food &amp; Agriculture Organization of the United Nations"/>
    <s v="Iraq Crisis 2003"/>
    <x v="0"/>
    <m/>
    <x v="9"/>
    <n v="1474359"/>
    <n v="0"/>
    <s v="Quick impact projects in norhern Iraq"/>
    <n v="2300000"/>
    <s v="AUD"/>
    <d v="2003-09-04T00:00:00"/>
    <s v="AGRICULTURE"/>
    <x v="1"/>
    <s v="Commitment"/>
    <s v="Donor"/>
  </r>
  <r>
    <s v="Australia"/>
    <s v="International Committee of the Red Cross"/>
    <s v="Iraq Crisis 2003"/>
    <x v="0"/>
    <m/>
    <x v="9"/>
    <n v="4518072"/>
    <n v="0"/>
    <s v="ICRC Emergency Appeal"/>
    <n v="7500000"/>
    <s v="AUD"/>
    <d v="2003-04-22T00:00:00"/>
    <s v="MULTI-SECTOR"/>
    <x v="1"/>
    <s v="Commitment"/>
    <s v="Donor"/>
  </r>
  <r>
    <s v="Australia"/>
    <s v="International Committee of the Red Cross"/>
    <s v="Iraq Crisis 2003"/>
    <x v="0"/>
    <m/>
    <x v="9"/>
    <n v="1176471"/>
    <n v="0"/>
    <s v="ICRC 2003 Emergency Appeal for Iraq"/>
    <n v="2000000"/>
    <s v="AUD"/>
    <d v="2003-02-21T00:00:00"/>
    <s v="MULTI-SECTOR"/>
    <x v="1"/>
    <s v="Commitment"/>
    <s v="Donor"/>
  </r>
  <r>
    <s v="Australia"/>
    <s v="International Federation of Red Cross and Red Crescent Societies"/>
    <s v="Iraq Crisis 2003"/>
    <x v="0"/>
    <m/>
    <x v="9"/>
    <n v="13550"/>
    <n v="0"/>
    <s v="Delegate"/>
    <m/>
    <m/>
    <d v="2003-04-09T00:00:00"/>
    <s v="COORDINATION AND SUPPORT SERVICES"/>
    <x v="1"/>
    <s v="Commitment"/>
    <s v="Donor"/>
  </r>
  <r>
    <s v="Australia"/>
    <s v="International Organization for Migration"/>
    <s v="Iraq 2007 (incl. Iraqi refugees in neighbouring countries) "/>
    <x v="0"/>
    <m/>
    <x v="2"/>
    <n v="793651"/>
    <n v="0"/>
    <s v="Immediate humanitarian assistance, rehabilitation and reintegration assistance to IDPs in Iraq"/>
    <m/>
    <s v="USD"/>
    <d v="2007-06-12T00:00:00"/>
    <s v="MULTI-SECTOR"/>
    <x v="1"/>
    <s v="Paid contribution"/>
    <s v="Agency"/>
  </r>
  <r>
    <s v="Australia"/>
    <s v="International Organization for Migration"/>
    <s v="Iraq 2007 (incl. Iraqi refugees in neighbouring countries) "/>
    <x v="0"/>
    <m/>
    <x v="2"/>
    <n v="2325581"/>
    <n v="0"/>
    <s v="To assist Iraqis who have been forced from their homes and are now living in other parts of Iraq. "/>
    <n v="3000000"/>
    <s v="AUD"/>
    <d v="2007-02-14T00:00:00"/>
    <s v="SECTOR NOT YET SPECIFIED"/>
    <x v="1"/>
    <s v="Commitment"/>
    <s v="Donor"/>
  </r>
  <r>
    <s v="Australia"/>
    <s v="International Organization for Migration"/>
    <s v="Iraq 2009 (incl. Iraqi refugees in neighbouring countries) "/>
    <x v="6"/>
    <s v="IRQ-09/MS/20227/298"/>
    <x v="7"/>
    <n v="2197786"/>
    <n v="0"/>
    <s v="Reintegration assistance to returnees in Baghdad, Anbar, Diyala, Babylon, Najaf and Kerbala governorates"/>
    <n v="2197786"/>
    <s v="AUD"/>
    <d v="2009-05-01T00:00:00"/>
    <s v="MULTI-SECTOR"/>
    <x v="1"/>
    <s v="Paid contribution"/>
    <s v="Agency"/>
  </r>
  <r>
    <s v="Australia"/>
    <s v="Mines Advisory Group"/>
    <s v="Syrian Arab Republic - Civil Unrest 2014"/>
    <x v="8"/>
    <s v="SRRP-14/MS/64763/16259"/>
    <x v="11"/>
    <n v="29293"/>
    <n v="0"/>
    <s v="Iraq - Syria Crisis Regional Refugee Response "/>
    <s v=""/>
    <s v="USD"/>
    <d v="2014-03-21T00:00:00"/>
    <s v="MULTI-SECTOR"/>
    <x v="1"/>
    <s v="Paid contribution"/>
    <s v="Agency"/>
  </r>
  <r>
    <s v="Australia"/>
    <s v="NGOs (details not yet provided)"/>
    <s v="Iraq Crisis 2003"/>
    <x v="0"/>
    <m/>
    <x v="9"/>
    <n v="3205128"/>
    <n v="0"/>
    <s v="Other reconstruction priorities for water and sanitation and economic policy rehabilitation"/>
    <n v="5000000"/>
    <s v="AUD"/>
    <d v="2003-09-04T00:00:00"/>
    <s v="MULTI-SECTOR"/>
    <x v="1"/>
    <s v="Commitment"/>
    <s v="Donor"/>
  </r>
  <r>
    <s v="Australia"/>
    <s v="Office for the Coordination of Humanitarian Affairs"/>
    <s v="Iraq Crisis 2003"/>
    <x v="0"/>
    <m/>
    <x v="9"/>
    <n v="1232400"/>
    <n v="0"/>
    <s v="Preparedness measures in and around Iraq"/>
    <n v="2000000"/>
    <s v="AUD"/>
    <d v="2003-02-21T00:00:00"/>
    <s v="COORDINATION AND SUPPORT SERVICES"/>
    <x v="1"/>
    <s v="Commitment"/>
    <s v="Donor"/>
  </r>
  <r>
    <s v="Australia"/>
    <s v="Office for the Coordination of Humanitarian Affairs"/>
    <s v="Iraq Crisis 2003"/>
    <x v="7"/>
    <s v="IRQ-03/CSS01B"/>
    <x v="9"/>
    <n v="518400"/>
    <n v="0"/>
    <s v="Humanitarian Information Centre "/>
    <m/>
    <m/>
    <d v="2003-04-22T00:00:00"/>
    <s v="COORDINATION AND SUPPORT SERVICES"/>
    <x v="1"/>
    <s v="Paid contribution"/>
    <s v="Donor and Agency"/>
  </r>
  <r>
    <s v="Australia"/>
    <s v="Save the Children "/>
    <s v="Iraq Crisis 2003"/>
    <x v="0"/>
    <m/>
    <x v="9"/>
    <n v="493827"/>
    <n v="0"/>
    <s v="Infectious disease management in paediatric hospitals"/>
    <n v="800000"/>
    <s v="AUD"/>
    <d v="2003-04-22T00:00:00"/>
    <s v="HEALTH"/>
    <x v="1"/>
    <s v="Commitment"/>
    <s v="Donor"/>
  </r>
  <r>
    <s v="Australia"/>
    <s v="UN Agencies (details not yet provided) "/>
    <s v="Iraq Crisis 2003"/>
    <x v="0"/>
    <m/>
    <x v="9"/>
    <n v="1212121"/>
    <n v="0"/>
    <s v="Official in UN and ORHA liaison roles; aid experts for needs assessments; placements to UN agencies (IOM and UNOPS) "/>
    <n v="2000000"/>
    <s v="AUD"/>
    <d v="2003-03-20T00:00:00"/>
    <s v="MULTI-SECTOR"/>
    <x v="1"/>
    <s v="Commitment"/>
    <s v="Donor"/>
  </r>
  <r>
    <s v="Australia"/>
    <s v="UNDG Iraq Trust Fund"/>
    <s v="Iraq 2006 (incl. Iraqi refugees in neighbouring countries) "/>
    <x v="0"/>
    <m/>
    <x v="1"/>
    <n v="1908697"/>
    <n v="0"/>
    <s v="Humanitarian funding to the agriculture cluster"/>
    <n v="2500000"/>
    <s v="AUD"/>
    <d v="2006-06-01T00:00:00"/>
    <s v="AGRICULTURE"/>
    <x v="1"/>
    <s v="Paid contribution"/>
    <s v="Donor"/>
  </r>
  <r>
    <s v="Australia"/>
    <s v="UNDG Iraq Trust Fund"/>
    <s v="Iraq 2006 (incl. Iraqi refugees in neighbouring countries) "/>
    <x v="0"/>
    <m/>
    <x v="1"/>
    <n v="1535163"/>
    <n v="0"/>
    <s v="Humanitarian assistance to IDPs"/>
    <n v="2000000"/>
    <s v="AUD"/>
    <d v="2006-06-01T00:00:00"/>
    <s v="SECTOR NOT YET SPECIFIED"/>
    <x v="1"/>
    <s v="Paid contribution"/>
    <s v="Donor"/>
  </r>
  <r>
    <s v="Australia"/>
    <s v="UNDG Iraq Trust Fund"/>
    <s v="Iraq 2007 (incl. Iraqi refugees in neighbouring countries) "/>
    <x v="0"/>
    <m/>
    <x v="2"/>
    <n v="1968504"/>
    <n v="0"/>
    <s v="Humanitarian funding to the health cluster"/>
    <n v="2500000"/>
    <s v="AUD"/>
    <d v="2007-01-01T00:00:00"/>
    <s v="HEALTH"/>
    <x v="1"/>
    <s v="Paid contribution"/>
    <s v="Donor"/>
  </r>
  <r>
    <s v="Australia"/>
    <s v="UNDG Iraq Trust Fund"/>
    <s v="Iraq 2007 (incl. Iraqi refugees in neighbouring countries) "/>
    <x v="0"/>
    <m/>
    <x v="2"/>
    <n v="1968504"/>
    <n v="0"/>
    <s v="Humanitarian funding to the agriculture cluster"/>
    <n v="2500000"/>
    <s v="AUD"/>
    <d v="2007-01-01T00:00:00"/>
    <s v="AGRICULTURE"/>
    <x v="1"/>
    <s v="Paid contribution"/>
    <s v="Donor"/>
  </r>
  <r>
    <s v="Australia"/>
    <s v="United Nations Children's Fund"/>
    <s v="Iraq 2010"/>
    <x v="0"/>
    <m/>
    <x v="12"/>
    <n v="419465"/>
    <n v="0"/>
    <s v="Water and Sanitation and Education through the Diyala Initiative_x000d__x000a_"/>
    <s v=""/>
    <s v="USD"/>
    <d v="2010-05-25T00:00:00"/>
    <s v="EDUCATION"/>
    <x v="1"/>
    <s v="Paid contribution"/>
    <s v="Donor and Agency"/>
  </r>
  <r>
    <s v="Australia"/>
    <s v="United Nations Children's Fund"/>
    <s v="Iraq Crisis 2003"/>
    <x v="7"/>
    <s v="IRQ-03/E01"/>
    <x v="9"/>
    <n v="4629600"/>
    <n v="0"/>
    <s v="Provision of school equipments, teaching and learning materials; psychosocial support activities"/>
    <n v="7500000"/>
    <s v="AUD"/>
    <d v="2003-04-22T00:00:00"/>
    <s v="EDUCATION"/>
    <x v="1"/>
    <s v="Paid contribution"/>
    <s v="Donor and Agency"/>
  </r>
  <r>
    <s v="Australia"/>
    <s v="United Nations Children's Fund"/>
    <s v="Iraq Crisis 2003"/>
    <x v="7"/>
    <s v="IRQ-03/H04A"/>
    <x v="9"/>
    <n v="1204820"/>
    <n v="0"/>
    <s v="Nutrition"/>
    <n v="7500000"/>
    <s v="AUD"/>
    <d v="2003-04-22T00:00:00"/>
    <s v="HEALTH"/>
    <x v="1"/>
    <s v="Paid contribution"/>
    <s v="Donor and Agency"/>
  </r>
  <r>
    <s v="Australia"/>
    <s v="United Nations Children's Fund"/>
    <s v="Iraq Crisis 2003"/>
    <x v="7"/>
    <s v="IRQ-03/UNICEF"/>
    <x v="9"/>
    <n v="3333333"/>
    <n v="0"/>
    <s v="Awaiting allocation"/>
    <n v="5000000"/>
    <s v="AUD"/>
    <d v="2003-07-09T00:00:00"/>
    <s v="MULTI-SECTOR"/>
    <x v="1"/>
    <s v="Paid contribution"/>
    <s v="Donor and Agency"/>
  </r>
  <r>
    <s v="Australia"/>
    <s v="United Nations High Commissioner for Refugees"/>
    <s v="Iraq 2007 (incl. Iraqi refugees in neighbouring countries) "/>
    <x v="0"/>
    <m/>
    <x v="2"/>
    <n v="2380952"/>
    <n v="0"/>
    <s v="Assist UNHCR to reach Iraqi refugees in nearby countries such as Syria and Jordan"/>
    <n v="3000000"/>
    <s v="AUD"/>
    <d v="2007-02-28T00:00:00"/>
    <s v="SECTOR NOT YET SPECIFIED"/>
    <x v="1"/>
    <s v="Paid contribution"/>
    <s v="Donor"/>
  </r>
  <r>
    <s v="Australia"/>
    <s v="United Nations High Commissioner for Refugees"/>
    <s v="Iraq 2008 (incl. Iraqi refugees in neighbouring countries) "/>
    <x v="5"/>
    <s v="IRQ-08/UNHCR"/>
    <x v="6"/>
    <n v="1324128"/>
    <n v="0"/>
    <s v="to be allocated to specific sectors/projects "/>
    <m/>
    <s v="USD"/>
    <d v="2008-05-30T00:00:00"/>
    <s v="SECTOR NOT YET SPECIFIED"/>
    <x v="1"/>
    <s v="Paid contribution"/>
    <s v="Agency"/>
  </r>
  <r>
    <s v="Australia"/>
    <s v="United Nations High Commissioner for Refugees"/>
    <s v="Iraq 2008 (incl. Iraqi refugees in neighbouring countries) "/>
    <x v="5"/>
    <s v="IRQ-08/UNHCR"/>
    <x v="6"/>
    <n v="661999"/>
    <n v="0"/>
    <s v="Broadly earmarked contributions to UNHCR Iraq Supplementary Appeal (total of $4,411,766 - CAP portion, $661,999 to be allocated to specific sector/projects; Iraqi refugees in neighboring countries portion, $3,749,767)"/>
    <m/>
    <s v="USD"/>
    <d v="2008-06-19T00:00:00"/>
    <s v="SECTOR NOT YET SPECIFIED"/>
    <x v="1"/>
    <s v="Paid contribution"/>
    <s v="Agency"/>
  </r>
  <r>
    <s v="Australia"/>
    <s v="United Nations High Commissioner for Refugees"/>
    <s v="Iraq 2009 (incl. Iraqi refugees in neighbouring countries) "/>
    <x v="6"/>
    <s v="IRQ-09/SNYS/25391/R/120"/>
    <x v="7"/>
    <n v="334672"/>
    <n v="0"/>
    <s v="Pillar 1 - to be allocated to specific project/sector"/>
    <m/>
    <s v="USD"/>
    <d v="2009-01-31T00:00:00"/>
    <s v="SECTOR NOT YET SPECIFIED"/>
    <x v="1"/>
    <s v="Paid contribution"/>
    <s v="Agency"/>
  </r>
  <r>
    <s v="Australia"/>
    <s v="United Nations High Commissioner for Refugees"/>
    <s v="Iraq 2009 (incl. Iraqi refugees in neighbouring countries) "/>
    <x v="6"/>
    <s v="IRQ-09/SNYS/25391/R/120"/>
    <x v="7"/>
    <n v="875981"/>
    <n v="0"/>
    <s v="Pillar 1 - to be allocated to specific project/sector"/>
    <m/>
    <s v="USD"/>
    <d v="2009-06-19T00:00:00"/>
    <s v="SECTOR NOT YET SPECIFIED"/>
    <x v="1"/>
    <s v="Paid contribution"/>
    <s v="Agency"/>
  </r>
  <r>
    <s v="Australia"/>
    <s v="United Nations High Commissioner for Refugees"/>
    <s v="Iraq 2010"/>
    <x v="0"/>
    <m/>
    <x v="12"/>
    <n v="419463"/>
    <n v="0"/>
    <s v="UNHCR Diyala Initiative"/>
    <n v="500000"/>
    <s v="AUD"/>
    <d v="2010-06-30T00:00:00"/>
    <s v="SECTOR NOT YET SPECIFIED"/>
    <x v="1"/>
    <s v="Commitment"/>
    <s v="Donor"/>
  </r>
  <r>
    <s v="Australia"/>
    <s v="United Nations High Commissioner for Refugees"/>
    <s v="Iraq 2012"/>
    <x v="0"/>
    <m/>
    <x v="5"/>
    <n v="2148228"/>
    <n v="0"/>
    <s v="UNHCR activities to support internally displaced people in Iraq and host communities, particularly shelter and related activities "/>
    <n v="2000000"/>
    <s v="AUD"/>
    <d v="2012-03-14T00:00:00"/>
    <s v="SECTOR NOT YET SPECIFIED"/>
    <x v="1"/>
    <s v="Paid contribution"/>
    <s v="Donor and Agency"/>
  </r>
  <r>
    <s v="Australia"/>
    <s v="United Nations High Commissioner for Refugees"/>
    <s v="Iraq 2015"/>
    <x v="4"/>
    <s v="IRQ-14/S-NF/67709/R/120"/>
    <x v="4"/>
    <n v="3734827"/>
    <n v="0"/>
    <s v="Humanitarian assistance"/>
    <n v="4000000"/>
    <s v="AUD"/>
    <d v="2014-06-20T00:00:00"/>
    <s v="SHELTER AND NON-FOOD ITEMS"/>
    <x v="1"/>
    <s v="Commitment"/>
    <s v="Donor"/>
  </r>
  <r>
    <s v="Australia"/>
    <s v="United Nations High Commissioner for Refugees"/>
    <s v="Iraq 2015"/>
    <x v="4"/>
    <s v="IRQ-14/SNYS/70350/R/120"/>
    <x v="4"/>
    <n v="4401408"/>
    <n v="0"/>
    <s v="To be allocated to a specific sector/projects "/>
    <n v="5000000"/>
    <s v="AUD"/>
    <d v="2014-11-24T00:00:00"/>
    <s v="SECTOR NOT YET SPECIFIED"/>
    <x v="1"/>
    <s v="Commitment"/>
    <s v="Donor"/>
  </r>
  <r>
    <s v="Australia"/>
    <s v="United Nations High Commissioner for Refugees"/>
    <s v="Iraq Crisis 2003"/>
    <x v="7"/>
    <s v="IRQ-03/MS01A"/>
    <x v="9"/>
    <n v="909091"/>
    <n v="0"/>
    <s v="Refugees/asylum seekers and multi-sector response"/>
    <m/>
    <m/>
    <d v="2003-03-20T00:00:00"/>
    <s v="MULTI-SECTOR"/>
    <x v="1"/>
    <s v="Paid contribution"/>
    <s v="Donor and Agency"/>
  </r>
  <r>
    <s v="Australia"/>
    <s v="United Nations Mine Action Service"/>
    <s v="Iraq Crisis 2003"/>
    <x v="7"/>
    <s v="IRQ-03/MA01"/>
    <x v="9"/>
    <n v="750000"/>
    <n v="0"/>
    <s v="Coordination of mine action activities in the emergency response"/>
    <m/>
    <m/>
    <d v="2003-06-13T00:00:00"/>
    <s v="MINE ACTION"/>
    <x v="1"/>
    <s v="Paid contribution"/>
    <s v="Donor and Agency"/>
  </r>
  <r>
    <s v="Australia"/>
    <s v="United Nations Population Fund"/>
    <s v="Iraq 2015"/>
    <x v="4"/>
    <s v="IRQ-14/H/69858/R/1171"/>
    <x v="4"/>
    <n v="1745201"/>
    <n v="0"/>
    <s v="UNFPA’s humanitarian work to scale up the delivery of reproductive health care and address the needs of displaced women, girls and victims of gender-based violence in response to the Iraq crisis_x000d__x000a__x000d__x000a__x000d__x000a_"/>
    <n v="2000000"/>
    <s v="AUD"/>
    <d v="2014-10-24T00:00:00"/>
    <s v="HEALTH"/>
    <x v="1"/>
    <s v="Paid contribution"/>
    <s v="Donor and Agency"/>
  </r>
  <r>
    <s v="Australia"/>
    <s v="United Nations Population Fund"/>
    <s v="Iraqi Refugees in Neighbouring Countries 2010"/>
    <x v="9"/>
    <s v="IRQ-10/SNYS/33851/R/1171"/>
    <x v="12"/>
    <n v="838926"/>
    <n v="0"/>
    <s v="Iraqi refugees in Jordan and Syria"/>
    <n v="1000000"/>
    <s v="AUD"/>
    <d v="2010-06-30T00:00:00"/>
    <s v="SECTOR NOT YET SPECIFIED"/>
    <x v="1"/>
    <s v="Commitment"/>
    <s v="Donor"/>
  </r>
  <r>
    <s v="Australia"/>
    <s v="Various Recipients (details not yet provided)"/>
    <s v="Iraq 2014"/>
    <x v="0"/>
    <m/>
    <x v="11"/>
    <n v="88028"/>
    <n v="0"/>
    <s v="Air drops for Mount Sinjar and Amirli_x000d__x000a_"/>
    <n v="100000"/>
    <s v="AUD"/>
    <d v="2014-11-24T00:00:00"/>
    <s v="SECTOR NOT YET SPECIFIED"/>
    <x v="1"/>
    <s v="Paid contribution"/>
    <s v="Donor"/>
  </r>
  <r>
    <s v="Australia"/>
    <s v="World Food Programme"/>
    <s v="Iraq 2008 (incl. Iraqi refugees in neighbouring countries) "/>
    <x v="5"/>
    <s v="IRQ-08/F03"/>
    <x v="6"/>
    <n v="1860465"/>
    <n v="0"/>
    <s v="Food aid"/>
    <m/>
    <s v="USD"/>
    <d v="2008-06-01T00:00:00"/>
    <s v="FOOD"/>
    <x v="1"/>
    <s v="Paid contribution"/>
    <s v="Agency"/>
  </r>
  <r>
    <s v="Australia"/>
    <s v="World Food Programme"/>
    <s v="Iraq 2015"/>
    <x v="4"/>
    <s v="IRQ-14/F/69872/R/561"/>
    <x v="4"/>
    <n v="1760563"/>
    <n v="0"/>
    <s v="Emergency Assistance to Populations Affected by Iraq Crisis "/>
    <n v="2000000"/>
    <s v="AUD"/>
    <d v="2014-11-24T00:00:00"/>
    <s v="FOOD"/>
    <x v="1"/>
    <s v="Commitment"/>
    <s v="Donor"/>
  </r>
  <r>
    <s v="Australia"/>
    <s v="World Food Programme"/>
    <s v="Iraq 2015"/>
    <x v="4"/>
    <s v="IRQ-14/SNYS/70351/R/561"/>
    <x v="4"/>
    <n v="1049318"/>
    <n v="0"/>
    <s v="Emergency Assistance to Populations Affected by Iraq Crisis "/>
    <n v="1000000"/>
    <s v="AUD"/>
    <d v="2014-06-20T00:00:00"/>
    <s v="SECTOR NOT YET SPECIFIED"/>
    <x v="1"/>
    <s v="Paid contribution"/>
    <s v="Agency"/>
  </r>
  <r>
    <s v="Australia"/>
    <s v="World Food Programme"/>
    <s v="Iraq Crisis 2003"/>
    <x v="7"/>
    <s v="IRQ-03/CSS01A"/>
    <x v="9"/>
    <n v="740741"/>
    <n v="0"/>
    <s v="UN Joint Logistics Centre (UNJLC)"/>
    <m/>
    <m/>
    <d v="2003-04-22T00:00:00"/>
    <s v="COORDINATION AND SUPPORT SERVICES"/>
    <x v="1"/>
    <s v="Paid contribution"/>
    <s v="Donor and Agency"/>
  </r>
  <r>
    <s v="Australia"/>
    <s v="World Food Programme"/>
    <s v="Iraq Crisis 2003"/>
    <x v="7"/>
    <s v="IRQ-03/CSS01A"/>
    <x v="9"/>
    <n v="1234568"/>
    <n v="0"/>
    <s v="UN Humanitarian Air Services (UNHAS)"/>
    <m/>
    <m/>
    <d v="2003-04-22T00:00:00"/>
    <s v="COORDINATION AND SUPPORT SERVICES"/>
    <x v="1"/>
    <s v="Paid contribution"/>
    <s v="Donor and Agency"/>
  </r>
  <r>
    <s v="Australia"/>
    <s v="World Food Programme"/>
    <s v="Iraq Crisis 2003"/>
    <x v="7"/>
    <s v="IRQ-03/CSS01A"/>
    <x v="9"/>
    <n v="1000000"/>
    <n v="0"/>
    <s v="UN joint logistics centre for Iraq"/>
    <n v="1000000"/>
    <s v="AUD"/>
    <d v="2003-07-09T00:00:00"/>
    <s v="COORDINATION AND SUPPORT SERVICES"/>
    <x v="1"/>
    <s v="Paid contribution"/>
    <s v="Donor and Agency"/>
  </r>
  <r>
    <s v="Australia"/>
    <s v="World Food Programme"/>
    <s v="Iraq Crisis 2003"/>
    <x v="7"/>
    <s v="IRQ-03/F01"/>
    <x v="9"/>
    <n v="1851851"/>
    <n v="0"/>
    <s v="Food aid"/>
    <n v="300000"/>
    <s v="AUD"/>
    <d v="2003-04-22T00:00:00"/>
    <s v="FOOD"/>
    <x v="1"/>
    <s v="Paid contribution"/>
    <s v="Donor and Agency"/>
  </r>
  <r>
    <s v="Australia"/>
    <s v="World Health Organization"/>
    <s v="Iraq 2009 (incl. Iraqi refugees in neighbouring countries) "/>
    <x v="6"/>
    <s v="IRQ-09/H/23537/122"/>
    <x v="7"/>
    <n v="1892950"/>
    <n v="0"/>
    <s v="Life saving public health intervention package to most vulnerable crisis affected population in Iraq"/>
    <n v="2900000"/>
    <s v="AUD"/>
    <d v="2009-03-31T00:00:00"/>
    <s v="HEALTH"/>
    <x v="1"/>
    <s v="Paid contribution"/>
    <s v="Agency"/>
  </r>
  <r>
    <s v="Australia"/>
    <s v="World Health Organization"/>
    <s v="Iraq Crisis 2003"/>
    <x v="7"/>
    <s v="IRQ-03/H01"/>
    <x v="9"/>
    <n v="1944000"/>
    <n v="0"/>
    <s v="Planning and management capacity; restarting and support to the national health system"/>
    <n v="300000"/>
    <s v="AUD"/>
    <d v="2003-04-22T00:00:00"/>
    <s v="HEALTH"/>
    <x v="1"/>
    <s v="Paid contribution"/>
    <s v="Donor and Agency"/>
  </r>
  <r>
    <s v="Australia"/>
    <s v="World Vision Australia"/>
    <s v="Iraq Crisis 2003"/>
    <x v="0"/>
    <m/>
    <x v="9"/>
    <n v="740741"/>
    <n v="0"/>
    <s v="Water, sanitation and environmental health"/>
    <n v="1200000"/>
    <s v="AUD"/>
    <d v="2003-04-22T00:00:00"/>
    <s v="MULTI-SECTOR"/>
    <x v="1"/>
    <s v="Commitment"/>
    <s v="Donor"/>
  </r>
  <r>
    <s v="Austria"/>
    <s v="ACT Alliance / Diakonie Austria"/>
    <s v="Iraq 2004"/>
    <x v="0"/>
    <m/>
    <x v="10"/>
    <n v="24630"/>
    <n v="0"/>
    <s v="Reconstruction  School Imam al Sadik in  Al Hillah"/>
    <n v="20000"/>
    <s v="EUR"/>
    <d v="2004-10-01T00:00:00"/>
    <s v="EDUCATION"/>
    <x v="1"/>
    <s v="Paid contribution"/>
    <s v="Donor"/>
  </r>
  <r>
    <s v="Austria"/>
    <s v="Austrian Red Cross"/>
    <s v="Iraq 2004"/>
    <x v="0"/>
    <m/>
    <x v="10"/>
    <n v="184729"/>
    <n v="0"/>
    <s v="ICRC Emergency Response"/>
    <n v="150000"/>
    <s v="EUR"/>
    <d v="2004-10-01T00:00:00"/>
    <s v="SECTOR NOT YET SPECIFIED"/>
    <x v="1"/>
    <s v="Paid contribution"/>
    <s v="Other"/>
  </r>
  <r>
    <s v="Austria"/>
    <s v="Austrian Red Cross"/>
    <s v="Iraq 2014"/>
    <x v="0"/>
    <m/>
    <x v="11"/>
    <n v="200535"/>
    <n v="0"/>
    <s v="To support Jesidic refugees in the Kurdistan region (ADA)"/>
    <n v="150000"/>
    <s v="EUR"/>
    <d v="2014-08-18T00:00:00"/>
    <s v="HEALTH"/>
    <x v="1"/>
    <s v="Commitment"/>
    <s v="Donor"/>
  </r>
  <r>
    <s v="Austria"/>
    <s v="Austrian Red Cross"/>
    <s v="Iraq Crisis 2003"/>
    <x v="0"/>
    <m/>
    <x v="9"/>
    <n v="161464"/>
    <n v="0"/>
    <s v="Humanitarian assistance"/>
    <n v="150000"/>
    <s v="EUR"/>
    <d v="2003-04-18T00:00:00"/>
    <s v="MULTI-SECTOR"/>
    <x v="1"/>
    <s v="Commitment"/>
    <s v="Donor"/>
  </r>
  <r>
    <s v="Austria"/>
    <s v="Bilateral (affected government)"/>
    <s v="Iraq Crisis 2003"/>
    <x v="0"/>
    <m/>
    <x v="9"/>
    <n v="215285"/>
    <n v="0"/>
    <s v="Funds for an Austrian-Slovenian initiative to assist war-traumatised children in Iraq"/>
    <n v="200000"/>
    <s v="EUR"/>
    <d v="2003-04-18T00:00:00"/>
    <s v="HEALTH"/>
    <x v="1"/>
    <s v="Commitment"/>
    <s v="Donor"/>
  </r>
  <r>
    <s v="Austria"/>
    <s v="BMaA"/>
    <s v="Iraq Crisis 2003"/>
    <x v="0"/>
    <m/>
    <x v="9"/>
    <n v="24734"/>
    <n v="0"/>
    <s v="Training for diplomats"/>
    <n v="21000"/>
    <s v="EUR"/>
    <d v="2003-06-01T00:00:00"/>
    <s v="COORDINATION AND SUPPORT SERVICES"/>
    <x v="1"/>
    <s v="Paid contribution"/>
    <s v="Donor"/>
  </r>
  <r>
    <s v="Austria"/>
    <s v="BUKKEHAVE"/>
    <s v="Iraq Crisis 2003"/>
    <x v="0"/>
    <m/>
    <x v="9"/>
    <n v="77673"/>
    <n v="0"/>
    <s v="Purchase of armoured vehicle for aid to children "/>
    <n v="65944"/>
    <s v="EUR"/>
    <d v="2003-06-01T00:00:00"/>
    <s v="COORDINATION AND SUPPORT SERVICES"/>
    <x v="1"/>
    <s v="Paid contribution"/>
    <s v="Donor"/>
  </r>
  <r>
    <s v="Austria"/>
    <s v="CARITAS"/>
    <s v="Iraq 2008 (incl. Iraqi refugees in neighbouring countries) "/>
    <x v="0"/>
    <m/>
    <x v="6"/>
    <n v="31153"/>
    <n v="0"/>
    <s v="Medical treatment for Iraqui children"/>
    <n v="20000"/>
    <s v="EUR"/>
    <d v="2008-05-26T00:00:00"/>
    <s v="HEALTH"/>
    <x v="1"/>
    <s v="Commitment"/>
    <s v="Donor"/>
  </r>
  <r>
    <s v="Austria"/>
    <s v="CARITAS / Catholic Relief Services"/>
    <s v="Iraq Crisis 2003"/>
    <x v="0"/>
    <m/>
    <x v="9"/>
    <n v="161464"/>
    <n v="0"/>
    <s v="Humanitarian assistance"/>
    <n v="150000"/>
    <s v="EUR"/>
    <d v="2003-04-18T00:00:00"/>
    <s v="MULTI-SECTOR"/>
    <x v="1"/>
    <s v="Commitment"/>
    <s v="Donor"/>
  </r>
  <r>
    <s v="Austria"/>
    <s v="Caritas Austria"/>
    <s v="Iraq 2004"/>
    <x v="0"/>
    <m/>
    <x v="10"/>
    <n v="5542"/>
    <n v="0"/>
    <s v="Children: Medical evacuation &amp; treatment "/>
    <n v="4500"/>
    <s v="EUR"/>
    <d v="2004-10-01T00:00:00"/>
    <s v="HEALTH"/>
    <x v="1"/>
    <s v="Paid contribution"/>
    <s v="Donor"/>
  </r>
  <r>
    <s v="Austria"/>
    <s v="Caritas Austria"/>
    <s v="Iraq 2004"/>
    <x v="0"/>
    <m/>
    <x v="10"/>
    <n v="265252"/>
    <n v="0"/>
    <s v="Children: Medical evacuation &amp; treatment"/>
    <n v="200000"/>
    <s v="EUR"/>
    <d v="2004-12-01T00:00:00"/>
    <s v="HEALTH"/>
    <x v="1"/>
    <s v="Paid contribution"/>
    <s v="Donor"/>
  </r>
  <r>
    <s v="Austria"/>
    <s v="Caritas Austria"/>
    <s v="Iraq 2005"/>
    <x v="0"/>
    <m/>
    <x v="13"/>
    <n v="8073"/>
    <n v="0"/>
    <s v="Children: Medical evacuation &amp; treatment"/>
    <n v="5950"/>
    <s v="EUR"/>
    <d v="2005-01-01T00:00:00"/>
    <s v="HEALTH"/>
    <x v="1"/>
    <s v="Paid contribution"/>
    <s v="Donor"/>
  </r>
  <r>
    <s v="Austria"/>
    <s v="Caritas Austria"/>
    <s v="Iraq 2005"/>
    <x v="0"/>
    <m/>
    <x v="13"/>
    <n v="129702"/>
    <n v="0"/>
    <s v="Children: Medical evacuation &amp; treatment"/>
    <n v="100000"/>
    <s v="EUR"/>
    <d v="2005-04-01T00:00:00"/>
    <s v="HEALTH"/>
    <x v="1"/>
    <s v="Paid contribution"/>
    <s v="Donor"/>
  </r>
  <r>
    <s v="Austria"/>
    <s v="Caritas Austria"/>
    <s v="Iraq 2006 (incl. Iraqi refugees in neighbouring countries) "/>
    <x v="0"/>
    <m/>
    <x v="1"/>
    <n v="29586"/>
    <n v="0"/>
    <s v="Children: Medical evacuation &amp; treatment"/>
    <n v="25000"/>
    <s v="EUR"/>
    <d v="2006-01-01T00:00:00"/>
    <s v="HEALTH"/>
    <x v="1"/>
    <s v="Paid contribution"/>
    <s v="Donor"/>
  </r>
  <r>
    <s v="Austria"/>
    <s v="Caritas Austria"/>
    <s v="Iraq 2006 (incl. Iraqi refugees in neighbouring countries) "/>
    <x v="0"/>
    <m/>
    <x v="1"/>
    <n v="89059"/>
    <n v="0"/>
    <s v="Children: Medical evacuation &amp; treatment"/>
    <n v="70000"/>
    <s v="EUR"/>
    <d v="2006-11-01T00:00:00"/>
    <s v="HEALTH"/>
    <x v="1"/>
    <s v="Paid contribution"/>
    <s v="Donor"/>
  </r>
  <r>
    <s v="Austria"/>
    <s v="Caritas Austria"/>
    <s v="Iraq Crisis 2003"/>
    <x v="0"/>
    <m/>
    <x v="9"/>
    <n v="77058"/>
    <n v="0"/>
    <s v="Evacuation logistics for transport of wounded children"/>
    <n v="70200"/>
    <s v="EUR"/>
    <d v="2003-05-01T00:00:00"/>
    <s v="COORDINATION AND SUPPORT SERVICES"/>
    <x v="1"/>
    <s v="Paid contribution"/>
    <s v="Donor"/>
  </r>
  <r>
    <s v="Austria"/>
    <s v="Diplomatische Akademie Wien"/>
    <s v="Iraq 2005"/>
    <x v="0"/>
    <m/>
    <x v="13"/>
    <n v="99631"/>
    <n v="0"/>
    <s v="Strengthening capacities within the Iraqi MoFA"/>
    <n v="73428"/>
    <s v="EUR"/>
    <d v="2005-01-01T00:00:00"/>
    <s v="COORDINATION AND SUPPORT SERVICES"/>
    <x v="1"/>
    <s v="Paid contribution"/>
    <s v="Donor"/>
  </r>
  <r>
    <s v="Austria"/>
    <s v="Diplomatische Akademie Wien"/>
    <s v="Iraq 2006 (incl. Iraqi refugees in neighbouring countries) "/>
    <x v="0"/>
    <m/>
    <x v="1"/>
    <n v="5662"/>
    <n v="0"/>
    <s v="Seminar for the support of Iraq on the ratification of international treaties "/>
    <n v="4784"/>
    <s v="EUR"/>
    <d v="2006-01-01T00:00:00"/>
    <s v="COORDINATION AND SUPPORT SERVICES"/>
    <x v="1"/>
    <s v="Paid contribution"/>
    <s v="Donor"/>
  </r>
  <r>
    <s v="Austria"/>
    <s v="Foundation Together"/>
    <s v="Iraq 2005"/>
    <x v="0"/>
    <m/>
    <x v="13"/>
    <n v="121065"/>
    <n v="0"/>
    <s v="Phase 2: Psychosocial Support to Children and Families"/>
    <n v="100000"/>
    <s v="EUR"/>
    <d v="2005-11-01T00:00:00"/>
    <s v="HEALTH"/>
    <x v="1"/>
    <s v="Paid contribution"/>
    <s v="Donor"/>
  </r>
  <r>
    <s v="Austria"/>
    <s v="Friedensdorf International"/>
    <s v="Iraq 2002"/>
    <x v="0"/>
    <m/>
    <x v="8"/>
    <n v="54207"/>
    <n v="0"/>
    <s v="Medical treatment in Austrian hospitals"/>
    <n v="61579"/>
    <s v="EUR"/>
    <d v="2002-02-06T00:00:00"/>
    <s v="HEALTH"/>
    <x v="1"/>
    <s v="Commitment"/>
    <s v="Donor"/>
  </r>
  <r>
    <s v="Austria"/>
    <s v="Hilfswerk Austria International"/>
    <s v="Iraq 2005"/>
    <x v="0"/>
    <m/>
    <x v="13"/>
    <n v="62735"/>
    <n v="0"/>
    <s v="Cultural Heritage Borsippa"/>
    <n v="50000"/>
    <s v="EUR"/>
    <d v="2005-06-01T00:00:00"/>
    <s v="EDUCATION"/>
    <x v="1"/>
    <s v="Paid contribution"/>
    <s v="Donor"/>
  </r>
  <r>
    <s v="Austria"/>
    <s v="Hilfswerk Austria International"/>
    <s v="Iraq Crisis 2003"/>
    <x v="0"/>
    <m/>
    <x v="9"/>
    <n v="107643"/>
    <n v="0"/>
    <s v="Humanitarian assistance"/>
    <n v="100000"/>
    <s v="EUR"/>
    <d v="2003-04-18T00:00:00"/>
    <s v="MULTI-SECTOR"/>
    <x v="1"/>
    <s v="Commitment"/>
    <s v="Donor"/>
  </r>
  <r>
    <s v="Austria"/>
    <s v="International Federation of Red Cross and Red Crescent Societies"/>
    <s v="Iraq 2014"/>
    <x v="0"/>
    <m/>
    <x v="11"/>
    <n v="378310"/>
    <n v="0"/>
    <s v="To help internally displaced persons (2757-02/2014)"/>
    <n v="300000"/>
    <s v="EUR"/>
    <d v="2014-11-28T00:00:00"/>
    <s v="SHELTER AND NON-FOOD ITEMS"/>
    <x v="1"/>
    <s v="Commitment"/>
    <s v="Donor"/>
  </r>
  <r>
    <s v="Austria"/>
    <s v="United Nations"/>
    <s v="Iraq Crisis 2003"/>
    <x v="0"/>
    <m/>
    <x v="9"/>
    <n v="107643"/>
    <n v="0"/>
    <s v="Funds for the work of the UN Special Representative for Children and Armed Conflict"/>
    <n v="100000"/>
    <s v="EUR"/>
    <d v="2003-04-18T00:00:00"/>
    <s v="PROTECTION/HUMAN RIGHTS/RULE OF LAW"/>
    <x v="1"/>
    <s v="Commitment"/>
    <s v="Donor"/>
  </r>
  <r>
    <s v="Austria"/>
    <s v="United Nations High Commissioner for Refugees"/>
    <s v="Iraq 2015"/>
    <x v="4"/>
    <s v="IRQ-14/S-NF/67821/R/120"/>
    <x v="4"/>
    <n v="1470588"/>
    <n v="0"/>
    <s v="To support Jesidic refugees in the Kurdistan region - Front line activities including provision of adequate accommodation, infrastructure and basic items.  (IQ.7.08.47/0001-VII.3/2014)"/>
    <n v="1100000"/>
    <s v="EUR"/>
    <d v="2014-08-13T00:00:00"/>
    <s v="SHELTER AND NON-FOOD ITEMS"/>
    <x v="1"/>
    <s v="Commitment"/>
    <s v="Donor"/>
  </r>
  <r>
    <s v="Austria"/>
    <s v="United Nations High Commissioner for Refugees"/>
    <s v="Iraq Crisis 2003"/>
    <x v="7"/>
    <s v="IRQ-03/MS01A"/>
    <x v="9"/>
    <n v="114025"/>
    <n v="0"/>
    <s v="Protection, return and reintegration"/>
    <n v="100000"/>
    <s v="EUR"/>
    <d v="2003-04-18T00:00:00"/>
    <s v="MULTI-SECTOR"/>
    <x v="1"/>
    <s v="Paid contribution"/>
    <s v="Donor and Agency"/>
  </r>
  <r>
    <s v="Austria"/>
    <s v="Various Recipients (details not yet provided)"/>
    <s v="Iraq 2005"/>
    <x v="0"/>
    <m/>
    <x v="13"/>
    <n v="47621"/>
    <n v="0"/>
    <s v="Consultancy assistance for TOGETHER-Project (through Mag. Raheb)"/>
    <n v="47621"/>
    <s v="EUR"/>
    <d v="2005-02-01T00:00:00"/>
    <s v="COORDINATION AND SUPPORT SERVICES"/>
    <x v="1"/>
    <s v="Paid contribution"/>
    <s v="Donor"/>
  </r>
  <r>
    <s v="Austria"/>
    <s v="Various Recipients (details not yet provided)"/>
    <s v="Iraq 2006 (incl. Iraqi refugees in neighbouring countries) "/>
    <x v="0"/>
    <m/>
    <x v="1"/>
    <n v="14945"/>
    <n v="0"/>
    <s v="Consultancy assistance for TOGETHER-Project, Phase 2 (through Mag. Raheb)"/>
    <n v="11896"/>
    <s v="EUR"/>
    <d v="2006-07-01T00:00:00"/>
    <s v="COORDINATION AND SUPPORT SERVICES"/>
    <x v="1"/>
    <s v="Paid contribution"/>
    <s v="Donor"/>
  </r>
  <r>
    <s v="Austria"/>
    <s v="Wadi"/>
    <s v="Iraq 2004"/>
    <x v="0"/>
    <m/>
    <x v="10"/>
    <n v="4813"/>
    <n v="0"/>
    <s v="Integrative Project for Women"/>
    <n v="4000"/>
    <s v="EUR"/>
    <d v="2004-08-01T00:00:00"/>
    <s v="COORDINATION AND SUPPORT SERVICES"/>
    <x v="1"/>
    <s v="Paid contribution"/>
    <s v="Donor"/>
  </r>
  <r>
    <s v="Belgium"/>
    <s v="Handicap International"/>
    <s v="Iraq 2004"/>
    <x v="0"/>
    <m/>
    <x v="10"/>
    <n v="391742"/>
    <n v="0"/>
    <s v="Rehabilitation of the services for disabled people in north Iraq"/>
    <n v="330630"/>
    <s v="EUR"/>
    <d v="2004-05-04T00:00:00"/>
    <s v="HEALTH"/>
    <x v="1"/>
    <s v="Commitment"/>
    <s v="Donor"/>
  </r>
  <r>
    <s v="Belgium"/>
    <s v="International Committee of the Red Cross"/>
    <s v="Iraq Crisis 2003"/>
    <x v="0"/>
    <m/>
    <x v="9"/>
    <n v="2152853"/>
    <n v="0"/>
    <s v="Humanitarian assistance (ICRC Emergency Appeal)"/>
    <m/>
    <m/>
    <d v="2003-04-01T00:00:00"/>
    <s v="MULTI-SECTOR"/>
    <x v="1"/>
    <s v="Commitment"/>
    <s v="Donor"/>
  </r>
  <r>
    <s v="Belgium"/>
    <s v="International Federation of Red Cross and Red Crescent Societies"/>
    <s v="Iraq Crisis 2003"/>
    <x v="0"/>
    <m/>
    <x v="9"/>
    <n v="11752"/>
    <n v="0"/>
    <s v="Delegates"/>
    <m/>
    <m/>
    <d v="2003-06-18T00:00:00"/>
    <s v="COORDINATION AND SUPPORT SERVICES"/>
    <x v="1"/>
    <s v="Commitment"/>
    <s v="Donor"/>
  </r>
  <r>
    <s v="Belgium"/>
    <s v="United Nations Children's Fund"/>
    <s v="Iraq Crisis 2003"/>
    <x v="7"/>
    <s v="IRQ-03/WS01"/>
    <x v="9"/>
    <n v="1179328"/>
    <n v="0"/>
    <s v="Facilitate the functioning and support of water and sewerage facilities; emergency water distribution and sanitation facilities to IDPs"/>
    <m/>
    <m/>
    <d v="2003-04-01T00:00:00"/>
    <s v="WATER AND SANITATION"/>
    <x v="1"/>
    <s v="Paid contribution"/>
    <s v="Donor and Agency"/>
  </r>
  <r>
    <s v="Belgium"/>
    <s v="United Nations High Commissioner for Refugees"/>
    <s v="Iraq 2007 (incl. Iraqi refugees in neighbouring countries) "/>
    <x v="0"/>
    <m/>
    <x v="2"/>
    <n v="204360"/>
    <n v="0"/>
    <s v="Iraq Education Supplementary Appeal"/>
    <m/>
    <s v="USD"/>
    <d v="2007-11-29T00:00:00"/>
    <s v="EDUCATION"/>
    <x v="1"/>
    <s v="Paid contribution"/>
    <s v="Agency"/>
  </r>
  <r>
    <s v="Belgium"/>
    <s v="United Nations High Commissioner for Refugees"/>
    <s v="Iraq 2007 (incl. Iraqi refugees in neighbouring countries) "/>
    <x v="0"/>
    <m/>
    <x v="2"/>
    <n v="2116599"/>
    <n v="0"/>
    <s v="Humanitarian assistance and protection for IDPs in Iraq and refugees from Iraq in Syria and Jordan (NH/2007/16)"/>
    <m/>
    <s v="USD"/>
    <d v="2007-06-21T00:00:00"/>
    <s v="MULTI-SECTOR"/>
    <x v="1"/>
    <s v="Paid contribution"/>
    <s v="Donor and Agency"/>
  </r>
  <r>
    <s v="Belgium"/>
    <s v="United Nations High Commissioner for Refugees"/>
    <s v="Iraq 2008 (incl. Iraqi refugees in neighbouring countries) "/>
    <x v="5"/>
    <s v="IRQ-08/S/NF01"/>
    <x v="6"/>
    <n v="1555210"/>
    <n v="0"/>
    <s v="Humanitarian Assistance to Internally Displaced Persons (NH/2008/13)"/>
    <n v="1000000"/>
    <s v="EUR"/>
    <d v="2008-06-27T00:00:00"/>
    <s v="SHELTER AND NON-FOOD ITEMS"/>
    <x v="1"/>
    <s v="Paid contribution"/>
    <s v="Donor and Agency"/>
  </r>
  <r>
    <s v="Belgium"/>
    <s v="Various Recipients (details not yet provided)"/>
    <s v="Iraq 2014"/>
    <x v="0"/>
    <m/>
    <x v="11"/>
    <n v="0"/>
    <n v="0"/>
    <s v="Provision of 13 tons of humanitarian goods to Erbil in Northern Iraq"/>
    <s v=""/>
    <s v="USD"/>
    <d v="2014-08-26T00:00:00"/>
    <s v="SECTOR NOT YET SPECIFIED"/>
    <x v="1"/>
    <s v="Paid contribution"/>
    <s v="Donor"/>
  </r>
  <r>
    <s v="Brazil"/>
    <s v="International Organization for Migration"/>
    <s v="Iraq 2010"/>
    <x v="10"/>
    <s v="IRQ-10/P-HR-RL/33229/R/298"/>
    <x v="12"/>
    <n v="50000"/>
    <n v="0"/>
    <s v="Protection-related activities "/>
    <s v=""/>
    <s v="USD"/>
    <d v="2010-07-30T00:00:00"/>
    <s v="PROTECTION/HUMAN RIGHTS/RULE OF LAW"/>
    <x v="1"/>
    <s v="Paid contribution"/>
    <s v="Donor"/>
  </r>
  <r>
    <s v="Brazil"/>
    <s v="United Nations Children's Fund"/>
    <s v="Iraq 2010"/>
    <x v="10"/>
    <s v="IRQ-10/H/33249/124"/>
    <x v="12"/>
    <n v="100000"/>
    <n v="0"/>
    <s v="Health and Nutrition-related activities [ref no. 326/10]"/>
    <s v=""/>
    <s v="USD"/>
    <d v="2010-07-30T00:00:00"/>
    <s v="HEALTH"/>
    <x v="1"/>
    <s v="Paid contribution"/>
    <s v="Donor and Agency"/>
  </r>
  <r>
    <s v="Brazil"/>
    <s v="United Nations High Commissioner for Refugees"/>
    <s v="Iraq 2010"/>
    <x v="0"/>
    <m/>
    <x v="12"/>
    <n v="100000"/>
    <n v="0"/>
    <s v="Humanitarian assistance"/>
    <s v=""/>
    <s v="USD"/>
    <d v="2010-07-30T00:00:00"/>
    <s v="SECTOR NOT YET SPECIFIED"/>
    <x v="1"/>
    <s v="Paid contribution"/>
    <s v="Donor"/>
  </r>
  <r>
    <s v="Brazil"/>
    <s v="World Food Programme"/>
    <s v="Iraq 2011"/>
    <x v="0"/>
    <m/>
    <x v="14"/>
    <n v="250000"/>
    <n v="0"/>
    <s v="Emergency Operation (EMOP) [ref no. 326/10]"/>
    <s v=""/>
    <s v="USD"/>
    <d v="2010-07-30T00:00:00"/>
    <s v="FOOD"/>
    <x v="1"/>
    <s v="Paid contribution"/>
    <s v="Donor and Agency"/>
  </r>
  <r>
    <s v="British Red Cross"/>
    <s v="International Federation of Red Cross and Red Crescent Societies"/>
    <s v="Iraq 2006 (incl. Iraqi refugees in neighbouring countries) "/>
    <x v="0"/>
    <m/>
    <x v="1"/>
    <n v="70513"/>
    <n v="0"/>
    <s v="IFRC Emergency Aappeal No. MDRIQ001"/>
    <m/>
    <s v="USD"/>
    <d v="2006-02-14T00:00:00"/>
    <s v="MULTI-SECTOR"/>
    <x v="1"/>
    <s v="Commitment"/>
    <s v="Agency"/>
  </r>
  <r>
    <s v="British Red Cross"/>
    <s v="International Federation of Red Cross and Red Crescent Societies"/>
    <s v="Iraq Crisis 2003"/>
    <x v="0"/>
    <m/>
    <x v="9"/>
    <n v="779956"/>
    <n v="0"/>
    <s v="Cash for humanitarian assistance"/>
    <m/>
    <m/>
    <d v="2003-03-21T00:00:00"/>
    <s v="MULTI-SECTOR"/>
    <x v="1"/>
    <s v="Commitment"/>
    <s v="Donor"/>
  </r>
  <r>
    <s v="British Red Cross"/>
    <s v="International Federation of Red Cross and Red Crescent Societies"/>
    <s v="Iraq Crisis 2003"/>
    <x v="0"/>
    <m/>
    <x v="9"/>
    <n v="16489"/>
    <n v="0"/>
    <s v="Syria contingency relief stocks"/>
    <m/>
    <m/>
    <d v="2003-02-19T00:00:00"/>
    <s v="MULTI-SECTOR"/>
    <x v="1"/>
    <s v="Commitment"/>
    <s v="Donor"/>
  </r>
  <r>
    <s v="Canada"/>
    <s v="ACF - Canada"/>
    <s v="Syrian Arab Republic - Civil Unrest 2013"/>
    <x v="0"/>
    <m/>
    <x v="3"/>
    <n v="2030217"/>
    <n v="0"/>
    <s v="(Iraq) Syria Regional Response Plan - NFIs, WASH, protection_x000d__x000a_(D000448)"/>
    <n v="2150000"/>
    <s v="CAD"/>
    <d v="2013-11-14T00:00:00"/>
    <s v="SECTOR NOT YET SPECIFIED"/>
    <x v="1"/>
    <s v="Commitment"/>
    <s v="Donor"/>
  </r>
  <r>
    <s v="Canada"/>
    <s v="ACT Alliance / Lutheran World Relief"/>
    <s v="Iraq 2014"/>
    <x v="0"/>
    <m/>
    <x v="11"/>
    <n v="1067616"/>
    <n v="0"/>
    <s v="LWR - Winterization - Shelter response 2015 (D001925)_x000d__x000a_"/>
    <n v="1200000"/>
    <s v="CAD"/>
    <d v="2014-12-23T00:00:00"/>
    <s v="SHELTER AND NON-FOOD ITEMS"/>
    <x v="1"/>
    <s v="Paid contribution"/>
    <s v="Donor"/>
  </r>
  <r>
    <s v="Canada"/>
    <s v="Action Contre la Faim"/>
    <s v="Iraq 2015"/>
    <x v="4"/>
    <s v="IRQ-14/WS/71186/R/5186"/>
    <x v="4"/>
    <n v="1512456"/>
    <n v="0"/>
    <s v="ACF - WASH and NFI response 2015_x000d__x000a_(D001924)_x000d__x000a_"/>
    <n v="1700000"/>
    <s v="CAD"/>
    <d v="2014-12-23T00:00:00"/>
    <s v="WATER AND SANITATION"/>
    <x v="1"/>
    <s v="Paid contribution"/>
    <s v="Donor"/>
  </r>
  <r>
    <s v="Canada"/>
    <s v="Action Contre la Faim"/>
    <s v="Iraq 2015"/>
    <x v="4"/>
    <s v="IRQ-14/WS/71186/R/5186"/>
    <x v="4"/>
    <n v="828729"/>
    <n v="0"/>
    <s v="WASH and shelter assistance to IDPs in Zakho, Dohuk Governorate (D01440)_x000d__x000a_"/>
    <n v="900000"/>
    <s v="CAD"/>
    <d v="2014-09-03T00:00:00"/>
    <s v="WATER AND SANITATION"/>
    <x v="1"/>
    <s v="Paid contribution"/>
    <s v="Donor"/>
  </r>
  <r>
    <s v="Canada"/>
    <s v="Action Contre la Faim"/>
    <s v="Syrian Arab Republic - Civil Unrest 2014"/>
    <x v="8"/>
    <s v="SRRP-14/MS/64682/5186"/>
    <x v="11"/>
    <n v="1980800"/>
    <n v="0"/>
    <s v="Iraq - Syria Crisis Regional Refugee Response "/>
    <s v=""/>
    <s v="USD"/>
    <d v="2014-06-03T00:00:00"/>
    <s v="MULTI-SECTOR"/>
    <x v="1"/>
    <s v="Paid contribution"/>
    <s v="Agency"/>
  </r>
  <r>
    <s v="Canada"/>
    <s v="Adventist Development and Relief Agency "/>
    <s v="Iraq 2014"/>
    <x v="0"/>
    <m/>
    <x v="11"/>
    <n v="978648"/>
    <n v="0"/>
    <s v="ADRA - Winterization - Shelter response 2015 (D001926)_x000d__x000a_"/>
    <n v="1100000"/>
    <s v="CAD"/>
    <d v="2014-12-23T00:00:00"/>
    <s v="SHELTER AND NON-FOOD ITEMS"/>
    <x v="1"/>
    <s v="Paid contribution"/>
    <s v="Donor"/>
  </r>
  <r>
    <s v="Canada"/>
    <s v="Canadian Red Cross Society"/>
    <s v="Iraq 2014"/>
    <x v="0"/>
    <m/>
    <x v="11"/>
    <n v="736648"/>
    <n v="0"/>
    <s v="Deployment of an Health ERU (D001452)_x000d__x000a_"/>
    <n v="800000"/>
    <s v="CAD"/>
    <d v="2014-09-03T00:00:00"/>
    <s v="HEALTH"/>
    <x v="1"/>
    <s v="Paid contribution"/>
    <s v="Donor"/>
  </r>
  <r>
    <s v="Canada"/>
    <s v="CARE Canada"/>
    <s v="Iraq Crisis 2003"/>
    <x v="0"/>
    <m/>
    <x v="9"/>
    <n v="402685"/>
    <n v="0"/>
    <s v="Humanitarian assistance to Iraq and neighbouring countries"/>
    <n v="600000"/>
    <s v="CAD"/>
    <d v="2003-03-28T00:00:00"/>
    <s v="MULTI-SECTOR"/>
    <x v="1"/>
    <s v="Commitment"/>
    <s v="Donor"/>
  </r>
  <r>
    <s v="Canada"/>
    <s v="CARITAS"/>
    <s v="Iraq 2014"/>
    <x v="0"/>
    <m/>
    <x v="11"/>
    <n v="2135231"/>
    <n v="0"/>
    <s v="Winterization - Shelter &amp; NFIs (D001304)_x000d__x000a_"/>
    <n v="2400000"/>
    <s v="CAD"/>
    <d v="2014-12-23T00:00:00"/>
    <s v="SHELTER AND NON-FOOD ITEMS"/>
    <x v="1"/>
    <s v="Paid contribution"/>
    <s v="Donor"/>
  </r>
  <r>
    <s v="Canada"/>
    <s v="Development and Peace"/>
    <s v="Iraq 2014"/>
    <x v="0"/>
    <m/>
    <x v="11"/>
    <n v="920810"/>
    <n v="0"/>
    <s v="WASH (D001304)_x000d__x000a_"/>
    <n v="1000000"/>
    <s v="CAD"/>
    <d v="2014-08-20T00:00:00"/>
    <s v="WATER AND SANITATION"/>
    <x v="1"/>
    <s v="Paid contribution"/>
    <s v="Donor"/>
  </r>
  <r>
    <s v="Canada"/>
    <s v="Emergency Response Fund (OCHA)"/>
    <s v="Iraq 2007 (incl. Iraqi refugees in neighbouring countries) "/>
    <x v="0"/>
    <m/>
    <x v="2"/>
    <n v="474023"/>
    <n v="0"/>
    <s v="ERF contribution [OCT 1966]"/>
    <s v=""/>
    <s v="USD"/>
    <d v="2007-09-04T00:00:00"/>
    <s v="SECTOR NOT YET SPECIFIED"/>
    <x v="1"/>
    <s v="Paid contribution"/>
    <s v="Agency"/>
  </r>
  <r>
    <s v="Canada"/>
    <s v="Emergency Response Fund (OCHA)"/>
    <s v="Iraq 2008 (incl. Iraqi refugees in neighbouring countries) "/>
    <x v="5"/>
    <s v="IRQ-08/SNYS01"/>
    <x v="6"/>
    <n v="492756"/>
    <n v="0"/>
    <s v="Emergency Response Fund (M-012602)"/>
    <n v="500000"/>
    <s v="CAD"/>
    <d v="2008-03-26T00:00:00"/>
    <s v="SECTOR NOT YET SPECIFIED"/>
    <x v="1"/>
    <s v="Paid contribution"/>
    <s v="Donor and Agency"/>
  </r>
  <r>
    <s v="Canada"/>
    <s v="International Committee of the Red Cross"/>
    <s v="Iraq 2002"/>
    <x v="0"/>
    <m/>
    <x v="8"/>
    <n v="320153"/>
    <n v="0"/>
    <s v="Multi-sectoral assistance "/>
    <n v="500000"/>
    <s v="CAD"/>
    <d v="2002-09-19T00:00:00"/>
    <s v="MULTI-SECTOR"/>
    <x v="1"/>
    <s v="Commitment"/>
    <s v="Donor"/>
  </r>
  <r>
    <s v="Canada"/>
    <s v="International Committee of the Red Cross"/>
    <s v="Iraq 2007 (incl. Iraqi refugees in neighbouring countries) "/>
    <x v="0"/>
    <m/>
    <x v="2"/>
    <n v="2155172"/>
    <n v="0"/>
    <s v="Humanitarian assistance (M-012545)"/>
    <n v="2500000"/>
    <s v="CAD"/>
    <d v="2007-03-22T00:00:00"/>
    <s v="SECTOR NOT YET SPECIFIED"/>
    <x v="1"/>
    <s v="Commitment"/>
    <s v="Donor"/>
  </r>
  <r>
    <s v="Canada"/>
    <s v="International Committee of the Red Cross"/>
    <s v="Iraq 2008 (incl. Iraqi refugees in neighbouring countries) "/>
    <x v="0"/>
    <m/>
    <x v="6"/>
    <n v="2556237"/>
    <n v="0"/>
    <s v="2008 ICRC emergency Appeal for Iraq (M-012824)"/>
    <n v="2500000"/>
    <s v="CAD"/>
    <d v="2008-03-19T00:00:00"/>
    <s v="MULTI-SECTOR"/>
    <x v="1"/>
    <s v="Commitment"/>
    <s v="Donor"/>
  </r>
  <r>
    <s v="Canada"/>
    <s v="International Committee of the Red Cross"/>
    <s v="Iraq 2009 (incl. Iraqi refugees in neighbouring countries) "/>
    <x v="0"/>
    <m/>
    <x v="7"/>
    <n v="2012882"/>
    <n v="0"/>
    <s v="Core humanitarian (M-013025)"/>
    <n v="2500000"/>
    <s v="CAD"/>
    <d v="2009-03-24T00:00:00"/>
    <s v="MULTI-SECTOR"/>
    <x v="1"/>
    <s v="Commitment"/>
    <s v="Donor"/>
  </r>
  <r>
    <s v="Canada"/>
    <s v="International Committee of the Red Cross"/>
    <s v="Iraq 2010"/>
    <x v="0"/>
    <m/>
    <x v="12"/>
    <n v="1969981"/>
    <n v="0"/>
    <s v="Humanitarian assistance (M-013219)"/>
    <n v="2100000"/>
    <s v="CAD"/>
    <d v="2010-03-12T00:00:00"/>
    <s v="SECTOR NOT YET SPECIFIED"/>
    <x v="1"/>
    <s v="Commitment"/>
    <s v="Donor"/>
  </r>
  <r>
    <s v="Canada"/>
    <s v="International Committee of the Red Cross"/>
    <s v="Iraq 2011"/>
    <x v="0"/>
    <m/>
    <x v="14"/>
    <n v="1019368"/>
    <n v="0"/>
    <s v="Humanitarian assistance (M-013491)"/>
    <n v="1000000"/>
    <s v="CAD"/>
    <d v="2011-03-15T00:00:00"/>
    <s v="SECTOR NOT YET SPECIFIED"/>
    <x v="1"/>
    <s v="Commitment"/>
    <s v="Donor"/>
  </r>
  <r>
    <s v="Canada"/>
    <s v="International Committee of the Red Cross"/>
    <s v="Iraq 2012"/>
    <x v="0"/>
    <m/>
    <x v="5"/>
    <n v="1003009"/>
    <n v="0"/>
    <s v="Support for 2012 ICRC Emergency Appeal for Iraq _x000d__x000a_ - protection, human rights, health, WATSAN (M013683)_x000d__x000a_ _x000d__x000a_"/>
    <n v="1000000"/>
    <s v="CAD"/>
    <d v="2012-03-15T00:00:00"/>
    <s v="SECTOR NOT YET SPECIFIED"/>
    <x v="1"/>
    <s v="Commitment"/>
    <s v="Donor"/>
  </r>
  <r>
    <s v="Canada"/>
    <s v="International Committee of the Red Cross"/>
    <s v="Iraq 2013"/>
    <x v="0"/>
    <m/>
    <x v="3"/>
    <n v="2190847"/>
    <n v="0"/>
    <s v="Response to ICRC's Emergency Appeal 2013 (M013868)_x000d__x000a_ _x000d__x000a_"/>
    <n v="2250000"/>
    <s v="CAD"/>
    <d v="2013-03-22T00:00:00"/>
    <s v="SECTOR NOT YET SPECIFIED"/>
    <x v="1"/>
    <s v="Commitment"/>
    <s v="Donor"/>
  </r>
  <r>
    <s v="Canada"/>
    <s v="International Committee of the Red Cross"/>
    <s v="Iraq 2014"/>
    <x v="0"/>
    <m/>
    <x v="11"/>
    <n v="4448399"/>
    <n v="0"/>
    <s v="ICRC - Emergency Appeal 2015 - Protection/Human Rights/Rule of Law (D001922)_x000d__x000a_"/>
    <n v="5000000"/>
    <s v="CAD"/>
    <d v="2014-12-23T00:00:00"/>
    <s v="PROTECTION/HUMAN RIGHTS/RULE OF LAW"/>
    <x v="1"/>
    <s v="Paid contribution"/>
    <s v="Donor"/>
  </r>
  <r>
    <s v="Canada"/>
    <s v="International Committee of the Red Cross"/>
    <s v="Iraq 2014"/>
    <x v="0"/>
    <m/>
    <x v="11"/>
    <n v="2244165"/>
    <n v="0"/>
    <s v="ICRC Emergency Appeal 2014 - Iraq (D-000619)"/>
    <n v="2500000"/>
    <s v="CAD"/>
    <d v="2014-03-19T00:00:00"/>
    <s v="SECTOR NOT YET SPECIFIED"/>
    <x v="1"/>
    <s v="Commitment"/>
    <s v="Donor"/>
  </r>
  <r>
    <s v="Canada"/>
    <s v="International Committee of the Red Cross"/>
    <s v="Iraq 2014"/>
    <x v="0"/>
    <m/>
    <x v="11"/>
    <n v="1611418"/>
    <n v="0"/>
    <s v="Protection (D001301)_x000d__x000a_"/>
    <n v="1750000"/>
    <s v="CAD"/>
    <d v="2014-08-20T00:00:00"/>
    <s v="PROTECTION/HUMAN RIGHTS/RULE OF LAW"/>
    <x v="1"/>
    <s v="Paid contribution"/>
    <s v="Donor"/>
  </r>
  <r>
    <s v="Canada"/>
    <s v="International Committee of the Red Cross"/>
    <s v="Iraq Crisis 2003"/>
    <x v="0"/>
    <m/>
    <x v="9"/>
    <n v="6802721"/>
    <n v="0"/>
    <s v="ICRC Emergency Appeal"/>
    <n v="10000000"/>
    <s v="CAD"/>
    <d v="2003-04-14T00:00:00"/>
    <s v="MULTI-SECTOR"/>
    <x v="1"/>
    <s v="Commitment"/>
    <s v="Donor"/>
  </r>
  <r>
    <s v="Canada"/>
    <s v="International Committee of the Red Cross"/>
    <s v="Iraq Crisis 2003"/>
    <x v="0"/>
    <m/>
    <x v="9"/>
    <n v="2348993"/>
    <n v="0"/>
    <s v="ICRC Emergency Appeal for Iraq"/>
    <n v="3500000"/>
    <s v="CAD"/>
    <d v="2003-03-28T00:00:00"/>
    <s v="MULTI-SECTOR"/>
    <x v="1"/>
    <s v="Commitment"/>
    <s v="Donor"/>
  </r>
  <r>
    <s v="Canada"/>
    <s v="International Federation of Red Cross and Red Crescent Societies"/>
    <s v="Iraq 2014"/>
    <x v="0"/>
    <m/>
    <x v="11"/>
    <n v="26858"/>
    <n v="0"/>
    <s v="Food, NFI, Health (M-013807)"/>
    <n v="30000"/>
    <s v="CAD"/>
    <d v="2014-02-20T00:00:00"/>
    <s v="SECTOR NOT YET SPECIFIED"/>
    <x v="1"/>
    <s v="Commitment"/>
    <s v="Donor"/>
  </r>
  <r>
    <s v="Canada"/>
    <s v="International Federation of Red Cross and Red Crescent Societies"/>
    <s v="Iraq 2014"/>
    <x v="0"/>
    <m/>
    <x v="11"/>
    <n v="27624"/>
    <n v="0"/>
    <s v="IFRC - Population Movement - Food, NFI, WASH, Health (M-013807)"/>
    <n v="30000"/>
    <s v="CAD"/>
    <d v="2014-06-17T00:00:00"/>
    <s v="SECTOR NOT YET SPECIFIED"/>
    <x v="1"/>
    <s v="Paid contribution"/>
    <s v="Donor and Agency"/>
  </r>
  <r>
    <s v="Canada"/>
    <s v="International Federation of Red Cross and Red Crescent Societies"/>
    <s v="Iraq Crisis 2003"/>
    <x v="0"/>
    <m/>
    <x v="9"/>
    <n v="7708"/>
    <n v="0"/>
    <s v="Delegates"/>
    <m/>
    <m/>
    <d v="2003-06-18T00:00:00"/>
    <s v="COORDINATION AND SUPPORT SERVICES"/>
    <x v="1"/>
    <s v="Commitment"/>
    <s v="Donor"/>
  </r>
  <r>
    <s v="Canada"/>
    <s v="International Federation of Red Cross and Red Crescent Societies"/>
    <s v="Iraq Crisis 2003"/>
    <x v="0"/>
    <m/>
    <x v="9"/>
    <n v="671140"/>
    <n v="0"/>
    <s v="IFRC Emergency Appeal for Iraq"/>
    <n v="1000000"/>
    <s v="CAD"/>
    <d v="2003-03-28T00:00:00"/>
    <s v="MULTI-SECTOR"/>
    <x v="1"/>
    <s v="Commitment"/>
    <s v="Donor"/>
  </r>
  <r>
    <s v="Canada"/>
    <s v="International Organization for Migration"/>
    <s v="Syrian Arab Republic - Civil Unrest 2013"/>
    <x v="3"/>
    <s v="SRRP-13/MS/58137/R/298"/>
    <x v="3"/>
    <n v="245821"/>
    <n v="0"/>
    <s v="(Iraq) Refugees assistance -  Syria Regional Response Plan _x000d__x000a_ (D-000104)"/>
    <n v="250000"/>
    <s v="CAD"/>
    <d v="2013-03-25T00:00:00"/>
    <s v="MULTI-SECTOR"/>
    <x v="1"/>
    <s v="Paid contribution"/>
    <s v="Donor and Agency"/>
  </r>
  <r>
    <s v="Canada"/>
    <s v="Mercy Corps "/>
    <s v="Iraq 2014"/>
    <x v="0"/>
    <m/>
    <x v="11"/>
    <n v="920810"/>
    <n v="0"/>
    <s v="NFIs to IDPs in Sulaymaniyah, Diyala and Kirkuk Governorates (D001300)_x000d__x000a__x000d__x000a_"/>
    <n v="1000000"/>
    <s v="CAD"/>
    <d v="2014-08-20T00:00:00"/>
    <s v="SHELTER AND NON-FOOD ITEMS"/>
    <x v="1"/>
    <s v="Paid contribution"/>
    <s v="Donor"/>
  </r>
  <r>
    <s v="Canada"/>
    <s v="NGO Coordination Committee for Iraq"/>
    <s v="Iraq 2008 (incl. Iraqi refugees in neighbouring countries) "/>
    <x v="5"/>
    <s v="IRQ-08/CSS01"/>
    <x v="6"/>
    <n v="404203"/>
    <n v="0"/>
    <s v="NGO emergency network"/>
    <n v="500000"/>
    <s v="CAD"/>
    <d v="2009-01-01T00:00:00"/>
    <s v="COORDINATION AND SUPPORT SERVICES"/>
    <x v="1"/>
    <s v="Commitment"/>
    <s v="Donor"/>
  </r>
  <r>
    <s v="Canada"/>
    <s v="Office for the Coordination of Humanitarian Affairs"/>
    <s v="Iraq 2007 (incl. Iraqi refugees in neighbouring countries) "/>
    <x v="11"/>
    <s v="IRQ-07/EHRF"/>
    <x v="2"/>
    <n v="474024"/>
    <n v="0"/>
    <s v="Expanded Humanitarian Response Fund for Iraq (M-012602)"/>
    <n v="500000"/>
    <s v="CAD"/>
    <d v="2007-07-13T00:00:00"/>
    <s v="SECTOR NOT YET SPECIFIED"/>
    <x v="1"/>
    <s v="Paid contribution"/>
    <s v="Donor and Agency"/>
  </r>
  <r>
    <s v="Canada"/>
    <s v="Office for the Coordination of Humanitarian Affairs"/>
    <s v="Iraq 2009 (incl. Iraqi refugees in neighbouring countries) "/>
    <x v="6"/>
    <s v="IRQ-09/CSS/20444/R/119"/>
    <x v="7"/>
    <n v="242111"/>
    <n v="0"/>
    <s v="Humanitarian coordination (M-013029) [OCT 2583]"/>
    <n v="300000"/>
    <s v="CAD"/>
    <d v="2009-03-26T00:00:00"/>
    <s v="COORDINATION AND SUPPORT SERVICES"/>
    <x v="1"/>
    <s v="Paid contribution"/>
    <s v="Donor and Agency"/>
  </r>
  <r>
    <s v="Canada"/>
    <s v="Office for the Coordination of Humanitarian Affairs"/>
    <s v="Iraq Crisis 2003"/>
    <x v="0"/>
    <m/>
    <x v="9"/>
    <n v="67710"/>
    <n v="0"/>
    <s v="Preparedness measures in and around Iraq"/>
    <n v="100000"/>
    <s v="CAD"/>
    <d v="2003-02-17T00:00:00"/>
    <s v="COORDINATION AND SUPPORT SERVICES"/>
    <x v="1"/>
    <s v="Paid contribution"/>
    <s v="Donor and Agency"/>
  </r>
  <r>
    <s v="Canada"/>
    <s v="Office for the Coordination of Humanitarian Affairs"/>
    <s v="Iraq Crisis 2003"/>
    <x v="7"/>
    <s v="IRQ-03/CSS02"/>
    <x v="9"/>
    <n v="701241"/>
    <n v="0"/>
    <s v="Coordination of emergency response"/>
    <n v="1000000"/>
    <s v="CAD"/>
    <d v="2003-04-14T00:00:00"/>
    <s v="COORDINATION AND SUPPORT SERVICES"/>
    <x v="1"/>
    <s v="Paid contribution"/>
    <s v="Donor and Agency"/>
  </r>
  <r>
    <s v="Canada"/>
    <s v="Office for the Coordination of Humanitarian Affairs"/>
    <s v="Iraq Crisis 2003"/>
    <x v="7"/>
    <s v="IRQ-03/CSS02"/>
    <x v="9"/>
    <n v="413202"/>
    <n v="0"/>
    <s v="Coordination of emergency response"/>
    <n v="600000"/>
    <s v="CAD"/>
    <d v="2003-03-28T00:00:00"/>
    <s v="COORDINATION AND SUPPORT SERVICES"/>
    <x v="1"/>
    <s v="Paid contribution"/>
    <s v="Donor and Agency"/>
  </r>
  <r>
    <s v="Canada"/>
    <s v="OXFAM Quebec"/>
    <s v="Iraq 2014"/>
    <x v="0"/>
    <m/>
    <x v="11"/>
    <n v="2935943"/>
    <n v="0"/>
    <s v="Oxfam - WASH response 2015 2015 (D001927)_x000d__x000a_"/>
    <n v="3300000"/>
    <s v="CAD"/>
    <d v="2014-12-23T00:00:00"/>
    <s v="WATER AND SANITATION"/>
    <x v="1"/>
    <s v="Paid contribution"/>
    <s v="Donor"/>
  </r>
  <r>
    <s v="Canada"/>
    <s v="Plan Canada"/>
    <s v="Iraq 2014"/>
    <x v="0"/>
    <m/>
    <x v="11"/>
    <n v="711744"/>
    <n v="0"/>
    <s v="Plan Canada (Implemented by IMC) - Health Clinics (D001451)_x000d__x000a_"/>
    <n v="800000"/>
    <s v="CAD"/>
    <d v="2014-12-23T00:00:00"/>
    <s v="HEALTH"/>
    <x v="1"/>
    <s v="Paid contribution"/>
    <s v="Donor"/>
  </r>
  <r>
    <s v="Canada"/>
    <s v="Plan Canada"/>
    <s v="Iraq 2014"/>
    <x v="0"/>
    <m/>
    <x v="11"/>
    <n v="1334520"/>
    <n v="0"/>
    <s v="Plan Canada (Implemented by IMC) - Response to SGBV (D001923)_x000d__x000a_"/>
    <n v="1500000"/>
    <s v="CAD"/>
    <d v="2014-12-23T00:00:00"/>
    <s v="PROTECTION/HUMAN RIGHTS/RULE OF LAW"/>
    <x v="1"/>
    <s v="Paid contribution"/>
    <s v="Donor"/>
  </r>
  <r>
    <s v="Canada"/>
    <s v="Plan International"/>
    <s v="Iraq 2014"/>
    <x v="0"/>
    <m/>
    <x v="11"/>
    <n v="1104972"/>
    <n v="0"/>
    <s v="Medical assistance and provision of medical supplies (D01451)_x000d__x000a_"/>
    <n v="1200000"/>
    <s v="CAD"/>
    <d v="2014-09-03T00:00:00"/>
    <s v="HEALTH"/>
    <x v="1"/>
    <s v="Paid contribution"/>
    <s v="Donor"/>
  </r>
  <r>
    <s v="Canada"/>
    <s v="Save the Children "/>
    <s v="Iraq 2014"/>
    <x v="0"/>
    <m/>
    <x v="11"/>
    <n v="362018"/>
    <n v="0"/>
    <s v="in kind - Immediate NFIs and Child Protection assistance to families displaced by the Anbar conflict - Provision of tents, blankets, kitchen sets, hygiene kits, jerry cans, mosquito nets._x000d__x000a_"/>
    <n v="394238"/>
    <s v="CAD"/>
    <d v="2014-08-22T00:00:00"/>
    <s v="SECTOR NOT YET SPECIFIED"/>
    <x v="1"/>
    <s v="Paid contribution"/>
    <s v="Donor and Agency"/>
  </r>
  <r>
    <s v="Canada"/>
    <s v="Save the Children "/>
    <s v="Iraq 2014"/>
    <x v="0"/>
    <m/>
    <x v="11"/>
    <n v="371404"/>
    <n v="0"/>
    <s v="DFATD Canada Supplies"/>
    <s v=""/>
    <s v="USD"/>
    <d v="2014-09-27T00:00:00"/>
    <s v="SHELTER AND NON-FOOD ITEMS"/>
    <x v="1"/>
    <s v="Paid contribution"/>
    <s v="Agency"/>
  </r>
  <r>
    <s v="Canada"/>
    <s v="Save the Children "/>
    <s v="Iraq 2014"/>
    <x v="0"/>
    <m/>
    <x v="11"/>
    <n v="642545"/>
    <n v="0"/>
    <s v="Emergency Child Protection, Education and WASH for Conflict Affected IDPs in Iraq"/>
    <s v=""/>
    <s v="USD"/>
    <d v="2014-09-27T00:00:00"/>
    <s v="SECTOR NOT YET SPECIFIED"/>
    <x v="1"/>
    <s v="Paid contribution"/>
    <s v="Agency"/>
  </r>
  <r>
    <s v="Canada"/>
    <s v="Save the Children "/>
    <s v="Iraq 2014"/>
    <x v="0"/>
    <m/>
    <x v="11"/>
    <n v="1151013"/>
    <n v="0"/>
    <s v="CFS, Shelter materials and NFIs (D001299)_x000d__x000a_"/>
    <n v="1250000"/>
    <s v="CAD"/>
    <d v="2014-08-20T00:00:00"/>
    <s v="SECTOR NOT YET SPECIFIED"/>
    <x v="1"/>
    <s v="Paid contribution"/>
    <s v="Donor"/>
  </r>
  <r>
    <s v="Canada"/>
    <s v="Save the Children "/>
    <s v="Iraq 2015"/>
    <x v="4"/>
    <s v="IRQ-14/P-HR-RL/71072/R/6079"/>
    <x v="4"/>
    <n v="428087"/>
    <n v="0"/>
    <s v="Emergency Relief Items and Child Protection for Conflict Affected IDPs"/>
    <s v=""/>
    <s v="USD"/>
    <d v="2014-09-27T00:00:00"/>
    <s v="PROTECTION/HUMAN RIGHTS/RULE OF LAW"/>
    <x v="1"/>
    <s v="Paid contribution"/>
    <s v="Agency"/>
  </r>
  <r>
    <s v="Canada"/>
    <s v="Save the Children "/>
    <s v="Syrian Arab Republic - Civil Unrest 2013"/>
    <x v="0"/>
    <m/>
    <x v="3"/>
    <n v="944287"/>
    <n v="0"/>
    <s v="(Iraq) Syria Regional Response Plan - Protection, education (D000459)"/>
    <n v="1000000"/>
    <s v="CAD"/>
    <d v="2013-11-14T00:00:00"/>
    <s v="SECTOR NOT YET SPECIFIED"/>
    <x v="1"/>
    <s v="Commitment"/>
    <s v="Donor"/>
  </r>
  <r>
    <s v="Canada"/>
    <s v="United Nations Children's Fund"/>
    <s v="Iraq 2009 (incl. Iraqi refugees in neighbouring countries) "/>
    <x v="6"/>
    <s v="IRQ-09/H/20231/R/124"/>
    <x v="7"/>
    <n v="958464"/>
    <n v="0"/>
    <s v="Emergency health ersponse in acutely vulnerable communities (IMPACT: Health component) (SM090095)_x000d__x000a__x000d__x000a_"/>
    <n v="1200000"/>
    <s v="CAD"/>
    <d v="2009-03-26T00:00:00"/>
    <s v="HEALTH"/>
    <x v="1"/>
    <s v="Paid contribution"/>
    <s v="Donor and Agency"/>
  </r>
  <r>
    <s v="Canada"/>
    <s v="United Nations Children's Fund"/>
    <s v="Iraq 2009 (incl. Iraqi refugees in neighbouring countries) "/>
    <x v="6"/>
    <s v="IRQ-09/P-HR-RL/20235/R/124"/>
    <x v="7"/>
    <n v="958464"/>
    <n v="0"/>
    <s v="Emergency protection for children and young people in acutely vulnerable communities (IMPACT: protection component) throughout Iraq (SM090096)_x000d__x000a__x000d__x000a__x000d__x000a_"/>
    <n v="1200000"/>
    <s v="CAD"/>
    <d v="2009-03-24T00:00:00"/>
    <s v="PROTECTION/HUMAN RIGHTS/RULE OF LAW"/>
    <x v="1"/>
    <s v="Paid contribution"/>
    <s v="Donor and Agency"/>
  </r>
  <r>
    <s v="Canada"/>
    <s v="United Nations Children's Fund"/>
    <s v="Iraq 2015"/>
    <x v="4"/>
    <s v="IRQ-14/SNYS/70352/R/124"/>
    <x v="4"/>
    <n v="7168459"/>
    <n v="0"/>
    <s v="UNICEF, No Lost Generation, Iraq - Child protection / Education in Emergencies (D001552)"/>
    <n v="8000000"/>
    <s v="CAD"/>
    <d v="2014-10-04T00:00:00"/>
    <s v="SECTOR NOT YET SPECIFIED"/>
    <x v="1"/>
    <s v="Commitment"/>
    <s v="Donor"/>
  </r>
  <r>
    <s v="Canada"/>
    <s v="United Nations Children's Fund"/>
    <s v="Iraq Crisis 2003"/>
    <x v="0"/>
    <m/>
    <x v="9"/>
    <n v="1065050"/>
    <n v="0"/>
    <s v="Preparedness measures in and around Iraq (Iran and Iraq)"/>
    <m/>
    <m/>
    <d v="2003-03-17T00:00:00"/>
    <s v="MULTI-SECTOR"/>
    <x v="1"/>
    <s v="Paid contribution"/>
    <s v="Donor and Agency"/>
  </r>
  <r>
    <s v="Canada"/>
    <s v="United Nations Children's Fund"/>
    <s v="Iraq Crisis 2003"/>
    <x v="7"/>
    <s v="IRQ-03/H02"/>
    <x v="9"/>
    <n v="1634885"/>
    <n v="0"/>
    <s v="Emergency and routine immunisation; provision of essential drugs and cross sectoral activities"/>
    <n v="5000000"/>
    <s v="CAD"/>
    <d v="2003-04-14T00:00:00"/>
    <s v="HEALTH"/>
    <x v="1"/>
    <s v="Paid contribution"/>
    <s v="Donor and Agency"/>
  </r>
  <r>
    <s v="Canada"/>
    <s v="United Nations Children's Fund"/>
    <s v="Iraq Crisis 2003"/>
    <x v="7"/>
    <s v="IRQ-03/H04A"/>
    <x v="9"/>
    <n v="2684560"/>
    <n v="0"/>
    <s v="Nutrition"/>
    <n v="4000000"/>
    <s v="CAD"/>
    <d v="2003-03-28T00:00:00"/>
    <s v="HEALTH"/>
    <x v="1"/>
    <s v="Paid contribution"/>
    <s v="Donor and Agency"/>
  </r>
  <r>
    <s v="Canada"/>
    <s v="United Nations Children's Fund"/>
    <s v="Iraq Crisis 2003"/>
    <x v="7"/>
    <s v="IRQ-03/WS01"/>
    <x v="9"/>
    <n v="1766465"/>
    <n v="0"/>
    <s v="Facilitate the functioning and support of water and sewerage facilities; emergency water distribution and sanitation facilities to IDPs"/>
    <n v="5000000"/>
    <s v="CAD"/>
    <d v="2003-04-14T00:00:00"/>
    <s v="WATER AND SANITATION"/>
    <x v="1"/>
    <s v="Paid contribution"/>
    <s v="Donor and Agency"/>
  </r>
  <r>
    <s v="Canada"/>
    <s v="United Nations Children's Fund"/>
    <s v="Syrian Arab Republic - Civil Unrest 2013"/>
    <x v="3"/>
    <s v="SRRP-13/MS/58174/R/124"/>
    <x v="3"/>
    <n v="786624"/>
    <n v="0"/>
    <s v="(Iraq) Syria Regional Response Plan- WASH, Operations/management (M013897)"/>
    <n v="800000"/>
    <s v="CAD"/>
    <d v="2013-03-25T00:00:00"/>
    <s v="MULTI-SECTOR"/>
    <x v="1"/>
    <s v="Paid contribution"/>
    <s v="Donor and Agency"/>
  </r>
  <r>
    <s v="Canada"/>
    <s v="United Nations Children's Fund"/>
    <s v="Syrian Arab Republic - Civil Unrest 2013"/>
    <x v="3"/>
    <s v="SRRP-13/MS/58174/R/124"/>
    <x v="3"/>
    <n v="491640"/>
    <n v="0"/>
    <s v="Iraq - Syria Crisis Regional Refugee Response (allocation from contribution received from Canada of CAD10 million (US$9,832,800) reported in FTS under misc. [country or emergency not specified]: _x000d__x000a_Addressing Grave Violations of Children’s Rights in Armed "/>
    <n v="500000"/>
    <s v="CAD"/>
    <d v="2013-03-13T00:00:00"/>
    <s v="MULTI-SECTOR"/>
    <x v="1"/>
    <s v="Paid contribution"/>
    <s v="Donor and Agency"/>
  </r>
  <r>
    <s v="Canada"/>
    <s v="United Nations Children's Fund"/>
    <s v="Syrian Arab Republic - Civil Unrest 2013"/>
    <x v="3"/>
    <s v="SRRP-13/MS/58174/R/124"/>
    <x v="3"/>
    <n v="290698"/>
    <n v="0"/>
    <s v="Iraq - Syria Crisis Regional Refugee Response - education (part of additional contribution of CAD1,800,000)"/>
    <n v="300000"/>
    <s v="CAD"/>
    <d v="2013-10-03T00:00:00"/>
    <s v="MULTI-SECTOR"/>
    <x v="1"/>
    <s v="Paid contribution"/>
    <s v="Agency"/>
  </r>
  <r>
    <s v="Canada"/>
    <s v="United Nations Children's Fund"/>
    <s v="Syrian Arab Republic - Civil Unrest 2014"/>
    <x v="8"/>
    <s v="SRRP-14/MS/64843/124"/>
    <x v="11"/>
    <n v="2307692"/>
    <n v="0"/>
    <s v="Iraq - Syria Crisis Regional Refugee Response D000733"/>
    <n v="2550000"/>
    <s v="CAD"/>
    <d v="2014-03-18T00:00:00"/>
    <s v="MULTI-SECTOR"/>
    <x v="1"/>
    <s v="Paid contribution"/>
    <s v="Donor and Agency"/>
  </r>
  <r>
    <s v="Canada"/>
    <s v="United Nations Department of Safety and Security"/>
    <s v="Iraq Crisis 2003"/>
    <x v="7"/>
    <s v="IRQ-03/S01"/>
    <x v="9"/>
    <n v="680272"/>
    <n v="0"/>
    <s v="Staff security and safety"/>
    <n v="1000000"/>
    <s v="CAD"/>
    <d v="2003-04-14T00:00:00"/>
    <s v="SAFETY AND SECURITY OF STAFF AND OPERATIONS"/>
    <x v="1"/>
    <s v="Paid contribution"/>
    <s v="Donor and Agency"/>
  </r>
  <r>
    <s v="Canada"/>
    <s v="United Nations High Commissioner for Refugees"/>
    <s v="Iraq 2007 (incl. Iraqi refugees in neighbouring countries) "/>
    <x v="0"/>
    <m/>
    <x v="2"/>
    <n v="2155172"/>
    <n v="0"/>
    <s v="Supplementary appeal Iraq situation response (M-012545)"/>
    <n v="2500000"/>
    <s v="CAD"/>
    <d v="2007-03-22T00:00:00"/>
    <s v="MULTI-SECTOR"/>
    <x v="1"/>
    <s v="Paid contribution"/>
    <s v="Donor and Agency"/>
  </r>
  <r>
    <s v="Canada"/>
    <s v="United Nations High Commissioner for Refugees"/>
    <s v="Iraq 2008 (incl. Iraqi refugees in neighbouring countries) "/>
    <x v="5"/>
    <s v="IRQ-08/UNHCR"/>
    <x v="6"/>
    <n v="1533742"/>
    <n v="0"/>
    <s v="to be allocated to specific project/sector (M-012825)"/>
    <n v="1500000"/>
    <s v="CAD"/>
    <d v="2008-03-19T00:00:00"/>
    <s v="SECTOR NOT YET SPECIFIED"/>
    <x v="1"/>
    <s v="Paid contribution"/>
    <s v="Donor and Agency"/>
  </r>
  <r>
    <s v="Canada"/>
    <s v="United Nations High Commissioner for Refugees"/>
    <s v="Iraq 2009 (incl. Iraqi refugees in neighbouring countries) "/>
    <x v="6"/>
    <s v="IRQ-09/SNYS/25390/R/120"/>
    <x v="7"/>
    <n v="1449275"/>
    <n v="0"/>
    <s v="Pillar 1 and 2 - to be allocated to specific projects/sector (M-013026)"/>
    <n v="1800000"/>
    <s v="CAD"/>
    <d v="2009-03-24T00:00:00"/>
    <s v="SECTOR NOT YET SPECIFIED"/>
    <x v="1"/>
    <s v="Paid contribution"/>
    <s v="Donor and Agency"/>
  </r>
  <r>
    <s v="Canada"/>
    <s v="United Nations High Commissioner for Refugees"/>
    <s v="Iraq 2010"/>
    <x v="0"/>
    <m/>
    <x v="12"/>
    <n v="2532833"/>
    <n v="0"/>
    <s v="Iraq Humanitarian Appeal Plan (M-013218)"/>
    <s v=""/>
    <s v="USD"/>
    <d v="2010-03-12T00:00:00"/>
    <s v="SECTOR NOT YET SPECIFIED"/>
    <x v="1"/>
    <s v="Paid contribution"/>
    <s v="Donor and Agency"/>
  </r>
  <r>
    <s v="Canada"/>
    <s v="United Nations High Commissioner for Refugees"/>
    <s v="Iraq 2011"/>
    <x v="0"/>
    <m/>
    <x v="14"/>
    <n v="1529052"/>
    <n v="0"/>
    <s v="Humanitarian assistance (M-013492)"/>
    <n v="1500000"/>
    <s v="CAD"/>
    <d v="2011-03-15T00:00:00"/>
    <s v="SECTOR NOT YET SPECIFIED"/>
    <x v="1"/>
    <s v="Paid contribution"/>
    <s v="Donor and Agency"/>
  </r>
  <r>
    <s v="Canada"/>
    <s v="United Nations High Commissioner for Refugees"/>
    <s v="Iraq 2012"/>
    <x v="0"/>
    <m/>
    <x v="5"/>
    <n v="1504514"/>
    <n v="0"/>
    <s v="Support for UNHCR 2012 Global Appeal - Iraq (M013678)"/>
    <n v="1500000"/>
    <s v="CAD"/>
    <d v="2012-03-15T00:00:00"/>
    <s v="PROTECTION/HUMAN RIGHTS/RULE OF LAW"/>
    <x v="1"/>
    <s v="Commitment"/>
    <s v="Donor"/>
  </r>
  <r>
    <s v="Canada"/>
    <s v="United Nations High Commissioner for Refugees"/>
    <s v="Iraq 2013"/>
    <x v="0"/>
    <m/>
    <x v="3"/>
    <n v="1947420"/>
    <n v="0"/>
    <s v="Refugees assistance - Response to UNHCR's Global Appeal 2013 - Country Specific Support (M013865)"/>
    <n v="2000000"/>
    <s v="CAD"/>
    <d v="2013-03-22T00:00:00"/>
    <s v="MULTI-SECTOR"/>
    <x v="1"/>
    <s v="Commitment"/>
    <s v="Donor"/>
  </r>
  <r>
    <s v="Canada"/>
    <s v="United Nations High Commissioner for Refugees"/>
    <s v="Iraq 2014"/>
    <x v="0"/>
    <m/>
    <x v="11"/>
    <n v="1795332"/>
    <n v="0"/>
    <s v="UNHCR Global Appeal 2014- Iraq (D-000623)"/>
    <n v="2000000"/>
    <s v="CAD"/>
    <d v="2014-03-19T00:00:00"/>
    <s v="SECTOR NOT YET SPECIFIED"/>
    <x v="1"/>
    <s v="Commitment"/>
    <s v="Donor"/>
  </r>
  <r>
    <s v="Canada"/>
    <s v="United Nations High Commissioner for Refugees"/>
    <s v="Iraq 2015"/>
    <x v="4"/>
    <s v="IRQ-14/S-NF/67709/R/120"/>
    <x v="4"/>
    <n v="1473297"/>
    <n v="0"/>
    <s v="Contribution to Camp Construction in Dohuk (D001478)_x000d__x000a_"/>
    <n v="1600000"/>
    <s v="CAD"/>
    <d v="2014-09-03T00:00:00"/>
    <s v="SHELTER AND NON-FOOD ITEMS"/>
    <x v="1"/>
    <s v="Paid contribution"/>
    <s v="Donor"/>
  </r>
  <r>
    <s v="Canada"/>
    <s v="United Nations High Commissioner for Refugees"/>
    <s v="Iraq 2015"/>
    <x v="4"/>
    <s v="IRQ-14/S-NF/67709/R/120"/>
    <x v="4"/>
    <n v="716846"/>
    <n v="0"/>
    <s v="Common pipeline for Shelter/NFIs for affected IDP population in Iraq (D001479)"/>
    <n v="800000"/>
    <s v="CAD"/>
    <d v="2014-10-03T00:00:00"/>
    <s v="SHELTER AND NON-FOOD ITEMS"/>
    <x v="1"/>
    <s v="Commitment"/>
    <s v="Donor"/>
  </r>
  <r>
    <s v="Canada"/>
    <s v="United Nations High Commissioner for Refugees"/>
    <s v="Iraq 2015"/>
    <x v="4"/>
    <s v="IRQ-14/S-NF/67709/R/120"/>
    <x v="4"/>
    <n v="346899"/>
    <n v="0"/>
    <s v="in kind - Provision of tarpaulins, blankets, kitchen sets, hygiene kits, jerry cans, buckets (D001408)"/>
    <n v="376732"/>
    <s v="CAD"/>
    <d v="2014-09-03T00:00:00"/>
    <s v="SHELTER AND NON-FOOD ITEMS"/>
    <x v="1"/>
    <s v="Paid contribution"/>
    <s v="Donor"/>
  </r>
  <r>
    <s v="Canada"/>
    <s v="United Nations High Commissioner for Refugees"/>
    <s v="Iraq 2015"/>
    <x v="4"/>
    <s v="IRQ-14/S-NF/67709/R/120"/>
    <x v="4"/>
    <n v="71685"/>
    <n v="0"/>
    <s v="Distribution of relief supplies (D001479)_x000d__x000a_"/>
    <n v="80000"/>
    <s v="CAD"/>
    <d v="2014-10-03T00:00:00"/>
    <s v="SHELTER AND NON-FOOD ITEMS"/>
    <x v="1"/>
    <s v="Commitment"/>
    <s v="Donor"/>
  </r>
  <r>
    <s v="Canada"/>
    <s v="United Nations High Commissioner for Refugees"/>
    <s v="Iraq 2015"/>
    <x v="4"/>
    <s v="IRQ-14/SNYS/70350/R/120"/>
    <x v="4"/>
    <n v="8007117"/>
    <n v="0"/>
    <s v="Shelter, winterization, camps, protection, basic services (D-000623)_x000d__x000a_"/>
    <n v="9000000"/>
    <s v="CAD"/>
    <d v="2014-12-23T00:00:00"/>
    <s v="SECTOR NOT YET SPECIFIED"/>
    <x v="1"/>
    <s v="Commitment"/>
    <s v="Donor"/>
  </r>
  <r>
    <s v="Canada"/>
    <s v="United Nations High Commissioner for Refugees"/>
    <s v="Iraq Crisis 2003"/>
    <x v="7"/>
    <s v="IRQ-03/MS01A"/>
    <x v="9"/>
    <n v="4620345"/>
    <n v="0"/>
    <s v="Refugees/asylum seekers and multi-sector response"/>
    <m/>
    <m/>
    <d v="2003-03-28T00:00:00"/>
    <s v="MULTI-SECTOR"/>
    <x v="1"/>
    <s v="Paid contribution"/>
    <s v="Donor and Agency"/>
  </r>
  <r>
    <s v="Canada"/>
    <s v="United Nations High Commissioner for Refugees"/>
    <s v="Syrian Arab Republic - Civil Unrest 2013"/>
    <x v="3"/>
    <s v="SRRP-13/MS/58183/R/120"/>
    <x v="3"/>
    <n v="1407095"/>
    <n v="0"/>
    <s v="(Iraq) Syria Regional Response Plan (M013896)"/>
    <n v="1445087"/>
    <s v="CAD"/>
    <d v="2013-01-30T00:00:00"/>
    <s v="MULTI-SECTOR"/>
    <x v="1"/>
    <s v="Paid contribution"/>
    <s v="Donor and Agency"/>
  </r>
  <r>
    <s v="Canada"/>
    <s v="United Nations High Commissioner for Refugees"/>
    <s v="Syrian Arab Republic - Civil Unrest 2013"/>
    <x v="3"/>
    <s v="SRRP-13/MS/58183/R/120"/>
    <x v="3"/>
    <n v="1453489"/>
    <n v="0"/>
    <s v="Iraq - Syria Crisis Regional Refugee Response (M013896)"/>
    <n v="1500000"/>
    <s v="CAD"/>
    <d v="2013-09-11T00:00:00"/>
    <s v="MULTI-SECTOR"/>
    <x v="1"/>
    <s v="Paid contribution"/>
    <s v="Donor and Agency"/>
  </r>
  <r>
    <s v="Canada"/>
    <s v="United Nations High Commissioner for Refugees"/>
    <s v="Syrian Arab Republic - Civil Unrest 2014"/>
    <x v="8"/>
    <s v="SRRP-14/MS/64837/120"/>
    <x v="11"/>
    <n v="1795332"/>
    <n v="0"/>
    <s v="Iraq - Syria Crisis Regional Refugee Response D000635"/>
    <n v="2000000"/>
    <s v="CAD"/>
    <d v="2014-03-06T00:00:00"/>
    <s v="MULTI-SECTOR"/>
    <x v="1"/>
    <s v="Paid contribution"/>
    <s v="Donor and Agency"/>
  </r>
  <r>
    <s v="Canada"/>
    <s v="United Nations Mine Action Service"/>
    <s v="Iraq Crisis 2003"/>
    <x v="7"/>
    <s v="IRQ-03/MA01"/>
    <x v="9"/>
    <n v="3600000"/>
    <n v="0"/>
    <s v="Coordination of mine action activities in the emergency response"/>
    <n v="5000000"/>
    <s v="CAD"/>
    <d v="2003-04-14T00:00:00"/>
    <s v="MINE ACTION"/>
    <x v="1"/>
    <s v="Paid contribution"/>
    <s v="Donor and Agency"/>
  </r>
  <r>
    <s v="Canada"/>
    <s v="United Nations Population Fund"/>
    <s v="Iraq 2015"/>
    <x v="4"/>
    <s v="IRQ-14/P-HR-RL/69855/R/1171"/>
    <x v="4"/>
    <n v="1512456"/>
    <n v="0"/>
    <s v="GBV Prevention and response programme for Anbar and Mosul Crisis  (D001921)_x000d__x000a_"/>
    <n v="1700000"/>
    <s v="CAD"/>
    <d v="2014-12-23T00:00:00"/>
    <s v="PROTECTION/HUMAN RIGHTS/RULE OF LAW"/>
    <x v="1"/>
    <s v="Commitment"/>
    <s v="Donor"/>
  </r>
  <r>
    <s v="Canada"/>
    <s v="World Food Programme"/>
    <s v="Iraq 2008 (incl. Iraqi refugees in neighbouring countries) "/>
    <x v="5"/>
    <s v="IRQ-08/F03"/>
    <x v="6"/>
    <n v="1974334"/>
    <n v="0"/>
    <s v="Food aid-EMOP 10717.0 (M-012826)"/>
    <n v="2000000"/>
    <s v="CAD"/>
    <d v="2008-03-10T00:00:00"/>
    <s v="FOOD"/>
    <x v="1"/>
    <s v="Paid contribution"/>
    <s v="Donor and Agency"/>
  </r>
  <r>
    <s v="Canada"/>
    <s v="World Food Programme"/>
    <s v="Iraq 2015"/>
    <x v="4"/>
    <s v="IRQ-14/F/69872/R/561"/>
    <x v="4"/>
    <n v="8896797"/>
    <n v="0"/>
    <s v="WFP - Food Assistance (EMOP) (D000631)_x000d__x000a_"/>
    <n v="10000000"/>
    <s v="CAD"/>
    <d v="2014-12-23T00:00:00"/>
    <s v="FOOD"/>
    <x v="1"/>
    <s v="Commitment"/>
    <s v="Donor"/>
  </r>
  <r>
    <s v="Canada"/>
    <s v="World Food Programme"/>
    <s v="Iraq 2015"/>
    <x v="4"/>
    <s v="IRQ-14/SNYS/70351/R/561"/>
    <x v="4"/>
    <n v="1795332"/>
    <n v="0"/>
    <s v="WFP Iraq PRRO 200035 &amp; EMOP 200677 (D-000631)"/>
    <n v="2000000"/>
    <s v="CAD"/>
    <d v="2014-03-19T00:00:00"/>
    <s v="SECTOR NOT YET SPECIFIED"/>
    <x v="1"/>
    <s v="Paid contribution"/>
    <s v="Donor and Agency"/>
  </r>
  <r>
    <s v="Canada"/>
    <s v="World Food Programme"/>
    <s v="Iraq Crisis 2003"/>
    <x v="7"/>
    <s v="IRQ-03/F01"/>
    <x v="9"/>
    <n v="8843537"/>
    <n v="0"/>
    <s v="Food aid"/>
    <n v="13000000"/>
    <s v="CAD"/>
    <d v="2003-04-14T00:00:00"/>
    <s v="FOOD"/>
    <x v="1"/>
    <s v="Paid contribution"/>
    <s v="Donor and Agency"/>
  </r>
  <r>
    <s v="Canada"/>
    <s v="World Food Programme"/>
    <s v="Iraq Crisis 2003"/>
    <x v="7"/>
    <s v="IRQ-03/F01"/>
    <x v="9"/>
    <n v="662367"/>
    <n v="0"/>
    <s v="Food aid"/>
    <m/>
    <m/>
    <d v="2003-03-28T00:00:00"/>
    <s v="FOOD"/>
    <x v="1"/>
    <s v="Paid contribution"/>
    <s v="Donor and Agency"/>
  </r>
  <r>
    <s v="Canada"/>
    <s v="World Food Programme"/>
    <s v="Iraq Crisis 2003"/>
    <x v="7"/>
    <s v="IRQ-03/F01"/>
    <x v="9"/>
    <n v="4285714"/>
    <n v="0"/>
    <s v="Food aid"/>
    <n v="6300000"/>
    <s v="CAD"/>
    <d v="2003-03-28T00:00:00"/>
    <s v="FOOD"/>
    <x v="1"/>
    <s v="Paid contribution"/>
    <s v="Donor and Agency"/>
  </r>
  <r>
    <s v="Canada"/>
    <s v="World Food Programme"/>
    <s v="Syrian Arab Republic - Civil Unrest 2012"/>
    <x v="0"/>
    <m/>
    <x v="5"/>
    <n v="508135"/>
    <n v="0"/>
    <s v="(Iraq) Emergency Food Assistance to People Affected by Unrest in Syria  (M013763)     _x0009__x000d__x000a_"/>
    <n v="506611"/>
    <s v="CAD"/>
    <d v="2012-11-13T00:00:00"/>
    <s v="FOOD"/>
    <x v="1"/>
    <s v="Paid contribution"/>
    <s v="Donor and Agency"/>
  </r>
  <r>
    <s v="Canada"/>
    <s v="World Food Programme"/>
    <s v="Syrian Arab Republic - Civil Unrest 2013"/>
    <x v="3"/>
    <s v="SRRP-13/MS/58198/R/561"/>
    <x v="3"/>
    <n v="1066898"/>
    <n v="0"/>
    <s v="Iraq - Syria Crisis Regional Refugee Response  (M013895)"/>
    <n v="1095704"/>
    <s v="CAD"/>
    <d v="2013-01-30T00:00:00"/>
    <s v="MULTI-SECTOR"/>
    <x v="1"/>
    <s v="Paid contribution"/>
    <s v="Donor and Agency"/>
  </r>
  <r>
    <s v="Canada"/>
    <s v="World Food Programme"/>
    <s v="Syrian Arab Republic - Civil Unrest 2013"/>
    <x v="3"/>
    <s v="SRRP-13/MS/58198/R/561"/>
    <x v="3"/>
    <n v="540000"/>
    <n v="0"/>
    <s v="Iraq - Syria Crisis Regional Refugee Response (M013895)"/>
    <n v="554580"/>
    <s v="CAD"/>
    <d v="2013-08-21T00:00:00"/>
    <s v="MULTI-SECTOR"/>
    <x v="1"/>
    <s v="Paid contribution"/>
    <s v="Donor and Agency"/>
  </r>
  <r>
    <s v="Canada"/>
    <s v="World Health Organization"/>
    <s v="Syrian Arab Republic - Civil Unrest 2013"/>
    <x v="3"/>
    <s v="SRRP-13/MS/58203/R/122"/>
    <x v="3"/>
    <n v="193798"/>
    <n v="0"/>
    <s v="Iraq - Syria Crisis Regional Refugee Response (D000202)"/>
    <n v="200000"/>
    <s v="CAD"/>
    <d v="2013-09-11T00:00:00"/>
    <s v="MULTI-SECTOR"/>
    <x v="1"/>
    <s v="Paid contribution"/>
    <s v="Donor and Agency"/>
  </r>
  <r>
    <s v="Canada"/>
    <s v="World Vision International"/>
    <s v="Iraq 2014"/>
    <x v="0"/>
    <m/>
    <x v="11"/>
    <n v="1381215"/>
    <n v="0"/>
    <s v="Shelter, NFIs and UCTs to IDPs in Northern Iraq (D001450)_x000d__x000a__x000d__x000a_"/>
    <n v="1500000"/>
    <s v="CAD"/>
    <d v="2014-09-03T00:00:00"/>
    <s v="SHELTER AND NON-FOOD ITEMS"/>
    <x v="1"/>
    <s v="Paid contribution"/>
    <s v="Donor"/>
  </r>
  <r>
    <s v="Canada"/>
    <s v="World Vision International"/>
    <s v="Iraq 2015"/>
    <x v="4"/>
    <s v="IRQ-14/S-NF/70778/R/8502"/>
    <x v="4"/>
    <n v="2046263"/>
    <n v="0"/>
    <s v="World Vision - Iraq Emergency Response 2014-2015 (D001450)_x000d__x000a_"/>
    <n v="2300000"/>
    <s v="CAD"/>
    <d v="2014-12-23T00:00:00"/>
    <s v="SHELTER AND NON-FOOD ITEMS"/>
    <x v="1"/>
    <s v="Paid contribution"/>
    <s v="Donor"/>
  </r>
  <r>
    <s v="Canadian Red Cross Society"/>
    <s v="International Federation of Red Cross and Red Crescent Societies"/>
    <s v="Iraq Crisis 2003"/>
    <x v="0"/>
    <m/>
    <x v="9"/>
    <n v="16934"/>
    <n v="0"/>
    <s v="Cash for humanitarian assistance"/>
    <m/>
    <m/>
    <d v="2003-04-09T00:00:00"/>
    <s v="MULTI-SECTOR"/>
    <x v="1"/>
    <s v="Commitment"/>
    <s v="Donor"/>
  </r>
  <r>
    <s v="Carry-over (donors not specified)"/>
    <s v="Emergency Response Fund (OCHA)"/>
    <s v="Iraq 2008 (incl. Iraqi refugees in neighbouring countries) "/>
    <x v="5"/>
    <s v="IRQ-08/SNYS01"/>
    <x v="6"/>
    <n v="925672"/>
    <n v="0"/>
    <s v="Funds to be allocated to specific projects (total received in 2007, $2,163,054 less total allocation of $1,237,382)"/>
    <m/>
    <s v="USD"/>
    <d v="2008-01-01T00:00:00"/>
    <s v="SECTOR NOT YET SPECIFIED"/>
    <x v="1"/>
    <s v="Paid contribution"/>
    <s v="Agency"/>
  </r>
  <r>
    <s v="Carry-over (donors not specified)"/>
    <s v="Emergency Response Fund (OCHA)"/>
    <s v="Iraq 2009 (incl. Iraqi refugees in neighbouring countries) "/>
    <x v="6"/>
    <s v="IRQ-09/SNYS/24919/R/8487"/>
    <x v="7"/>
    <n v="1176980"/>
    <n v="0"/>
    <s v="Expanded Humanitarian Response Fund"/>
    <m/>
    <s v="USD"/>
    <d v="2009-01-01T00:00:00"/>
    <s v="SECTOR NOT YET SPECIFIED"/>
    <x v="1"/>
    <s v="Paid contribution"/>
    <s v="Agency"/>
  </r>
  <r>
    <s v="Carry-over (donors not specified)"/>
    <s v="Emergency Response Fund (OCHA)"/>
    <s v="Iraq 2009 (incl. Iraqi refugees in neighbouring countries) "/>
    <x v="6"/>
    <s v="IRQ-09/SNYS/24919/R/8487"/>
    <x v="7"/>
    <n v="7500000"/>
    <n v="0"/>
    <s v="to be allocated to specific project/sector (from UNDG funds, an additional $7.5 million will be carried over in 2010)"/>
    <m/>
    <s v="USD"/>
    <d v="2009-01-01T00:00:00"/>
    <s v="SECTOR NOT YET SPECIFIED"/>
    <x v="1"/>
    <s v="Paid contribution"/>
    <s v="Agency"/>
  </r>
  <r>
    <s v="Carry-over (donors not specified)"/>
    <s v="Emergency Response Fund (OCHA)"/>
    <s v="Iraq 2010"/>
    <x v="10"/>
    <s v="IRQ-10/A/33311/R/8487"/>
    <x v="12"/>
    <n v="851342"/>
    <n v="0"/>
    <s v="Carry-over from 2009, to be allocated to specific projects"/>
    <s v=""/>
    <s v="USD"/>
    <d v="2010-01-01T00:00:00"/>
    <s v="AGRICULTURE"/>
    <x v="1"/>
    <s v="Paid contribution"/>
    <s v="Agency"/>
  </r>
  <r>
    <s v="Carry-over (donors not specified)"/>
    <s v="Emergency Response Fund (OCHA)"/>
    <s v="Iraq 2014"/>
    <x v="0"/>
    <m/>
    <x v="11"/>
    <n v="42882"/>
    <n v="0"/>
    <s v="Iraq - HRF"/>
    <n v="42882"/>
    <s v="USD"/>
    <d v="2014-01-01T00:00:00"/>
    <s v="SECTOR NOT YET SPECIFIED"/>
    <x v="1"/>
    <s v="Paid contribution"/>
    <s v="Agency"/>
  </r>
  <r>
    <s v="Carry-over (donors not specified)"/>
    <s v="Office for the Coordination of Humanitarian Affairs"/>
    <s v="Iraq 2004"/>
    <x v="12"/>
    <s v="IRQ-04/NGOFUND"/>
    <x v="10"/>
    <n v="2100000"/>
    <n v="0"/>
    <s v="Funds to be allocated to projects"/>
    <m/>
    <s v="USD"/>
    <d v="2004-01-01T00:00:00"/>
    <s v="SECTOR NOT YET SPECIFIED"/>
    <x v="1"/>
    <s v="Paid contribution"/>
    <s v="Donor and Agency"/>
  </r>
  <r>
    <s v="Carry-over (donors not specified)"/>
    <s v="Office for the Coordination of Humanitarian Affairs"/>
    <s v="Iraq 2005"/>
    <x v="13"/>
    <s v="IRQ-05/NGOFUND"/>
    <x v="13"/>
    <n v="2000000"/>
    <n v="0"/>
    <s v="Funds to be allocated to projects"/>
    <m/>
    <s v="USD"/>
    <d v="2005-01-01T00:00:00"/>
    <s v="SECTOR NOT YET SPECIFIED"/>
    <x v="1"/>
    <s v="Paid contribution"/>
    <s v="Agency"/>
  </r>
  <r>
    <s v="Carry-over (donors not specified)"/>
    <s v="Office for the Coordination of Humanitarian Affairs"/>
    <s v="Iraq 2006 (incl. Iraqi refugees in neighbouring countries) "/>
    <x v="1"/>
    <s v="IRQ-06/NGOFUND"/>
    <x v="1"/>
    <n v="1581183"/>
    <n v="0"/>
    <s v="Funds to be allocated to projects"/>
    <m/>
    <s v="USD"/>
    <d v="2006-01-01T00:00:00"/>
    <s v="SECTOR NOT YET SPECIFIED"/>
    <x v="1"/>
    <s v="Paid contribution"/>
    <s v="Agency"/>
  </r>
  <r>
    <s v="Carry-over (donors not specified)"/>
    <s v="Office for the Coordination of Humanitarian Affairs"/>
    <s v="Iraq 2007 (incl. Iraqi refugees in neighbouring countries) "/>
    <x v="2"/>
    <s v="IRQ-07/NGOFUND"/>
    <x v="2"/>
    <n v="927148"/>
    <n v="0"/>
    <s v="Funds to be allocated to projects"/>
    <m/>
    <s v="USD"/>
    <d v="2007-01-01T00:00:00"/>
    <s v="SECTOR NOT YET SPECIFIED"/>
    <x v="1"/>
    <s v="Paid contribution"/>
    <s v="Agency"/>
  </r>
  <r>
    <s v="Carry-over (donors not specified)"/>
    <s v="Office for the Coordination of Humanitarian Affairs"/>
    <s v="Iraq 2010"/>
    <x v="10"/>
    <s v="IRQ-10/CSS/33238/R/119"/>
    <x v="12"/>
    <n v="5486067"/>
    <n v="0"/>
    <s v="Humanitarian coordination in Iraq "/>
    <s v=""/>
    <s v="USD"/>
    <d v="2010-01-01T00:00:00"/>
    <s v="COORDINATION AND SUPPORT SERVICES"/>
    <x v="1"/>
    <s v="Paid contribution"/>
    <s v="Agency"/>
  </r>
  <r>
    <s v="Carry-over (donors not specified)"/>
    <s v="United Nations Children's Fund"/>
    <s v="Iraq 2010"/>
    <x v="10"/>
    <s v="IRQ-10/SNYS/33588/R/124"/>
    <x v="12"/>
    <n v="5130092"/>
    <n v="0"/>
    <s v="Awaiting allocation to specific project/sector"/>
    <s v=""/>
    <s v="USD"/>
    <d v="2010-06-15T00:00:00"/>
    <s v="SECTOR NOT YET SPECIFIED"/>
    <x v="1"/>
    <s v="Paid contribution"/>
    <s v="Agency"/>
  </r>
  <r>
    <s v="Carry-over (donors not specified)"/>
    <s v="United Nations High Commissioner for Refugees"/>
    <s v="Iraq 2007 (incl. Iraqi refugees in neighbouring countries) "/>
    <x v="0"/>
    <m/>
    <x v="2"/>
    <n v="3451376"/>
    <n v="0"/>
    <s v="Iraq Situation Supplementary Appeal"/>
    <m/>
    <s v="USD"/>
    <d v="2007-12-17T00:00:00"/>
    <s v="MULTI-SECTOR"/>
    <x v="1"/>
    <s v="Paid contribution"/>
    <s v="Agency"/>
  </r>
  <r>
    <s v="Carry-over (donors not specified)"/>
    <s v="World Food Programme"/>
    <s v="Iraq 2009 (incl. Iraqi refugees in neighbouring countries) "/>
    <x v="6"/>
    <s v="IRQ-09/F/20253/R/561"/>
    <x v="7"/>
    <n v="12180363"/>
    <n v="0"/>
    <s v="Assistance to IDPs and vulnerable groups in Iraq"/>
    <m/>
    <s v="USD"/>
    <d v="2009-01-01T00:00:00"/>
    <s v="FOOD"/>
    <x v="1"/>
    <s v="Paid contribution"/>
    <s v="Agency"/>
  </r>
  <r>
    <s v="Carry-over (donors not specified)"/>
    <s v="World Food Programme"/>
    <s v="Iraq 2010"/>
    <x v="10"/>
    <s v="IRQ-10/F/33253/R/561"/>
    <x v="12"/>
    <n v="15790279"/>
    <n v="0"/>
    <s v="Support to strengthen social safety nets for vulnerable groups in Iraq_x000d__x000a_"/>
    <s v=""/>
    <s v="USD"/>
    <d v="2010-04-19T00:00:00"/>
    <s v="FOOD"/>
    <x v="1"/>
    <s v="Paid contribution"/>
    <s v="Agency"/>
  </r>
  <r>
    <s v="Central Emergency Response Fund"/>
    <s v="Food &amp; Agriculture Organization of the United Nations"/>
    <s v="Iraq 2015"/>
    <x v="4"/>
    <s v="IRQ-14/A/70940/R/123"/>
    <x v="4"/>
    <n v="401648"/>
    <n v="0"/>
    <s v="Providing Food Security Assistance to the recently displaced in Anbar, Kirkuk and Sulaymaniyah areas"/>
    <s v=""/>
    <s v="USD"/>
    <d v="2014-12-15T00:00:00"/>
    <s v="AGRICULTURE"/>
    <x v="1"/>
    <s v="Paid contribution"/>
    <s v="Donor"/>
  </r>
  <r>
    <s v="Central Emergency Response Fund"/>
    <s v="International Organization for Migration"/>
    <s v="Iraq 2007 (incl. Iraqi refugees in neighbouring countries) "/>
    <x v="0"/>
    <m/>
    <x v="2"/>
    <n v="3533359"/>
    <n v="0"/>
    <s v="Cerf rapid response grant to project: Immediate Humanitarian Relief to IDPs and Host Communities."/>
    <m/>
    <s v="USD"/>
    <d v="2007-04-02T00:00:00"/>
    <s v="MULTI-SECTOR"/>
    <x v="1"/>
    <s v="Paid contribution"/>
    <s v="Donor"/>
  </r>
  <r>
    <s v="Central Emergency Response Fund"/>
    <s v="International Organization for Migration"/>
    <s v="Iraq 2008 (incl. Iraqi refugees in neighbouring countries) "/>
    <x v="5"/>
    <s v="IRQ-08/F04"/>
    <x v="6"/>
    <n v="1136642"/>
    <n v="0"/>
    <s v="CERF under-funded grant to project: Food distributions to vulnerable IDPs, Returnees and Host Community"/>
    <m/>
    <s v="USD"/>
    <d v="2008-09-03T00:00:00"/>
    <s v="FOOD"/>
    <x v="1"/>
    <s v="Commitment"/>
    <s v="Donor"/>
  </r>
  <r>
    <s v="Central Emergency Response Fund"/>
    <s v="International Organization for Migration"/>
    <s v="Iraq 2008 (incl. Iraqi refugees in neighbouring countries) "/>
    <x v="5"/>
    <s v="IRQ-08/S/NF02"/>
    <x v="6"/>
    <n v="1163358"/>
    <n v="0"/>
    <s v="CERF under-funded grant to project: Distribution of non-food items to vulnerable IDPs, returnees and host_x000d__x000a_community"/>
    <m/>
    <s v="USD"/>
    <d v="2008-09-03T00:00:00"/>
    <s v="SHELTER AND NON-FOOD ITEMS"/>
    <x v="1"/>
    <s v="Commitment"/>
    <s v="Donor"/>
  </r>
  <r>
    <s v="Central Emergency Response Fund"/>
    <s v="International Organization for Migration"/>
    <s v="Iraq 2015"/>
    <x v="4"/>
    <s v="IRQ-14/S-NF/67709/R/298"/>
    <x v="4"/>
    <n v="999995"/>
    <n v="0"/>
    <s v="Emergency response addressing Iraqi IDPs from violence originating in Anbar Governorate"/>
    <s v=""/>
    <s v="USD"/>
    <d v="2014-02-11T00:00:00"/>
    <s v="SHELTER AND NON-FOOD ITEMS"/>
    <x v="1"/>
    <s v="Paid contribution"/>
    <s v="Donor"/>
  </r>
  <r>
    <s v="Central Emergency Response Fund"/>
    <s v="International Organization for Migration"/>
    <s v="Iraq 2015"/>
    <x v="4"/>
    <s v="IRQ-14/S-NF/67709/R/298"/>
    <x v="4"/>
    <n v="749999"/>
    <n v="0"/>
    <s v="Emergency response addressing the critical Non-Food Item (NFI) and shelter needs of IDPs fleeing violence originating in the city of Mosul, Ninewa, Iraq"/>
    <s v=""/>
    <s v="USD"/>
    <d v="2014-07-14T00:00:00"/>
    <s v="SHELTER AND NON-FOOD ITEMS"/>
    <x v="1"/>
    <s v="Paid contribution"/>
    <s v="Donor"/>
  </r>
  <r>
    <s v="Central Emergency Response Fund"/>
    <s v="International Organization for Migration"/>
    <s v="Iraq 2015"/>
    <x v="4"/>
    <s v="IRQ-14/S-NF/70837/R/298"/>
    <x v="4"/>
    <n v="2549990"/>
    <n v="0"/>
    <s v="Emergency shelter/NFI assistance provided to IDPs fleeing the conflict in Central and Southern Iraq"/>
    <s v=""/>
    <s v="USD"/>
    <d v="2014-12-12T00:00:00"/>
    <s v="SHELTER AND NON-FOOD ITEMS"/>
    <x v="1"/>
    <s v="Paid contribution"/>
    <s v="Donor"/>
  </r>
  <r>
    <s v="Central Emergency Response Fund"/>
    <s v="International Organization for Migration"/>
    <s v="Syrian Arab Republic - Civil Unrest 2012"/>
    <x v="0"/>
    <m/>
    <x v="5"/>
    <n v="245779"/>
    <n v="0"/>
    <s v="(Iraq) CERF rapid response grant to project: Provision of family emergency kits for Syrian Refugees in Al Qaim camp, Anbar (12-IOM-029)"/>
    <s v=""/>
    <s v="USD"/>
    <d v="2012-10-16T00:00:00"/>
    <s v="SHELTER AND NON-FOOD ITEMS"/>
    <x v="1"/>
    <s v="Paid contribution"/>
    <s v="Donor"/>
  </r>
  <r>
    <s v="Central Emergency Response Fund"/>
    <s v="International Organization for Migration"/>
    <s v="Syrian Arab Republic - Civil Unrest 2013"/>
    <x v="3"/>
    <s v="SRRP-13/MS/58137/R/298"/>
    <x v="3"/>
    <n v="615774"/>
    <n v="0"/>
    <s v="(Iraq) Provision of emergency humanitarian assistance to Syrian Refugees in the Kurdish Region of North Iraq"/>
    <s v=""/>
    <s v="USD"/>
    <d v="2013-09-11T00:00:00"/>
    <s v="MULTI-SECTOR"/>
    <x v="1"/>
    <s v="Paid contribution"/>
    <s v="Donor"/>
  </r>
  <r>
    <s v="Central Emergency Response Fund"/>
    <s v="United Nations Children's Fund"/>
    <s v="Iraq 2015"/>
    <x v="4"/>
    <s v="IRQ-14/H/70841/R/124"/>
    <x v="4"/>
    <n v="223898"/>
    <n v="0"/>
    <s v="Emergency response to most critical health needs of the population affected by Anbar crisis"/>
    <s v=""/>
    <s v="USD"/>
    <d v="2014-02-13T00:00:00"/>
    <s v="HEALTH"/>
    <x v="1"/>
    <s v="Paid contribution"/>
    <s v="Donor and Agency"/>
  </r>
  <r>
    <s v="Central Emergency Response Fund"/>
    <s v="United Nations Children's Fund"/>
    <s v="Iraq 2015"/>
    <x v="4"/>
    <s v="IRQ-14/H/70841/R/124"/>
    <x v="4"/>
    <n v="1000000"/>
    <n v="0"/>
    <s v="Anbar Polio Outbreak Response by UNICEF and WHO"/>
    <s v=""/>
    <s v="USD"/>
    <d v="2014-06-02T00:00:00"/>
    <s v="HEALTH"/>
    <x v="1"/>
    <s v="Paid contribution"/>
    <s v="Donor and Agency"/>
  </r>
  <r>
    <s v="Central Emergency Response Fund"/>
    <s v="United Nations Children's Fund"/>
    <s v="Iraq 2015"/>
    <x v="4"/>
    <s v="IRQ-14/H/70841/R/124"/>
    <x v="4"/>
    <n v="550392"/>
    <n v="0"/>
    <s v="Provision of life-saving health services to reduce avoidable morbidities and mortalities among the newly displaced population in central Iraq"/>
    <s v=""/>
    <s v="USD"/>
    <d v="2014-12-15T00:00:00"/>
    <s v="HEALTH"/>
    <x v="1"/>
    <s v="Paid contribution"/>
    <s v="Donor"/>
  </r>
  <r>
    <s v="Central Emergency Response Fund"/>
    <s v="United Nations Children's Fund"/>
    <s v="Iraq 2015"/>
    <x v="4"/>
    <s v="IRQ-14/P-HR-RL/68214/R/124"/>
    <x v="4"/>
    <n v="386741"/>
    <n v="0"/>
    <s v="Life-saving protection and critical sustenance support to the most vulnerable internally displaced individuals and groups at risk"/>
    <s v=""/>
    <s v="USD"/>
    <d v="2014-12-15T00:00:00"/>
    <s v="PROTECTION/HUMAN RIGHTS/RULE OF LAW"/>
    <x v="1"/>
    <s v="Paid contribution"/>
    <s v="Donor"/>
  </r>
  <r>
    <s v="Central Emergency Response Fund"/>
    <s v="United Nations Children's Fund"/>
    <s v="Iraq 2015"/>
    <x v="4"/>
    <s v="IRQ-14/WS/67642/R/124"/>
    <x v="4"/>
    <n v="973452"/>
    <n v="0"/>
    <s v="Emergency WASH response for Affected population in Al-Anbar governorate, Iraq"/>
    <s v=""/>
    <s v="USD"/>
    <d v="2014-02-13T00:00:00"/>
    <s v="WATER AND SANITATION"/>
    <x v="1"/>
    <s v="Paid contribution"/>
    <s v="Donor and Agency"/>
  </r>
  <r>
    <s v="Central Emergency Response Fund"/>
    <s v="United Nations Children's Fund"/>
    <s v="Iraq 2015"/>
    <x v="4"/>
    <s v="IRQ-14/WS/67642/R/124"/>
    <x v="4"/>
    <n v="698079"/>
    <n v="0"/>
    <s v="Emergency WASH response for Affected population in Ninawa, Diala, Kirkuk, Dohuk and Erbil governorates, Iraq"/>
    <s v=""/>
    <s v="USD"/>
    <d v="2014-07-21T00:00:00"/>
    <s v="WATER AND SANITATION"/>
    <x v="1"/>
    <s v="Paid contribution"/>
    <s v="Donor"/>
  </r>
  <r>
    <s v="Central Emergency Response Fund"/>
    <s v="United Nations Children's Fund"/>
    <s v="Iraq 2015"/>
    <x v="4"/>
    <s v="IRQ-14/WS/71006/R/124"/>
    <x v="4"/>
    <n v="1920136"/>
    <n v="0"/>
    <s v="Provide an immediate response to the new influx of IDPs"/>
    <s v=""/>
    <s v="USD"/>
    <d v="2014-12-12T00:00:00"/>
    <s v="WATER AND SANITATION"/>
    <x v="1"/>
    <s v="Paid contribution"/>
    <s v="Donor"/>
  </r>
  <r>
    <s v="Central Emergency Response Fund"/>
    <s v="United Nations Children's Fund"/>
    <s v="Syrian Arab Republic - Civil Unrest 2012"/>
    <x v="0"/>
    <m/>
    <x v="5"/>
    <n v="751793"/>
    <n v="0"/>
    <s v="(Iraq) CERF rapid response grant to project: Emergency WASH response for Syrian refugees in Al Qaim camp (12-CEF-117)"/>
    <s v=""/>
    <s v="USD"/>
    <d v="2012-10-16T00:00:00"/>
    <s v="WATER AND SANITATION"/>
    <x v="1"/>
    <s v="Paid contribution"/>
    <s v="Donor and Agency"/>
  </r>
  <r>
    <s v="Central Emergency Response Fund"/>
    <s v="United Nations Children's Fund"/>
    <s v="Syrian Arab Republic - Civil Unrest 2013"/>
    <x v="3"/>
    <s v="SRRP-13/MS/58174/R/124"/>
    <x v="3"/>
    <n v="349034"/>
    <n v="0"/>
    <s v="(Iraq) Improving access to quality basic and secondary education; literacy; and life skills for Syrian refugees in camps and host communities in the Kurdistan Region of Iraq "/>
    <s v=""/>
    <s v="USD"/>
    <d v="2013-09-12T00:00:00"/>
    <s v="MULTI-SECTOR"/>
    <x v="1"/>
    <s v="Paid contribution"/>
    <s v="Donor"/>
  </r>
  <r>
    <s v="Central Emergency Response Fund"/>
    <s v="United Nations Children's Fund"/>
    <s v="Syrian Arab Republic - Civil Unrest 2013"/>
    <x v="3"/>
    <s v="SRRP-13/MS/58174/R/124"/>
    <x v="3"/>
    <n v="820000"/>
    <n v="0"/>
    <s v="(Iraq) Ensuring that life threatening health needs, including reproductive health and nutrition for  Syrian Refugees that arrived in country since 15 August 2013 are met"/>
    <s v=""/>
    <s v="USD"/>
    <d v="2013-09-11T00:00:00"/>
    <s v="MULTI-SECTOR"/>
    <x v="1"/>
    <s v="Paid contribution"/>
    <s v="Donor"/>
  </r>
  <r>
    <s v="Central Emergency Response Fund"/>
    <s v="United Nations Children's Fund"/>
    <s v="Syrian Arab Republic - Civil Unrest 2013"/>
    <x v="3"/>
    <s v="SRRP-13/MS/58174/R/124"/>
    <x v="3"/>
    <n v="1501371"/>
    <n v="0"/>
    <s v="(Iraq) Support to lifesaving interventions for Syrian refugee children and families in KRG, Northern Iraq in WASH"/>
    <s v=""/>
    <s v="USD"/>
    <d v="2013-09-10T00:00:00"/>
    <s v="MULTI-SECTOR"/>
    <x v="1"/>
    <s v="Paid contribution"/>
    <s v="Donor"/>
  </r>
  <r>
    <s v="Central Emergency Response Fund"/>
    <s v="United Nations Development Programme"/>
    <s v="Iraq 2008 (incl. Iraqi refugees in neighbouring countries) "/>
    <x v="5"/>
    <s v="IRQ-08/UNDP"/>
    <x v="6"/>
    <n v="1560531"/>
    <n v="0"/>
    <s v="CERF rapid response grant to support the ERF"/>
    <m/>
    <s v="USD"/>
    <d v="2008-03-31T00:00:00"/>
    <s v="SECTOR NOT YET SPECIFIED"/>
    <x v="1"/>
    <s v="Commitment"/>
    <s v="Donor"/>
  </r>
  <r>
    <s v="Central Emergency Response Fund"/>
    <s v="United Nations Development Programme"/>
    <s v="Syrian Arab Republic - Civil Unrest 2013"/>
    <x v="0"/>
    <m/>
    <x v="3"/>
    <n v="449197"/>
    <n v="0"/>
    <s v="(Iraq) Enhancing protection for vulnerable women and girls among the Syrian Refugees from SGBV and Trafficking"/>
    <s v=""/>
    <s v="USD"/>
    <d v="2013-09-12T00:00:00"/>
    <s v="PROTECTION/HUMAN RIGHTS/RULE OF LAW"/>
    <x v="1"/>
    <s v="Paid contribution"/>
    <s v="Donor"/>
  </r>
  <r>
    <s v="Central Emergency Response Fund"/>
    <s v="United Nations Educational, Scientific and Cultural Organization"/>
    <s v="Syrian Arab Republic - Civil Unrest 2013"/>
    <x v="3"/>
    <s v="SRRP-13/MS/59106/R/5103"/>
    <x v="3"/>
    <n v="349996"/>
    <n v="0"/>
    <s v="(Iraq) Improving access to quality basic and secondary education; literacy; and life skills for Syrian refugees in camps and host communities in the Kurdistan Region of Iraq "/>
    <s v=""/>
    <s v="USD"/>
    <d v="2013-09-12T00:00:00"/>
    <s v="MULTI-SECTOR"/>
    <x v="1"/>
    <s v="Paid contribution"/>
    <s v="Donor"/>
  </r>
  <r>
    <s v="Central Emergency Response Fund"/>
    <s v="United Nations High Commissioner for Refugees"/>
    <s v="Iraq 2006 (incl. Iraqi refugees in neighbouring countries) "/>
    <x v="0"/>
    <m/>
    <x v="1"/>
    <n v="3998590"/>
    <n v="0"/>
    <s v="CERF allocation to project"/>
    <m/>
    <s v="USD"/>
    <d v="2006-12-14T00:00:00"/>
    <s v="PROTECTION/HUMAN RIGHTS/RULE OF LAW"/>
    <x v="1"/>
    <s v="Commitment"/>
    <s v="Donor"/>
  </r>
  <r>
    <s v="Central Emergency Response Fund"/>
    <s v="United Nations High Commissioner for Refugees"/>
    <s v="Iraq 2008 (incl. Iraqi refugees in neighbouring countries) "/>
    <x v="5"/>
    <s v="IRQ-08/F01"/>
    <x v="6"/>
    <n v="235681"/>
    <n v="0"/>
    <s v="CERF under-funded grant to project: Assistance to refugees in Iraq"/>
    <m/>
    <s v="USD"/>
    <d v="2008-07-31T00:00:00"/>
    <s v="FOOD"/>
    <x v="1"/>
    <s v="Paid contribution"/>
    <s v="Donor and Agency"/>
  </r>
  <r>
    <s v="Central Emergency Response Fund"/>
    <s v="United Nations High Commissioner for Refugees"/>
    <s v="Iraq 2008 (incl. Iraqi refugees in neighbouring countries) "/>
    <x v="5"/>
    <s v="IRQ-08/S/NF01"/>
    <x v="6"/>
    <n v="2464320"/>
    <n v="0"/>
    <s v="CERF under-funded grant to project: Assistance for IDPs, refugees and returnees in Iraq"/>
    <m/>
    <s v="USD"/>
    <d v="2008-07-31T00:00:00"/>
    <s v="SHELTER AND NON-FOOD ITEMS"/>
    <x v="1"/>
    <s v="Paid contribution"/>
    <s v="Donor and Agency"/>
  </r>
  <r>
    <s v="Central Emergency Response Fund"/>
    <s v="United Nations High Commissioner for Refugees"/>
    <s v="Iraq 2015"/>
    <x v="4"/>
    <s v="IRQ-14/P-HR-RL/69870/R/120"/>
    <x v="4"/>
    <n v="500000"/>
    <n v="0"/>
    <s v="Assistance to IDPs in Iraq"/>
    <n v="500000"/>
    <s v="USD"/>
    <d v="2014-07-14T00:00:00"/>
    <s v="PROTECTION/HUMAN RIGHTS/RULE OF LAW"/>
    <x v="1"/>
    <s v="Paid contribution"/>
    <s v="Donor"/>
  </r>
  <r>
    <s v="Central Emergency Response Fund"/>
    <s v="United Nations High Commissioner for Refugees"/>
    <s v="Iraq 2015"/>
    <x v="4"/>
    <s v="IRQ-14/P-HR-RL/69870/R/120"/>
    <x v="4"/>
    <n v="199996"/>
    <n v="0"/>
    <s v="Life-saving protection and critical sustenance support to the most vulnerable internally displaced individuals and groups at risk"/>
    <s v=""/>
    <s v="USD"/>
    <d v="2014-12-15T00:00:00"/>
    <s v="PROTECTION/HUMAN RIGHTS/RULE OF LAW"/>
    <x v="1"/>
    <s v="Paid contribution"/>
    <s v="Donor"/>
  </r>
  <r>
    <s v="Central Emergency Response Fund"/>
    <s v="United Nations High Commissioner for Refugees"/>
    <s v="Iraq 2015"/>
    <x v="4"/>
    <s v="IRQ-14/S-NF/67709/R/120"/>
    <x v="4"/>
    <n v="999915"/>
    <n v="0"/>
    <s v="Emergency Response for Internally Displaced People in Iraq"/>
    <s v=""/>
    <s v="USD"/>
    <d v="2014-02-10T00:00:00"/>
    <s v="SHELTER AND NON-FOOD ITEMS"/>
    <x v="1"/>
    <s v="Paid contribution"/>
    <s v="Donor and Agency"/>
  </r>
  <r>
    <s v="Central Emergency Response Fund"/>
    <s v="United Nations High Commissioner for Refugees"/>
    <s v="Iraq 2015"/>
    <x v="4"/>
    <s v="IRQ-14/S-NF/67709/R/120"/>
    <x v="4"/>
    <n v="749990"/>
    <n v="0"/>
    <s v="Assistance to IDPs in Iraq"/>
    <n v="749990"/>
    <s v="USD"/>
    <d v="2014-07-14T00:00:00"/>
    <s v="SHELTER AND NON-FOOD ITEMS"/>
    <x v="1"/>
    <s v="Paid contribution"/>
    <s v="Donor"/>
  </r>
  <r>
    <s v="Central Emergency Response Fund"/>
    <s v="United Nations High Commissioner for Refugees"/>
    <s v="Iraq 2015"/>
    <x v="4"/>
    <s v="IRQ-14/S-NF/67821/R/120"/>
    <x v="4"/>
    <n v="2550000"/>
    <n v="0"/>
    <s v="Emergency shelter/NFI assistance provided to IDPs fleeing the conflict in Central and Southern Iraq"/>
    <s v=""/>
    <s v="USD"/>
    <d v="2014-12-12T00:00:00"/>
    <s v="SHELTER AND NON-FOOD ITEMS"/>
    <x v="1"/>
    <s v="Paid contribution"/>
    <s v="Donor"/>
  </r>
  <r>
    <s v="Central Emergency Response Fund"/>
    <s v="United Nations High Commissioner for Refugees"/>
    <s v="Syrian Arab Republic - Civil Unrest 2012"/>
    <x v="0"/>
    <m/>
    <x v="5"/>
    <n v="715922"/>
    <n v="0"/>
    <s v="(Iraq) CERF rapid response grant to project: Establish a camp for Syrian refugees in Al Qaim (12-HCR-049)"/>
    <s v=""/>
    <s v="USD"/>
    <d v="2012-10-16T00:00:00"/>
    <s v="SHELTER AND NON-FOOD ITEMS"/>
    <x v="1"/>
    <s v="Paid contribution"/>
    <s v="Donor and Agency"/>
  </r>
  <r>
    <s v="Central Emergency Response Fund"/>
    <s v="United Nations High Commissioner for Refugees"/>
    <s v="Syrian Arab Republic - Civil Unrest 2013"/>
    <x v="3"/>
    <s v="SRRP-13/MS/58183/R/120"/>
    <x v="3"/>
    <n v="1883840"/>
    <n v="0"/>
    <s v="(Iraq) Provision of emergency humanitarian assistance to Syrian Refugees in the Kurdish Region of North Iraq"/>
    <s v=""/>
    <s v="USD"/>
    <d v="2013-09-11T00:00:00"/>
    <s v="MULTI-SECTOR"/>
    <x v="1"/>
    <s v="Paid contribution"/>
    <s v="Donor"/>
  </r>
  <r>
    <s v="Central Emergency Response Fund"/>
    <s v="United Nations Population Fund"/>
    <s v="Iraq 2015"/>
    <x v="4"/>
    <s v="IRQ-14/H/69858/R/1171"/>
    <x v="4"/>
    <n v="149264"/>
    <n v="0"/>
    <s v="Ensuring that life threatening health needs, including reproductive health for Iraqi internally displaced people are met "/>
    <s v=""/>
    <s v="USD"/>
    <d v="2014-02-13T00:00:00"/>
    <s v="HEALTH"/>
    <x v="1"/>
    <s v="Paid contribution"/>
    <s v="Donor"/>
  </r>
  <r>
    <s v="Central Emergency Response Fund"/>
    <s v="United Nations Population Fund"/>
    <s v="Iraq 2015"/>
    <x v="4"/>
    <s v="IRQ-14/H/69858/R/1171"/>
    <x v="4"/>
    <n v="340493"/>
    <n v="0"/>
    <s v="Provision of life-saving health services to reduce avoidable morbidities and mortalities among the newly displaced population in central Iraq"/>
    <s v=""/>
    <s v="USD"/>
    <d v="2014-12-15T00:00:00"/>
    <s v="HEALTH"/>
    <x v="1"/>
    <s v="Paid contribution"/>
    <s v="Donor"/>
  </r>
  <r>
    <s v="Central Emergency Response Fund"/>
    <s v="United Nations Population Fund"/>
    <s v="Iraq 2015"/>
    <x v="4"/>
    <s v="IRQ-14/P-HR-RL/69855/R/1171"/>
    <x v="4"/>
    <n v="411832"/>
    <n v="0"/>
    <s v="Life-saving protection and critical sustenance support to the most vulnerable internally displaced individuals and groups at risk"/>
    <s v=""/>
    <s v="USD"/>
    <d v="2014-12-15T00:00:00"/>
    <s v="PROTECTION/HUMAN RIGHTS/RULE OF LAW"/>
    <x v="1"/>
    <s v="Paid contribution"/>
    <s v="Donor"/>
  </r>
  <r>
    <s v="Central Emergency Response Fund"/>
    <s v="United Nations Population Fund"/>
    <s v="Syrian Arab Republic - Civil Unrest 2013"/>
    <x v="3"/>
    <s v="SRRP-13/MS/58189/R/1171"/>
    <x v="3"/>
    <n v="449935"/>
    <n v="0"/>
    <s v="(Iraq) Enhancing protection for vulnerable women and girls among the Syrian Refugees from SGBV and Trafficking"/>
    <s v=""/>
    <s v="USD"/>
    <d v="2013-09-12T00:00:00"/>
    <s v="MULTI-SECTOR"/>
    <x v="1"/>
    <s v="Paid contribution"/>
    <s v="Donor and Agency"/>
  </r>
  <r>
    <s v="Central Emergency Response Fund"/>
    <s v="United Nations Population Fund"/>
    <s v="Syrian Arab Republic - Civil Unrest 2013"/>
    <x v="3"/>
    <s v="SRRP-13/MS/58189/R/1171"/>
    <x v="3"/>
    <n v="480000"/>
    <n v="0"/>
    <s v="(Iraq) Ensuring that life threatening health needs, including reproductive health and nutrition for  Syrian Refugees that arrived in country since 15 August 2013 are met"/>
    <s v=""/>
    <s v="USD"/>
    <d v="2013-09-11T00:00:00"/>
    <s v="MULTI-SECTOR"/>
    <x v="1"/>
    <s v="Paid contribution"/>
    <s v="Donor and Agency"/>
  </r>
  <r>
    <s v="Central Emergency Response Fund"/>
    <s v="World Food Programme"/>
    <s v="Iraq 2008 (incl. Iraqi refugees in neighbouring countries) "/>
    <x v="5"/>
    <s v="IRQ-08/F03"/>
    <x v="6"/>
    <n v="5076123"/>
    <n v="0"/>
    <s v="CERF rapid response grant to project: Food assistance to IDPs in Iraq."/>
    <m/>
    <s v="USD"/>
    <d v="2008-01-30T00:00:00"/>
    <s v="FOOD"/>
    <x v="1"/>
    <s v="Commitment"/>
    <s v="Donor"/>
  </r>
  <r>
    <s v="Central Emergency Response Fund"/>
    <s v="World Food Programme"/>
    <s v="Iraq 2010"/>
    <x v="0"/>
    <m/>
    <x v="12"/>
    <n v="1500000"/>
    <n v="0"/>
    <s v="CERF rapid response grant to project: Re-establishment of WFP/UNHAS operations in Iraq (CERF 10-WFP0-083)"/>
    <s v=""/>
    <s v="USD"/>
    <d v="2010-12-08T00:00:00"/>
    <s v="COORDINATION AND SUPPORT SERVICES"/>
    <x v="1"/>
    <s v="Paid contribution"/>
    <s v="Donor"/>
  </r>
  <r>
    <s v="Central Emergency Response Fund"/>
    <s v="World Food Programme"/>
    <s v="Iraq 2015"/>
    <x v="4"/>
    <s v="IRQ-14/F/69872/R/561"/>
    <x v="4"/>
    <n v="4700000"/>
    <n v="0"/>
    <s v="Providing Food Security Assistance to the recently displaced in Anbar, Kirkuk and Sulaymaniyah areas"/>
    <s v=""/>
    <s v="USD"/>
    <d v="2014-12-15T00:00:00"/>
    <s v="FOOD"/>
    <x v="1"/>
    <s v="Paid contribution"/>
    <s v="Donor"/>
  </r>
  <r>
    <s v="Central Emergency Response Fund"/>
    <s v="World Food Programme"/>
    <s v="Iraq 2015"/>
    <x v="4"/>
    <s v="IRQ-14/SNYS/70351/R/561"/>
    <x v="4"/>
    <n v="1000001"/>
    <n v="0"/>
    <s v="Emergency Assistance to Populations Affected by Iraq Crisis "/>
    <s v=""/>
    <s v="USD"/>
    <d v="2014-02-11T00:00:00"/>
    <s v="SECTOR NOT YET SPECIFIED"/>
    <x v="1"/>
    <s v="Paid contribution"/>
    <s v="Donor and Agency"/>
  </r>
  <r>
    <s v="Central Emergency Response Fund"/>
    <s v="World Food Programme"/>
    <s v="Iraq 2015"/>
    <x v="4"/>
    <s v="IRQ-14/SNYS/70351/R/561"/>
    <x v="4"/>
    <n v="1232863"/>
    <n v="0"/>
    <s v="Emergency Assistance to Populations Affected by the Iraq Crisis"/>
    <s v=""/>
    <s v="USD"/>
    <d v="2014-07-14T00:00:00"/>
    <s v="SECTOR NOT YET SPECIFIED"/>
    <x v="1"/>
    <s v="Paid contribution"/>
    <s v="Donor and Agency"/>
  </r>
  <r>
    <s v="Central Emergency Response Fund"/>
    <s v="World Food Programme"/>
    <s v="Syrian Arab Republic - Civil Unrest 2012"/>
    <x v="0"/>
    <m/>
    <x v="5"/>
    <n v="579385"/>
    <n v="0"/>
    <s v="(Iraq) CERF rapid response grant to project: Provision of food assistance to Syrian refugees in Al Qaim camp (12-WFP-071)"/>
    <s v=""/>
    <s v="USD"/>
    <d v="2012-10-16T00:00:00"/>
    <s v="FOOD"/>
    <x v="1"/>
    <s v="Paid contribution"/>
    <s v="Donor and Agency"/>
  </r>
  <r>
    <s v="Central Emergency Response Fund"/>
    <s v="World Food Programme"/>
    <s v="Syrian Arab Republic - Civil Unrest 2013"/>
    <x v="3"/>
    <s v="SRRP-13/MS/58198/R/561"/>
    <x v="3"/>
    <n v="1899996"/>
    <n v="0"/>
    <s v="(Iraq) Emergency Food Assistance to Syrian Refugees in Temporary Shelter in Kurdistan Region"/>
    <s v=""/>
    <s v="USD"/>
    <d v="2013-09-10T00:00:00"/>
    <s v="MULTI-SECTOR"/>
    <x v="1"/>
    <s v="Paid contribution"/>
    <s v="Donor"/>
  </r>
  <r>
    <s v="Central Emergency Response Fund"/>
    <s v="World Health Organization"/>
    <s v="Iraq 2009 (incl. Iraqi refugees in neighbouring countries) "/>
    <x v="6"/>
    <s v="IRQ-09/H/25156/R/122"/>
    <x v="7"/>
    <n v="1004837"/>
    <n v="0"/>
    <s v="CERF rapid response grant to project: Emergency immunization campaign to contain measles outbreak in five provinces in Iraq (CERF 09-WHO-013)"/>
    <m/>
    <s v="USD"/>
    <d v="2009-03-18T00:00:00"/>
    <s v="HEALTH"/>
    <x v="1"/>
    <s v="Paid contribution"/>
    <s v="Donor"/>
  </r>
  <r>
    <s v="Central Emergency Response Fund"/>
    <s v="World Health Organization"/>
    <s v="Iraq 2015"/>
    <x v="4"/>
    <s v="IRQ-14/H/71036/R/122"/>
    <x v="4"/>
    <n v="375000"/>
    <n v="0"/>
    <s v="Emergency response to most critical health needs of the population affected by Anbar crisis"/>
    <s v=""/>
    <s v="USD"/>
    <d v="2014-02-13T00:00:00"/>
    <s v="HEALTH"/>
    <x v="1"/>
    <s v="Paid contribution"/>
    <s v="Donor and Agency"/>
  </r>
  <r>
    <s v="Central Emergency Response Fund"/>
    <s v="World Health Organization"/>
    <s v="Iraq 2015"/>
    <x v="4"/>
    <s v="IRQ-14/H/71036/R/122"/>
    <x v="4"/>
    <n v="1000000"/>
    <n v="0"/>
    <s v="Anbar Polio Outbreak Response"/>
    <s v=""/>
    <s v="USD"/>
    <d v="2014-06-02T00:00:00"/>
    <s v="HEALTH"/>
    <x v="1"/>
    <s v="Paid contribution"/>
    <s v="Donor and Agency"/>
  </r>
  <r>
    <s v="Central Emergency Response Fund"/>
    <s v="World Health Organization"/>
    <s v="Iraq 2015"/>
    <x v="4"/>
    <s v="IRQ-14/H/71036/R/122"/>
    <x v="4"/>
    <n v="860169"/>
    <n v="0"/>
    <s v="Provision of life-saving health services to reduce avoidable morbidities and mortalities among the newly displaced population in central Iraq."/>
    <s v=""/>
    <s v="USD"/>
    <d v="2014-12-15T00:00:00"/>
    <s v="HEALTH"/>
    <x v="1"/>
    <s v="Paid contribution"/>
    <s v="Donor"/>
  </r>
  <r>
    <s v="Central Emergency Response Fund"/>
    <s v="World Health Organization"/>
    <s v="Iraq 2015"/>
    <x v="4"/>
    <s v="IRQ-14/WS/68295/R/122"/>
    <x v="4"/>
    <n v="151605"/>
    <n v="0"/>
    <s v="Ensuring provision of safe water to IDPs according to Iraqi Drinking Water Quality Standards"/>
    <s v=""/>
    <s v="USD"/>
    <d v="2014-02-13T00:00:00"/>
    <s v="WATER AND SANITATION"/>
    <x v="1"/>
    <s v="Paid contribution"/>
    <s v="Donor and Agency"/>
  </r>
  <r>
    <s v="Central Emergency Response Fund"/>
    <s v="World Health Organization"/>
    <s v="Syrian Arab Republic - Civil Unrest 2012"/>
    <x v="0"/>
    <m/>
    <x v="5"/>
    <n v="274825"/>
    <n v="0"/>
    <s v="(Iraq) CERF rapid response grant to project: Support delivery of lifesaving health services for Syrian refugees in Iraq (12-WHO-072)"/>
    <s v=""/>
    <s v="USD"/>
    <d v="2012-10-16T00:00:00"/>
    <s v="HEALTH"/>
    <x v="1"/>
    <s v="Paid contribution"/>
    <s v="Donor"/>
  </r>
  <r>
    <s v="Central Emergency Response Fund"/>
    <s v="World Health Organization"/>
    <s v="Syrian Arab Republic - Civil Unrest 2013"/>
    <x v="3"/>
    <s v="SRRP-13/MS/58203/R/122"/>
    <x v="3"/>
    <n v="1200000"/>
    <n v="0"/>
    <s v="(Iraq) Ensuring that life threatening health needs, including reproductive health and nutrition for  Syrian Refugees that arrived in country since 15 August 2013 are met"/>
    <s v=""/>
    <s v="USD"/>
    <d v="2013-09-11T00:00:00"/>
    <s v="MULTI-SECTOR"/>
    <x v="1"/>
    <s v="Paid contribution"/>
    <s v="Donor"/>
  </r>
  <r>
    <s v="Charitable Society for Caring and Rehabilitation Iraqi Children"/>
    <s v="Office for the Coordination of Humanitarian Affairs"/>
    <s v="Iraq 2006 (incl. Iraqi refugees in neighbouring countries) "/>
    <x v="1"/>
    <s v="IRQ-06/NGOFUND"/>
    <x v="1"/>
    <n v="-27001"/>
    <n v="0"/>
    <s v="Balancing entry for fund allocation 118958"/>
    <m/>
    <s v="USD"/>
    <d v="2006-09-25T00:00:00"/>
    <s v="SECTOR NOT YET SPECIFIED"/>
    <x v="1"/>
    <s v="Paid contribution"/>
    <s v="Agency"/>
  </r>
  <r>
    <s v="Charitable Society for Caring and Rehabilitation Iraqi Children"/>
    <s v="Office for the Coordination of Humanitarian Affairs"/>
    <s v="Iraq 2007 (incl. Iraqi refugees in neighbouring countries) "/>
    <x v="2"/>
    <s v="IRQ-07/NGOFUND"/>
    <x v="2"/>
    <n v="-33849"/>
    <n v="0"/>
    <s v="Balancing entry for fund allocation 119007"/>
    <m/>
    <s v="USD"/>
    <d v="2007-02-01T00:00:00"/>
    <s v="SECTOR NOT YET SPECIFIED"/>
    <x v="1"/>
    <s v="Paid contribution"/>
    <s v="Agency"/>
  </r>
  <r>
    <s v="Chevron Corporation"/>
    <s v="Save the Children "/>
    <s v="Iraq 2014"/>
    <x v="0"/>
    <m/>
    <x v="11"/>
    <n v="434782"/>
    <n v="0"/>
    <s v="Immediate Live-Saving Assistance to Mosul IDPs"/>
    <s v=""/>
    <s v="USD"/>
    <d v="2014-09-27T00:00:00"/>
    <s v="SECTOR NOT YET SPECIFIED"/>
    <x v="1"/>
    <s v="Paid contribution"/>
    <s v="Agency"/>
  </r>
  <r>
    <s v="Child's Earth Society in Iraq"/>
    <s v="Office for the Coordination of Humanitarian Affairs"/>
    <s v="Iraq 2007 (incl. Iraqi refugees in neighbouring countries) "/>
    <x v="2"/>
    <s v="IRQ-07/NGOFUND"/>
    <x v="2"/>
    <n v="-28694"/>
    <n v="0"/>
    <s v="Balancing entry for fund allocation 119041"/>
    <m/>
    <s v="USD"/>
    <d v="2007-03-24T00:00:00"/>
    <s v="SECTOR NOT YET SPECIFIED"/>
    <x v="1"/>
    <s v="Paid contribution"/>
    <s v="Agency"/>
  </r>
  <r>
    <s v="Chile"/>
    <s v="Office of the High Commissioner for Human Rights"/>
    <s v="Iraq Crisis 2003"/>
    <x v="7"/>
    <s v="IRQ-03/P/HR/RL01"/>
    <x v="9"/>
    <n v="5000"/>
    <n v="0"/>
    <s v="Access to human rights related analysis; enhance national capacities for the protection and promotion of human rights"/>
    <m/>
    <m/>
    <d v="2003-07-30T00:00:00"/>
    <s v="PROTECTION/HUMAN RIGHTS/RULE OF LAW"/>
    <x v="1"/>
    <s v="Paid contribution"/>
    <s v="Agency"/>
  </r>
  <r>
    <s v="Chile"/>
    <s v="United Nations High Commissioner for Refugees"/>
    <s v="Iraq Crisis 2003"/>
    <x v="7"/>
    <s v="IRQ-03/MS01A"/>
    <x v="9"/>
    <n v="10000"/>
    <n v="0"/>
    <s v="Protection, return and reintegration"/>
    <m/>
    <m/>
    <d v="2003-06-19T00:00:00"/>
    <s v="MULTI-SECTOR"/>
    <x v="1"/>
    <s v="Paid contribution"/>
    <s v="Agency"/>
  </r>
  <r>
    <s v="Chilean Red Cross"/>
    <s v="International Federation of Red Cross and Red Crescent Societies"/>
    <s v="Iraq Crisis 2003"/>
    <x v="0"/>
    <m/>
    <x v="9"/>
    <n v="2476"/>
    <n v="0"/>
    <s v="Humanitarian assistance"/>
    <m/>
    <m/>
    <d v="2003-06-06T00:00:00"/>
    <s v="MULTI-SECTOR"/>
    <x v="1"/>
    <s v="Commitment"/>
    <s v="Donor"/>
  </r>
  <r>
    <s v="China"/>
    <s v="Bilateral (affected government)"/>
    <s v="Iraq Crisis 2003"/>
    <x v="0"/>
    <m/>
    <x v="9"/>
    <n v="0"/>
    <n v="0"/>
    <s v="In kind - 500 tents to Jordan to help settle the Iraqi refugees (value not provided)"/>
    <m/>
    <m/>
    <d v="2003-05-09T00:00:00"/>
    <s v="SHELTER AND NON-FOOD ITEMS"/>
    <x v="1"/>
    <s v="Commitment"/>
    <s v="Donor"/>
  </r>
  <r>
    <s v="Cooperazione Internazionale - COOPI"/>
    <s v="Office for the Coordination of Humanitarian Affairs"/>
    <s v="Iraq 2005"/>
    <x v="13"/>
    <s v="IRQ-05/NGOFUND"/>
    <x v="13"/>
    <n v="-28627"/>
    <n v="0"/>
    <s v="Balancing entry for fund allocation 118910"/>
    <m/>
    <s v="USD"/>
    <d v="2005-12-18T00:00:00"/>
    <s v="SECTOR NOT YET SPECIFIED"/>
    <x v="1"/>
    <s v="Paid contribution"/>
    <s v="Agency"/>
  </r>
  <r>
    <s v="Cooperazione Internazionale - COOPI"/>
    <s v="Office for the Coordination of Humanitarian Affairs"/>
    <s v="Iraq 2005"/>
    <x v="13"/>
    <s v="IRQ-05/NGOFUND"/>
    <x v="13"/>
    <n v="-24431"/>
    <n v="0"/>
    <s v="Balancing entry for fund allocation 118912"/>
    <m/>
    <s v="USD"/>
    <d v="2005-12-18T00:00:00"/>
    <s v="SECTOR NOT YET SPECIFIED"/>
    <x v="1"/>
    <s v="Paid contribution"/>
    <s v="Agency"/>
  </r>
  <r>
    <s v="Cooperazione Internazionale - COOPI"/>
    <s v="Office for the Coordination of Humanitarian Affairs"/>
    <s v="Iraq 2005"/>
    <x v="13"/>
    <s v="IRQ-05/NGOFUND"/>
    <x v="13"/>
    <n v="-39497"/>
    <n v="0"/>
    <s v="Balancing entry for fund allocation 118914"/>
    <m/>
    <s v="USD"/>
    <d v="2005-12-18T00:00:00"/>
    <s v="SECTOR NOT YET SPECIFIED"/>
    <x v="1"/>
    <s v="Paid contribution"/>
    <s v="Agency"/>
  </r>
  <r>
    <s v="Cooperazione Internazionale - COOPI"/>
    <s v="Office for the Coordination of Humanitarian Affairs"/>
    <s v="Iraq 2005"/>
    <x v="13"/>
    <s v="IRQ-05/NGOFUND"/>
    <x v="13"/>
    <n v="-13341"/>
    <n v="0"/>
    <s v="Balancing entry for fund allocation 118916"/>
    <m/>
    <s v="USD"/>
    <d v="2005-12-18T00:00:00"/>
    <s v="SECTOR NOT YET SPECIFIED"/>
    <x v="1"/>
    <s v="Paid contribution"/>
    <s v="Agency"/>
  </r>
  <r>
    <s v="Coordination Institute Humanitarian"/>
    <s v="Office for the Coordination of Humanitarian Affairs"/>
    <s v="Iraq 2007 (incl. Iraqi refugees in neighbouring countries) "/>
    <x v="2"/>
    <s v="IRQ-07/NGOFUND"/>
    <x v="2"/>
    <n v="-48620"/>
    <n v="0"/>
    <s v="Balancing entry for fund allocation 119044"/>
    <m/>
    <s v="USD"/>
    <d v="2007-03-25T00:00:00"/>
    <s v="SECTOR NOT YET SPECIFIED"/>
    <x v="1"/>
    <s v="Paid contribution"/>
    <s v="Agency"/>
  </r>
  <r>
    <s v="Counterpart International"/>
    <s v="Office for the Coordination of Humanitarian Affairs"/>
    <s v="Iraq 2005"/>
    <x v="13"/>
    <s v="IRQ-05/NGOFUND"/>
    <x v="13"/>
    <n v="-50000"/>
    <n v="0"/>
    <s v="Balancing entry for fund allocation 118885"/>
    <m/>
    <s v="USD"/>
    <d v="2005-12-14T00:00:00"/>
    <s v="SECTOR NOT YET SPECIFIED"/>
    <x v="1"/>
    <s v="Paid contribution"/>
    <s v="Agency"/>
  </r>
  <r>
    <s v="Croatia"/>
    <s v="United Nations High Commissioner for Refugees"/>
    <s v="Iraq 2008 (incl. Iraqi refugees in neighbouring countries) "/>
    <x v="5"/>
    <s v="IRQ-08/UNHCR"/>
    <x v="6"/>
    <n v="40000"/>
    <n v="0"/>
    <s v="to be allocated to specific project/sector"/>
    <m/>
    <s v="USD"/>
    <d v="2008-10-30T00:00:00"/>
    <s v="SECTOR NOT YET SPECIFIED"/>
    <x v="1"/>
    <s v="Paid contribution"/>
    <s v="Agency"/>
  </r>
  <r>
    <s v="Czech Republic"/>
    <s v="Bilateral (affected government)"/>
    <s v="Iraq Crisis 2003"/>
    <x v="0"/>
    <m/>
    <x v="9"/>
    <n v="150000"/>
    <n v="0"/>
    <s v="In kind contribution for the refugees in Turkey - tents blankets, field kitchens, anti-chemical disinfectants and chemical indicators to detect combat chemical agents (equipped with detection tubes to perform protection of population)"/>
    <m/>
    <m/>
    <d v="2003-03-31T00:00:00"/>
    <s v="SHELTER AND NON-FOOD ITEMS"/>
    <x v="1"/>
    <s v="Commitment"/>
    <s v="Donor"/>
  </r>
  <r>
    <s v="Czech Republic"/>
    <s v="Bilateral (affected government)"/>
    <s v="Iraq Crisis 2003"/>
    <x v="0"/>
    <m/>
    <x v="9"/>
    <n v="55000"/>
    <n v="0"/>
    <s v="In kind - for the city hospital in Basra through Kuwait(surgery instruments and water disinfectants) "/>
    <m/>
    <m/>
    <d v="2003-04-20T00:00:00"/>
    <s v="HEALTH"/>
    <x v="1"/>
    <s v="Commitment"/>
    <s v="Donor"/>
  </r>
  <r>
    <s v="Czech Republic"/>
    <s v="Bilateral (affected government)"/>
    <s v="Iraq Crisis 2003"/>
    <x v="0"/>
    <m/>
    <x v="9"/>
    <n v="510000"/>
    <n v="0"/>
    <s v="In kind - evacuation hospital to Iraq to provide medical services to Iraqi civilian population in and out of Iraq"/>
    <m/>
    <m/>
    <d v="2003-04-01T00:00:00"/>
    <s v="HEALTH"/>
    <x v="1"/>
    <s v="Commitment"/>
    <s v="Donor"/>
  </r>
  <r>
    <s v="Czech Republic"/>
    <s v="Charitable Society for Caring and Rehabilitation Iraqi Children"/>
    <s v="Iraq 2008 (incl. Iraqi refugees in neighbouring countries) "/>
    <x v="0"/>
    <m/>
    <x v="6"/>
    <n v="138365"/>
    <n v="0"/>
    <s v="Continuation of the original project in order to enlarge the medical center for children in Iraq"/>
    <n v="88000"/>
    <s v="EUR"/>
    <d v="2008-07-18T00:00:00"/>
    <s v="HEALTH"/>
    <x v="1"/>
    <s v="Commitment"/>
    <s v="Donor"/>
  </r>
  <r>
    <s v="Czech Republic"/>
    <s v="International Federation of Red Cross and Red Crescent Societies"/>
    <s v="Iraq Crisis 2003"/>
    <x v="0"/>
    <m/>
    <x v="9"/>
    <n v="0"/>
    <n v="0"/>
    <s v="In kind - gynaecology treatment chair (table) to the city hospital in Basra (value not provided)"/>
    <m/>
    <m/>
    <d v="2003-06-21T00:00:00"/>
    <s v="HEALTH"/>
    <x v="1"/>
    <s v="Commitment"/>
    <s v="Donor"/>
  </r>
  <r>
    <s v="Czech Republic"/>
    <s v="International Organization for Migration"/>
    <s v="Iraq 2015"/>
    <x v="4"/>
    <s v="IRQ-14/S-NF/67709/R/298"/>
    <x v="4"/>
    <n v="148515"/>
    <n v="0"/>
    <s v="Common pipeline for Shelter/NFIs for affected IDP population in Iraq (108846/2014-ORS)"/>
    <n v="3000000"/>
    <s v="CZK"/>
    <d v="2014-06-27T00:00:00"/>
    <s v="SHELTER AND NON-FOOD ITEMS"/>
    <x v="1"/>
    <s v="Commitment"/>
    <s v="Donor"/>
  </r>
  <r>
    <s v="Czech Republic"/>
    <s v="International Organization for Migration"/>
    <s v="Syrian Arab Republic - Civil Unrest 2013"/>
    <x v="3"/>
    <s v="SRRP-13/MS/58137/R/298"/>
    <x v="3"/>
    <n v="160428"/>
    <n v="0"/>
    <s v="Iraq - Syria Crisis Regional Refugee Response - Sustainable livelihood (121393/2013-ORS)"/>
    <n v="3000000"/>
    <s v="CZK"/>
    <d v="2013-11-12T00:00:00"/>
    <s v="MULTI-SECTOR"/>
    <x v="1"/>
    <s v="Paid contribution"/>
    <s v="Donor and Agency"/>
  </r>
  <r>
    <s v="Czech Republic"/>
    <s v="Man in Need"/>
    <s v="Iraq Crisis 2003"/>
    <x v="0"/>
    <m/>
    <x v="9"/>
    <n v="135000"/>
    <n v="0"/>
    <s v="Assistance to secure restoration of basic health care, education systems and distribution of food (Phase I - foodstuff, hygienic items, water, basic medicines; Phase II - provision of assistance in order to recover rapidly basic function of health and edu"/>
    <m/>
    <m/>
    <d v="2003-04-28T00:00:00"/>
    <s v="MULTI-SECTOR"/>
    <x v="1"/>
    <s v="Commitment"/>
    <s v="Donor"/>
  </r>
  <r>
    <s v="Czech Republic"/>
    <s v="United Nations Children's Fund"/>
    <s v="Iraq 2015"/>
    <x v="4"/>
    <s v="IRQ-14/SNYS/70352/R/124"/>
    <x v="4"/>
    <n v="142180"/>
    <n v="0"/>
    <s v="Urgent assistance (115339/2014-ORS)"/>
    <n v="3000000"/>
    <s v="CZK"/>
    <d v="2014-09-10T00:00:00"/>
    <s v="SECTOR NOT YET SPECIFIED"/>
    <x v="1"/>
    <s v="Paid contribution"/>
    <s v="Donor and Agency"/>
  </r>
  <r>
    <s v="Czech Republic"/>
    <s v="United Nations High Commissioner for Refugees"/>
    <s v="Iraq 2007 (incl. Iraqi refugees in neighbouring countries) "/>
    <x v="0"/>
    <m/>
    <x v="2"/>
    <n v="139315"/>
    <n v="0"/>
    <s v="Iraq Situation Supplementary Appeal"/>
    <m/>
    <s v="USD"/>
    <d v="2007-02-28T00:00:00"/>
    <s v="MULTI-SECTOR"/>
    <x v="1"/>
    <s v="Paid contribution"/>
    <s v="Agency"/>
  </r>
  <r>
    <s v="Czech Republic"/>
    <s v="United Nations High Commissioner for Refugees"/>
    <s v="Iraq 2012"/>
    <x v="0"/>
    <m/>
    <x v="5"/>
    <n v="154480"/>
    <n v="0"/>
    <s v="Support for Hurriya transition camp (119556/2012-ORS)"/>
    <n v="3000000"/>
    <s v="CZK"/>
    <d v="2012-10-25T00:00:00"/>
    <s v="SECTOR NOT YET SPECIFIED"/>
    <x v="1"/>
    <s v="Paid contribution"/>
    <s v="Donor and Agency"/>
  </r>
  <r>
    <s v="Czech Republic"/>
    <s v="United Nations High Commissioner for Refugees"/>
    <s v="Iraq Crisis 2003"/>
    <x v="7"/>
    <s v="IRQ-03/MS01A"/>
    <x v="9"/>
    <n v="68185"/>
    <n v="0"/>
    <s v="Refugees/asylum seekers and multi-sector response"/>
    <m/>
    <m/>
    <d v="2003-05-05T00:00:00"/>
    <s v="MULTI-SECTOR"/>
    <x v="1"/>
    <s v="Paid contribution"/>
    <s v="Donor and Agency"/>
  </r>
  <r>
    <s v="Czech Republic"/>
    <s v="World Food Programme"/>
    <s v="Iraq Crisis 2003"/>
    <x v="7"/>
    <s v="IRQ-03/F01"/>
    <x v="9"/>
    <n v="87108"/>
    <n v="0"/>
    <s v="Foof aid"/>
    <m/>
    <m/>
    <d v="2003-06-16T00:00:00"/>
    <s v="FOOD"/>
    <x v="1"/>
    <s v="Paid contribution"/>
    <s v="Donor and Agency"/>
  </r>
  <r>
    <s v="Danish Red Cross"/>
    <s v="International Federation of Red Cross and Red Crescent Societies"/>
    <s v="Iraq 2002"/>
    <x v="0"/>
    <m/>
    <x v="8"/>
    <n v="65772"/>
    <n v="0"/>
    <s v="Disaster preparedness"/>
    <m/>
    <m/>
    <d v="2002-12-11T00:00:00"/>
    <s v="MULTI-SECTOR"/>
    <x v="1"/>
    <s v="Commitment"/>
    <s v="Donor"/>
  </r>
  <r>
    <s v="Danish Red Cross"/>
    <s v="International Federation of Red Cross and Red Crescent Societies"/>
    <s v="Iraq Crisis 2003"/>
    <x v="0"/>
    <m/>
    <x v="9"/>
    <n v="60839"/>
    <n v="0"/>
    <s v="Cash for humanitarian assistance"/>
    <m/>
    <m/>
    <d v="2002-12-11T00:00:00"/>
    <s v="MULTI-SECTOR"/>
    <x v="1"/>
    <s v="Commitment"/>
    <s v="Donor"/>
  </r>
  <r>
    <s v="Danish Red Cross"/>
    <s v="International Federation of Red Cross and Red Crescent Societies"/>
    <s v="Iraq Crisis 2003"/>
    <x v="0"/>
    <m/>
    <x v="9"/>
    <n v="134981"/>
    <n v="0"/>
    <s v="Cash for humanitarian assistance"/>
    <m/>
    <m/>
    <d v="2003-03-20T00:00:00"/>
    <s v="MULTI-SECTOR"/>
    <x v="1"/>
    <s v="Commitment"/>
    <s v="Donor"/>
  </r>
  <r>
    <s v="Democratic Iraqi Women Group"/>
    <s v="Office for the Coordination of Humanitarian Affairs"/>
    <s v="Iraq 2007 (incl. Iraqi refugees in neighbouring countries) "/>
    <x v="2"/>
    <s v="IRQ-07/NGOFUND"/>
    <x v="2"/>
    <n v="-36804"/>
    <n v="0"/>
    <s v="Balancing entry for fund allocation 119009"/>
    <m/>
    <s v="USD"/>
    <d v="2007-03-12T00:00:00"/>
    <s v="SECTOR NOT YET SPECIFIED"/>
    <x v="1"/>
    <s v="Paid contribution"/>
    <s v="Agency"/>
  </r>
  <r>
    <s v="Denmark"/>
    <s v="ACT Alliance / DanChurchAid"/>
    <s v="Iraq Crisis 2003"/>
    <x v="0"/>
    <m/>
    <x v="9"/>
    <n v="554845"/>
    <n v="0"/>
    <s v="Humanitarian aid to IDPs and refugees in and around Iraq"/>
    <n v="471063"/>
    <s v="EUR"/>
    <d v="2003-06-26T00:00:00"/>
    <s v="MULTI-SECTOR"/>
    <x v="1"/>
    <s v="Commitment"/>
    <s v="Donor"/>
  </r>
  <r>
    <s v="Denmark"/>
    <s v="ACT Alliance / DanChurchAid"/>
    <s v="Iraq Crisis 2003"/>
    <x v="0"/>
    <m/>
    <x v="9"/>
    <n v="782581"/>
    <n v="0"/>
    <s v="Establishment and deployment of an emergency survey and response group; the operation will focus on the main infrastructure to identify and remove blockades and mines"/>
    <n v="727018"/>
    <s v="EUR"/>
    <d v="2003-04-11T00:00:00"/>
    <s v="ECONOMIC RECOVERY AND INFRASTRUCTURE"/>
    <x v="1"/>
    <s v="Commitment"/>
    <s v="Donor"/>
  </r>
  <r>
    <s v="Denmark"/>
    <s v="ACT Alliance / DanChurchAid"/>
    <s v="Iraq Crisis 2003"/>
    <x v="0"/>
    <m/>
    <x v="9"/>
    <n v="863163"/>
    <n v="0"/>
    <s v="Demining and capacity building activities"/>
    <n v="726783"/>
    <s v="EUR"/>
    <d v="2003-11-12T00:00:00"/>
    <s v="MINE ACTION"/>
    <x v="1"/>
    <s v="Commitment"/>
    <s v="Donor"/>
  </r>
  <r>
    <s v="Denmark"/>
    <s v="AGEF"/>
    <s v="Iraq 2007 (incl. Iraqi refugees in neighbouring countries) "/>
    <x v="0"/>
    <m/>
    <x v="2"/>
    <n v="603680"/>
    <n v="0"/>
    <s v="Contribution to project Targeting Reintegration Iraq (46.Irak.5.b.4.)"/>
    <n v="409295"/>
    <s v="EUR"/>
    <d v="2007-12-19T00:00:00"/>
    <s v="MULTI-SECTOR"/>
    <x v="1"/>
    <s v="Commitment"/>
    <s v="Donor"/>
  </r>
  <r>
    <s v="Denmark"/>
    <s v="Bilateral (affected government)"/>
    <s v="Iraq 2005"/>
    <x v="0"/>
    <m/>
    <x v="13"/>
    <n v="583505"/>
    <n v="0"/>
    <s v="Support to the Danish Ministry of Defence and their humanitarian efforts and civilian activities in Iraq. (2005 Contribution)In accordance with the &quot;Guidelines for military-civilian cooperation during humanitarian and reconstruction efforts in internation"/>
    <n v="495979"/>
    <s v="EUR"/>
    <d v="2005-12-22T00:00:00"/>
    <s v="MULTI-SECTOR"/>
    <x v="1"/>
    <s v="Commitment"/>
    <s v="Donor"/>
  </r>
  <r>
    <s v="Denmark"/>
    <s v="Bilateral (affected government)"/>
    <s v="Iraq 2007 (incl. Iraqi refugees in neighbouring countries) "/>
    <x v="0"/>
    <m/>
    <x v="2"/>
    <n v="178707"/>
    <n v="0"/>
    <s v="Civic-military action (46.H.1-6.11)"/>
    <n v="134030"/>
    <s v="EUR"/>
    <d v="2007-04-30T00:00:00"/>
    <s v="COORDINATION AND SUPPORT SERVICES"/>
    <x v="1"/>
    <s v="Commitment"/>
    <s v="Donor"/>
  </r>
  <r>
    <s v="Denmark"/>
    <s v="Bilateral (affected government)"/>
    <s v="Iraq 2007 (incl. Iraqi refugees in neighbouring countries) "/>
    <x v="0"/>
    <m/>
    <x v="2"/>
    <n v="893655"/>
    <n v="0"/>
    <s v="Humanitarian efforts in Iraq 2007 - civil-military cooperation (46.H.1-6-10)"/>
    <n v="670241"/>
    <s v="EUR"/>
    <d v="2007-04-30T00:00:00"/>
    <s v="MULTI-SECTOR"/>
    <x v="1"/>
    <s v="Commitment"/>
    <s v="Donor"/>
  </r>
  <r>
    <s v="Denmark"/>
    <s v="CARITAS / Catholic Relief Services"/>
    <s v="Iraq 2001"/>
    <x v="0"/>
    <m/>
    <x v="15"/>
    <n v="188014"/>
    <n v="0"/>
    <s v="Caritas Denmark - help with food in Iraq"/>
    <n v="1600000"/>
    <s v="DKK"/>
    <d v="2001-08-08T00:00:00"/>
    <s v="FOOD"/>
    <x v="1"/>
    <s v="Commitment"/>
    <s v="Donor"/>
  </r>
  <r>
    <s v="Denmark"/>
    <s v="CARITAS / Catholic Relief Services"/>
    <s v="Iraq 2002"/>
    <x v="0"/>
    <m/>
    <x v="8"/>
    <n v="332893"/>
    <n v="0"/>
    <s v="Food aid in Iraq"/>
    <n v="2520000"/>
    <s v="DKK"/>
    <d v="2002-07-01T00:00:00"/>
    <s v="FOOD"/>
    <x v="1"/>
    <s v="Commitment"/>
    <s v="Donor"/>
  </r>
  <r>
    <s v="Denmark"/>
    <s v="Caritas Denmark"/>
    <s v="Iraq 2005"/>
    <x v="0"/>
    <m/>
    <x v="13"/>
    <n v="597880"/>
    <n v="0"/>
    <s v="Food programme (well baby) deals with the treatment and prevention of undernourishment among kids till the age of 8 and among pregnant women"/>
    <n v="462161"/>
    <s v="EUR"/>
    <d v="2005-05-25T00:00:00"/>
    <s v="HEALTH"/>
    <x v="1"/>
    <s v="Commitment"/>
    <s v="Donor"/>
  </r>
  <r>
    <s v="Denmark"/>
    <s v="Caritas Denmark"/>
    <s v="Iraq Crisis 2003"/>
    <x v="0"/>
    <m/>
    <x v="9"/>
    <n v="289844"/>
    <n v="0"/>
    <s v="Relief aid to victims of the war"/>
    <n v="269265"/>
    <s v="EUR"/>
    <d v="2003-04-11T00:00:00"/>
    <s v="MULTI-SECTOR"/>
    <x v="1"/>
    <s v="Commitment"/>
    <s v="Donor"/>
  </r>
  <r>
    <s v="Denmark"/>
    <s v="Danish De-mining Group"/>
    <s v="Iraq 2004"/>
    <x v="0"/>
    <m/>
    <x v="10"/>
    <n v="822991"/>
    <n v="0"/>
    <s v="Removal of mines in and around the Basra area"/>
    <n v="675676"/>
    <s v="EUR"/>
    <d v="2004-07-08T00:00:00"/>
    <s v="MINE ACTION"/>
    <x v="1"/>
    <s v="Commitment"/>
    <s v="Donor"/>
  </r>
  <r>
    <s v="Denmark"/>
    <s v="Danish De-mining Group"/>
    <s v="Iraq 2004"/>
    <x v="0"/>
    <m/>
    <x v="10"/>
    <n v="896122"/>
    <n v="0"/>
    <s v="Demining in Iraq"/>
    <n v="675676"/>
    <s v="EUR"/>
    <d v="2004-12-21T00:00:00"/>
    <s v="MINE ACTION"/>
    <x v="1"/>
    <s v="Commitment"/>
    <s v="Donor"/>
  </r>
  <r>
    <s v="Denmark"/>
    <s v="Danish De-mining Group"/>
    <s v="Iraq 2005"/>
    <x v="0"/>
    <m/>
    <x v="13"/>
    <n v="805578"/>
    <n v="0"/>
    <s v="Clearance of explosive remnants of war in south Iraq"/>
    <n v="670241"/>
    <s v="EUR"/>
    <d v="2005-10-04T00:00:00"/>
    <s v="MINE ACTION"/>
    <x v="1"/>
    <s v="Commitment"/>
    <s v="Donor"/>
  </r>
  <r>
    <s v="Denmark"/>
    <s v="Danish De-mining Group"/>
    <s v="Iraq 2005"/>
    <x v="0"/>
    <m/>
    <x v="13"/>
    <n v="1103927"/>
    <n v="0"/>
    <s v="Humanitarian mine action in Iraq 2007. 3rd. and last instalment of 3 year total grant amount of 3.351.207 euro (46.H.9-4-111"/>
    <n v="938338"/>
    <s v="EUR"/>
    <d v="2005-10-04T00:00:00"/>
    <s v="MINE ACTION"/>
    <x v="1"/>
    <s v="Commitment"/>
    <s v="Donor"/>
  </r>
  <r>
    <s v="Denmark"/>
    <s v="Danish De-mining Group"/>
    <s v="Iraq 2006 (incl. Iraqi refugees in neighbouring countries) "/>
    <x v="0"/>
    <m/>
    <x v="1"/>
    <n v="1586370"/>
    <n v="0"/>
    <s v="Humanitarian mine clearance in Iraq"/>
    <n v="1340483"/>
    <s v="EUR"/>
    <d v="2006-01-01T00:00:00"/>
    <s v="MINE ACTION"/>
    <x v="1"/>
    <s v="Commitment"/>
    <s v="Donor"/>
  </r>
  <r>
    <s v="Denmark"/>
    <s v="Danish De-mining Group"/>
    <s v="Iraq 2007 (incl. Iraqi refugees in neighbouring countries) "/>
    <x v="0"/>
    <m/>
    <x v="2"/>
    <n v="1972441"/>
    <n v="0"/>
    <s v="Humanitarian mine clearance (46.H.9-4-111)"/>
    <n v="1337315"/>
    <s v="EUR"/>
    <d v="2007-12-30T00:00:00"/>
    <s v="MINE ACTION"/>
    <x v="1"/>
    <s v="Commitment"/>
    <s v="Donor"/>
  </r>
  <r>
    <s v="Denmark"/>
    <s v="Danish De-mining Group"/>
    <s v="Iraq 2007 (incl. Iraqi refugees in neighbouring countries) "/>
    <x v="0"/>
    <m/>
    <x v="2"/>
    <n v="1278219"/>
    <n v="0"/>
    <s v="Humanitarian mine clearance in Iraq (46.H.9-4-111)"/>
    <n v="938212"/>
    <s v="EUR"/>
    <d v="2007-09-05T00:00:00"/>
    <s v="MINE ACTION"/>
    <x v="1"/>
    <s v="Commitment"/>
    <s v="Donor"/>
  </r>
  <r>
    <s v="Denmark"/>
    <s v="Danish De-mining Group"/>
    <s v="Iraq 2009 (incl. Iraqi refugees in neighbouring countries) "/>
    <x v="0"/>
    <m/>
    <x v="7"/>
    <n v="442211"/>
    <n v="0"/>
    <s v="DDG Mine Action Activities in Iraq in 2009 (46:H.9-4-119)"/>
    <n v="335638"/>
    <s v="EUR"/>
    <d v="2009-04-03T00:00:00"/>
    <s v="MINE ACTION"/>
    <x v="1"/>
    <s v="Commitment"/>
    <s v="Donor"/>
  </r>
  <r>
    <s v="Denmark"/>
    <s v="Danish De-mining Group"/>
    <s v="Iraq 2009 (incl. Iraqi refugees in neighbouring countries) "/>
    <x v="0"/>
    <m/>
    <x v="7"/>
    <n v="881760"/>
    <n v="0"/>
    <s v="Demining (46.H.9-4-111-a)"/>
    <n v="669256"/>
    <s v="EUR"/>
    <d v="2009-04-03T00:00:00"/>
    <s v="MINE ACTION"/>
    <x v="1"/>
    <s v="Commitment"/>
    <s v="Donor"/>
  </r>
  <r>
    <s v="Denmark"/>
    <s v="Danish De-mining Group"/>
    <s v="Iraq 2010"/>
    <x v="0"/>
    <m/>
    <x v="12"/>
    <n v="532826"/>
    <n v="0"/>
    <s v="Humanitarian Mine Action in Iraq (46.H.9-4-123.)"/>
    <n v="401751"/>
    <s v="EUR"/>
    <d v="2010-05-27T00:00:00"/>
    <s v="MINE ACTION"/>
    <x v="1"/>
    <s v="Commitment"/>
    <s v="Donor"/>
  </r>
  <r>
    <s v="Denmark"/>
    <s v="Danish Red Cross"/>
    <s v="Iraq 2014"/>
    <x v="0"/>
    <m/>
    <x v="11"/>
    <n v="538117"/>
    <n v="0"/>
    <s v="Water/sanitation assistance, health promotion and psyco-social support (2014-15313)"/>
    <n v="3000000"/>
    <s v="DKK"/>
    <d v="2014-08-27T00:00:00"/>
    <s v="SECTOR NOT YET SPECIFIED"/>
    <x v="1"/>
    <s v="Commitment"/>
    <s v="Donor"/>
  </r>
  <r>
    <s v="Denmark"/>
    <s v="Danish Red Cross"/>
    <s v="Iraq Crisis 2003"/>
    <x v="0"/>
    <m/>
    <x v="9"/>
    <n v="1449225"/>
    <n v="0"/>
    <s v="Relief aid to the victims of the war"/>
    <n v="1346330"/>
    <s v="EUR"/>
    <d v="2003-04-11T00:00:00"/>
    <s v="HEALTH"/>
    <x v="1"/>
    <s v="Commitment"/>
    <s v="Donor"/>
  </r>
  <r>
    <s v="Denmark"/>
    <s v="Danish Red Cross"/>
    <s v="Syrian Arab Republic - Civil Unrest 2013"/>
    <x v="0"/>
    <m/>
    <x v="3"/>
    <n v="1884530"/>
    <n v="0"/>
    <s v="(Iraq) Syria Crisis Regional Refugee Response - Improving access to protection, livelihoods and basic services of vulnerable displacement affected populations through targeted interventions and capacity building of duty bearers.  (46.h.7-3-185.)"/>
    <n v="11000000"/>
    <s v="DKK"/>
    <d v="2013-04-01T00:00:00"/>
    <s v="SECTOR NOT YET SPECIFIED"/>
    <x v="1"/>
    <s v="Commitment"/>
    <s v="Donor"/>
  </r>
  <r>
    <s v="Denmark"/>
    <s v="Danish Refugee Council"/>
    <s v="Iraq 2004"/>
    <x v="0"/>
    <m/>
    <x v="10"/>
    <n v="1645982"/>
    <n v="0"/>
    <s v="Reconstruction of watsan and rehabilitation of schools"/>
    <n v="1351351"/>
    <s v="EUR"/>
    <d v="2004-07-08T00:00:00"/>
    <s v="WATER AND SANITATION"/>
    <x v="1"/>
    <s v="Commitment"/>
    <s v="Donor"/>
  </r>
  <r>
    <s v="Denmark"/>
    <s v="Danish Refugee Council"/>
    <s v="Iraq 2006 (incl. Iraqi refugees in neighbouring countries) "/>
    <x v="0"/>
    <m/>
    <x v="1"/>
    <n v="1560672"/>
    <n v="0"/>
    <s v="Humanitarian assistance to IDPs, returned refugees and affected population groups in Diyala and Lower South Iraq"/>
    <n v="1318768"/>
    <s v="EUR"/>
    <d v="2006-01-01T00:00:00"/>
    <s v="MULTI-SECTOR"/>
    <x v="1"/>
    <s v="Commitment"/>
    <s v="Donor"/>
  </r>
  <r>
    <s v="Denmark"/>
    <s v="Danish Refugee Council"/>
    <s v="Iraq 2007 (incl. Iraqi refugees in neighbouring countries) "/>
    <x v="0"/>
    <m/>
    <x v="2"/>
    <n v="2206558"/>
    <n v="0"/>
    <s v="Danish humanitarian assistance to IDPs, refugees and returnees in Iraq (46.H.7-3-142.)"/>
    <n v="1496046"/>
    <s v="EUR"/>
    <d v="2007-12-17T00:00:00"/>
    <s v="MULTI-SECTOR"/>
    <x v="1"/>
    <s v="Commitment"/>
    <s v="Donor"/>
  </r>
  <r>
    <s v="Denmark"/>
    <s v="Danish Refugee Council"/>
    <s v="Iraq 2008 (incl. Iraqi refugees in neighbouring countries) "/>
    <x v="0"/>
    <m/>
    <x v="6"/>
    <n v="870918"/>
    <n v="0"/>
    <s v="Essential assistance and capacity building to address the humanitarian and protection needs (46.H.7-3-157)"/>
    <n v="560000"/>
    <s v="EUR"/>
    <d v="2008-06-04T00:00:00"/>
    <s v="MULTI-SECTOR"/>
    <x v="1"/>
    <s v="Commitment"/>
    <s v="Donor"/>
  </r>
  <r>
    <s v="Denmark"/>
    <s v="Danish Refugee Council"/>
    <s v="Iraq 2008 (incl. Iraqi refugees in neighbouring countries) "/>
    <x v="0"/>
    <m/>
    <x v="6"/>
    <n v="2147462"/>
    <n v="0"/>
    <s v="Humanitarian assistance to protection of IDPs, returnees and other affected groups in Iraq (46.H.7-3-152.)"/>
    <n v="1473159"/>
    <s v="EUR"/>
    <d v="2008-01-30T00:00:00"/>
    <s v="MULTI-SECTOR"/>
    <x v="1"/>
    <s v="Commitment"/>
    <s v="Donor"/>
  </r>
  <r>
    <s v="Denmark"/>
    <s v="Danish Refugee Council"/>
    <s v="Iraq 2009 (incl. Iraqi refugees in neighbouring countries) "/>
    <x v="0"/>
    <m/>
    <x v="7"/>
    <n v="1097046"/>
    <n v="0"/>
    <s v="Humanitarian assistance to refugees in Basra (46.h.7-3-158)"/>
    <n v="780000"/>
    <s v="EUR"/>
    <d v="2009-07-06T00:00:00"/>
    <s v="MULTI-SECTOR"/>
    <x v="1"/>
    <s v="Commitment"/>
    <s v="Donor"/>
  </r>
  <r>
    <s v="Denmark"/>
    <s v="Danish Refugee Council"/>
    <s v="Iraq 2009 (incl. Iraqi refugees in neighbouring countries) "/>
    <x v="0"/>
    <m/>
    <x v="7"/>
    <n v="730104"/>
    <n v="0"/>
    <s v="Essential assistance and capacity building to address the humanitarian and protection needs in Iraq resulting from displacement. The programme is implemented in close co-ordination with UNHCR and other relevant stakeholders and in accordance with the prio"/>
    <n v="563640"/>
    <s v="EUR"/>
    <d v="2008-12-23T00:00:00"/>
    <s v="MULTI-SECTOR"/>
    <x v="1"/>
    <s v="Commitment"/>
    <s v="Donor"/>
  </r>
  <r>
    <s v="Denmark"/>
    <s v="Danish Refugee Council"/>
    <s v="Iraq 2012"/>
    <x v="0"/>
    <m/>
    <x v="5"/>
    <n v="1285488"/>
    <n v="0"/>
    <s v="Support for returnees and IDP's in Iraq (46.H.7-3-182.)"/>
    <n v="980827"/>
    <s v="EUR"/>
    <d v="2012-02-06T00:00:00"/>
    <s v="SECTOR NOT YET SPECIFIED"/>
    <x v="1"/>
    <s v="Commitment"/>
    <s v="Donor"/>
  </r>
  <r>
    <s v="Denmark"/>
    <s v="Danish Refugee Council"/>
    <s v="Iraq 2014"/>
    <x v="0"/>
    <m/>
    <x v="11"/>
    <n v="1109878"/>
    <n v="0"/>
    <s v="Protracted crisis (46.H.7-3-190)"/>
    <n v="6000000"/>
    <s v="DKK"/>
    <d v="2014-01-02T00:00:00"/>
    <s v="SECTOR NOT YET SPECIFIED"/>
    <x v="1"/>
    <s v="Commitment"/>
    <s v="Donor"/>
  </r>
  <r>
    <s v="Denmark"/>
    <s v="Danish Refugee Council"/>
    <s v="Iraq 2015"/>
    <x v="4"/>
    <s v="IRQ-14/P-HR-RL/69816/R/5181"/>
    <x v="4"/>
    <n v="1076233"/>
    <n v="0"/>
    <s v="Distribution of food, winterization kits and other relief items and protection efforts in Dohuk and cities around Telafar and Sinjar (2014-15318)"/>
    <n v="6000000"/>
    <s v="DKK"/>
    <d v="2014-08-27T00:00:00"/>
    <s v="PROTECTION/HUMAN RIGHTS/RULE OF LAW"/>
    <x v="1"/>
    <s v="Commitment"/>
    <s v="Donor"/>
  </r>
  <r>
    <s v="Denmark"/>
    <s v="Danish Refugee Council"/>
    <s v="Iraq 2015"/>
    <x v="4"/>
    <s v="IRQ-14/P-HR-RL/69816/R/5181"/>
    <x v="4"/>
    <n v="364498"/>
    <n v="0"/>
    <s v="Integrated Protection Assistance for Conflict and Displacement-Affected Persons (IDPs) in Iraq (46.H.7-3-184)"/>
    <n v="2000000"/>
    <s v="DKK"/>
    <d v="2014-07-02T00:00:00"/>
    <s v="PROTECTION/HUMAN RIGHTS/RULE OF LAW"/>
    <x v="1"/>
    <s v="Commitment"/>
    <s v="Donor"/>
  </r>
  <r>
    <s v="Denmark"/>
    <s v="Danish Refugee Council"/>
    <s v="Iraq Crisis 2003"/>
    <x v="0"/>
    <m/>
    <x v="9"/>
    <n v="792635"/>
    <n v="0"/>
    <s v="Relief aid to IDPs in Iraq"/>
    <n v="672947"/>
    <s v="EUR"/>
    <d v="2003-06-26T00:00:00"/>
    <s v="MULTI-SECTOR"/>
    <x v="1"/>
    <s v="Commitment"/>
    <s v="Donor"/>
  </r>
  <r>
    <s v="Denmark"/>
    <s v="Danish Refugee Council"/>
    <s v="Iraq Crisis 2003"/>
    <x v="0"/>
    <m/>
    <x v="9"/>
    <n v="751272"/>
    <n v="0"/>
    <s v="Rehabilitation and reintegration of IDPs and returnees in the Basra area"/>
    <n v="632571"/>
    <s v="EUR"/>
    <d v="2003-12-30T00:00:00"/>
    <s v="MULTI-SECTOR"/>
    <x v="1"/>
    <s v="Commitment"/>
    <s v="Donor"/>
  </r>
  <r>
    <s v="Denmark"/>
    <s v="Danish Refugee Council"/>
    <s v="Syrian Arab Republic - Civil Unrest 2013"/>
    <x v="3"/>
    <s v="SRRP-13/MS/59095/R/5181"/>
    <x v="3"/>
    <n v="1101786"/>
    <n v="0"/>
    <s v="(Iraq) Syria Crisis Regional Refugee Response - Improving access to protection, livelihoods and basic services of vulnerable displacement affected populations through targeted interventions and capacity building of duty bearers.  (46.h.7-3-185.)"/>
    <n v="6000000"/>
    <s v="DKK"/>
    <d v="2013-01-01T00:00:00"/>
    <s v="MULTI-SECTOR"/>
    <x v="1"/>
    <s v="Commitment"/>
    <s v="Donor and Agency"/>
  </r>
  <r>
    <s v="Denmark"/>
    <s v="Danish Refugee Council"/>
    <s v="Syrian Arab Republic - Civil Unrest 2013"/>
    <x v="3"/>
    <s v="SRRP-13/MS/59095/R/5181"/>
    <x v="3"/>
    <n v="367262"/>
    <n v="0"/>
    <s v="(Iraq) Syria Crisis Regional Refugee Response - NFIs (wintersupport) to Syrian refugees in the Kurdish region  (46.h.7-3-185.)"/>
    <n v="2000000"/>
    <s v="DKK"/>
    <d v="2013-09-01T00:00:00"/>
    <s v="MULTI-SECTOR"/>
    <x v="1"/>
    <s v="Paid contribution"/>
    <s v="Donor and Agency"/>
  </r>
  <r>
    <s v="Denmark"/>
    <s v="Danish Refugee Council"/>
    <s v="Syrian Arab Republic - Civil Unrest 2013"/>
    <x v="3"/>
    <s v="SRRP-13/MS/59095/R/5181"/>
    <x v="3"/>
    <n v="24835"/>
    <n v="0"/>
    <s v="(Iraq) Syrian refugees in Kurdish region (46.H.7-3-184 &amp; 185)"/>
    <n v="136620"/>
    <s v="DKK"/>
    <d v="2013-10-01T00:00:00"/>
    <s v="MULTI-SECTOR"/>
    <x v="1"/>
    <s v="Commitment"/>
    <s v="Donor"/>
  </r>
  <r>
    <s v="Denmark"/>
    <s v="Danish Refugee Council"/>
    <s v="Syrian Arab Republic - Civil Unrest 2013"/>
    <x v="3"/>
    <s v="SRRP-13/MS/59095/R/5181"/>
    <x v="3"/>
    <n v="24526"/>
    <n v="0"/>
    <s v="(Iraq) Syrian refugees in Iraq (46.H.7-3-184 &amp; 185)"/>
    <n v="134915"/>
    <s v="DKK"/>
    <d v="2013-10-01T00:00:00"/>
    <s v="MULTI-SECTOR"/>
    <x v="1"/>
    <s v="Commitment"/>
    <s v="Donor"/>
  </r>
  <r>
    <s v="Denmark"/>
    <s v="Danish Refugee Council"/>
    <s v="Syrian Arab Republic - Civil Unrest 2013"/>
    <x v="3"/>
    <s v="SRRP-13/MS/59095/R/5181"/>
    <x v="3"/>
    <n v="34291"/>
    <n v="0"/>
    <s v="(Iraq) DRC protection programme (46.H.7-3-184)"/>
    <n v="193505"/>
    <s v="DKK"/>
    <d v="2013-11-15T00:00:00"/>
    <s v="MULTI-SECTOR"/>
    <x v="1"/>
    <s v="Commitment"/>
    <s v="Donor"/>
  </r>
  <r>
    <s v="Denmark"/>
    <s v="Danish Refugee Council"/>
    <s v="Syrian Arab Republic - Civil Unrest 2013"/>
    <x v="3"/>
    <s v="SRRP-13/MS/59095/R/5181"/>
    <x v="3"/>
    <n v="1352073"/>
    <n v="0"/>
    <s v="(Iraq) DRC protection programme (46.H.7-3-184)"/>
    <n v="7600000"/>
    <s v="DKK"/>
    <d v="2013-01-08T00:00:00"/>
    <s v="MULTI-SECTOR"/>
    <x v="1"/>
    <s v="Commitment"/>
    <s v="Donor"/>
  </r>
  <r>
    <s v="Denmark"/>
    <s v="Danish Refugee Council"/>
    <s v="Syrian Arab Republic - Civil Unrest 2014"/>
    <x v="8"/>
    <s v="SRRP-14/MS/64707/5181"/>
    <x v="11"/>
    <n v="1093478"/>
    <n v="0"/>
    <s v="Iraq - Syria Crisis Regional Refugee Response (46.H.7-3-190)"/>
    <n v="5910249"/>
    <s v="DKK"/>
    <d v="2014-01-15T00:00:00"/>
    <s v="MULTI-SECTOR"/>
    <x v="1"/>
    <s v="Paid contribution"/>
    <s v="Donor and Agency"/>
  </r>
  <r>
    <s v="Denmark"/>
    <s v="International Committee of the Red Cross"/>
    <s v="Iraq 2000"/>
    <x v="0"/>
    <m/>
    <x v="16"/>
    <n v="370828"/>
    <n v="0"/>
    <s v="Relief aid to IDPs and emergency stock "/>
    <n v="3000000"/>
    <s v="DKK"/>
    <d v="2000-12-31T00:00:00"/>
    <s v="MULTI-SECTOR"/>
    <x v="1"/>
    <s v="Commitment"/>
    <s v="Donor"/>
  </r>
  <r>
    <s v="Denmark"/>
    <s v="International Committee of the Red Cross"/>
    <s v="Iraq 2001"/>
    <x v="0"/>
    <m/>
    <x v="15"/>
    <n v="355450"/>
    <n v="0"/>
    <s v="Humanitarian assistance in Iraq (Part of DKK 29,000,000)"/>
    <n v="3000000"/>
    <s v="DKK"/>
    <d v="2001-04-18T00:00:00"/>
    <s v="MULTI-SECTOR"/>
    <x v="1"/>
    <s v="Commitment"/>
    <s v="Donor"/>
  </r>
  <r>
    <s v="Denmark"/>
    <s v="International Committee of the Red Cross"/>
    <s v="Syrian Arab Republic - Civil Unrest 2013"/>
    <x v="0"/>
    <m/>
    <x v="3"/>
    <n v="3559352"/>
    <n v="0"/>
    <s v="(Iraq) Focus on distributing relief items and contribute with medical facilities to Syrian refugees and other vulnerable groups in Iraq.   (46.H.7.1-205.)"/>
    <n v="20000000"/>
    <s v="DKK"/>
    <d v="2013-08-28T00:00:00"/>
    <s v="SECTOR NOT YET SPECIFIED"/>
    <x v="1"/>
    <s v="Commitment"/>
    <s v="Donor"/>
  </r>
  <r>
    <s v="Denmark"/>
    <s v="International Federation of Red Cross and Red Crescent Societies"/>
    <s v="Iraq 2000"/>
    <x v="0"/>
    <m/>
    <x v="16"/>
    <n v="247219"/>
    <n v="0"/>
    <s v="Relief aid packages to children and families"/>
    <n v="2000000"/>
    <s v="DKK"/>
    <d v="2000-12-31T00:00:00"/>
    <s v="MULTI-SECTOR"/>
    <x v="1"/>
    <s v="Commitment"/>
    <s v="Donor"/>
  </r>
  <r>
    <s v="Denmark"/>
    <s v="International Federation of Red Cross and Red Crescent Societies"/>
    <s v="Iraq 2002"/>
    <x v="0"/>
    <m/>
    <x v="8"/>
    <n v="30098"/>
    <n v="0"/>
    <s v="In kind - delegates"/>
    <m/>
    <m/>
    <d v="2002-12-31T00:00:00"/>
    <s v="COORDINATION AND SUPPORT SERVICES"/>
    <x v="1"/>
    <s v="Commitment"/>
    <s v="Donor"/>
  </r>
  <r>
    <s v="Denmark"/>
    <s v="International Federation of Red Cross and Red Crescent Societies"/>
    <s v="Iraq Crisis 2003"/>
    <x v="0"/>
    <m/>
    <x v="9"/>
    <n v="86670"/>
    <n v="0"/>
    <s v="810 pieces family tents"/>
    <m/>
    <m/>
    <d v="2003-01-31T00:00:00"/>
    <s v="SHELTER AND NON-FOOD ITEMS"/>
    <x v="1"/>
    <s v="Commitment"/>
    <s v="Donor"/>
  </r>
  <r>
    <s v="Denmark"/>
    <s v="International Federation of Red Cross and Red Crescent Societies"/>
    <s v="Iraq Crisis 2003"/>
    <x v="0"/>
    <m/>
    <x v="9"/>
    <n v="17943"/>
    <n v="0"/>
    <s v="Delegate"/>
    <m/>
    <m/>
    <d v="2003-04-09T00:00:00"/>
    <s v="COORDINATION AND SUPPORT SERVICES"/>
    <x v="1"/>
    <s v="Commitment"/>
    <s v="Donor"/>
  </r>
  <r>
    <s v="Denmark"/>
    <s v="International Federation of Red Cross and Red Crescent Societies"/>
    <s v="Iraq Crisis 2003"/>
    <x v="0"/>
    <m/>
    <x v="9"/>
    <n v="5634"/>
    <n v="0"/>
    <s v="Regional disaster preparedness"/>
    <m/>
    <m/>
    <d v="2003-01-13T00:00:00"/>
    <s v="MULTI-SECTOR"/>
    <x v="1"/>
    <s v="Commitment"/>
    <s v="Donor"/>
  </r>
  <r>
    <s v="Denmark"/>
    <s v="International Humanitarian Partnership"/>
    <s v="Iraq 2014"/>
    <x v="0"/>
    <m/>
    <x v="11"/>
    <n v="362152"/>
    <n v="0"/>
    <s v="Establishment of camp to 15,000-20,000 internally displaced (2014-11096)"/>
    <n v="2019000"/>
    <s v="DKK"/>
    <d v="2014-08-25T00:00:00"/>
    <s v="SHELTER AND NON-FOOD ITEMS"/>
    <x v="1"/>
    <s v="Commitment"/>
    <s v="Donor"/>
  </r>
  <r>
    <s v="Denmark"/>
    <s v="International Organization for Migration"/>
    <s v="Iraq 2005"/>
    <x v="0"/>
    <m/>
    <x v="13"/>
    <n v="693652"/>
    <n v="0"/>
    <s v="Reception and integration support to returnees from Denmark to Iraq"/>
    <n v="536193"/>
    <s v="EUR"/>
    <d v="2005-05-15T00:00:00"/>
    <s v="MULTI-SECTOR"/>
    <x v="1"/>
    <s v="Commitment"/>
    <s v="Donor"/>
  </r>
  <r>
    <s v="Denmark"/>
    <s v="International Organization for Migration"/>
    <s v="Iraq Crisis 2003"/>
    <x v="7"/>
    <s v="IRQ-03/MS02"/>
    <x v="9"/>
    <n v="153232"/>
    <n v="0"/>
    <s v="Assistance for transportation of third country nationals (TCNs)"/>
    <m/>
    <m/>
    <d v="2003-06-13T00:00:00"/>
    <s v="MULTI-SECTOR"/>
    <x v="1"/>
    <s v="Paid contribution"/>
    <s v="Agency"/>
  </r>
  <r>
    <s v="Denmark"/>
    <s v="International Organization for Migration"/>
    <s v="Iraq Crisis 2003"/>
    <x v="7"/>
    <s v="IRQ-03/MS03"/>
    <x v="9"/>
    <n v="136768"/>
    <n v="0"/>
    <s v="Non-food items, camp management and return transportation assistance for IDPs"/>
    <m/>
    <m/>
    <d v="2003-06-13T00:00:00"/>
    <s v="MULTI-SECTOR"/>
    <x v="1"/>
    <s v="Paid contribution"/>
    <s v="Agency"/>
  </r>
  <r>
    <s v="Denmark"/>
    <s v="Office for the Coordination of Humanitarian Affairs"/>
    <s v="Iraq Crisis 2003"/>
    <x v="0"/>
    <m/>
    <x v="9"/>
    <n v="285349"/>
    <n v="0"/>
    <s v="Technical support to UN-OCHA in the coordination of the humanitarian aid in the southern part of Iraq  (through DEMA)"/>
    <n v="242261"/>
    <s v="EUR"/>
    <d v="2003-06-19T00:00:00"/>
    <s v="COORDINATION AND SUPPORT SERVICES"/>
    <x v="1"/>
    <s v="Commitment"/>
    <s v="Donor"/>
  </r>
  <r>
    <s v="Denmark"/>
    <s v="Office for the Coordination of Humanitarian Affairs"/>
    <s v="Iraq Crisis 2003"/>
    <x v="7"/>
    <s v="IRQ-03/CSS02"/>
    <x v="9"/>
    <n v="462889"/>
    <n v="0"/>
    <s v="Coordination of emergency response"/>
    <n v="3000000"/>
    <s v="DKK"/>
    <d v="2003-06-26T00:00:00"/>
    <s v="COORDINATION AND SUPPORT SERVICES"/>
    <x v="1"/>
    <s v="Paid contribution"/>
    <s v="Donor and Agency"/>
  </r>
  <r>
    <s v="Denmark"/>
    <s v="Office of the High Commissioner for Human Rights"/>
    <s v="Iraq Crisis 2003"/>
    <x v="7"/>
    <s v="IRQ-03/P/HR/RL01"/>
    <x v="9"/>
    <n v="464222"/>
    <n v="0"/>
    <s v="Access to human rights related analysis, enhance national capacities for the protection and promotion of human rights"/>
    <m/>
    <m/>
    <d v="2003-06-13T00:00:00"/>
    <s v="PROTECTION/HUMAN RIGHTS/RULE OF LAW"/>
    <x v="1"/>
    <s v="Paid contribution"/>
    <s v="Agency"/>
  </r>
  <r>
    <s v="Denmark"/>
    <s v="Qandil"/>
    <s v="Iraq 2007 (incl. Iraqi refugees in neighbouring countries) "/>
    <x v="0"/>
    <m/>
    <x v="2"/>
    <n v="1381053"/>
    <n v="0"/>
    <s v="Assistance to communities hosting post war IDPs (46.Irak.5.b.104.)"/>
    <n v="936354"/>
    <s v="EUR"/>
    <d v="2007-12-27T00:00:00"/>
    <s v="MULTI-SECTOR"/>
    <x v="1"/>
    <s v="Commitment"/>
    <s v="Donor"/>
  </r>
  <r>
    <s v="Denmark"/>
    <s v="Rehabilitation and Research Centre for Torture Victims"/>
    <s v="Iraq 2009 (incl. Iraqi refugees in neighbouring countries) "/>
    <x v="0"/>
    <m/>
    <x v="7"/>
    <n v="1464423"/>
    <n v="0"/>
    <s v="Securing access to torture and trauma victims in Iraq (104.N.313.b.9.)"/>
    <n v="1007523"/>
    <s v="EUR"/>
    <d v="2009-10-29T00:00:00"/>
    <s v="HEALTH"/>
    <x v="1"/>
    <s v="Commitment"/>
    <s v="Donor"/>
  </r>
  <r>
    <s v="Denmark"/>
    <s v="Save the Children "/>
    <s v="Iraq 2005"/>
    <x v="0"/>
    <m/>
    <x v="13"/>
    <n v="174096"/>
    <n v="0"/>
    <s v="Child protection and emergency education in Basra, Iraq"/>
    <n v="134228"/>
    <s v="EUR"/>
    <d v="2005-04-21T00:00:00"/>
    <s v="MULTI-SECTOR"/>
    <x v="1"/>
    <s v="Commitment"/>
    <s v="Donor"/>
  </r>
  <r>
    <s v="Denmark"/>
    <s v="Save the Children "/>
    <s v="Iraq 2005"/>
    <x v="0"/>
    <m/>
    <x v="13"/>
    <n v="504573"/>
    <n v="0"/>
    <s v="Child protection and emergency education"/>
    <n v="402145"/>
    <s v="EUR"/>
    <d v="2005-06-15T00:00:00"/>
    <s v="PROTECTION/HUMAN RIGHTS/RULE OF LAW"/>
    <x v="1"/>
    <s v="Commitment"/>
    <s v="Donor"/>
  </r>
  <r>
    <s v="Denmark"/>
    <s v="Save the Children "/>
    <s v="Iraq 2007 (incl. Iraqi refugees in neighbouring countries) "/>
    <x v="0"/>
    <m/>
    <x v="2"/>
    <n v="56224"/>
    <n v="0"/>
    <s v="Early childhood education and development for Iraqi refugee children in Jordan 2007 (46.H.7-4-123.)"/>
    <n v="41100"/>
    <s v="EUR"/>
    <d v="2007-08-31T00:00:00"/>
    <s v="EDUCATION"/>
    <x v="1"/>
    <s v="Commitment"/>
    <s v="Donor"/>
  </r>
  <r>
    <s v="Denmark"/>
    <s v="Save the Children "/>
    <s v="Iraq 2014"/>
    <x v="0"/>
    <m/>
    <x v="11"/>
    <n v="1076233"/>
    <n v="0"/>
    <s v="Distribution of relief items, water and sanitation support and child protection  (2014-15320)"/>
    <n v="6000000"/>
    <s v="DKK"/>
    <d v="2014-08-27T00:00:00"/>
    <s v="SECTOR NOT YET SPECIFIED"/>
    <x v="1"/>
    <s v="Commitment"/>
    <s v="Donor"/>
  </r>
  <r>
    <s v="Denmark"/>
    <s v="Save the Children "/>
    <s v="Iraq 2014"/>
    <x v="0"/>
    <m/>
    <x v="11"/>
    <n v="63671"/>
    <n v="0"/>
    <s v="Emergency relief to IDPs from the Anbar region in Central Iraq, displaced due to ongoing conflict between opposition and Government forces. A component of this is towards the deployment of an SCD Coordinator to co-lead the Erbil Protection Working Group. "/>
    <n v="350000"/>
    <s v="DKK"/>
    <d v="2014-02-27T00:00:00"/>
    <s v="PROTECTION/HUMAN RIGHTS/RULE OF LAW"/>
    <x v="1"/>
    <s v="Commitment"/>
    <s v="Donor"/>
  </r>
  <r>
    <s v="Denmark"/>
    <s v="Save the Children "/>
    <s v="Iraq 2015"/>
    <x v="4"/>
    <s v="IRQ-14/F/71004/R/6079"/>
    <x v="4"/>
    <n v="90106"/>
    <n v="0"/>
    <s v="Humanitarian assistance to families displaced by the conflict in Central Iraq (Mosul, Anbar and more) (46.H.7-4-147)"/>
    <n v="500000"/>
    <s v="DKK"/>
    <d v="2014-06-19T00:00:00"/>
    <s v="FOOD"/>
    <x v="1"/>
    <s v="Commitment"/>
    <s v="Donor"/>
  </r>
  <r>
    <s v="Denmark"/>
    <s v="Save the Children "/>
    <s v="Iraq Crisis 2003"/>
    <x v="0"/>
    <m/>
    <x v="9"/>
    <n v="475582"/>
    <n v="0"/>
    <s v="Humanitarian aid to IDPs in Iraq and Iraqi refugees in the region"/>
    <n v="403769"/>
    <s v="EUR"/>
    <d v="2003-06-26T00:00:00"/>
    <s v="MULTI-SECTOR"/>
    <x v="1"/>
    <s v="Commitment"/>
    <s v="Donor"/>
  </r>
  <r>
    <s v="Denmark"/>
    <s v="Save the Children "/>
    <s v="Iraq Crisis 2003"/>
    <x v="0"/>
    <m/>
    <x v="9"/>
    <n v="479536"/>
    <n v="0"/>
    <s v="Rehabilitation of the primary education sector and renovation of schools in the Basra area"/>
    <n v="403769"/>
    <s v="EUR"/>
    <d v="2003-12-18T00:00:00"/>
    <s v="EDUCATION"/>
    <x v="1"/>
    <s v="Commitment"/>
    <s v="Donor"/>
  </r>
  <r>
    <s v="Denmark"/>
    <s v="Save the Children "/>
    <s v="Syrian Arab Republic - Civil Unrest 2013"/>
    <x v="3"/>
    <s v="SRRP-13/MS/58170/R/6079"/>
    <x v="3"/>
    <n v="699545"/>
    <n v="0"/>
    <s v="Iraq - Syria Crisis Regional Refugee Response - NFIs and child protection (including psycho-social support) in Iraq (46.H.7-4-151.)"/>
    <n v="4000000"/>
    <s v="DKK"/>
    <d v="2013-07-03T00:00:00"/>
    <s v="MULTI-SECTOR"/>
    <x v="1"/>
    <s v="Commitment"/>
    <s v="Donor"/>
  </r>
  <r>
    <s v="Denmark"/>
    <s v="Save the Children "/>
    <s v="Syrian Arab Republic - Civil Unrest 2014"/>
    <x v="8"/>
    <s v="SRRP-14/MS/64798/6079"/>
    <x v="11"/>
    <n v="2026903"/>
    <n v="0"/>
    <s v="Iraq - Syria Crisis Regional Refugee Response 46.H.7-4-154 (46.H.7-4-154)"/>
    <n v="11000000"/>
    <s v="DKK"/>
    <d v="2014-04-02T00:00:00"/>
    <s v="MULTI-SECTOR"/>
    <x v="1"/>
    <s v="Commitment"/>
    <s v="Donor"/>
  </r>
  <r>
    <s v="Denmark"/>
    <s v="Scanagri"/>
    <s v="Iraq Crisis 2003"/>
    <x v="0"/>
    <m/>
    <x v="9"/>
    <n v="236953"/>
    <n v="0"/>
    <s v="Support to coalition provincial authority southern region of Iraq within the sectors irrigation, food and agriculture"/>
    <n v="201884"/>
    <s v="EUR"/>
    <d v="2003-11-27T00:00:00"/>
    <s v="MULTI-SECTOR"/>
    <x v="1"/>
    <s v="Commitment"/>
    <s v="Donor"/>
  </r>
  <r>
    <s v="Denmark"/>
    <s v="UNDG Iraq Trust Fund"/>
    <s v="Iraq 2006 (incl. Iraqi refugees in neighbouring countries) "/>
    <x v="0"/>
    <m/>
    <x v="1"/>
    <n v="2400662"/>
    <n v="0"/>
    <s v="Refugees, IDPs and durable solutions"/>
    <m/>
    <s v="USD"/>
    <d v="2006-04-12T00:00:00"/>
    <s v="SECTOR NOT YET SPECIFIED"/>
    <x v="1"/>
    <s v="Paid contribution"/>
    <s v="Agency"/>
  </r>
  <r>
    <s v="Denmark"/>
    <s v="United Nations Children's Fund"/>
    <s v="Iraq 2000"/>
    <x v="0"/>
    <m/>
    <x v="16"/>
    <n v="432633"/>
    <n v="0"/>
    <s v="Support to nutrition, health, sanitation and education"/>
    <n v="3500000"/>
    <s v="DKK"/>
    <d v="2000-12-31T00:00:00"/>
    <s v="MULTI-SECTOR"/>
    <x v="1"/>
    <s v="Commitment"/>
    <s v="Donor"/>
  </r>
  <r>
    <s v="Denmark"/>
    <s v="United Nations Children's Fund"/>
    <s v="Iraq 2004"/>
    <x v="0"/>
    <m/>
    <x v="10"/>
    <n v="818896"/>
    <n v="0"/>
    <s v="Rehabilitation programme"/>
    <n v="672314"/>
    <s v="EUR"/>
    <d v="2004-07-07T00:00:00"/>
    <s v="ECONOMIC RECOVERY AND INFRASTRUCTURE"/>
    <x v="1"/>
    <s v="Commitment"/>
    <s v="Donor"/>
  </r>
  <r>
    <s v="Denmark"/>
    <s v="United Nations Children's Fund"/>
    <s v="Iraq 2007 (incl. Iraqi refugees in neighbouring countries) "/>
    <x v="0"/>
    <m/>
    <x v="2"/>
    <n v="1369830"/>
    <n v="0"/>
    <s v="Improving the Physical Conditions of Schools (28.C.54.m.1.)"/>
    <n v="936354"/>
    <s v="EUR"/>
    <d v="2007-12-27T00:00:00"/>
    <s v="EDUCATION"/>
    <x v="1"/>
    <s v="Paid contribution"/>
    <s v="Donor"/>
  </r>
  <r>
    <s v="Denmark"/>
    <s v="United Nations Children's Fund"/>
    <s v="Iraq 2007 (incl. Iraqi refugees in neighbouring countries) "/>
    <x v="0"/>
    <m/>
    <x v="2"/>
    <n v="4892250"/>
    <n v="0"/>
    <s v="Education for Iraqi refugee children 2007-08 (28.C.54.m.1.)"/>
    <n v="3344810"/>
    <s v="EUR"/>
    <d v="2007-12-17T00:00:00"/>
    <s v="EDUCATION"/>
    <x v="1"/>
    <s v="Paid contribution"/>
    <s v="Donor and Agency"/>
  </r>
  <r>
    <s v="Denmark"/>
    <s v="United Nations Children's Fund"/>
    <s v="Iraq 2009 (incl. Iraqi refugees in neighbouring countries) "/>
    <x v="0"/>
    <m/>
    <x v="7"/>
    <n v="1535200"/>
    <n v="0"/>
    <s v="Improving the physical conditions of schools in three Governorates of Iraq (28.C.54.m.1) (SM070477)_x000d__x000a__x000d__x000a_"/>
    <n v="1069978"/>
    <s v="EUR"/>
    <d v="2009-01-02T00:00:00"/>
    <s v="EDUCATION"/>
    <x v="1"/>
    <s v="Paid contribution"/>
    <s v="Donor and Agency"/>
  </r>
  <r>
    <s v="Denmark"/>
    <s v="United Nations Children's Fund"/>
    <s v="Iraq 2009 (incl. Iraqi refugees in neighbouring countries) "/>
    <x v="0"/>
    <m/>
    <x v="7"/>
    <n v="1747530"/>
    <n v="0"/>
    <s v="Improving the Education of Children in Soran and Choman, 2010-2011 in Iraq; UMF 606.3063.04 (28.C.54.m.1)_x000d__x000a_"/>
    <n v="1209239"/>
    <s v="EUR"/>
    <d v="2009-12-17T00:00:00"/>
    <s v="EDUCATION"/>
    <x v="1"/>
    <s v="Paid contribution"/>
    <s v="Donor and Agency"/>
  </r>
  <r>
    <s v="Denmark"/>
    <s v="United Nations Children's Fund"/>
    <s v="Iraq Crisis 2003"/>
    <x v="7"/>
    <s v="IRQ-03/WS01"/>
    <x v="9"/>
    <n v="1014510"/>
    <n v="0"/>
    <s v="Facilitate the functioning and support of water and sewerage facilities; emergency water distribution and sanitation facilities to IDPs"/>
    <m/>
    <m/>
    <d v="2003-04-29T00:00:00"/>
    <s v="WATER AND SANITATION"/>
    <x v="1"/>
    <s v="Paid contribution"/>
    <s v="Agency"/>
  </r>
  <r>
    <s v="Denmark"/>
    <s v="United Nations Children's Fund"/>
    <s v="Syrian Arab Republic - Civil Unrest 2013"/>
    <x v="3"/>
    <s v="SRRP-13/MS/58174/R/124"/>
    <x v="3"/>
    <n v="618528"/>
    <n v="0"/>
    <s v="(Iraq) Support to UNICEF efforts for the displaced people and affected host communities in Syria and neighbouring countries - WASH and  Operations/Management _x000d__x000a_"/>
    <n v="3400000"/>
    <s v="DKK"/>
    <d v="2012-12-13T00:00:00"/>
    <s v="MULTI-SECTOR"/>
    <x v="1"/>
    <s v="Commitment"/>
    <s v="Agency"/>
  </r>
  <r>
    <s v="Denmark"/>
    <s v="United Nations Corps of Guards in Iraq"/>
    <s v="Iraq 2000"/>
    <x v="0"/>
    <m/>
    <x v="16"/>
    <n v="247291"/>
    <n v="0"/>
    <s v="Contribution to UN's corps of guards in Iraq"/>
    <n v="2000000"/>
    <s v="DKK"/>
    <d v="2000-12-31T00:00:00"/>
    <s v="PROTECTION/HUMAN RIGHTS/RULE OF LAW"/>
    <x v="1"/>
    <s v="Commitment"/>
    <s v="Donor"/>
  </r>
  <r>
    <s v="Denmark"/>
    <s v="United Nations Development Programme"/>
    <s v="Iraq 2007 (incl. Iraqi refugees in neighbouring countries) "/>
    <x v="0"/>
    <m/>
    <x v="2"/>
    <n v="96576"/>
    <n v="0"/>
    <s v="Danish contribution to Socio-economic assessment of displaced Iraqis in Syria, 2007 (46.Irak.5.b.1)"/>
    <n v="67024"/>
    <s v="EUR"/>
    <d v="2007-11-05T00:00:00"/>
    <s v="COORDINATION AND SUPPORT SERVICES"/>
    <x v="1"/>
    <s v="Commitment"/>
    <s v="Donor"/>
  </r>
  <r>
    <s v="Denmark"/>
    <s v="United Nations High Commissioner for Refugees"/>
    <s v="Iraq 2004"/>
    <x v="0"/>
    <m/>
    <x v="10"/>
    <n v="3584487"/>
    <n v="0"/>
    <s v="Repatriation and reintegration of refugees"/>
    <n v="2702703"/>
    <s v="EUR"/>
    <d v="2004-12-28T00:00:00"/>
    <s v="MULTI-SECTOR"/>
    <x v="1"/>
    <s v="Commitment"/>
    <s v="Donor"/>
  </r>
  <r>
    <s v="Denmark"/>
    <s v="United Nations High Commissioner for Refugees"/>
    <s v="Iraq 2007 (incl. Iraqi refugees in neighbouring countries) "/>
    <x v="0"/>
    <m/>
    <x v="2"/>
    <n v="11627907"/>
    <n v="0"/>
    <s v="Emergency aid to refugees and IDPs 2007 (17.C.12.a.20)"/>
    <n v="8713137"/>
    <s v="EUR"/>
    <d v="2007-04-26T00:00:00"/>
    <s v="MULTI-SECTOR"/>
    <x v="1"/>
    <s v="Paid contribution"/>
    <s v="Donor and Agency"/>
  </r>
  <r>
    <s v="Denmark"/>
    <s v="United Nations High Commissioner for Refugees"/>
    <s v="Iraq 2007 (incl. Iraqi refugees in neighbouring countries) "/>
    <x v="0"/>
    <m/>
    <x v="2"/>
    <n v="639928"/>
    <n v="0"/>
    <s v="Danish support in 2007 to UNHCRs AENEAS project in Mashrek countries(Jordan, Syria &amp; Lebanon)to the; Management of Asylum and Migration in North Africa and Improving Protection of Asylum Seekers and Refugees in Jordan, Lebanon and Syria (17.C.12.a.20-129."/>
    <n v="509383"/>
    <s v="EUR"/>
    <d v="2007-07-24T00:00:00"/>
    <s v="PROTECTION/HUMAN RIGHTS/RULE OF LAW"/>
    <x v="1"/>
    <s v="Commitment"/>
    <s v="Donor"/>
  </r>
  <r>
    <s v="Denmark"/>
    <s v="United Nations High Commissioner for Refugees"/>
    <s v="Iraq 2008 (incl. Iraqi refugees in neighbouring countries) "/>
    <x v="5"/>
    <s v="IRQ-08/UNHCR"/>
    <x v="6"/>
    <n v="730058"/>
    <n v="0"/>
    <s v="Broadly earmarked contributions to UNHCR Iraq Supplementary Appeal (total of $4,865,334: CAP portion, $730,058 to be allocated to specific sector/projects; Iraqi refugees in neighboring countries portion, $4,135,276) "/>
    <m/>
    <s v="USD"/>
    <d v="2008-11-26T00:00:00"/>
    <s v="SECTOR NOT YET SPECIFIED"/>
    <x v="1"/>
    <s v="Paid contribution"/>
    <s v="Donor and Agency"/>
  </r>
  <r>
    <s v="Denmark"/>
    <s v="United Nations High Commissioner for Refugees"/>
    <s v="Iraq 2009 (incl. Iraqi refugees in neighbouring countries) "/>
    <x v="6"/>
    <s v="IRQ-09/SNYS/25390/R/120"/>
    <x v="7"/>
    <n v="3893987"/>
    <n v="0"/>
    <s v="Facilitating the transition from Asylum to Return and Reintegration in Iraq (17.C.12.a.20-134)"/>
    <n v="2679063"/>
    <s v="EUR"/>
    <d v="2009-10-29T00:00:00"/>
    <s v="SECTOR NOT YET SPECIFIED"/>
    <x v="1"/>
    <s v="Commitment"/>
    <s v="Donor"/>
  </r>
  <r>
    <s v="Denmark"/>
    <s v="United Nations High Commissioner for Refugees"/>
    <s v="Iraq 2010"/>
    <x v="0"/>
    <m/>
    <x v="12"/>
    <n v="2751561"/>
    <n v="0"/>
    <s v="UNHCR's operations in Iraq"/>
    <s v=""/>
    <s v="USD"/>
    <d v="2010-05-18T00:00:00"/>
    <s v="SECTOR NOT YET SPECIFIED"/>
    <x v="1"/>
    <s v="Paid contribution"/>
    <s v="Agency"/>
  </r>
  <r>
    <s v="Denmark"/>
    <s v="United Nations High Commissioner for Refugees"/>
    <s v="Iraq 2011"/>
    <x v="0"/>
    <m/>
    <x v="14"/>
    <n v="1027218"/>
    <n v="0"/>
    <s v="Humanitarian assistance"/>
    <s v=""/>
    <s v="USD"/>
    <d v="2011-05-30T00:00:00"/>
    <s v="SECTOR NOT YET SPECIFIED"/>
    <x v="1"/>
    <s v="Paid contribution"/>
    <s v="Agency"/>
  </r>
  <r>
    <s v="Denmark"/>
    <s v="United Nations High Commissioner for Refugees"/>
    <s v="Iraq 2011"/>
    <x v="0"/>
    <m/>
    <x v="14"/>
    <n v="9315616"/>
    <n v="0"/>
    <s v="Facilitating the transition from Asylum to Return and Reintegration in Iraq (46.Irak.5.b.1.109.)"/>
    <n v="6986712"/>
    <s v="EUR"/>
    <d v="2011-12-08T00:00:00"/>
    <s v="SECTOR NOT YET SPECIFIED"/>
    <x v="1"/>
    <s v="Commitment"/>
    <s v="Donor"/>
  </r>
  <r>
    <s v="Denmark"/>
    <s v="United Nations High Commissioner for Refugees"/>
    <s v="Iraq 2012"/>
    <x v="0"/>
    <m/>
    <x v="5"/>
    <n v="1921833"/>
    <n v="0"/>
    <s v="(Iraq) Humanitarian assistance"/>
    <s v=""/>
    <s v="USD"/>
    <d v="2012-05-09T00:00:00"/>
    <s v="SECTOR NOT YET SPECIFIED"/>
    <x v="1"/>
    <s v="Paid contribution"/>
    <s v="Agency"/>
  </r>
  <r>
    <s v="Denmark"/>
    <s v="United Nations High Commissioner for Refugees"/>
    <s v="Iraq 2015"/>
    <x v="4"/>
    <s v="IRQ-14/P-HR-RL/69870/R/120"/>
    <x v="4"/>
    <n v="1821825"/>
    <n v="0"/>
    <s v="Protection of IDPs and groups at risk affected by internal displacement(17.C.12.a.20-154 &amp; 46.Irak.5.b)"/>
    <n v="10000000"/>
    <s v="DKK"/>
    <d v="2014-06-17T00:00:00"/>
    <s v="PROTECTION/HUMAN RIGHTS/RULE OF LAW"/>
    <x v="1"/>
    <s v="Paid contribution"/>
    <s v="Donor and Agency"/>
  </r>
  <r>
    <s v="Denmark"/>
    <s v="United Nations High Commissioner for Refugees"/>
    <s v="Iraq Crisis 2003"/>
    <x v="7"/>
    <s v="IRQ-03/MS01A"/>
    <x v="9"/>
    <n v="578035"/>
    <n v="0"/>
    <s v="Refugees/asylum seekers and multi-sector response"/>
    <n v="4000000"/>
    <s v="DKK"/>
    <d v="2003-02-28T00:00:00"/>
    <s v="MULTI-SECTOR"/>
    <x v="1"/>
    <s v="Paid contribution"/>
    <s v="Donor and Agency"/>
  </r>
  <r>
    <s v="Denmark"/>
    <s v="Various Recipients (details not yet provided)"/>
    <s v="Iraq 2004"/>
    <x v="0"/>
    <m/>
    <x v="10"/>
    <n v="582479"/>
    <n v="0"/>
    <s v="Rehabilitation [through Ministry of Defense of Germany]"/>
    <n v="47297300"/>
    <s v="EUR"/>
    <d v="2004-10-28T00:00:00"/>
    <s v="ECONOMIC RECOVERY AND INFRASTRUCTURE"/>
    <x v="1"/>
    <s v="Commitment"/>
    <s v="Donor"/>
  </r>
  <r>
    <s v="Denmark"/>
    <s v="Various Recipients (details not yet provided)"/>
    <s v="Iraq 2004"/>
    <x v="0"/>
    <m/>
    <x v="10"/>
    <n v="98963"/>
    <n v="0"/>
    <s v="Rehabilitation programme [through Ministry of Defense of Germany]"/>
    <n v="80754"/>
    <s v="EUR"/>
    <d v="2004-06-08T00:00:00"/>
    <s v="ECONOMIC RECOVERY AND INFRASTRUCTURE"/>
    <x v="1"/>
    <s v="Commitment"/>
    <s v="Donor"/>
  </r>
  <r>
    <s v="Denmark"/>
    <s v="Various Recipients (details not yet provided)"/>
    <s v="Iraq 2005"/>
    <x v="0"/>
    <m/>
    <x v="13"/>
    <n v="641754"/>
    <n v="0"/>
    <s v="Rehabilitation  [through Ministry of Defense of Germany]"/>
    <n v="47297300"/>
    <s v="EUR"/>
    <d v="2005-01-07T00:00:00"/>
    <s v="ECONOMIC RECOVERY AND INFRASTRUCTURE"/>
    <x v="1"/>
    <s v="Commitment"/>
    <s v="Donor"/>
  </r>
  <r>
    <s v="Denmark"/>
    <s v="Various Recipients (details not yet provided)"/>
    <s v="Iraq Crisis 2003"/>
    <x v="0"/>
    <m/>
    <x v="9"/>
    <n v="92290"/>
    <n v="0"/>
    <s v="Humanitarian assistance activities  [through Ministry of Defense of Germany]"/>
    <n v="80754"/>
    <s v="EUR"/>
    <d v="2003-10-30T00:00:00"/>
    <s v="MULTI-SECTOR"/>
    <x v="1"/>
    <s v="Commitment"/>
    <s v="Donor"/>
  </r>
  <r>
    <s v="Denmark"/>
    <s v="World Food Programme"/>
    <s v="Iraq 2002"/>
    <x v="0"/>
    <m/>
    <x v="8"/>
    <n v="607533"/>
    <n v="0"/>
    <s v="Food aid"/>
    <n v="5000000"/>
    <s v="DKK"/>
    <d v="2002-05-29T00:00:00"/>
    <s v="FOOD"/>
    <x v="1"/>
    <s v="Commitment"/>
    <s v="Donor"/>
  </r>
  <r>
    <s v="Denmark"/>
    <s v="World Food Programme"/>
    <s v="Iraq 2004"/>
    <x v="0"/>
    <m/>
    <x v="10"/>
    <n v="3584487"/>
    <n v="0"/>
    <s v="Distribution of food"/>
    <n v="2702703"/>
    <s v="EUR"/>
    <d v="2004-12-28T00:00:00"/>
    <s v="FOOD"/>
    <x v="1"/>
    <s v="Commitment"/>
    <s v="Donor"/>
  </r>
  <r>
    <s v="Denmark"/>
    <s v="World Food Programme"/>
    <s v="Iraq 2015"/>
    <x v="4"/>
    <s v="IRQ-14/SNYS/70351/R/561"/>
    <x v="4"/>
    <n v="1821825"/>
    <n v="0"/>
    <s v="IDP crisis in Iraq (88.C.35.b.2-160 &amp; 46.Irak.5.b)"/>
    <n v="10000000"/>
    <s v="DKK"/>
    <d v="2014-06-17T00:00:00"/>
    <s v="SECTOR NOT YET SPECIFIED"/>
    <x v="1"/>
    <s v="Paid contribution"/>
    <s v="Agency"/>
  </r>
  <r>
    <s v="Denmark"/>
    <s v="World Food Programme"/>
    <s v="Iraq Crisis 2003"/>
    <x v="7"/>
    <s v="IRQ-03/F01"/>
    <x v="9"/>
    <n v="578034"/>
    <n v="0"/>
    <s v="Food aid"/>
    <m/>
    <m/>
    <d v="2003-03-28T00:00:00"/>
    <s v="FOOD"/>
    <x v="1"/>
    <s v="Paid contribution"/>
    <s v="Donor and Agency"/>
  </r>
  <r>
    <s v="Denmark"/>
    <s v="World Food Programme"/>
    <s v="Syrian Arab Republic - Civil Unrest 2013"/>
    <x v="3"/>
    <s v="SRRP-13/MS/58198/R/561"/>
    <x v="3"/>
    <n v="241990"/>
    <n v="0"/>
    <s v="(Iraq) Emergency Food Assistance to People Affected by Unrest in Syria (part of 88.c.35.b.2-151)       _x0009__x000d__x000a_"/>
    <n v="1339531"/>
    <s v="DKK"/>
    <d v="2013-01-30T00:00:00"/>
    <s v="MULTI-SECTOR"/>
    <x v="1"/>
    <s v="Paid contribution"/>
    <s v="Donor and Agency"/>
  </r>
  <r>
    <s v="Disabled Children's Care Organization"/>
    <s v="Office for the Coordination of Humanitarian Affairs"/>
    <s v="Iraq 2007 (incl. Iraqi refugees in neighbouring countries) "/>
    <x v="2"/>
    <s v="IRQ-07/NGOFUND"/>
    <x v="2"/>
    <n v="-48260"/>
    <n v="0"/>
    <s v="Balancing entry for fund allocation 119060"/>
    <m/>
    <s v="USD"/>
    <d v="2007-07-26T00:00:00"/>
    <s v="SECTOR NOT YET SPECIFIED"/>
    <x v="1"/>
    <s v="Paid contribution"/>
    <s v="Agency"/>
  </r>
  <r>
    <s v="Emergency Response Fund (OCHA)"/>
    <s v="Agency for Technical Cooperation and Development"/>
    <s v="Syrian Arab Republic - Civil Unrest 2014"/>
    <x v="8"/>
    <s v="SRRP-14/MS/64685/6458"/>
    <x v="11"/>
    <n v="451198"/>
    <n v="0"/>
    <s v="(Iraq) ERF funded project - Enhancing Psychosocial Wellbeing through Provision of Child Protection Services to Syrian Children in Domiz and Domiz 2 Refugee Camps, Kurdistan Region of Iraq_x000d__x000a_ _x000d__x000a_"/>
    <s v=""/>
    <s v="USD"/>
    <d v="2014-06-15T00:00:00"/>
    <s v="MULTI-SECTOR"/>
    <x v="1"/>
    <s v="Commitment"/>
    <s v="Donor"/>
  </r>
  <r>
    <s v="Emergency Response Fund (OCHA)"/>
    <s v="Al Mamoura Humanitarian Establishment"/>
    <s v="Syrian Arab Republic - Civil Unrest 2014"/>
    <x v="0"/>
    <m/>
    <x v="11"/>
    <n v="228472"/>
    <n v="0"/>
    <s v="(Iraq) ERF funded project - Assistance to Syrian Refugees in Anbar _x000d__x000a_ _x000d__x000a_"/>
    <s v=""/>
    <s v="USD"/>
    <d v="2014-01-16T00:00:00"/>
    <s v="MULTI-SECTOR"/>
    <x v="1"/>
    <s v="Commitment"/>
    <s v="Donor"/>
  </r>
  <r>
    <s v="Emergency Response Fund (OCHA)"/>
    <s v="Al-Ofiq Organization for Development and Emergency"/>
    <s v="Syrian Arab Republic - Civil Unrest 2013"/>
    <x v="0"/>
    <m/>
    <x v="3"/>
    <n v="168979"/>
    <n v="0"/>
    <s v="(Iraq) ERF funded project - Hygiene awareness campaign, distributionof hygiene kits and supply and install shower units to the Syrian refugees in Sulaimaniya Governorate_x000d__x000a_"/>
    <s v=""/>
    <s v="USD"/>
    <d v="2013-09-11T00:00:00"/>
    <s v="WATER AND SANITATION"/>
    <x v="1"/>
    <s v="Paid contribution"/>
    <s v="Donor"/>
  </r>
  <r>
    <s v="Emergency Response Fund (OCHA)"/>
    <s v="Brotherhood Association humanity of Human Rights"/>
    <s v="Syrian Arab Republic - Civil Unrest 2012"/>
    <x v="0"/>
    <m/>
    <x v="5"/>
    <n v="144555"/>
    <n v="0"/>
    <s v="(Iraq) ERF funded project in Emergency Shelter and NFIs"/>
    <s v=""/>
    <s v="USD"/>
    <d v="2012-10-11T00:00:00"/>
    <s v="SHELTER AND NON-FOOD ITEMS"/>
    <x v="1"/>
    <s v="Commitment"/>
    <s v="Donor"/>
  </r>
  <r>
    <s v="Emergency Response Fund (OCHA)"/>
    <s v="Brotherhood Association humanity of Human Rights"/>
    <s v="Syrian Arab Republic - Civil Unrest 2013"/>
    <x v="0"/>
    <m/>
    <x v="3"/>
    <n v="207040"/>
    <n v="0"/>
    <s v="(Iraq) Emergency Shelter and NFIs"/>
    <s v=""/>
    <s v="USD"/>
    <d v="2013-03-04T00:00:00"/>
    <s v="SHELTER AND NON-FOOD ITEMS"/>
    <x v="1"/>
    <s v="Commitment"/>
    <s v="Donor"/>
  </r>
  <r>
    <s v="Emergency Response Fund (OCHA)"/>
    <s v="Brotherhood Association humanity of Human Rights"/>
    <s v="Syrian Arab Republic - Civil Unrest 2014"/>
    <x v="0"/>
    <m/>
    <x v="11"/>
    <n v="189350"/>
    <n v="0"/>
    <s v="(Iraq) ERF funded project - Winter clothing ,children items  and feminine sanitary items distribution to Syrian Refugees in Al Qaem Camp     _x000d__x000a_"/>
    <s v=""/>
    <s v="USD"/>
    <d v="2013-12-24T00:00:00"/>
    <s v="SHELTER AND NON-FOOD ITEMS"/>
    <x v="1"/>
    <s v="Commitment"/>
    <s v="Donor"/>
  </r>
  <r>
    <s v="Emergency Response Fund (OCHA)"/>
    <s v="Civi Development Organization"/>
    <s v="Syrian Arab Republic - Civil Unrest 2014"/>
    <x v="0"/>
    <m/>
    <x v="11"/>
    <n v="248903"/>
    <n v="0"/>
    <s v="(Iraq) ERF funded project - Improve Food security of vulnerable Syrian Refugees_x000d__x000a_"/>
    <s v=""/>
    <s v="USD"/>
    <d v="2014-03-05T00:00:00"/>
    <s v="FOOD"/>
    <x v="1"/>
    <s v="Commitment"/>
    <s v="Donor"/>
  </r>
  <r>
    <s v="Emergency Response Fund (OCHA)"/>
    <s v="Danish Refugee Council"/>
    <s v="Syrian Arab Republic - Civil Unrest 2014"/>
    <x v="8"/>
    <s v="SRRP-14/MS/64707/5181"/>
    <x v="11"/>
    <n v="180100"/>
    <n v="0"/>
    <s v="(Iraq) ERF funded project - Emergency Summerisation Intervention through Shade Structures for Syrian Refugees Living in Qushtapa, Basirma, Kawergosk and Darashakran Refugee Camps, _x000d__x000a_"/>
    <s v=""/>
    <s v="USD"/>
    <d v="2014-06-24T00:00:00"/>
    <s v="MULTI-SECTOR"/>
    <x v="1"/>
    <s v="Commitment"/>
    <s v="Donor"/>
  </r>
  <r>
    <s v="Emergency Response Fund (OCHA)"/>
    <s v="Darya Organization for Developing Woman and Community"/>
    <s v="Syrian Arab Republic - Civil Unrest 2013"/>
    <x v="0"/>
    <m/>
    <x v="3"/>
    <n v="250380"/>
    <n v="0"/>
    <s v="(Iraq) ERF funded project - Construction and provision of kitchen cabinets size (3mX 2,5m) for 135 Syrian refugee families in Dohuk"/>
    <s v=""/>
    <s v="USD"/>
    <d v="2013-09-02T00:00:00"/>
    <s v="SHELTER AND NON-FOOD ITEMS"/>
    <x v="1"/>
    <s v="Paid contribution"/>
    <s v="Donor"/>
  </r>
  <r>
    <s v="Emergency Response Fund (OCHA)"/>
    <s v="ERF Recipients"/>
    <s v="Iraq 2008 (incl. Iraqi refugees in neighbouring countries) "/>
    <x v="5"/>
    <s v="IRQ-08/A04"/>
    <x v="6"/>
    <n v="1364780"/>
    <n v="0"/>
    <s v="ERF - Food security"/>
    <m/>
    <s v="USD"/>
    <d v="2008-06-28T00:00:00"/>
    <s v="AGRICULTURE"/>
    <x v="1"/>
    <s v="Paid contribution"/>
    <s v="Agency"/>
  </r>
  <r>
    <s v="Emergency Response Fund (OCHA)"/>
    <s v="ERF Recipients"/>
    <s v="Iraq 2008 (incl. Iraqi refugees in neighbouring countries) "/>
    <x v="5"/>
    <s v="IRQ-08/CSS03"/>
    <x v="6"/>
    <n v="199532"/>
    <n v="0"/>
    <s v="ERF - Need Assessment"/>
    <m/>
    <s v="USD"/>
    <d v="2008-06-28T00:00:00"/>
    <s v="COORDINATION AND SUPPORT SERVICES"/>
    <x v="1"/>
    <s v="Paid contribution"/>
    <s v="Agency"/>
  </r>
  <r>
    <s v="Emergency Response Fund (OCHA)"/>
    <s v="ERF Recipients"/>
    <s v="Iraq 2008 (incl. Iraqi refugees in neighbouring countries) "/>
    <x v="5"/>
    <s v="IRQ-08/H11"/>
    <x v="6"/>
    <n v="1075472"/>
    <n v="0"/>
    <s v="ERF - Handicap Relief "/>
    <m/>
    <s v="USD"/>
    <d v="2008-06-28T00:00:00"/>
    <s v="HEALTH"/>
    <x v="1"/>
    <s v="Paid contribution"/>
    <s v="Agency"/>
  </r>
  <r>
    <s v="Emergency Response Fund (OCHA)"/>
    <s v="ERF Recipients"/>
    <s v="Iraq 2008 (incl. Iraqi refugees in neighbouring countries) "/>
    <x v="5"/>
    <s v="IRQ-08/S/NF09"/>
    <x v="6"/>
    <n v="3028295"/>
    <n v="0"/>
    <s v="ERF - NFIs "/>
    <m/>
    <s v="USD"/>
    <d v="2008-06-28T00:00:00"/>
    <s v="SHELTER AND NON-FOOD ITEMS"/>
    <x v="1"/>
    <s v="Paid contribution"/>
    <s v="Agency"/>
  </r>
  <r>
    <s v="Emergency Response Fund (OCHA)"/>
    <s v="ERF Recipients"/>
    <s v="Iraq 2008 (incl. Iraqi refugees in neighbouring countries) "/>
    <x v="5"/>
    <s v="IRQ-08/WS10"/>
    <x v="6"/>
    <n v="774344"/>
    <n v="0"/>
    <s v="ERF - Water and Sanitation_x000d__x000a_"/>
    <m/>
    <s v="USD"/>
    <d v="2008-06-28T00:00:00"/>
    <s v="WATER AND SANITATION"/>
    <x v="1"/>
    <s v="Paid contribution"/>
    <s v="Agency"/>
  </r>
  <r>
    <s v="Emergency Response Fund (OCHA)"/>
    <s v="ERF Recipients"/>
    <s v="Iraq 2009 (incl. Iraqi refugees in neighbouring countries) "/>
    <x v="6"/>
    <s v="IRQ-09/A/33312/R/8701"/>
    <x v="7"/>
    <n v="529637"/>
    <n v="0"/>
    <s v="Contribution to ERF agriculture projects"/>
    <s v=""/>
    <s v="USD"/>
    <d v="2009-12-01T00:00:00"/>
    <s v="AGRICULTURE"/>
    <x v="1"/>
    <s v="Paid contribution"/>
    <s v="Donor"/>
  </r>
  <r>
    <s v="Emergency Response Fund (OCHA)"/>
    <s v="ERF Recipients"/>
    <s v="Iraq 2009 (incl. Iraqi refugees in neighbouring countries) "/>
    <x v="6"/>
    <s v="IRQ-09/E/25014/R/8701"/>
    <x v="7"/>
    <n v="580359"/>
    <n v="0"/>
    <s v="ERF education projects"/>
    <s v=""/>
    <s v="USD"/>
    <d v="2009-06-19T00:00:00"/>
    <s v="EDUCATION"/>
    <x v="1"/>
    <s v="Paid contribution"/>
    <s v="Agency"/>
  </r>
  <r>
    <s v="Emergency Response Fund (OCHA)"/>
    <s v="ERF Recipients"/>
    <s v="Iraq 2009 (incl. Iraqi refugees in neighbouring countries) "/>
    <x v="6"/>
    <s v="IRQ-09/F/25017/R/8701"/>
    <x v="7"/>
    <n v="851945"/>
    <n v="0"/>
    <s v="ERF food projects"/>
    <s v=""/>
    <s v="USD"/>
    <d v="2009-06-19T00:00:00"/>
    <s v="FOOD"/>
    <x v="1"/>
    <s v="Paid contribution"/>
    <s v="Agency"/>
  </r>
  <r>
    <s v="Emergency Response Fund (OCHA)"/>
    <s v="ERF Recipients"/>
    <s v="Iraq 2009 (incl. Iraqi refugees in neighbouring countries) "/>
    <x v="6"/>
    <s v="IRQ-09/H/25018/R/8701"/>
    <x v="7"/>
    <n v="735755"/>
    <n v="0"/>
    <s v="ERF-Funded Health and Nutrition Project"/>
    <s v=""/>
    <s v="USD"/>
    <d v="2009-06-19T00:00:00"/>
    <s v="HEALTH"/>
    <x v="1"/>
    <s v="Paid contribution"/>
    <s v="Agency"/>
  </r>
  <r>
    <s v="Emergency Response Fund (OCHA)"/>
    <s v="ERF Recipients"/>
    <s v="Iraq 2009 (incl. Iraqi refugees in neighbouring countries) "/>
    <x v="6"/>
    <s v="IRQ-09/P-HR-RL/25020/R/8701"/>
    <x v="7"/>
    <n v="147982"/>
    <n v="0"/>
    <s v="Contribution for ERF-funded protection projects"/>
    <s v=""/>
    <s v="USD"/>
    <d v="2009-12-01T00:00:00"/>
    <s v="PROTECTION/HUMAN RIGHTS/RULE OF LAW"/>
    <x v="1"/>
    <s v="Paid contribution"/>
    <s v="Donor"/>
  </r>
  <r>
    <s v="Emergency Response Fund (OCHA)"/>
    <s v="ERF Recipients"/>
    <s v="Iraq 2009 (incl. Iraqi refugees in neighbouring countries) "/>
    <x v="6"/>
    <s v="IRQ-09/S-NF/25019/R/8701"/>
    <x v="7"/>
    <n v="2385095"/>
    <n v="0"/>
    <s v="ERF-Funded Housing and Shelter Projects"/>
    <s v=""/>
    <s v="USD"/>
    <d v="2009-06-19T00:00:00"/>
    <s v="SHELTER AND NON-FOOD ITEMS"/>
    <x v="1"/>
    <s v="Paid contribution"/>
    <s v="Agency"/>
  </r>
  <r>
    <s v="Emergency Response Fund (OCHA)"/>
    <s v="ERF Recipients"/>
    <s v="Iraq 2009 (incl. Iraqi refugees in neighbouring countries) "/>
    <x v="6"/>
    <s v="IRQ-09/WS/25021/R/8701"/>
    <x v="7"/>
    <n v="2091164"/>
    <n v="0"/>
    <s v="ERF-Funded Water and Sanitation Projects"/>
    <s v=""/>
    <s v="USD"/>
    <d v="2009-06-19T00:00:00"/>
    <s v="WATER AND SANITATION"/>
    <x v="1"/>
    <s v="Paid contribution"/>
    <s v="Agency"/>
  </r>
  <r>
    <s v="Emergency Response Fund (OCHA)"/>
    <s v="ERF Recipients"/>
    <s v="Iraq 2010"/>
    <x v="10"/>
    <s v="IRQ-10/A/33269/R/8701"/>
    <x v="12"/>
    <n v="711344"/>
    <n v="0"/>
    <s v="ERF funded agriculture and food activities"/>
    <s v=""/>
    <s v="USD"/>
    <d v="2010-06-01T00:00:00"/>
    <s v="AGRICULTURE"/>
    <x v="1"/>
    <s v="Paid contribution"/>
    <s v="Donor"/>
  </r>
  <r>
    <s v="Emergency Response Fund (OCHA)"/>
    <s v="ERF Recipients"/>
    <s v="Iraq 2010"/>
    <x v="10"/>
    <s v="IRQ-10/E/33270/R/8701"/>
    <x v="12"/>
    <n v="787335"/>
    <n v="0"/>
    <s v="ERF funded education activities"/>
    <s v=""/>
    <s v="USD"/>
    <d v="2010-06-01T00:00:00"/>
    <s v="EDUCATION"/>
    <x v="1"/>
    <s v="Paid contribution"/>
    <s v="Donor"/>
  </r>
  <r>
    <s v="Emergency Response Fund (OCHA)"/>
    <s v="ERF Recipients"/>
    <s v="Iraq 2010"/>
    <x v="10"/>
    <s v="IRQ-10/H/33271/R/8701"/>
    <x v="12"/>
    <n v="77717"/>
    <n v="0"/>
    <s v="ERF funded heatlh and nutrition activities"/>
    <s v=""/>
    <s v="USD"/>
    <d v="2010-06-01T00:00:00"/>
    <s v="HEALTH"/>
    <x v="1"/>
    <s v="Paid contribution"/>
    <s v="Donor"/>
  </r>
  <r>
    <s v="Emergency Response Fund (OCHA)"/>
    <s v="ERF Recipients"/>
    <s v="Iraq 2010"/>
    <x v="10"/>
    <s v="IRQ-10/S-NF/33272/R/8701"/>
    <x v="12"/>
    <n v="708287"/>
    <n v="0"/>
    <s v="ERF funded shelter activities"/>
    <s v=""/>
    <s v="USD"/>
    <d v="2010-06-01T00:00:00"/>
    <s v="SHELTER AND NON-FOOD ITEMS"/>
    <x v="1"/>
    <s v="Paid contribution"/>
    <s v="Donor"/>
  </r>
  <r>
    <s v="Emergency Response Fund (OCHA)"/>
    <s v="ERF Recipients"/>
    <s v="Iraq 2010"/>
    <x v="10"/>
    <s v="IRQ-10/WS/33273/R/8701"/>
    <x v="12"/>
    <n v="1395532"/>
    <n v="0"/>
    <s v="ERF WASH activities"/>
    <s v=""/>
    <s v="USD"/>
    <d v="2010-06-01T00:00:00"/>
    <s v="WATER AND SANITATION"/>
    <x v="1"/>
    <s v="Paid contribution"/>
    <s v="Donor"/>
  </r>
  <r>
    <s v="Emergency Response Fund (OCHA)"/>
    <s v="Food &amp; Agriculture Organization of the United Nations"/>
    <s v="Iraq 2010"/>
    <x v="10"/>
    <s v="IRQ-10/A/32920/R/123"/>
    <x v="12"/>
    <n v="398260"/>
    <n v="0"/>
    <s v="ERF funded agricultural activities"/>
    <s v=""/>
    <s v="USD"/>
    <d v="2010-06-01T00:00:00"/>
    <s v="AGRICULTURE"/>
    <x v="1"/>
    <s v="Paid contribution"/>
    <s v="Donor"/>
  </r>
  <r>
    <s v="Emergency Response Fund (OCHA)"/>
    <s v="French Red Cross"/>
    <s v="Syrian Arab Republic - Civil Unrest 2014"/>
    <x v="0"/>
    <m/>
    <x v="11"/>
    <n v="438850"/>
    <n v="0"/>
    <s v="(Iraq) ERF funded project - Refugees emergency assistance program in Dohuk governorate - water and sanitation"/>
    <s v=""/>
    <s v="USD"/>
    <d v="2014-03-20T00:00:00"/>
    <s v="WATER AND SANITATION"/>
    <x v="1"/>
    <s v="Commitment"/>
    <s v="Donor"/>
  </r>
  <r>
    <s v="Emergency Response Fund (OCHA)"/>
    <s v="Harikar"/>
    <s v="Syrian Arab Republic - Civil Unrest 2012"/>
    <x v="0"/>
    <m/>
    <x v="5"/>
    <n v="52010"/>
    <n v="0"/>
    <s v="(Iraq) ERF funded project in Water Sanitation and Hygiene"/>
    <s v=""/>
    <s v="USD"/>
    <d v="2012-10-11T00:00:00"/>
    <s v="WATER AND SANITATION"/>
    <x v="1"/>
    <s v="Commitment"/>
    <s v="Donor"/>
  </r>
  <r>
    <s v="Emergency Response Fund (OCHA)"/>
    <s v="Harikar"/>
    <s v="Syrian Arab Republic - Civil Unrest 2014"/>
    <x v="0"/>
    <m/>
    <x v="11"/>
    <n v="505257"/>
    <n v="0"/>
    <s v="(Iraq) ERF funded project - Construction of drainage System at Domizin Dohuk, Kurdistan, Iraq_x000d__x000a_"/>
    <s v=""/>
    <s v="USD"/>
    <d v="2014-03-19T00:00:00"/>
    <s v="WATER AND SANITATION"/>
    <x v="1"/>
    <s v="Commitment"/>
    <s v="Donor"/>
  </r>
  <r>
    <s v="Emergency Response Fund (OCHA)"/>
    <s v="International Organization for Migration"/>
    <s v="Syrian Arab Republic - Civil Unrest 2013"/>
    <x v="3"/>
    <s v="SRRP-13/MS/58137/R/298"/>
    <x v="3"/>
    <n v="500000"/>
    <n v="0"/>
    <s v="(Iraq) ERF funded project - Emergency NFIs Assistance to Vulnerable Affected Population by the Crisis in Syria"/>
    <s v=""/>
    <s v="USD"/>
    <d v="2013-10-22T00:00:00"/>
    <s v="MULTI-SECTOR"/>
    <x v="1"/>
    <s v="Paid contribution"/>
    <s v="Donor"/>
  </r>
  <r>
    <s v="Emergency Response Fund (OCHA)"/>
    <s v="International Rescue Committee"/>
    <s v="Syrian Arab Republic - Civil Unrest 2012"/>
    <x v="0"/>
    <m/>
    <x v="5"/>
    <n v="72525"/>
    <n v="0"/>
    <s v="(Iraq) ERF funded project in protection sector"/>
    <s v=""/>
    <s v="USD"/>
    <d v="2012-10-11T00:00:00"/>
    <s v="PROTECTION/HUMAN RIGHTS/RULE OF LAW"/>
    <x v="1"/>
    <s v="Commitment"/>
    <s v="Donor"/>
  </r>
  <r>
    <s v="Emergency Response Fund (OCHA)"/>
    <s v="INTERSOS"/>
    <s v="Syrian Arab Republic - Civil Unrest 2014"/>
    <x v="8"/>
    <s v="SRRP-14/MS/64735/5660"/>
    <x v="11"/>
    <n v="129744"/>
    <n v="0"/>
    <s v="(Iraq) ERF funded project - Enhancing the psychosocial well being of Syrian refugees adolescents living in Qushtapa and Basirma refugee camps through sport and life skills activities_x000d__x000a_"/>
    <s v=""/>
    <s v="USD"/>
    <d v="2014-03-19T00:00:00"/>
    <s v="MULTI-SECTOR"/>
    <x v="1"/>
    <s v="Paid contribution"/>
    <s v="Donor and Agency"/>
  </r>
  <r>
    <s v="Emergency Response Fund (OCHA)"/>
    <s v="Kanz Humanitarian organization"/>
    <s v="Syrian Arab Republic - Civil Unrest 2013"/>
    <x v="0"/>
    <m/>
    <x v="3"/>
    <n v="227653"/>
    <n v="0"/>
    <s v="(Iraq) ERF funded project - Providing of mobile Toilets, water tanks and Hygiene promotion training for Syrian refugees in Suly._x000d__x000a_"/>
    <s v=""/>
    <s v="USD"/>
    <d v="2013-08-02T00:00:00"/>
    <s v="WATER AND SANITATION"/>
    <x v="1"/>
    <s v="Paid contribution"/>
    <s v="Donor"/>
  </r>
  <r>
    <s v="Emergency Response Fund (OCHA)"/>
    <s v="Kurdistan Reconstruction and Development Society"/>
    <s v="Syrian Arab Republic - Civil Unrest 2014"/>
    <x v="8"/>
    <s v="SRRP-14/MS/64758/8789"/>
    <x v="11"/>
    <n v="498302"/>
    <n v="0"/>
    <s v="(Iraq) ERF funded project - Construction of Open Channel Sewerage Network for Phase 4, Transit 4 and Transit 3 of Domiz Camp_x000d__x000a_"/>
    <s v=""/>
    <s v="USD"/>
    <d v="2014-03-20T00:00:00"/>
    <s v="MULTI-SECTOR"/>
    <x v="1"/>
    <s v="Commitment"/>
    <s v="Donor"/>
  </r>
  <r>
    <s v="Emergency Response Fund (OCHA)"/>
    <s v="Norwegian Refugee Council"/>
    <s v="Syrian Arab Republic - Civil Unrest 2013"/>
    <x v="3"/>
    <s v="SRRP-13/MS/59104/R/5834"/>
    <x v="3"/>
    <n v="209095"/>
    <n v="0"/>
    <s v="(Iraq) ERF funded project - protecting refugees in Domiz Camp against extreme summer temperatures_x000d__x000a_"/>
    <s v=""/>
    <s v="USD"/>
    <d v="2013-07-12T00:00:00"/>
    <s v="MULTI-SECTOR"/>
    <x v="1"/>
    <s v="Paid contribution"/>
    <s v="Donor"/>
  </r>
  <r>
    <s v="Emergency Response Fund (OCHA)"/>
    <s v="Office for the Coordination of Humanitarian Affairs"/>
    <s v="Iraq 2008 (incl. Iraqi refugees in neighbouring countries) "/>
    <x v="5"/>
    <s v="IRQ-08/CSS04"/>
    <x v="6"/>
    <n v="247853"/>
    <n v="0"/>
    <s v="3% administration costs of ERF"/>
    <m/>
    <s v="USD"/>
    <d v="2008-10-15T00:00:00"/>
    <s v="COORDINATION AND SUPPORT SERVICES"/>
    <x v="1"/>
    <s v="Paid contribution"/>
    <s v="Agency"/>
  </r>
  <r>
    <s v="Emergency Response Fund (OCHA)"/>
    <s v="Peace Winds Japan"/>
    <s v="Syrian Arab Republic - Civil Unrest 2014"/>
    <x v="0"/>
    <m/>
    <x v="11"/>
    <n v="500000"/>
    <n v="0"/>
    <s v="(Iraq) ERF funded project - Improving hygiene conditions for Syrian refugees in Arbat Refugee camp, Sulaimaniyah_x000d__x000a_"/>
    <s v=""/>
    <s v="USD"/>
    <d v="2014-03-13T00:00:00"/>
    <s v="WATER AND SANITATION"/>
    <x v="1"/>
    <s v="Commitment"/>
    <s v="Donor"/>
  </r>
  <r>
    <s v="Emergency Response Fund (OCHA)"/>
    <s v="Première Urgence - Aide Médicale Internationale"/>
    <s v="Syrian Arab Republic - Civil Unrest 2014"/>
    <x v="8"/>
    <s v="SRRP-14/MS/64787/14879"/>
    <x v="11"/>
    <n v="161498"/>
    <n v="0"/>
    <s v="(Iraq) ERF funded project - Provision of WASH emergency assistance to Syrian refugees in Gawilan camp (Dohuk Governorate) through community participation, camp coordination and disaster risk reduction)_x000d__x000a_"/>
    <s v=""/>
    <s v="USD"/>
    <d v="2014-03-20T00:00:00"/>
    <s v="MULTI-SECTOR"/>
    <x v="1"/>
    <s v="Commitment"/>
    <s v="Donor"/>
  </r>
  <r>
    <s v="Emergency Response Fund (OCHA)"/>
    <s v="Save the Children "/>
    <s v="Syrian Arab Republic - Civil Unrest 2012"/>
    <x v="0"/>
    <m/>
    <x v="5"/>
    <n v="143973"/>
    <n v="0"/>
    <s v="(Iraq) ERF funded project in Protection"/>
    <s v=""/>
    <s v="USD"/>
    <d v="2012-10-20T00:00:00"/>
    <s v="PROTECTION/HUMAN RIGHTS/RULE OF LAW"/>
    <x v="1"/>
    <s v="Commitment"/>
    <s v="Donor"/>
  </r>
  <r>
    <s v="Emergency Response Fund (OCHA)"/>
    <s v="Triangle Génération Humanitaire"/>
    <s v="Syrian Arab Republic - Civil Unrest 2014"/>
    <x v="8"/>
    <s v="SRRP-14/MS/64815/5853"/>
    <x v="11"/>
    <n v="244106"/>
    <n v="0"/>
    <s v="(Iraq) ERF funded project - Emergency education towards 350 Syrian refugee children in KR-I in Arbil"/>
    <s v=""/>
    <s v="USD"/>
    <d v="2014-03-25T00:00:00"/>
    <s v="MULTI-SECTOR"/>
    <x v="1"/>
    <s v="Commitment"/>
    <s v="Donor"/>
  </r>
  <r>
    <s v="Emergency Response Fund (OCHA)"/>
    <s v="Un Ponte Per "/>
    <s v="Syrian Arab Republic - Civil Unrest 2012"/>
    <x v="0"/>
    <m/>
    <x v="5"/>
    <n v="99992"/>
    <n v="0"/>
    <s v="(Iraq) ERF funded project in Water Sanitation and Hygiene"/>
    <s v=""/>
    <s v="USD"/>
    <d v="2012-10-11T00:00:00"/>
    <s v="WATER AND SANITATION"/>
    <x v="1"/>
    <s v="Commitment"/>
    <s v="Donor"/>
  </r>
  <r>
    <s v="Emergency Response Fund (OCHA)"/>
    <s v="Un Ponte Per "/>
    <s v="Syrian Arab Republic - Civil Unrest 2013"/>
    <x v="3"/>
    <s v="SRRP-13/MS/58167/R/8787"/>
    <x v="3"/>
    <n v="239651"/>
    <n v="0"/>
    <s v="(Iraq) Strengthening the humanitarian response for Syrian Refugees and Asylum Seekers in Domiz Camp (KRG/Dohuk province) and Al Qa’im camp in Anbar Governorate_x000d__x000a_"/>
    <s v=""/>
    <s v="USD"/>
    <d v="2013-05-23T00:00:00"/>
    <s v="MULTI-SECTOR"/>
    <x v="1"/>
    <s v="Commitment"/>
    <s v="Donor"/>
  </r>
  <r>
    <s v="Emergency Response Fund (OCHA)"/>
    <s v="Un Ponte Per "/>
    <s v="Syrian Arab Republic - Civil Unrest 2013"/>
    <x v="3"/>
    <s v="SRRP-13/MS/58167/R/8787"/>
    <x v="3"/>
    <n v="249738"/>
    <n v="0"/>
    <s v="(Iraq) Strengthening the humanitarian response for Syrian Refugees and Asylum Seekers in Domiz Camp (KRG/Dohuk province) and Al Qa’im camp in Anbar Governorate_x000d__x000a_"/>
    <s v=""/>
    <s v="USD"/>
    <d v="2013-05-17T00:00:00"/>
    <s v="MULTI-SECTOR"/>
    <x v="1"/>
    <s v="Commitment"/>
    <s v="Donor"/>
  </r>
  <r>
    <s v="Emergency Response Fund (OCHA)"/>
    <s v="United Nations Children's Fund"/>
    <s v="Syrian Arab Republic - Civil Unrest 2013"/>
    <x v="3"/>
    <s v="SRRP-13/MS/58174/R/124"/>
    <x v="3"/>
    <n v="450470"/>
    <n v="0"/>
    <s v="(Iraq) ERF funded project - Increasing access to  quality  education in formal schools  for Syrian refugees in Dara Shakran Camp, Kurdistan Autonomous Region, Northern Iraq_x000d__x000a_"/>
    <s v=""/>
    <s v="USD"/>
    <d v="2013-09-02T00:00:00"/>
    <s v="MULTI-SECTOR"/>
    <x v="1"/>
    <s v="Commitment"/>
    <s v="Donor"/>
  </r>
  <r>
    <s v="Emergency Response Fund (OCHA)"/>
    <s v="United Nations Development Programme"/>
    <s v="Iraq 2008 (incl. Iraqi refugees in neighbouring countries) "/>
    <x v="5"/>
    <s v="IRQ-08/UNDP"/>
    <x v="6"/>
    <n v="-1560531"/>
    <n v="0"/>
    <s v="Balancing entry for fund allocation 126564"/>
    <m/>
    <s v="USD"/>
    <d v="2008-03-31T00:00:00"/>
    <s v="SECTOR NOT YET SPECIFIED"/>
    <x v="1"/>
    <s v="Commitment"/>
    <s v="Donor"/>
  </r>
  <r>
    <s v="Emergency Response Fund (OCHA)"/>
    <s v="United Nations Educational, Scientific and Cultural Organization"/>
    <s v="Syrian Arab Republic - Civil Unrest 2013"/>
    <x v="3"/>
    <s v="SRRP-13/MS/59106/R/5103"/>
    <x v="3"/>
    <n v="250000"/>
    <n v="0"/>
    <s v="(Iraq) ERF funded project - Secondary Education Support to Syrian Refugees in Kurdistan -Iraq_x000d__x000a_"/>
    <s v=""/>
    <s v="USD"/>
    <d v="2013-07-12T00:00:00"/>
    <s v="MULTI-SECTOR"/>
    <x v="1"/>
    <s v="Paid contribution"/>
    <s v="Donor"/>
  </r>
  <r>
    <s v="Emergency Response Fund (OCHA)"/>
    <s v="United Nations Population Fund"/>
    <s v="Syrian Arab Republic - Civil Unrest 2014"/>
    <x v="8"/>
    <s v="SRRP-14/MS/64829/1171"/>
    <x v="11"/>
    <n v="475555"/>
    <n v="0"/>
    <s v="(Iraq) ERF funded project - Supporting the reproductive health needs of the Syrian refugees in the region of Kurdistan, Iraq_x000d__x000a_"/>
    <s v=""/>
    <s v="USD"/>
    <d v="2014-04-02T00:00:00"/>
    <s v="MULTI-SECTOR"/>
    <x v="1"/>
    <s v="Paid contribution"/>
    <s v="Donor and Agency"/>
  </r>
  <r>
    <s v="Emergency Response Fund (OCHA)"/>
    <s v="World Health Organization"/>
    <s v="Syrian Arab Republic - Civil Unrest 2014"/>
    <x v="8"/>
    <s v="SRRP-14/MS/64863/122"/>
    <x v="11"/>
    <n v="565764"/>
    <n v="0"/>
    <s v="(Iraq) ERF funded project - Strengthening health services delivery to ensure life saving for 210,000 Syrian Refugees in Kurdistan/Iraq_x000d__x000a_"/>
    <s v=""/>
    <s v="USD"/>
    <d v="2014-04-03T00:00:00"/>
    <s v="MULTI-SECTOR"/>
    <x v="1"/>
    <s v="Paid contribution"/>
    <s v="Donor and Agency"/>
  </r>
  <r>
    <s v="Emergency Response Fund (OCHA)"/>
    <s v="Youth Activity Organization"/>
    <s v="Syrian Arab Republic - Civil Unrest 2014"/>
    <x v="0"/>
    <m/>
    <x v="11"/>
    <n v="498000"/>
    <n v="0"/>
    <s v="(Iraq) ERF funded project - Emergency response to Syrian refugees in Sulaimanyah Governorate_x000d__x000a_"/>
    <s v=""/>
    <s v="USD"/>
    <d v="2014-03-20T00:00:00"/>
    <s v="MULTI-SECTOR"/>
    <x v="1"/>
    <s v="Commitment"/>
    <s v="Donor"/>
  </r>
  <r>
    <s v="ERF Recipients"/>
    <s v="Emergency Response Fund (OCHA)"/>
    <s v="Iraq 2008 (incl. Iraqi refugees in neighbouring countries) "/>
    <x v="5"/>
    <s v="IRQ-08/SNYS01"/>
    <x v="6"/>
    <n v="-3028295"/>
    <n v="0"/>
    <s v="Balancing entry for fund allocation 128351"/>
    <m/>
    <s v="USD"/>
    <d v="2008-06-28T00:00:00"/>
    <s v="SECTOR NOT YET SPECIFIED"/>
    <x v="1"/>
    <s v="Paid contribution"/>
    <s v="Agency"/>
  </r>
  <r>
    <s v="ERF Recipients"/>
    <s v="Emergency Response Fund (OCHA)"/>
    <s v="Iraq 2008 (incl. Iraqi refugees in neighbouring countries) "/>
    <x v="5"/>
    <s v="IRQ-08/SNYS01"/>
    <x v="6"/>
    <n v="-774344"/>
    <n v="0"/>
    <s v="Balancing entry for fund allocation 128347"/>
    <m/>
    <s v="USD"/>
    <d v="2008-06-28T00:00:00"/>
    <s v="SECTOR NOT YET SPECIFIED"/>
    <x v="1"/>
    <s v="Paid contribution"/>
    <s v="Agency"/>
  </r>
  <r>
    <s v="ERF Recipients"/>
    <s v="Emergency Response Fund (OCHA)"/>
    <s v="Iraq 2008 (incl. Iraqi refugees in neighbouring countries) "/>
    <x v="5"/>
    <s v="IRQ-08/SNYS01"/>
    <x v="6"/>
    <n v="-1075472"/>
    <n v="0"/>
    <s v="Balancing entry for fund allocation 128355"/>
    <m/>
    <s v="USD"/>
    <d v="2008-06-28T00:00:00"/>
    <s v="SECTOR NOT YET SPECIFIED"/>
    <x v="1"/>
    <s v="Paid contribution"/>
    <s v="Agency"/>
  </r>
  <r>
    <s v="ERF Recipients"/>
    <s v="Emergency Response Fund (OCHA)"/>
    <s v="Iraq 2008 (incl. Iraqi refugees in neighbouring countries) "/>
    <x v="5"/>
    <s v="IRQ-08/SNYS01"/>
    <x v="6"/>
    <n v="-199532"/>
    <n v="0"/>
    <s v="Balancing entry for fund allocation 128353"/>
    <m/>
    <s v="USD"/>
    <d v="2008-06-28T00:00:00"/>
    <s v="SECTOR NOT YET SPECIFIED"/>
    <x v="1"/>
    <s v="Paid contribution"/>
    <s v="Agency"/>
  </r>
  <r>
    <s v="ERF Recipients"/>
    <s v="Emergency Response Fund (OCHA)"/>
    <s v="Iraq 2008 (incl. Iraqi refugees in neighbouring countries) "/>
    <x v="5"/>
    <s v="IRQ-08/SNYS01"/>
    <x v="6"/>
    <n v="-1364780"/>
    <n v="0"/>
    <s v="Balancing entry for fund allocation 128349"/>
    <m/>
    <s v="USD"/>
    <d v="2008-06-28T00:00:00"/>
    <s v="SECTOR NOT YET SPECIFIED"/>
    <x v="1"/>
    <s v="Paid contribution"/>
    <s v="Agency"/>
  </r>
  <r>
    <s v="ERF Recipients"/>
    <s v="Emergency Response Fund (OCHA)"/>
    <s v="Iraq 2009 (incl. Iraqi refugees in neighbouring countries) "/>
    <x v="6"/>
    <s v="IRQ-09/SNYS/24919/R/8487"/>
    <x v="7"/>
    <n v="-851945"/>
    <n v="0"/>
    <s v="Balancing entry for fund allocation 143840"/>
    <m/>
    <s v="USD"/>
    <d v="2009-06-19T00:00:00"/>
    <s v="SECTOR NOT YET SPECIFIED"/>
    <x v="1"/>
    <s v="Paid contribution"/>
    <s v="Agency"/>
  </r>
  <r>
    <s v="ERF Recipients"/>
    <s v="Emergency Response Fund (OCHA)"/>
    <s v="Iraq 2009 (incl. Iraqi refugees in neighbouring countries) "/>
    <x v="6"/>
    <s v="IRQ-09/SNYS/24919/R/8487"/>
    <x v="7"/>
    <n v="-2385095"/>
    <n v="0"/>
    <s v="Balancing entry for fund allocation 143845"/>
    <m/>
    <s v="USD"/>
    <d v="2009-06-19T00:00:00"/>
    <s v="SECTOR NOT YET SPECIFIED"/>
    <x v="1"/>
    <s v="Paid contribution"/>
    <s v="Agency"/>
  </r>
  <r>
    <s v="ERF Recipients"/>
    <s v="Emergency Response Fund (OCHA)"/>
    <s v="Iraq 2009 (incl. Iraqi refugees in neighbouring countries) "/>
    <x v="6"/>
    <s v="IRQ-09/SNYS/24919/R/8487"/>
    <x v="7"/>
    <n v="-2091164"/>
    <n v="0"/>
    <s v="Balancing entry for fund allocation 143849"/>
    <m/>
    <s v="USD"/>
    <d v="2009-06-19T00:00:00"/>
    <s v="SECTOR NOT YET SPECIFIED"/>
    <x v="1"/>
    <s v="Paid contribution"/>
    <s v="Agency"/>
  </r>
  <r>
    <s v="ERF Recipients"/>
    <s v="Emergency Response Fund (OCHA)"/>
    <s v="Iraq 2009 (incl. Iraqi refugees in neighbouring countries) "/>
    <x v="6"/>
    <s v="IRQ-09/SNYS/24919/R/8487"/>
    <x v="7"/>
    <n v="-735755"/>
    <n v="0"/>
    <s v="Balancing entry for fund allocation 143843"/>
    <m/>
    <s v="USD"/>
    <d v="2009-06-19T00:00:00"/>
    <s v="SECTOR NOT YET SPECIFIED"/>
    <x v="1"/>
    <s v="Paid contribution"/>
    <s v="Agency"/>
  </r>
  <r>
    <s v="ERF Recipients"/>
    <s v="Emergency Response Fund (OCHA)"/>
    <s v="Iraq 2009 (incl. Iraqi refugees in neighbouring countries) "/>
    <x v="6"/>
    <s v="IRQ-09/SNYS/24919/R/8487"/>
    <x v="7"/>
    <n v="-580359"/>
    <n v="0"/>
    <s v="Balancing entry for fund allocation 143838"/>
    <m/>
    <s v="USD"/>
    <d v="2009-06-19T00:00:00"/>
    <s v="SECTOR NOT YET SPECIFIED"/>
    <x v="1"/>
    <s v="Paid contribution"/>
    <s v="Agency"/>
  </r>
  <r>
    <s v="ERF Recipients"/>
    <s v="Emergency Response Fund (OCHA)"/>
    <s v="Iraq 2009 (incl. Iraqi refugees in neighbouring countries) "/>
    <x v="6"/>
    <s v="IRQ-09/SNYS/24919/R/8487"/>
    <x v="7"/>
    <n v="-147982"/>
    <n v="0"/>
    <s v="Balancing entry for fund allocation 156847"/>
    <m/>
    <s v="USD"/>
    <d v="2009-12-01T00:00:00"/>
    <s v="SECTOR NOT YET SPECIFIED"/>
    <x v="1"/>
    <s v="Paid contribution"/>
    <s v="Donor"/>
  </r>
  <r>
    <s v="ERF Recipients"/>
    <s v="Emergency Response Fund (OCHA)"/>
    <s v="Iraq 2009 (incl. Iraqi refugees in neighbouring countries) "/>
    <x v="6"/>
    <s v="IRQ-09/SNYS/24919/R/8487"/>
    <x v="7"/>
    <n v="-529637"/>
    <n v="0"/>
    <s v="Balancing entry for fund allocation 156849"/>
    <m/>
    <s v="USD"/>
    <d v="2009-12-01T00:00:00"/>
    <s v="SECTOR NOT YET SPECIFIED"/>
    <x v="1"/>
    <s v="Paid contribution"/>
    <s v="Donor"/>
  </r>
  <r>
    <s v="ERF Recipients"/>
    <s v="Emergency Response Fund (OCHA)"/>
    <s v="Iraq 2010"/>
    <x v="10"/>
    <s v="IRQ-10/A/33311/R/8487"/>
    <x v="12"/>
    <n v="-711344"/>
    <n v="0"/>
    <s v="Balancing entry for fund allocation 157346"/>
    <m/>
    <s v="USD"/>
    <d v="2010-06-01T00:00:00"/>
    <s v="AGRICULTURE"/>
    <x v="1"/>
    <s v="Paid contribution"/>
    <s v="Donor"/>
  </r>
  <r>
    <s v="ERF Recipients"/>
    <s v="Emergency Response Fund (OCHA)"/>
    <s v="Iraq 2010"/>
    <x v="10"/>
    <s v="IRQ-10/A/33311/R/8487"/>
    <x v="12"/>
    <n v="-787335"/>
    <n v="0"/>
    <s v="Balancing entry for fund allocation 157348"/>
    <m/>
    <s v="USD"/>
    <d v="2010-06-01T00:00:00"/>
    <s v="AGRICULTURE"/>
    <x v="1"/>
    <s v="Paid contribution"/>
    <s v="Donor"/>
  </r>
  <r>
    <s v="ERF Recipients"/>
    <s v="Emergency Response Fund (OCHA)"/>
    <s v="Iraq 2010"/>
    <x v="10"/>
    <s v="IRQ-10/A/33311/R/8487"/>
    <x v="12"/>
    <n v="-708287"/>
    <n v="0"/>
    <s v="Balancing entry for fund allocation 157352"/>
    <m/>
    <s v="USD"/>
    <d v="2010-06-01T00:00:00"/>
    <s v="AGRICULTURE"/>
    <x v="1"/>
    <s v="Paid contribution"/>
    <s v="Donor"/>
  </r>
  <r>
    <s v="ERF Recipients"/>
    <s v="Emergency Response Fund (OCHA)"/>
    <s v="Iraq 2010"/>
    <x v="10"/>
    <s v="IRQ-10/A/33311/R/8487"/>
    <x v="12"/>
    <n v="-1395532"/>
    <n v="0"/>
    <s v="Balancing entry for fund allocation 157354"/>
    <m/>
    <s v="USD"/>
    <d v="2010-06-01T00:00:00"/>
    <s v="AGRICULTURE"/>
    <x v="1"/>
    <s v="Paid contribution"/>
    <s v="Donor"/>
  </r>
  <r>
    <s v="ERF Recipients"/>
    <s v="Emergency Response Fund (OCHA)"/>
    <s v="Iraq 2010"/>
    <x v="10"/>
    <s v="IRQ-10/A/33311/R/8487"/>
    <x v="12"/>
    <n v="-77717"/>
    <n v="0"/>
    <s v="Balancing entry for fund allocation 157350"/>
    <m/>
    <s v="USD"/>
    <d v="2010-06-01T00:00:00"/>
    <s v="AGRICULTURE"/>
    <x v="1"/>
    <s v="Paid contribution"/>
    <s v="Donor"/>
  </r>
  <r>
    <s v="Estonia"/>
    <s v="International Committee of the Red Cross"/>
    <s v="Iraq Crisis 2003"/>
    <x v="0"/>
    <m/>
    <x v="9"/>
    <n v="37081"/>
    <n v="0"/>
    <s v="ICRC Emergency Appeal"/>
    <m/>
    <m/>
    <d v="2003-06-19T00:00:00"/>
    <s v="MULTI-SECTOR"/>
    <x v="1"/>
    <s v="Commitment"/>
    <s v="Donor"/>
  </r>
  <r>
    <s v="Estonia"/>
    <s v="Office for the Coordination of Humanitarian Affairs"/>
    <s v="Iraq 2015"/>
    <x v="4"/>
    <s v="IRQ-14/CSS/69882/R/119"/>
    <x v="4"/>
    <n v="249066"/>
    <n v="0"/>
    <s v="Strengthening humanitarian coordination and advocacy in Iraq (OCT 4653); [12-1/7921] "/>
    <n v="200000"/>
    <s v="EUR"/>
    <d v="2014-11-05T00:00:00"/>
    <s v="COORDINATION AND SUPPORT SERVICES"/>
    <x v="1"/>
    <s v="Paid contribution"/>
    <s v="Agency"/>
  </r>
  <r>
    <s v="Estonia"/>
    <s v="Office for the Coordination of Humanitarian Affairs"/>
    <s v="Iraq Crisis 2003"/>
    <x v="7"/>
    <s v="IRQ-03/CSS02"/>
    <x v="9"/>
    <n v="37081"/>
    <n v="0"/>
    <s v="Coordination of emergency response"/>
    <m/>
    <m/>
    <d v="2003-06-19T00:00:00"/>
    <s v="COORDINATION AND SUPPORT SERVICES"/>
    <x v="1"/>
    <s v="Paid contribution"/>
    <s v="Donor and Agency"/>
  </r>
  <r>
    <s v="Estonia"/>
    <s v="United Nations High Commissioner for Refugees"/>
    <s v="Iraq 2007 (incl. Iraqi refugees in neighbouring countries) "/>
    <x v="0"/>
    <m/>
    <x v="2"/>
    <n v="34362"/>
    <n v="0"/>
    <s v="Emergency aid to refugees and IDPs (2007/8)"/>
    <n v="25565"/>
    <s v="EUR"/>
    <d v="2007-04-13T00:00:00"/>
    <s v="MULTI-SECTOR"/>
    <x v="1"/>
    <s v="Paid contribution"/>
    <s v="Donor and Agency"/>
  </r>
  <r>
    <s v="Estonia"/>
    <s v="United Nations High Commissioner for Refugees"/>
    <s v="Iraq 2008 (incl. Iraqi refugees in neighbouring countries) "/>
    <x v="5"/>
    <s v="IRQ-08/UNHCR"/>
    <x v="6"/>
    <n v="14915"/>
    <n v="0"/>
    <s v="Broadly earmarked contributions to UNHCR Iraq Supplementary Appeal (total of $99,397 - CAP portion, $14,915 to be allocated to specific sector/projects; Iraqi refugees in neighboring countries portion, $84,482)_x000d__x000a_"/>
    <m/>
    <s v="USD"/>
    <d v="2008-05-30T00:00:00"/>
    <s v="SECTOR NOT YET SPECIFIED"/>
    <x v="1"/>
    <s v="Paid contribution"/>
    <s v="Agency"/>
  </r>
  <r>
    <s v="Estonia"/>
    <s v="United Nations High Commissioner for Refugees"/>
    <s v="Iraq 2015"/>
    <x v="4"/>
    <s v="IRQ-14/P-HR-RL/69870/R/120"/>
    <x v="4"/>
    <n v="92227"/>
    <n v="0"/>
    <s v="Protection of IDPs and at-risk groups affected by internal displacement"/>
    <n v="70000"/>
    <s v="EUR"/>
    <d v="2014-09-05T00:00:00"/>
    <s v="PROTECTION/HUMAN RIGHTS/RULE OF LAW"/>
    <x v="1"/>
    <s v="Commitment"/>
    <s v="Donor"/>
  </r>
  <r>
    <s v="Estonia"/>
    <s v="United Nations High Commissioner for Refugees"/>
    <s v="Syrian Arab Republic - Civil Unrest 2013"/>
    <x v="3"/>
    <s v="SRRP-13/MS/58183/R/120"/>
    <x v="3"/>
    <n v="165563"/>
    <n v="0"/>
    <s v="Iraq - Syria Crisis Regional Refugee Response "/>
    <n v="125000"/>
    <s v="EUR"/>
    <d v="2013-10-10T00:00:00"/>
    <s v="MULTI-SECTOR"/>
    <x v="1"/>
    <s v="Paid contribution"/>
    <s v="Donor and Agency"/>
  </r>
  <r>
    <s v="European Commission"/>
    <s v="CARE International"/>
    <s v="Iraq Crisis 2003"/>
    <x v="0"/>
    <m/>
    <x v="9"/>
    <n v="1614639"/>
    <n v="0"/>
    <s v="For emergency water supply actions in the Baghdad region , Al Anbar governate where 30,000 people had no access to water; estimated number of beneficiaries: 200,000"/>
    <m/>
    <m/>
    <d v="2003-04-08T00:00:00"/>
    <s v="WATER AND SANITATION"/>
    <x v="1"/>
    <s v="Commitment"/>
    <s v="Donor"/>
  </r>
  <r>
    <s v="European Commission"/>
    <s v="International Committee of the Red Cross"/>
    <s v="Iraq Crisis 2003"/>
    <x v="0"/>
    <m/>
    <x v="9"/>
    <n v="5382131"/>
    <n v="0"/>
    <s v="For food, non-food items, medical kits and rehabilitation water/sanitation facilities to mainly conflict-affected population in Baghdad, northern front, centre and south targeting up to three million beneficiaries"/>
    <m/>
    <m/>
    <d v="2003-04-08T00:00:00"/>
    <s v="MULTI-SECTOR"/>
    <x v="1"/>
    <s v="Commitment"/>
    <s v="Donor"/>
  </r>
  <r>
    <s v="European Commission"/>
    <s v="International Committee of the Red Cross"/>
    <s v="Iraq Crisis 2003"/>
    <x v="0"/>
    <m/>
    <x v="9"/>
    <n v="3229279"/>
    <n v="0"/>
    <s v="ICRC Emergency Appeal for Iraq "/>
    <n v="3000000"/>
    <s v="EUR"/>
    <d v="2003-03-21T00:00:00"/>
    <s v="MULTI-SECTOR"/>
    <x v="1"/>
    <s v="Commitment"/>
    <s v="Donor"/>
  </r>
  <r>
    <s v="European Commission"/>
    <s v="International Federation of Red Cross and Red Crescent Societies"/>
    <s v="Iraq 2002"/>
    <x v="0"/>
    <m/>
    <x v="8"/>
    <n v="733000"/>
    <n v="0"/>
    <s v="Multi-sectoral assistance"/>
    <m/>
    <m/>
    <d v="2002-10-21T00:00:00"/>
    <s v="MULTI-SECTOR"/>
    <x v="1"/>
    <s v="Commitment"/>
    <s v="Donor"/>
  </r>
  <r>
    <s v="European Commission"/>
    <s v="International Federation of Red Cross and Red Crescent Societies"/>
    <s v="Iraq 2002"/>
    <x v="0"/>
    <m/>
    <x v="8"/>
    <n v="501785"/>
    <n v="0"/>
    <s v="Distribution of non-food items"/>
    <m/>
    <m/>
    <d v="2002-11-13T00:00:00"/>
    <s v="SHELTER AND NON-FOOD ITEMS"/>
    <x v="1"/>
    <s v="Commitment"/>
    <s v="Donor"/>
  </r>
  <r>
    <s v="European Commission"/>
    <s v="International Organization for Migration"/>
    <s v="Iraq Crisis 2003"/>
    <x v="7"/>
    <s v="IRQ-03/H05"/>
    <x v="9"/>
    <n v="579906"/>
    <n v="0"/>
    <s v="Medical evacuation and rehabilitation programme for Iraq"/>
    <m/>
    <m/>
    <d v="2003-08-08T00:00:00"/>
    <s v="HEALTH"/>
    <x v="1"/>
    <s v="Paid contribution"/>
    <s v="Donor and Agency"/>
  </r>
  <r>
    <s v="European Commission"/>
    <s v="NGOs (details not yet provided)"/>
    <s v="Iraq Crisis 2003"/>
    <x v="0"/>
    <m/>
    <x v="9"/>
    <n v="28277943"/>
    <n v="0"/>
    <s v="HEALTH AND NUTRITION: rehabilitation of health and social infrastructures, training in surveillance, distribution of essential medicines, materials and equipment, provision of food for hospital patients; WATER AND SANITATION: rehabilitation of sewage infr"/>
    <n v="37000000"/>
    <s v="EUR"/>
    <d v="2003-07-03T00:00:00"/>
    <s v="MULTI-SECTOR"/>
    <x v="1"/>
    <s v="Commitment"/>
    <s v="Donor"/>
  </r>
  <r>
    <s v="European Commission"/>
    <s v="NGOs (details not yet provided)"/>
    <s v="Iraq Crisis 2003"/>
    <x v="0"/>
    <m/>
    <x v="9"/>
    <n v="5875254"/>
    <n v="0"/>
    <s v="Emergency humanitarian aid to meet urgent medical needs in Iraq"/>
    <m/>
    <m/>
    <d v="2003-04-22T00:00:00"/>
    <s v="MULTI-SECTOR"/>
    <x v="1"/>
    <s v="Commitment"/>
    <s v="Donor"/>
  </r>
  <r>
    <s v="European Commission"/>
    <s v="Office for the Coordination of Humanitarian Affairs"/>
    <s v="Iraq Crisis 2003"/>
    <x v="7"/>
    <s v="IRQ-03/CSS02"/>
    <x v="9"/>
    <n v="576036"/>
    <n v="0"/>
    <s v="Coordination of emergency response"/>
    <n v="500000"/>
    <s v="EUR"/>
    <d v="2003-04-24T00:00:00"/>
    <s v="COORDINATION AND SUPPORT SERVICES"/>
    <x v="1"/>
    <s v="Paid contribution"/>
    <s v="Donor and Agency"/>
  </r>
  <r>
    <s v="European Commission"/>
    <s v="Premiere Urgence"/>
    <s v="Iraq Crisis 2003"/>
    <x v="0"/>
    <m/>
    <x v="9"/>
    <n v="538213"/>
    <n v="0"/>
    <s v="For basic repairs to health institutions, tents to boost hospital capacity, back-up generators and water supplies in the Baghdad area, in support of up to 20,000 victims of the fighting"/>
    <m/>
    <m/>
    <d v="2003-04-08T00:00:00"/>
    <s v="MULTI-SECTOR"/>
    <x v="1"/>
    <s v="Commitment"/>
    <s v="Donor"/>
  </r>
  <r>
    <s v="European Commission"/>
    <s v="Triangle Génération Humanitaire"/>
    <s v="Syrian Arab Republic - Civil Unrest 2014"/>
    <x v="8"/>
    <s v="SRRP-14/MS/64815/5853"/>
    <x v="11"/>
    <n v="274000"/>
    <n v="0"/>
    <s v="Iraq - Syria Crisis Regional Refugee Response "/>
    <s v=""/>
    <s v="USD"/>
    <d v="2014-02-28T00:00:00"/>
    <s v="MULTI-SECTOR"/>
    <x v="1"/>
    <s v="Paid contribution"/>
    <s v="Agency"/>
  </r>
  <r>
    <s v="European Commission"/>
    <s v="UN Agencies and NGOs (details not yet provided)"/>
    <s v="Iraq Crisis 2003"/>
    <x v="0"/>
    <m/>
    <x v="9"/>
    <n v="0"/>
    <n v="9278563"/>
    <s v="Emergency humanitarian aid for the people of Iraq affected by landmines and unexploded ordnance (UXO)"/>
    <m/>
    <s v="USD"/>
    <d v="2003-06-11T00:00:00"/>
    <s v="MINE ACTION"/>
    <x v="1"/>
    <s v="Pledge"/>
    <s v="Donor"/>
  </r>
  <r>
    <s v="European Commission"/>
    <s v="United Nations Children's Fund"/>
    <s v="Iraq Crisis 2003"/>
    <x v="7"/>
    <s v="IRQ-03/H02"/>
    <x v="9"/>
    <n v="4309103"/>
    <n v="0"/>
    <s v="Emergency and outine immunisation; provision of essential drugs and cross sectoral activities"/>
    <n v="10000000"/>
    <s v="EUR"/>
    <d v="2003-04-22T00:00:00"/>
    <s v="HEALTH"/>
    <x v="1"/>
    <s v="Paid contribution"/>
    <s v="Donor and Agency"/>
  </r>
  <r>
    <s v="European Commission"/>
    <s v="United Nations Children's Fund"/>
    <s v="Iraq Crisis 2003"/>
    <x v="7"/>
    <s v="IRQ-03/UNICEF"/>
    <x v="9"/>
    <n v="3192981"/>
    <n v="0"/>
    <s v="Awaiting allocation"/>
    <m/>
    <m/>
    <d v="2003-07-03T00:00:00"/>
    <s v="MULTI-SECTOR"/>
    <x v="1"/>
    <s v="Paid contribution"/>
    <s v="Donor and Agency"/>
  </r>
  <r>
    <s v="European Commission"/>
    <s v="United Nations Children's Fund"/>
    <s v="Iraq Crisis 2003"/>
    <x v="7"/>
    <s v="IRQ-03/WS01"/>
    <x v="9"/>
    <n v="2152860"/>
    <n v="0"/>
    <s v="Facilitate the functioning and support of water and sewerage facilities; emergency water distribution and sanitation facilities to IDPs"/>
    <m/>
    <m/>
    <d v="2003-04-22T00:00:00"/>
    <s v="WATER AND SANITATION"/>
    <x v="1"/>
    <s v="Paid contribution"/>
    <s v="Donor and Agency"/>
  </r>
  <r>
    <s v="European Commission"/>
    <s v="United Nations Development Programme"/>
    <s v="Iraq Crisis 2003"/>
    <x v="7"/>
    <s v="IRQ-03/ER/I01"/>
    <x v="9"/>
    <n v="5017104"/>
    <n v="0"/>
    <s v="Water treatment plant rehabilitation in Baghdad"/>
    <m/>
    <m/>
    <d v="2003-07-03T00:00:00"/>
    <s v="ECONOMIC RECOVERY AND INFRASTRUCTURE"/>
    <x v="1"/>
    <s v="Paid contribution"/>
    <s v="Donor and Agency"/>
  </r>
  <r>
    <s v="European Commission"/>
    <s v="United Nations High Commissioner for Refugees"/>
    <s v="Iraq 2009 (incl. Iraqi refugees in neighbouring countries) "/>
    <x v="6"/>
    <s v="IRQ-09/SNYS/25391/R/120"/>
    <x v="7"/>
    <n v="4917038"/>
    <n v="0"/>
    <s v="Pillar 1 - to be allocated to specific project/sector"/>
    <m/>
    <s v="USD"/>
    <d v="2009-01-16T00:00:00"/>
    <s v="SECTOR NOT YET SPECIFIED"/>
    <x v="1"/>
    <s v="Paid contribution"/>
    <s v="Agency"/>
  </r>
  <r>
    <s v="European Commission"/>
    <s v="United Nations Mine Action Service"/>
    <s v="Iraq Crisis 2003"/>
    <x v="7"/>
    <s v="IRQ-03/MA01"/>
    <x v="9"/>
    <n v="2500000"/>
    <n v="0"/>
    <s v="Coordination of mine action activities in the emergency response"/>
    <m/>
    <m/>
    <d v="2003-06-13T00:00:00"/>
    <s v="MINE ACTION"/>
    <x v="1"/>
    <s v="Paid contribution"/>
    <s v="Donor and Agency"/>
  </r>
  <r>
    <s v="European Commission"/>
    <s v="World Food Programme"/>
    <s v="Iraq Crisis 2003"/>
    <x v="7"/>
    <s v="IRQ-03/F01"/>
    <x v="9"/>
    <n v="5701254"/>
    <n v="0"/>
    <s v="Food aid"/>
    <m/>
    <m/>
    <d v="2003-07-03T00:00:00"/>
    <s v="FOOD"/>
    <x v="1"/>
    <s v="Paid contribution"/>
    <s v="Donor and Agency"/>
  </r>
  <r>
    <s v="European Commission"/>
    <s v="World Health Organization"/>
    <s v="Iraq Crisis 2003"/>
    <x v="7"/>
    <s v="IRQ-03/H01"/>
    <x v="9"/>
    <n v="5714286"/>
    <n v="0"/>
    <s v="Rehabilitation of Iraq's principal public health laboratories"/>
    <m/>
    <m/>
    <d v="2003-10-31T00:00:00"/>
    <s v="HEALTH"/>
    <x v="1"/>
    <s v="Paid contribution"/>
    <s v="Agency"/>
  </r>
  <r>
    <s v="European Commission's Humanitarian Aid and Civil Protection Department"/>
    <s v="Action Contre la Faim"/>
    <s v="Iraq 2015"/>
    <x v="4"/>
    <s v="IRQ-14/WS/71186/R/5186"/>
    <x v="4"/>
    <n v="1251564"/>
    <n v="0"/>
    <s v="Emergency assistance to Internally Displaced Persons (IDPs) and host communities affected by armed conflict in Iraq - Emergency WASH assistance to people affected by the conflict and displaced in Dohuk and Ninewa Governorate (ECHO/-ME/BUD/2014/91013)"/>
    <n v="1000000"/>
    <s v="EUR"/>
    <d v="2014-12-23T00:00:00"/>
    <s v="WATER AND SANITATION"/>
    <x v="1"/>
    <s v="Commitment"/>
    <s v="Donor"/>
  </r>
  <r>
    <s v="European Commission's Humanitarian Aid and Civil Protection Department"/>
    <s v="Agency for Technical Cooperation and Development"/>
    <s v="Syrian Arab Republic - Civil Unrest 2013"/>
    <x v="0"/>
    <m/>
    <x v="3"/>
    <n v="543704"/>
    <n v="0"/>
    <s v="(Iraq) Improving Child and Youth Protection among conflict-affected Syrian refugees (ECHO/CHD/BUD/2012/01002)"/>
    <n v="400000"/>
    <s v="EUR"/>
    <d v="2013-04-05T00:00:00"/>
    <s v="PROTECTION/HUMAN RIGHTS/RULE OF LAW"/>
    <x v="1"/>
    <s v="Paid contribution"/>
    <s v="Donor and Agency"/>
  </r>
  <r>
    <s v="European Commission's Humanitarian Aid and Civil Protection Department"/>
    <s v="Agency for Technical Cooperation and Development"/>
    <s v="Syrian Arab Republic - Civil Unrest 2013"/>
    <x v="3"/>
    <s v="SRRP-13/MS/58126/R/6458"/>
    <x v="3"/>
    <n v="400000"/>
    <n v="0"/>
    <s v="(Iraq) Humanitarian assistance to Syria Crisis (part of ECHO/SYR/BUD/2013/91001)"/>
    <n v="295915"/>
    <s v="EUR"/>
    <d v="2013-02-08T00:00:00"/>
    <s v="MULTI-SECTOR"/>
    <x v="1"/>
    <s v="Commitment"/>
    <s v="Donor and Agency"/>
  </r>
  <r>
    <s v="European Commission's Humanitarian Aid and Civil Protection Department"/>
    <s v="Danish Refugee Council"/>
    <s v="Iraq 2015"/>
    <x v="4"/>
    <s v="IRQ-14/S-NF/71324/R/5181"/>
    <x v="4"/>
    <n v="2108037"/>
    <n v="0"/>
    <s v="Man-made crises / Providing life-saving assistance to vulnerable internally displaced people (IDPs) and host communities in Iraq (ECHO/-ME/BUD/2014/91005)"/>
    <n v="1600000"/>
    <s v="EUR"/>
    <d v="2014-09-05T00:00:00"/>
    <s v="SHELTER AND NON-FOOD ITEMS"/>
    <x v="1"/>
    <s v="Commitment"/>
    <s v="Donor"/>
  </r>
  <r>
    <s v="European Commission's Humanitarian Aid and Civil Protection Department"/>
    <s v="HelpAge International"/>
    <s v="Iraq 2005"/>
    <x v="0"/>
    <m/>
    <x v="13"/>
    <n v="434610"/>
    <n v="0"/>
    <s v="Improving access for older people and other vulnerable groups to essential primary health services in targeted Health Centres. [ECHO/IRQ/210/2003/6030]"/>
    <n v="329000"/>
    <s v="EUR"/>
    <d v="2003-12-30T00:00:00"/>
    <s v="COORDINATION AND SUPPORT SERVICES"/>
    <x v="1"/>
    <s v="Commitment"/>
    <s v="Donor"/>
  </r>
  <r>
    <s v="European Commission's Humanitarian Aid and Civil Protection Department"/>
    <s v="International Committee of the Red Cross"/>
    <s v="Iraq 2007 (incl. Iraqi refugees in neighbouring countries) "/>
    <x v="0"/>
    <m/>
    <x v="2"/>
    <n v="11538462"/>
    <n v="0"/>
    <s v="Protection and water/sanitation activities [ECHO/IRQ/BUD/2007/01001]"/>
    <n v="7800000"/>
    <s v="EUR"/>
    <d v="2007-02-15T00:00:00"/>
    <s v="MULTI-SECTOR"/>
    <x v="1"/>
    <s v="Commitment"/>
    <s v="Donor"/>
  </r>
  <r>
    <s v="European Commission's Humanitarian Aid and Civil Protection Department"/>
    <s v="International Committee of the Red Cross"/>
    <s v="Iraq 2008 (incl. Iraqi refugees in neighbouring countries) "/>
    <x v="0"/>
    <m/>
    <x v="6"/>
    <n v="11334197"/>
    <n v="0"/>
    <s v="Protection, water and sanitation to 3.6 million beneficiaries in Iraq (ECHO/-ME/BUD/2008/02001)"/>
    <n v="8750000"/>
    <s v="EUR"/>
    <d v="2008-06-10T00:00:00"/>
    <s v="MULTI-SECTOR"/>
    <x v="1"/>
    <s v="Commitment"/>
    <s v="Donor"/>
  </r>
  <r>
    <s v="European Commission's Humanitarian Aid and Civil Protection Department"/>
    <s v="International Committee of the Red Cross"/>
    <s v="Iraq 2008 (incl. Iraqi refugees in neighbouring countries) "/>
    <x v="0"/>
    <m/>
    <x v="6"/>
    <n v="6476684"/>
    <n v="0"/>
    <s v="Food aid  for 192,600 IDPs (ECHO/-FA/BUD/2008/05003]"/>
    <n v="5000000"/>
    <s v="EUR"/>
    <d v="2008-12-16T00:00:00"/>
    <s v="FOOD"/>
    <x v="1"/>
    <s v="Commitment"/>
    <s v="Donor"/>
  </r>
  <r>
    <s v="European Commission's Humanitarian Aid and Civil Protection Department"/>
    <s v="International Committee of the Red Cross"/>
    <s v="Iraq 2009 (incl. Iraqi refugees in neighbouring countries) "/>
    <x v="0"/>
    <m/>
    <x v="7"/>
    <n v="12855134"/>
    <n v="0"/>
    <s v="ICRC water /sanitation activities in Iraq (ECHO/-ME/BUD/2009/02001)_x000d__x000a_"/>
    <n v="9140000"/>
    <s v="EUR"/>
    <d v="2009-05-15T00:00:00"/>
    <s v="WATER AND SANITATION"/>
    <x v="1"/>
    <s v="Commitment"/>
    <s v="Donor"/>
  </r>
  <r>
    <s v="European Commission's Humanitarian Aid and Civil Protection Department"/>
    <s v="International Committee of the Red Cross"/>
    <s v="Iraq 2010"/>
    <x v="0"/>
    <m/>
    <x v="12"/>
    <n v="9115906"/>
    <n v="0"/>
    <s v="ICRC water/sanitation activities in Iraq [ECHO/-ME/BUD/2010/02001]"/>
    <n v="7393000"/>
    <s v="EUR"/>
    <d v="2010-07-20T00:00:00"/>
    <s v="WATER AND SANITATION"/>
    <x v="1"/>
    <s v="Commitment"/>
    <s v="Donor"/>
  </r>
  <r>
    <s v="European Commission's Humanitarian Aid and Civil Protection Department"/>
    <s v="International Committee of the Red Cross"/>
    <s v="Iraq 2011"/>
    <x v="0"/>
    <m/>
    <x v="14"/>
    <n v="5150215"/>
    <n v="0"/>
    <s v="ICRC water/sanitation assistance (ECHO/-ME/BUD/2011/91001)"/>
    <n v="3600000"/>
    <s v="EUR"/>
    <d v="2011-07-12T00:00:00"/>
    <s v="WATER AND SANITATION"/>
    <x v="1"/>
    <s v="Commitment"/>
    <s v="Donor"/>
  </r>
  <r>
    <s v="European Commission's Humanitarian Aid and Civil Protection Department"/>
    <s v="International Committee of the Red Cross"/>
    <s v="Iraq 2012"/>
    <x v="0"/>
    <m/>
    <x v="5"/>
    <n v="4311258"/>
    <n v="0"/>
    <s v="ICRC water/sanitation and protection activities in Iraq (ECHO/-ME/BUD/2012/91001)"/>
    <n v="3255000"/>
    <s v="EUR"/>
    <d v="2012-05-15T00:00:00"/>
    <s v="SECTOR NOT YET SPECIFIED"/>
    <x v="1"/>
    <s v="Commitment"/>
    <s v="Donor"/>
  </r>
  <r>
    <s v="European Commission's Humanitarian Aid and Civil Protection Department"/>
    <s v="International Committee of the Red Cross"/>
    <s v="Iraq 2013"/>
    <x v="0"/>
    <m/>
    <x v="3"/>
    <n v="6544503"/>
    <n v="0"/>
    <s v="ICRC Water/Sanitation and Protection activities in Iraq (ECHO/-ME/BUD/2013/91001)"/>
    <n v="5000000"/>
    <s v="EUR"/>
    <d v="2013-05-31T00:00:00"/>
    <s v="SECTOR NOT YET SPECIFIED"/>
    <x v="1"/>
    <s v="Commitment"/>
    <s v="Donor"/>
  </r>
  <r>
    <s v="European Commission's Humanitarian Aid and Civil Protection Department"/>
    <s v="International Committee of the Red Cross"/>
    <s v="Iraq 2014"/>
    <x v="0"/>
    <m/>
    <x v="11"/>
    <n v="23779725"/>
    <n v="0"/>
    <s v="Man-made crises / ICRC Economic Security and Protection activities in Iraq. (ECHO/-ME/BUD/2014/91001)"/>
    <n v="19000000"/>
    <s v="EUR"/>
    <d v="2014-08-21T00:00:00"/>
    <s v="SECTOR NOT YET SPECIFIED"/>
    <x v="1"/>
    <s v="Commitment"/>
    <s v="Donor"/>
  </r>
  <r>
    <s v="European Commission's Humanitarian Aid and Civil Protection Department"/>
    <s v="International Organization for Migration"/>
    <s v="Iraq 2015"/>
    <x v="4"/>
    <s v="IRQ-14/S-NF/67709/R/298"/>
    <x v="4"/>
    <n v="8831522"/>
    <n v="0"/>
    <s v="Man-made crises /Common pipeline for Shelter/NFIs for affected IDP population in Iraq (ECHO/-ME/BUD/2014/91003)"/>
    <n v="6500000"/>
    <s v="EUR"/>
    <d v="2014-07-25T00:00:00"/>
    <s v="SHELTER AND NON-FOOD ITEMS"/>
    <x v="1"/>
    <s v="Commitment"/>
    <s v="Donor"/>
  </r>
  <r>
    <s v="European Commission's Humanitarian Aid and Civil Protection Department"/>
    <s v="International Rescue Committee"/>
    <s v="Iraq 2014"/>
    <x v="0"/>
    <m/>
    <x v="11"/>
    <n v="1707317"/>
    <n v="0"/>
    <s v="Man-made crises / Lifesaving Assistance for Displaced and Conflict-Affected Iraqis - Protection and Cash in Baghdad, Kirkuk, Ninewa_x000d__x000a_ (ECHO/-ME/BUD/2014/91012)"/>
    <n v="1400000"/>
    <s v="EUR"/>
    <d v="2015-01-02T00:00:00"/>
    <s v="SECTOR NOT YET SPECIFIED"/>
    <x v="1"/>
    <s v="Commitment"/>
    <s v="Donor"/>
  </r>
  <r>
    <s v="European Commission's Humanitarian Aid and Civil Protection Department"/>
    <s v="Mercy Corps "/>
    <s v="Iraq 2015"/>
    <x v="4"/>
    <s v="IRQ-14/S-NF/71131/R/5162"/>
    <x v="4"/>
    <n v="2989130"/>
    <n v="0"/>
    <s v="Man-made crises / Emergency Assistance to IDPs and host communities in Iraq (ECHO/-ME/BUD/2014/91002)"/>
    <n v="2200000"/>
    <s v="EUR"/>
    <d v="2014-09-05T00:00:00"/>
    <s v="SHELTER AND NON-FOOD ITEMS"/>
    <x v="1"/>
    <s v="Commitment"/>
    <s v="Donor"/>
  </r>
  <r>
    <s v="European Commission's Humanitarian Aid and Civil Protection Department"/>
    <s v="NGOs (details not yet provided)"/>
    <s v="Iraq Crisis 2003"/>
    <x v="0"/>
    <m/>
    <x v="9"/>
    <n v="6993778"/>
    <n v="0"/>
    <s v="Emergency humanitarian aid for the people of Iraq affected by landmines and unexploded ordnance"/>
    <n v="5888761"/>
    <s v="EUR"/>
    <d v="2003-06-06T00:00:00"/>
    <s v="MINE ACTION"/>
    <x v="1"/>
    <s v="Commitment"/>
    <s v="Donor"/>
  </r>
  <r>
    <s v="European Commission's Humanitarian Aid and Civil Protection Department"/>
    <s v="Norwegian Refugee Council"/>
    <s v="Iraq 2015"/>
    <x v="4"/>
    <s v="IRQ-14/S-NF/68352/R/5834"/>
    <x v="4"/>
    <n v="1857708"/>
    <n v="0"/>
    <s v="Man-made crises / Providing life-saving assistance to vulnerable internally displaced and host communities in Iraq (ECHO/-ME/BUD/2014/91007)"/>
    <n v="1410000"/>
    <s v="EUR"/>
    <d v="2014-09-16T00:00:00"/>
    <s v="SHELTER AND NON-FOOD ITEMS"/>
    <x v="1"/>
    <s v="Commitment"/>
    <s v="Donor"/>
  </r>
  <r>
    <s v="European Commission's Humanitarian Aid and Civil Protection Department"/>
    <s v="Norwegian Refugee Council"/>
    <s v="Syrian Arab Republic - Civil Unrest 2014"/>
    <x v="8"/>
    <s v="SRRP-14/MS/64776/5834"/>
    <x v="11"/>
    <n v="1363576"/>
    <n v="0"/>
    <s v="Iraq - Syria Crisis Regional Refugee Response part of ECHO/SYR/BUD/2013/91008"/>
    <n v="1003632"/>
    <s v="EUR"/>
    <d v="2014-04-14T00:00:00"/>
    <s v="MULTI-SECTOR"/>
    <x v="1"/>
    <s v="Paid contribution"/>
    <s v="Donor and Agency"/>
  </r>
  <r>
    <s v="European Commission's Humanitarian Aid and Civil Protection Department"/>
    <s v="Office for the Coordination of Humanitarian Affairs"/>
    <s v="Iraq 2007 (incl. Iraqi refugees in neighbouring countries) "/>
    <x v="0"/>
    <m/>
    <x v="2"/>
    <n v="583090"/>
    <n v="0"/>
    <s v="Humanitarian Coordination (ECHO/-ME/BUD/2007/02008-80% of orig commitment of Euro 500,000, received in Jan 2008)[OCT 1891]"/>
    <n v="400000"/>
    <s v="EUR"/>
    <d v="2007-05-11T00:00:00"/>
    <s v="COORDINATION AND SUPPORT SERVICES"/>
    <x v="1"/>
    <s v="Paid contribution"/>
    <s v="Donor and Agency"/>
  </r>
  <r>
    <s v="European Commission's Humanitarian Aid and Civil Protection Department"/>
    <s v="Office for the Coordination of Humanitarian Affairs"/>
    <s v="Iraq 2007 (incl. Iraqi refugees in neighbouring countries) "/>
    <x v="0"/>
    <m/>
    <x v="2"/>
    <n v="140647"/>
    <n v="0"/>
    <s v="Coordination of humanitarian assistance_x000d__x000a_(ECHO/-ME/BUD/2007/02008-equivalent to 20% of orig commitment of Euro 500,000 received in 2009) [OCT 2174]_x000d__x000a_"/>
    <n v="100000"/>
    <s v="EUR"/>
    <d v="2007-05-11T00:00:00"/>
    <s v="COORDINATION AND SUPPORT SERVICES"/>
    <x v="1"/>
    <s v="Paid contribution"/>
    <s v="Donor and Agency"/>
  </r>
  <r>
    <s v="European Commission's Humanitarian Aid and Civil Protection Department"/>
    <s v="Office for the Coordination of Humanitarian Affairs"/>
    <s v="Iraq 2008 (incl. Iraqi refugees in neighbouring countries) "/>
    <x v="5"/>
    <s v="IRQ-08/CSS02"/>
    <x v="6"/>
    <n v="686695"/>
    <n v="0"/>
    <s v="Humanitarian coordination (part of ECHO/-ME/BUD/2008/02008-received, equiv to 80% of orig allocation of Euro 600,000) [OCT 2314]"/>
    <n v="480000"/>
    <s v="EUR"/>
    <d v="2008-06-10T00:00:00"/>
    <s v="COORDINATION AND SUPPORT SERVICES"/>
    <x v="1"/>
    <s v="Paid contribution"/>
    <s v="Donor and Agency"/>
  </r>
  <r>
    <s v="European Commission's Humanitarian Aid and Civil Protection Department"/>
    <s v="Office for the Coordination of Humanitarian Affairs"/>
    <s v="Iraq 2008 (incl. Iraqi refugees in neighbouring countries) "/>
    <x v="5"/>
    <s v="IRQ-08/CSS02"/>
    <x v="6"/>
    <n v="146520"/>
    <n v="0"/>
    <s v="Humanitarian coordination (part of ECHO/-ME/BUD/2008/02008-received, 14 june 2010, equiv to 20% of orig allocation of Euro 600,000) [OCT 2497]"/>
    <n v="120000"/>
    <s v="EUR"/>
    <d v="2008-06-10T00:00:00"/>
    <s v="COORDINATION AND SUPPORT SERVICES"/>
    <x v="1"/>
    <s v="Paid contribution"/>
    <s v="Donor and Agency"/>
  </r>
  <r>
    <s v="European Commission's Humanitarian Aid and Civil Protection Department"/>
    <s v="Office for the Coordination of Humanitarian Affairs"/>
    <s v="Iraq 2009 (incl. Iraqi refugees in neighbouring countries) "/>
    <x v="6"/>
    <s v="IRQ-09/CSS/20471/119"/>
    <x v="7"/>
    <n v="163488"/>
    <n v="0"/>
    <s v="Iraq - OCHA Office (ECHO/-ME/BUD/2009/02009 - 20% of Euro 600,000 received in 01 Feb 2011) [OCT 2821]"/>
    <n v="120000"/>
    <s v="EUR"/>
    <d v="2009-05-15T00:00:00"/>
    <s v="COORDINATION AND SUPPORT SERVICES"/>
    <x v="1"/>
    <s v="Paid contribution"/>
    <s v="Donor and Agency"/>
  </r>
  <r>
    <s v="European Commission's Humanitarian Aid and Civil Protection Department"/>
    <s v="Office for the Coordination of Humanitarian Affairs"/>
    <s v="Iraq 2009 (incl. Iraqi refugees in neighbouring countries) "/>
    <x v="6"/>
    <s v="IRQ-09/CSS/20471/119"/>
    <x v="7"/>
    <n v="722892"/>
    <n v="0"/>
    <s v="Iraq - OCHA Office (ECHO/-ME/BUD/2009/02009-received, equiv to 80% of total commitment of Euro 600,000) [OCT 2769]"/>
    <n v="480000"/>
    <s v="EUR"/>
    <d v="2009-05-15T00:00:00"/>
    <s v="COORDINATION AND SUPPORT SERVICES"/>
    <x v="1"/>
    <s v="Paid contribution"/>
    <s v="Donor and Agency"/>
  </r>
  <r>
    <s v="European Commission's Humanitarian Aid and Civil Protection Department"/>
    <s v="Premiere Urgence"/>
    <s v="Iraq 2008 (incl. Iraqi refugees in neighbouring countries) "/>
    <x v="5"/>
    <s v="IRQ-08/H02"/>
    <x v="6"/>
    <n v="323415"/>
    <n v="0"/>
    <s v="Emergency support to Iraqi health structures (ECHO/-ME/BUD/2008/02007)_x000d__x000a_"/>
    <n v="250000"/>
    <s v="EUR"/>
    <d v="2008-06-10T00:00:00"/>
    <s v="HEALTH"/>
    <x v="1"/>
    <s v="Commitment"/>
    <s v="Donor"/>
  </r>
  <r>
    <s v="European Commission's Humanitarian Aid and Civil Protection Department"/>
    <s v="Premiere Urgence"/>
    <s v="Iraq 2009 (incl. Iraqi refugees in neighbouring countries) "/>
    <x v="6"/>
    <s v="IRQ-09/H/20288/6027"/>
    <x v="7"/>
    <n v="325000"/>
    <n v="0"/>
    <s v="Life saving emergency medical distributions to hospitals and primary health centres in conflict-affected areas (ECHO/-ME/BUD/2008/02007)"/>
    <n v="250000"/>
    <s v="EUR"/>
    <d v="2008-06-10T00:00:00"/>
    <s v="HEALTH"/>
    <x v="1"/>
    <s v="Paid contribution"/>
    <s v="Donor and Agency"/>
  </r>
  <r>
    <s v="European Commission's Humanitarian Aid and Civil Protection Department"/>
    <s v="Premiere Urgence"/>
    <s v="Iraq 2010"/>
    <x v="10"/>
    <s v="IRQ-10/WS/33242/6027"/>
    <x v="12"/>
    <n v="350877"/>
    <n v="0"/>
    <s v="Water, sanitation and hygiene awareness project for vulnerable communities in villages of the Baghdad governorate (ECHO/-ME/BUD/2009/02011)_x000d__x000a_"/>
    <n v="260000"/>
    <s v="EUR"/>
    <d v="2010-03-29T00:00:00"/>
    <s v="WATER AND SANITATION"/>
    <x v="1"/>
    <s v="Paid contribution"/>
    <s v="Donor"/>
  </r>
  <r>
    <s v="European Commission's Humanitarian Aid and Civil Protection Department"/>
    <s v="Première Urgence - Aide Médicale Internationale"/>
    <s v="Iraq 2015"/>
    <x v="4"/>
    <s v="IRQ-14/H/71040/R/14879"/>
    <x v="4"/>
    <n v="504414"/>
    <n v="0"/>
    <s v="Man-made crises / Continuation of provision of Primary Healthcare services in Bajet Kandala IDP camp and 1 Erbil IDP camp (part of ECHO/-ME/BUD/2014/91008)"/>
    <n v="400000"/>
    <s v="EUR"/>
    <d v="2014-11-04T00:00:00"/>
    <s v="HEALTH"/>
    <x v="1"/>
    <s v="Commitment"/>
    <s v="Donor"/>
  </r>
  <r>
    <s v="European Commission's Humanitarian Aid and Civil Protection Department"/>
    <s v="Première Urgence - Aide Médicale Internationale"/>
    <s v="Iraq 2015"/>
    <x v="4"/>
    <s v="IRQ-14/WS/71043/R/14879"/>
    <x v="4"/>
    <n v="553972"/>
    <n v="0"/>
    <s v="Man-made crises / Rapid Response to WASH needs of IDPs in schools in Dohuk City (part of ECHO/-ME/BUD/2014/91008)"/>
    <n v="439300"/>
    <s v="EUR"/>
    <d v="2014-11-04T00:00:00"/>
    <s v="WATER AND SANITATION"/>
    <x v="1"/>
    <s v="Commitment"/>
    <s v="Donor"/>
  </r>
  <r>
    <s v="European Commission's Humanitarian Aid and Civil Protection Department"/>
    <s v="Save the Children "/>
    <s v="Iraq 2015"/>
    <x v="4"/>
    <s v="IRQ-14/P-HR-RL/71073/R/6079"/>
    <x v="4"/>
    <n v="760335"/>
    <n v="0"/>
    <s v="Man-made crises / Providing life-saving assistance to vulnerable internally displaced and host communities in Iraq (ECHO/-ME/BUD/2014/91006)"/>
    <n v="600000"/>
    <s v="EUR"/>
    <d v="2014-09-16T00:00:00"/>
    <s v="PROTECTION/HUMAN RIGHTS/RULE OF LAW"/>
    <x v="1"/>
    <s v="Paid contribution"/>
    <s v="Donor and Agency"/>
  </r>
  <r>
    <s v="European Commission's Humanitarian Aid and Civil Protection Department"/>
    <s v="TEARFUND"/>
    <s v="Iraq 2015"/>
    <x v="4"/>
    <s v="IRQ-14/S-NF/71170/R/5157"/>
    <x v="4"/>
    <n v="613267"/>
    <n v="0"/>
    <s v="Man-made crises / Provision of Unconditional Cash Assistance to Extremely Vulnerable IDPs in Dohuk Governorate, KRI (ECHO/-ME/BUD/2014/91009)"/>
    <n v="490000"/>
    <s v="EUR"/>
    <d v="2014-12-15T00:00:00"/>
    <s v="SHELTER AND NON-FOOD ITEMS"/>
    <x v="1"/>
    <s v="Commitment"/>
    <s v="Donor"/>
  </r>
  <r>
    <s v="European Commission's Humanitarian Aid and Civil Protection Department"/>
    <s v="Triangle Génération Humanitaire"/>
    <s v="Iraq 2014"/>
    <x v="0"/>
    <m/>
    <x v="11"/>
    <n v="413223"/>
    <n v="0"/>
    <s v="Emergency education towards Syrian refugee children in KR-I (ECHO/CHD/BUD/2013/01006)"/>
    <n v="300000"/>
    <s v="EUR"/>
    <d v="2013-11-26T00:00:00"/>
    <s v="ECONOMIC RECOVERY AND INFRASTRUCTURE"/>
    <x v="1"/>
    <s v="Commitment"/>
    <s v="Donor and Agency"/>
  </r>
  <r>
    <s v="European Commission's Humanitarian Aid and Civil Protection Department"/>
    <s v="UN Agencies and NGOs (details not yet provided)"/>
    <s v="Iraq 2005"/>
    <x v="0"/>
    <m/>
    <x v="13"/>
    <n v="0"/>
    <n v="37273228"/>
    <s v="Humanitarian aid in favour of the people of Iraq. [ECHO/IRQ/210/2003/06000]_x000d__x000a_"/>
    <n v="31750000"/>
    <s v="EUR"/>
    <d v="2003-12-30T00:00:00"/>
    <s v="MULTI-SECTOR"/>
    <x v="1"/>
    <s v="Pledge"/>
    <s v="Donor"/>
  </r>
  <r>
    <s v="European Commission's Humanitarian Aid and Civil Protection Department"/>
    <s v="UN Agencies, NGOs and/or Red Cross (details not yet provided)"/>
    <s v="Iraq 2013"/>
    <x v="0"/>
    <m/>
    <x v="3"/>
    <n v="0"/>
    <n v="0"/>
    <s v="Humanitarian Implementation Plan (HIP) Iraq (ECHO/-ME /BUD/2013/91000 - fully allocated of total original funding decision of Euro 7 mn)"/>
    <s v=""/>
    <s v="EUR"/>
    <d v="2013-01-15T00:00:00"/>
    <s v="SECTOR NOT YET SPECIFIED"/>
    <x v="1"/>
    <s v="Commitment"/>
    <s v="Donor"/>
  </r>
  <r>
    <s v="European Commission's Humanitarian Aid and Civil Protection Department"/>
    <s v="UN Agencies, NGOs and/or Red Cross (details not yet provided)"/>
    <s v="Iraq 2014"/>
    <x v="0"/>
    <m/>
    <x v="11"/>
    <n v="0"/>
    <n v="0"/>
    <s v="Humanitarian Implementation Plan (HIP) Iraq (ECHO/-ME /BUD/2014/91000 - unallocated balance of total original funding decision of Euro 47.0 mn)"/>
    <s v=""/>
    <s v="EUR"/>
    <d v="2013-10-25T00:00:00"/>
    <s v="SECTOR NOT YET SPECIFIED"/>
    <x v="1"/>
    <s v="Commitment"/>
    <s v="Donor"/>
  </r>
  <r>
    <s v="European Commission's Humanitarian Aid and Civil Protection Department"/>
    <s v="UN Agencies, NGOs and/or Red Cross (details not yet provided)"/>
    <s v="Iraq 2014"/>
    <x v="0"/>
    <m/>
    <x v="11"/>
    <n v="14675985"/>
    <n v="0"/>
    <s v="Humanitarian Imlpementation Plan for Iraq (ECHO/IRQ/BUD/2015/91000)"/>
    <n v="11550000"/>
    <s v="EUR"/>
    <d v="2014-11-07T00:00:00"/>
    <s v="SECTOR NOT YET SPECIFIED"/>
    <x v="1"/>
    <s v="Commitment"/>
    <s v="Donor"/>
  </r>
  <r>
    <s v="European Commission's Humanitarian Aid and Civil Protection Department"/>
    <s v="UNDG Iraq Trust Fund"/>
    <s v="Iraq 2007 (incl. Iraqi refugees in neighbouring countries) "/>
    <x v="0"/>
    <m/>
    <x v="2"/>
    <n v="12184246"/>
    <n v="0"/>
    <s v="Refugees, IDPs and durable solutions"/>
    <n v="9500000"/>
    <s v="EUR"/>
    <d v="2007-02-06T00:00:00"/>
    <s v="SECTOR NOT YET SPECIFIED"/>
    <x v="1"/>
    <s v="Commitment"/>
    <s v="Donor"/>
  </r>
  <r>
    <s v="European Commission's Humanitarian Aid and Civil Protection Department"/>
    <s v="UNDP for UNDSS"/>
    <s v="Iraq 2004"/>
    <x v="0"/>
    <m/>
    <x v="10"/>
    <n v="482809"/>
    <n v="0"/>
    <s v="Security"/>
    <m/>
    <m/>
    <d v="2004-04-01T00:00:00"/>
    <s v="SAFETY AND SECURITY OF STAFF AND OPERATIONS"/>
    <x v="1"/>
    <s v="Commitment"/>
    <s v="Donor"/>
  </r>
  <r>
    <s v="European Commission's Humanitarian Aid and Civil Protection Department"/>
    <s v="United Nations Children's Fund"/>
    <s v="Iraq 2009 (incl. Iraqi refugees in neighbouring countries) "/>
    <x v="6"/>
    <s v="IRQ-09/P-HR-RL/20235/R/124"/>
    <x v="7"/>
    <n v="735293"/>
    <n v="0"/>
    <s v="Impact Iraq: Immediate Assistance to vulnerable children and their families (ECHO/-ME/BUD/2008/02011) (SM090036)_x000d__x000a__x000d__x000a_"/>
    <m/>
    <s v="USD"/>
    <d v="2009-02-26T00:00:00"/>
    <s v="PROTECTION/HUMAN RIGHTS/RULE OF LAW"/>
    <x v="1"/>
    <s v="Commitment"/>
    <s v="Donor and Agency"/>
  </r>
  <r>
    <s v="European Commission's Humanitarian Aid and Civil Protection Department"/>
    <s v="United Nations Children's Fund"/>
    <s v="Iraq 2009 (incl. Iraqi refugees in neighbouring countries) "/>
    <x v="6"/>
    <s v="IRQ-09/WS/20233/124"/>
    <x v="7"/>
    <n v="517184"/>
    <n v="0"/>
    <s v="Emergency water and sanitation response in acutely vulnerable communities (IMPACT: WESH component) (SM090036) [ECHO/-ME/BUD/2008/02011]_x000d__x000a__x000d__x000a_"/>
    <s v=""/>
    <s v="USD"/>
    <d v="2009-02-26T00:00:00"/>
    <s v="WATER AND SANITATION"/>
    <x v="1"/>
    <s v="Commitment"/>
    <s v="Donor and Agency"/>
  </r>
  <r>
    <s v="European Commission's Humanitarian Aid and Civil Protection Department"/>
    <s v="United Nations Children's Fund"/>
    <s v="Iraq 2009 (incl. Iraqi refugees in neighbouring countries) "/>
    <x v="6"/>
    <s v="IRQ-09/WS/20236/R/124"/>
    <x v="7"/>
    <n v="218109"/>
    <n v="0"/>
    <s v="Curtailing spread of cholera among most vulnerable rural population in Babil governorate (SM090036) [ECHO/-ME/BUD/2008/02011]_x000d__x000a__x000d__x000a_"/>
    <s v=""/>
    <s v="USD"/>
    <d v="2009-02-26T00:00:00"/>
    <s v="WATER AND SANITATION"/>
    <x v="1"/>
    <s v="Commitment"/>
    <s v="Donor and Agency"/>
  </r>
  <r>
    <s v="European Commission's Humanitarian Aid and Civil Protection Department"/>
    <s v="United Nations Children's Fund"/>
    <s v="Syrian Arab Republic - Civil Unrest 2013"/>
    <x v="3"/>
    <s v="SRRP-13/MS/58174/R/124"/>
    <x v="3"/>
    <n v="1321764"/>
    <n v="0"/>
    <s v="Iraq - Emergency Response for vulnerable Syrian children, their families and host communities - WASH (part of ECHO/SYR/BUD/2012/91008)"/>
    <n v="1000000"/>
    <s v="EUR"/>
    <d v="2012-12-20T00:00:00"/>
    <s v="MULTI-SECTOR"/>
    <x v="1"/>
    <s v="Commitment"/>
    <s v="Donor and Agency"/>
  </r>
  <r>
    <s v="European Commission's Humanitarian Aid and Civil Protection Department"/>
    <s v="United Nations Children's Fund"/>
    <s v="Syrian Arab Republic - Civil Unrest 2013"/>
    <x v="3"/>
    <s v="SRRP-13/MS/58174/R/124"/>
    <x v="3"/>
    <n v="211920"/>
    <n v="0"/>
    <s v="Iraq - Syria Crisis Regional Refugee Response - Emergency Assistance to the People affected by the Syrian Crisis with particular focus on children - Health and nutrition (part of ECHO/SYR/BUD/2013/91017)"/>
    <n v="160000"/>
    <s v="EUR"/>
    <d v="2013-08-29T00:00:00"/>
    <s v="MULTI-SECTOR"/>
    <x v="1"/>
    <s v="Commitment"/>
    <s v="Donor and Agency"/>
  </r>
  <r>
    <s v="European Commission's Humanitarian Aid and Civil Protection Department"/>
    <s v="United Nations Children's Fund"/>
    <s v="Syrian Arab Republic - Civil Unrest 2013"/>
    <x v="3"/>
    <s v="SRRP-13/MS/58174/R/124"/>
    <x v="3"/>
    <n v="211920"/>
    <n v="0"/>
    <s v="Iraq - Syria Crisis Regional Refugee Response  education  (part of ECHO/SYR/BUD/2013/91017)"/>
    <n v="160000"/>
    <s v="EUR"/>
    <d v="2013-08-29T00:00:00"/>
    <s v="MULTI-SECTOR"/>
    <x v="1"/>
    <s v="Commitment"/>
    <s v="Donor and Agency"/>
  </r>
  <r>
    <s v="European Commission's Humanitarian Aid and Civil Protection Department"/>
    <s v="United Nations Children's Fund"/>
    <s v="Syrian Arab Republic - Civil Unrest 2013"/>
    <x v="3"/>
    <s v="SRRP-13/MS/58174/R/124"/>
    <x v="3"/>
    <n v="238411"/>
    <n v="0"/>
    <s v="Iraq - Syria Crisis Regional Refugee Response - operations/management (part of ECHO/SYR/BUD/2013/91017)"/>
    <n v="180000"/>
    <s v="EUR"/>
    <d v="2013-08-29T00:00:00"/>
    <s v="MULTI-SECTOR"/>
    <x v="1"/>
    <s v="Commitment"/>
    <s v="Donor and Agency"/>
  </r>
  <r>
    <s v="European Commission's Humanitarian Aid and Civil Protection Department"/>
    <s v="United Nations High Commissioner for Refugees"/>
    <s v="Iraq 2009 (incl. Iraqi refugees in neighbouring countries) "/>
    <x v="6"/>
    <s v="IRQ-09/SNYS/25391/R/120"/>
    <x v="7"/>
    <n v="319013"/>
    <n v="0"/>
    <s v="Pillar 1 - Protection and Humanitarian Assistance for Iraqi Refugees in neighbouring countries and vulnerable refugees in Iraq - to be allocated to specific projects/sector (part of ECHO/-ME/BUD/2009/02002)"/>
    <m/>
    <s v="USD"/>
    <d v="2009-05-15T00:00:00"/>
    <s v="SECTOR NOT YET SPECIFIED"/>
    <x v="1"/>
    <s v="Paid contribution"/>
    <s v="Donor and Agency"/>
  </r>
  <r>
    <s v="European Commission's Humanitarian Aid and Civil Protection Department"/>
    <s v="United Nations High Commissioner for Refugees"/>
    <s v="Iraq 2010"/>
    <x v="0"/>
    <m/>
    <x v="12"/>
    <n v="3739442"/>
    <n v="0"/>
    <s v="UNHCR's operations in Iraq"/>
    <s v=""/>
    <s v="USD"/>
    <d v="2010-05-18T00:00:00"/>
    <s v="SECTOR NOT YET SPECIFIED"/>
    <x v="1"/>
    <s v="Paid contribution"/>
    <s v="Agency"/>
  </r>
  <r>
    <s v="European Commission's Humanitarian Aid and Civil Protection Department"/>
    <s v="United Nations High Commissioner for Refugees"/>
    <s v="Iraq 2013"/>
    <x v="0"/>
    <m/>
    <x v="3"/>
    <n v="2151239"/>
    <n v="0"/>
    <s v="Food - Addressing Assistance Needs of Iraqi Refugees in Jordan (ECHO/-ME/BUD/2013/91003)"/>
    <n v="1650000"/>
    <s v="EUR"/>
    <d v="2013-07-23T00:00:00"/>
    <s v="FOOD"/>
    <x v="1"/>
    <s v="Commitment"/>
    <s v="Donor"/>
  </r>
  <r>
    <s v="European Commission's Humanitarian Aid and Civil Protection Department"/>
    <s v="United Nations High Commissioner for Refugees"/>
    <s v="Iraq 2015"/>
    <x v="4"/>
    <s v="IRQ-14/SNYS/70350/R/120"/>
    <x v="4"/>
    <n v="1336898"/>
    <n v="0"/>
    <s v="Addressing assistance needs of Iraqi refugees in Jordan (ECHO/-ME/BUD/2014/91004)"/>
    <n v="1000000"/>
    <s v="EUR"/>
    <d v="2014-08-11T00:00:00"/>
    <s v="SECTOR NOT YET SPECIFIED"/>
    <x v="1"/>
    <s v="Commitment"/>
    <s v="Donor"/>
  </r>
  <r>
    <s v="European Commission's Humanitarian Aid and Civil Protection Department"/>
    <s v="United Nations High Commissioner for Refugees"/>
    <s v="Syrian Arab Republic - Civil Unrest 2013"/>
    <x v="3"/>
    <s v="SRRP-13/MS/58183/R/120"/>
    <x v="3"/>
    <n v="1225391"/>
    <n v="0"/>
    <s v="(Iraq) Support to displaced Syrians in neighbouring countries (part of ECHO/SYR/BUD/2012/91012)"/>
    <n v="891677"/>
    <s v="EUR"/>
    <d v="2013-02-28T00:00:00"/>
    <s v="MULTI-SECTOR"/>
    <x v="1"/>
    <s v="Commitment"/>
    <s v="Donor and Agency"/>
  </r>
  <r>
    <s v="European Commission's Humanitarian Aid and Civil Protection Department"/>
    <s v="United Nations High Commissioner for Refugees"/>
    <s v="Syrian Arab Republic - Civil Unrest 2013"/>
    <x v="3"/>
    <s v="SRRP-13/MS/58183/R/120"/>
    <x v="3"/>
    <n v="1358695"/>
    <n v="0"/>
    <s v="Iraq - Syria Crisis Regional Refugee Response  (part of ECHO/SYR/BUD/2013/91018) "/>
    <n v="1000000"/>
    <s v="EUR"/>
    <d v="2013-12-19T00:00:00"/>
    <s v="MULTI-SECTOR"/>
    <x v="1"/>
    <s v="Paid contribution"/>
    <s v="Donor and Agency"/>
  </r>
  <r>
    <s v="European Commission's Humanitarian Aid and Civil Protection Department"/>
    <s v="United Nations High Commissioner for Refugees"/>
    <s v="Syrian Arab Republic - Civil Unrest 2013"/>
    <x v="3"/>
    <s v="SRRP-13/MS/58183/R/120"/>
    <x v="3"/>
    <n v="3267958"/>
    <n v="0"/>
    <s v="(Iraq) Humanitarian assistance to Syrian refugees (part of ECHO/SYR/BUD/2012/91012) "/>
    <n v="2417182"/>
    <s v="EUR"/>
    <d v="2013-01-14T00:00:00"/>
    <s v="MULTI-SECTOR"/>
    <x v="1"/>
    <s v="Paid contribution"/>
    <s v="Donor and Agency"/>
  </r>
  <r>
    <s v="European Commission's Humanitarian Aid and Civil Protection Department"/>
    <s v="United Nations High Commissioner for Refugees"/>
    <s v="Syrian Arab Republic - Civil Unrest 2014"/>
    <x v="8"/>
    <s v="SRRP-14/MS/64837/120"/>
    <x v="11"/>
    <n v="27926291"/>
    <n v="0"/>
    <s v="Iraq - Syria Crisis Regional Refugee Response (part of ECHO/SYR/BUD/2013/91018)"/>
    <n v="20581397"/>
    <s v="EUR"/>
    <d v="2014-01-30T00:00:00"/>
    <s v="MULTI-SECTOR"/>
    <x v="1"/>
    <s v="Paid contribution"/>
    <s v="Donor and Agency"/>
  </r>
  <r>
    <s v="European Commission's Humanitarian Aid and Civil Protection Department"/>
    <s v="United Nations High Commissioner for Refugees"/>
    <s v="Syrian Arab Republic - Civil Unrest 2014"/>
    <x v="8"/>
    <s v="SRRP-14/MS/64837/120"/>
    <x v="11"/>
    <n v="8192069"/>
    <n v="0"/>
    <s v="Iraq - Syria Crisis Regional Refugee Response  (part of ECHO/SYR/BUD/2014/91037)"/>
    <n v="6545463"/>
    <s v="EUR"/>
    <d v="2014-12-02T00:00:00"/>
    <s v="MULTI-SECTOR"/>
    <x v="1"/>
    <s v="Paid contribution"/>
    <s v="Donor and Agency"/>
  </r>
  <r>
    <s v="European Commission's Humanitarian Aid and Civil Protection Department"/>
    <s v="United Nations Office for Project Services"/>
    <s v="Iraq 2015"/>
    <x v="4"/>
    <s v="IRQ-14/SNYS/70361/R/5767"/>
    <x v="4"/>
    <n v="1251564"/>
    <n v="0"/>
    <s v="Humanitarian Access to Conflict Affected Areas in Iraq (ECHO/-ME/BUD/2014/91011)"/>
    <n v="1000000"/>
    <s v="EUR"/>
    <d v="2014-12-18T00:00:00"/>
    <s v="SECTOR NOT YET SPECIFIED"/>
    <x v="1"/>
    <s v="Commitment"/>
    <s v="Donor"/>
  </r>
  <r>
    <s v="European Commission's Humanitarian Aid and Civil Protection Department"/>
    <s v="United Nations Relief and Works Agency for Palestine Refugees in the Near East"/>
    <s v="Iraq 2009 (incl. Iraqi refugees in neighbouring countries) "/>
    <x v="0"/>
    <m/>
    <x v="7"/>
    <n v="753012"/>
    <n v="0"/>
    <s v="Emergency Shelter Relief Assistance to Palestinian Iraqi Refugees inside Syria - Phase II_x0009_(ECHO/-ME/BUD/2009/02008)_x000d__x000a_"/>
    <n v="500000"/>
    <s v="EUR"/>
    <d v="2009-12-11T00:00:00"/>
    <s v="SHELTER AND NON-FOOD ITEMS"/>
    <x v="1"/>
    <s v="Commitment"/>
    <s v="Donor"/>
  </r>
  <r>
    <s v="European Commission's Humanitarian Aid and Civil Protection Department"/>
    <s v="World Food Programme"/>
    <s v="Iraq 2015"/>
    <x v="4"/>
    <s v="IRQ-14/SNYS/70351/R/561"/>
    <x v="4"/>
    <n v="12515645"/>
    <n v="0"/>
    <s v="Man-made crises / Emergency Assistance to Populations Affected by the Iraq Crisis (ECHO/-ME/BUD/2014/91010)"/>
    <n v="10000000"/>
    <s v="EUR"/>
    <d v="2014-12-10T00:00:00"/>
    <s v="SECTOR NOT YET SPECIFIED"/>
    <x v="1"/>
    <s v="Commitment"/>
    <s v="Donor"/>
  </r>
  <r>
    <s v="European Commission's Humanitarian Aid and Civil Protection Department"/>
    <s v="World Food Programme"/>
    <s v="Syrian Arab Republic - Civil Unrest 2012"/>
    <x v="0"/>
    <m/>
    <x v="5"/>
    <n v="1225035"/>
    <n v="0"/>
    <s v="(Iraq) Emergency Food Assistance to People Affected by Unrest in Syria (part of ECHO/SYR/BUD/2012/91001)"/>
    <n v="994312"/>
    <s v="EUR"/>
    <d v="2012-12-10T00:00:00"/>
    <s v="FOOD"/>
    <x v="1"/>
    <s v="Paid contribution"/>
    <s v="Donor and Agency"/>
  </r>
  <r>
    <s v="European Commission's Humanitarian Aid and Civil Protection Department"/>
    <s v="World Food Programme"/>
    <s v="Syrian Arab Republic - Civil Unrest 2013"/>
    <x v="3"/>
    <s v="SRRP-13/MS/58198/R/561"/>
    <x v="3"/>
    <n v="1356852"/>
    <n v="0"/>
    <s v="(Iraq) Emergency Food Assistance to People Affected by Unrest in Syria (part of ECHO/SYR/BUD/2012/91001)"/>
    <n v="1000000"/>
    <s v="EUR"/>
    <d v="2013-02-05T00:00:00"/>
    <s v="MULTI-SECTOR"/>
    <x v="1"/>
    <s v="Commitment"/>
    <s v="Donor and Agency"/>
  </r>
  <r>
    <s v="European Commission's Humanitarian Aid and Civil Protection Department"/>
    <s v="World Food Programme"/>
    <s v="Syrian Arab Republic - Civil Unrest 2013"/>
    <x v="3"/>
    <s v="SRRP-13/MS/58198/R/561"/>
    <x v="3"/>
    <n v="4076087"/>
    <n v="0"/>
    <s v="Turkey - Syria Crisis Regional Refugee Response - Emergency food assistance to affected population (part of ECHO/SYR/BUD/2013/91040)"/>
    <n v="3000000"/>
    <s v="EUR"/>
    <d v="2013-12-05T00:00:00"/>
    <s v="MULTI-SECTOR"/>
    <x v="1"/>
    <s v="Paid contribution"/>
    <s v="Donor and Agency"/>
  </r>
  <r>
    <s v="European Commission's Humanitarian Aid and Civil Protection Department"/>
    <s v="World Health Organization"/>
    <s v="Iraq 2004"/>
    <x v="0"/>
    <m/>
    <x v="10"/>
    <n v="8914274"/>
    <n v="0"/>
    <s v="Health programmes"/>
    <m/>
    <m/>
    <d v="2004-05-31T00:00:00"/>
    <s v="HEALTH"/>
    <x v="1"/>
    <s v="Commitment"/>
    <s v="Donor"/>
  </r>
  <r>
    <s v="European Commission's Humanitarian Aid and Civil Protection Department"/>
    <s v="World Health Organization"/>
    <s v="Iraq 2005"/>
    <x v="0"/>
    <m/>
    <x v="13"/>
    <n v="2382258"/>
    <n v="0"/>
    <s v="Health activities in Iraq"/>
    <m/>
    <s v="USD"/>
    <d v="2005-06-30T00:00:00"/>
    <s v="HEALTH"/>
    <x v="1"/>
    <s v="Paid contribution"/>
    <s v="Agency"/>
  </r>
  <r>
    <s v="European Commission's Humanitarian Aid and Civil Protection Department"/>
    <s v="World Health Organization"/>
    <s v="Iraq 2005"/>
    <x v="0"/>
    <m/>
    <x v="13"/>
    <n v="304125"/>
    <n v="0"/>
    <s v="Rehabilitation of Iraq's principal public health laboratories"/>
    <m/>
    <s v="USD"/>
    <d v="2005-11-29T00:00:00"/>
    <s v="HEALTH"/>
    <x v="1"/>
    <s v="Paid contribution"/>
    <s v="Agency"/>
  </r>
  <r>
    <s v="Finland"/>
    <s v="ACT Alliance / Finn Church Aid"/>
    <s v="Iraq Crisis 2003"/>
    <x v="0"/>
    <m/>
    <x v="9"/>
    <n v="322928"/>
    <n v="0"/>
    <s v="Humanitarian assistance to victims of war in Iraq"/>
    <n v="300000"/>
    <s v="EUR"/>
    <d v="2003-03-24T00:00:00"/>
    <s v="MULTI-SECTOR"/>
    <x v="1"/>
    <s v="Commitment"/>
    <s v="Donor"/>
  </r>
  <r>
    <s v="Finland"/>
    <s v="International Committee of the Red Cross"/>
    <s v="Iraq 2007 (incl. Iraqi refugees in neighbouring countries) "/>
    <x v="0"/>
    <m/>
    <x v="2"/>
    <n v="773463"/>
    <n v="0"/>
    <s v="Protection &amp; crisis health care"/>
    <n v="500000"/>
    <s v="EUR"/>
    <d v="2007-12-13T00:00:00"/>
    <s v="MULTI-SECTOR"/>
    <x v="1"/>
    <s v="Paid contribution"/>
    <s v="Donor"/>
  </r>
  <r>
    <s v="Finland"/>
    <s v="International Committee of the Red Cross"/>
    <s v="Iraq 2008 (incl. Iraqi refugees in neighbouring countries) "/>
    <x v="0"/>
    <m/>
    <x v="6"/>
    <n v="314465"/>
    <n v="0"/>
    <s v="Support to ICRC´s Mine Victim Assistance Programme in Iraq"/>
    <n v="200000"/>
    <s v="EUR"/>
    <d v="2008-07-28T00:00:00"/>
    <s v="MINE ACTION"/>
    <x v="1"/>
    <s v="Commitment"/>
    <s v="Donor"/>
  </r>
  <r>
    <s v="Finland"/>
    <s v="International Committee of the Red Cross"/>
    <s v="Iraq 2009 (incl. Iraqi refugees in neighbouring countries) "/>
    <x v="0"/>
    <m/>
    <x v="7"/>
    <n v="278940"/>
    <n v="0"/>
    <s v="Support to ICRCs Mine Action Programme in Iraq"/>
    <n v="200000"/>
    <s v="EUR"/>
    <d v="2009-06-12T00:00:00"/>
    <s v="MINE ACTION"/>
    <x v="1"/>
    <s v="Paid contribution"/>
    <s v="Donor"/>
  </r>
  <r>
    <s v="Finland"/>
    <s v="International Committee of the Red Cross"/>
    <s v="Iraq 2010"/>
    <x v="0"/>
    <m/>
    <x v="12"/>
    <n v="680272"/>
    <n v="0"/>
    <s v="Aid to refugees, IDP's and returnees in Iraq (through Finish Red Cross/ICRC)"/>
    <n v="500000"/>
    <s v="EUR"/>
    <d v="2010-10-19T00:00:00"/>
    <s v="SECTOR NOT YET SPECIFIED"/>
    <x v="1"/>
    <s v="Commitment"/>
    <s v="Donor"/>
  </r>
  <r>
    <s v="Finland"/>
    <s v="International Committee of the Red Cross"/>
    <s v="Iraq 2010"/>
    <x v="0"/>
    <m/>
    <x v="12"/>
    <n v="254130"/>
    <n v="0"/>
    <s v="Support to ICRC mine action activities trough Finnish Red Cross in Iraq"/>
    <n v="200000"/>
    <s v="EUR"/>
    <d v="2010-09-10T00:00:00"/>
    <s v="MINE ACTION"/>
    <x v="1"/>
    <s v="Paid contribution"/>
    <s v="Donor"/>
  </r>
  <r>
    <s v="Finland"/>
    <s v="International Committee of the Red Cross"/>
    <s v="Iraq 2011"/>
    <x v="0"/>
    <m/>
    <x v="14"/>
    <n v="284900"/>
    <n v="0"/>
    <s v="Support to ICRC mine action activities trough Finnish Red Cross"/>
    <n v="200000"/>
    <s v="EUR"/>
    <d v="2011-06-29T00:00:00"/>
    <s v="MINE ACTION"/>
    <x v="1"/>
    <s v="Paid contribution"/>
    <s v="Donor"/>
  </r>
  <r>
    <s v="Finland"/>
    <s v="International Committee of the Red Cross"/>
    <s v="Iraq 2013"/>
    <x v="0"/>
    <m/>
    <x v="3"/>
    <n v="949796"/>
    <n v="0"/>
    <s v="Aid to victims of conflict in Iraq"/>
    <n v="700000"/>
    <s v="EUR"/>
    <d v="2013-10-21T00:00:00"/>
    <s v="SECTOR NOT YET SPECIFIED"/>
    <x v="1"/>
    <s v="Paid contribution"/>
    <s v="Donor"/>
  </r>
  <r>
    <s v="Finland"/>
    <s v="International Federation of Red Cross and Red Crescent Societies"/>
    <s v="Iraq 2002"/>
    <x v="0"/>
    <m/>
    <x v="8"/>
    <n v="25137"/>
    <n v="0"/>
    <s v="In kind - delegates"/>
    <m/>
    <m/>
    <d v="2002-12-31T00:00:00"/>
    <s v="COORDINATION AND SUPPORT SERVICES"/>
    <x v="1"/>
    <s v="Commitment"/>
    <s v="Donor"/>
  </r>
  <r>
    <s v="Finland"/>
    <s v="International Federation of Red Cross and Red Crescent Societies"/>
    <s v="Iraq Crisis 2003"/>
    <x v="0"/>
    <m/>
    <x v="9"/>
    <n v="156357"/>
    <n v="0"/>
    <s v="Cash for humanitarian assistance"/>
    <m/>
    <m/>
    <d v="2003-03-05T00:00:00"/>
    <s v="MULTI-SECTOR"/>
    <x v="1"/>
    <s v="Commitment"/>
    <s v="Donor"/>
  </r>
  <r>
    <s v="Finland"/>
    <s v="International Federation of Red Cross and Red Crescent Societies"/>
    <s v="Iraq Crisis 2003"/>
    <x v="0"/>
    <m/>
    <x v="9"/>
    <n v="1076426"/>
    <n v="0"/>
    <s v="Humanitarian assistance to victims of war in Iraq"/>
    <n v="1000000"/>
    <s v="EUR"/>
    <d v="2003-03-24T00:00:00"/>
    <s v="MULTI-SECTOR"/>
    <x v="1"/>
    <s v="Commitment"/>
    <s v="Donor"/>
  </r>
  <r>
    <s v="Finland"/>
    <s v="International Federation of Red Cross and Red Crescent Societies"/>
    <s v="Iraq Crisis 2003"/>
    <x v="0"/>
    <m/>
    <x v="9"/>
    <n v="2222"/>
    <n v="0"/>
    <s v="In kind - delegates"/>
    <m/>
    <m/>
    <d v="2003-06-26T00:00:00"/>
    <s v="COORDINATION AND SUPPORT SERVICES"/>
    <x v="1"/>
    <s v="Commitment"/>
    <s v="Donor"/>
  </r>
  <r>
    <s v="Finland"/>
    <s v="International Federation of Red Cross and Red Crescent Societies"/>
    <s v="Iraq Crisis 2003"/>
    <x v="0"/>
    <m/>
    <x v="9"/>
    <n v="22365"/>
    <n v="0"/>
    <s v="Delegates"/>
    <m/>
    <m/>
    <d v="2003-06-18T00:00:00"/>
    <s v="COORDINATION AND SUPPORT SERVICES"/>
    <x v="1"/>
    <s v="Commitment"/>
    <s v="Donor"/>
  </r>
  <r>
    <s v="Finland"/>
    <s v="International Organization for Migration"/>
    <s v="Iraq Crisis 2003"/>
    <x v="7"/>
    <s v="IRQ-03/MS03"/>
    <x v="9"/>
    <n v="322928"/>
    <n v="0"/>
    <s v="Non-food items, camp management and return transportation assistance for IDPs"/>
    <n v="300000"/>
    <s v="EUR"/>
    <d v="2003-04-01T00:00:00"/>
    <s v="MULTI-SECTOR"/>
    <x v="1"/>
    <s v="Paid contribution"/>
    <s v="Donor and Agency"/>
  </r>
  <r>
    <s v="Finland"/>
    <s v="Office for the Coordination of Humanitarian Affairs"/>
    <s v="Iraq Crisis 2003"/>
    <x v="7"/>
    <s v="IRQ-03/CSS02"/>
    <x v="9"/>
    <n v="339840"/>
    <n v="0"/>
    <s v="Coordination of emergency response"/>
    <n v="300000"/>
    <s v="EUR"/>
    <d v="2003-03-28T00:00:00"/>
    <s v="COORDINATION AND SUPPORT SERVICES"/>
    <x v="1"/>
    <s v="Paid contribution"/>
    <s v="Donor and Agency"/>
  </r>
  <r>
    <s v="Finland"/>
    <s v="United Nations Children's Fund"/>
    <s v="Iraq Crisis 2003"/>
    <x v="7"/>
    <s v="IRQ-03/H02"/>
    <x v="9"/>
    <n v="376750"/>
    <n v="0"/>
    <s v="Emergency and outine immunisation; provision of essential drugs and cross sectoral activities"/>
    <m/>
    <m/>
    <d v="2003-04-29T00:00:00"/>
    <s v="HEALTH"/>
    <x v="1"/>
    <s v="Paid contribution"/>
    <s v="Agency"/>
  </r>
  <r>
    <s v="Finland"/>
    <s v="United Nations Children's Fund"/>
    <s v="Iraq Crisis 2003"/>
    <x v="7"/>
    <s v="IRQ-03/H04A"/>
    <x v="9"/>
    <n v="376751"/>
    <n v="0"/>
    <s v="Nutrition"/>
    <m/>
    <m/>
    <d v="2003-04-29T00:00:00"/>
    <s v="HEALTH"/>
    <x v="1"/>
    <s v="Paid contribution"/>
    <s v="Agency"/>
  </r>
  <r>
    <s v="Finland"/>
    <s v="United Nations Children's Fund"/>
    <s v="Syrian Arab Republic - Civil Unrest 2013"/>
    <x v="3"/>
    <s v="SRRP-13/MS/58174/R/124"/>
    <x v="3"/>
    <n v="93708"/>
    <n v="0"/>
    <s v="Iraq - Syria Crisis Regional Refugee Response -  Child Protection _x000d__x000a_"/>
    <n v="71874"/>
    <s v="EUR"/>
    <d v="2013-06-19T00:00:00"/>
    <s v="MULTI-SECTOR"/>
    <x v="1"/>
    <s v="Paid contribution"/>
    <s v="Donor and Agency"/>
  </r>
  <r>
    <s v="Finland"/>
    <s v="United Nations Children's Fund"/>
    <s v="Syrian Arab Republic - Civil Unrest 2013"/>
    <x v="3"/>
    <s v="SRRP-13/MS/58174/R/124"/>
    <x v="3"/>
    <n v="155917"/>
    <n v="0"/>
    <s v="Iraq - Syria Crisis Regional Refugee Response - Health &amp; Nutrition _x000d__x000a_"/>
    <n v="119588"/>
    <s v="EUR"/>
    <d v="2013-06-19T00:00:00"/>
    <s v="MULTI-SECTOR"/>
    <x v="1"/>
    <s v="Paid contribution"/>
    <s v="Donor and Agency"/>
  </r>
  <r>
    <s v="Finland"/>
    <s v="United Nations Children's Fund"/>
    <s v="Syrian Arab Republic - Civil Unrest 2013"/>
    <x v="3"/>
    <s v="SRRP-13/MS/58174/R/124"/>
    <x v="3"/>
    <n v="201829"/>
    <n v="0"/>
    <s v="Iraq - Syria Crisis Regional Refugee Response -   Education _x000d__x000a_"/>
    <n v="154803"/>
    <s v="EUR"/>
    <d v="2013-06-19T00:00:00"/>
    <s v="MULTI-SECTOR"/>
    <x v="1"/>
    <s v="Paid contribution"/>
    <s v="Donor and Agency"/>
  </r>
  <r>
    <s v="Finland"/>
    <s v="United Nations Children's Fund"/>
    <s v="Syrian Arab Republic - Civil Unrest 2013"/>
    <x v="3"/>
    <s v="SRRP-13/MS/58174/R/124"/>
    <x v="3"/>
    <n v="759860"/>
    <n v="0"/>
    <s v="Iraq - Syria Crisis Regional Refugee Response - WASH _x000d__x000a_"/>
    <n v="582813"/>
    <s v="EUR"/>
    <d v="2013-06-19T00:00:00"/>
    <s v="MULTI-SECTOR"/>
    <x v="1"/>
    <s v="Paid contribution"/>
    <s v="Donor and Agency"/>
  </r>
  <r>
    <s v="Finland"/>
    <s v="United Nations Children's Fund"/>
    <s v="Syrian Arab Republic - Civil Unrest 2013"/>
    <x v="3"/>
    <s v="SRRP-13/MS/58174/R/124"/>
    <x v="3"/>
    <n v="316540"/>
    <n v="0"/>
    <s v="Iraq - Syria Crisis Regional Refugee Response -  Operations/Management _x000d__x000a_ _x000d__x000a_"/>
    <n v="242786"/>
    <s v="EUR"/>
    <d v="2013-06-19T00:00:00"/>
    <s v="MULTI-SECTOR"/>
    <x v="1"/>
    <s v="Paid contribution"/>
    <s v="Donor and Agency"/>
  </r>
  <r>
    <s v="Finland"/>
    <s v="United Nations High Commissioner for Refugees"/>
    <s v="Iraq 2008 (incl. Iraqi refugees in neighbouring countries) "/>
    <x v="5"/>
    <s v="IRQ-08/UNHCR"/>
    <x v="6"/>
    <n v="236677"/>
    <n v="0"/>
    <s v="Broadly earmarked contributions to UNHCR Iraq Supplementary Appeal (total of $1,577,287 - CAP portion, $236,677 to be allocated to specific sector/projects; Iraqi refugees in neighboring countries portion, $1,340,610)_x000d__x000a_"/>
    <m/>
    <s v="USD"/>
    <d v="2008-04-07T00:00:00"/>
    <s v="SECTOR NOT YET SPECIFIED"/>
    <x v="1"/>
    <s v="Paid contribution"/>
    <s v="Donor and Agency"/>
  </r>
  <r>
    <s v="Finland"/>
    <s v="United Nations High Commissioner for Refugees"/>
    <s v="Iraq 2015"/>
    <x v="4"/>
    <s v="IRQ-14/SNYS/70350/R/120"/>
    <x v="4"/>
    <n v="1251564"/>
    <n v="0"/>
    <s v="Aid to victims of conflict in Iraq"/>
    <n v="1000000"/>
    <s v="EUR"/>
    <d v="2014-12-15T00:00:00"/>
    <s v="SECTOR NOT YET SPECIFIED"/>
    <x v="1"/>
    <s v="Commitment"/>
    <s v="Donor"/>
  </r>
  <r>
    <s v="Finland"/>
    <s v="World Food Programme"/>
    <s v="Iraq 2011"/>
    <x v="0"/>
    <m/>
    <x v="14"/>
    <n v="1360544"/>
    <n v="0"/>
    <s v="Emergency Operation (EMOP) "/>
    <n v="1000000"/>
    <s v="EUR"/>
    <d v="2010-10-19T00:00:00"/>
    <s v="FOOD"/>
    <x v="1"/>
    <s v="Paid contribution"/>
    <s v="Donor and Agency"/>
  </r>
  <r>
    <s v="Finland"/>
    <s v="World Food Programme"/>
    <s v="Iraq 2015"/>
    <x v="4"/>
    <s v="IRQ-14/SNYS/70351/R/561"/>
    <x v="4"/>
    <n v="679348"/>
    <n v="0"/>
    <s v="Emergency Assistance to Populations Affected by Iraq Crisis"/>
    <n v="500000"/>
    <s v="EUR"/>
    <d v="2014-06-23T00:00:00"/>
    <s v="SECTOR NOT YET SPECIFIED"/>
    <x v="1"/>
    <s v="Paid contribution"/>
    <s v="Donor and Agency"/>
  </r>
  <r>
    <s v="Finland"/>
    <s v="World Food Programme"/>
    <s v="Iraq Crisis 2003"/>
    <x v="7"/>
    <s v="IRQ-03/F01"/>
    <x v="9"/>
    <n v="2152853"/>
    <n v="0"/>
    <s v="Food aid"/>
    <n v="300000"/>
    <s v="AUD"/>
    <d v="2003-06-16T00:00:00"/>
    <s v="FOOD"/>
    <x v="1"/>
    <s v="Paid contribution"/>
    <s v="Agency"/>
  </r>
  <r>
    <s v="Finland"/>
    <s v="World Health Organization"/>
    <s v="Iraq 2009 (incl. Iraqi refugees in neighbouring countries) "/>
    <x v="6"/>
    <s v="IRQ-09/SNYS/24928/R/122"/>
    <x v="7"/>
    <n v="726744"/>
    <n v="0"/>
    <s v="Support to Iraq and the Region CAP 2009_x000d__x000a_"/>
    <n v="500000"/>
    <s v="EUR"/>
    <d v="2009-10-13T00:00:00"/>
    <s v="SECTOR NOT YET SPECIFIED"/>
    <x v="1"/>
    <s v="Paid contribution"/>
    <s v="Donor and Agency"/>
  </r>
  <r>
    <s v="Finland"/>
    <s v="World Health Organization"/>
    <s v="Iraq 2009 (incl. Iraqi refugees in neighbouring countries) "/>
    <x v="6"/>
    <s v="IRQ-09/SNYS/24928/R/122"/>
    <x v="7"/>
    <n v="561279"/>
    <n v="0"/>
    <s v="Remaing balance of $952,381 contribution (Iraq $380,952; Egypt $44,144; Jordan $322,260; Lebanon $10,150; Syria $194,875.)"/>
    <m/>
    <s v="USD"/>
    <d v="2009-05-08T00:00:00"/>
    <s v="SECTOR NOT YET SPECIFIED"/>
    <x v="1"/>
    <s v="Commitment"/>
    <s v="Agency"/>
  </r>
  <r>
    <s v="Finnish Red Cross"/>
    <s v="International Federation of Red Cross and Red Crescent Societies"/>
    <s v="Iraq Crisis 2003"/>
    <x v="0"/>
    <m/>
    <x v="9"/>
    <n v="39366"/>
    <n v="0"/>
    <s v="Syria and Jordan contingency"/>
    <m/>
    <m/>
    <d v="2002-12-12T00:00:00"/>
    <s v="MULTI-SECTOR"/>
    <x v="1"/>
    <s v="Commitment"/>
    <s v="Donor"/>
  </r>
  <r>
    <s v="Finnish Red Cross"/>
    <s v="International Federation of Red Cross and Red Crescent Societies"/>
    <s v="Iraq Crisis 2003"/>
    <x v="0"/>
    <m/>
    <x v="9"/>
    <n v="102316"/>
    <n v="0"/>
    <s v="Cash for humanitarian assistance"/>
    <m/>
    <m/>
    <d v="2003-04-01T00:00:00"/>
    <s v="MULTI-SECTOR"/>
    <x v="1"/>
    <s v="Commitment"/>
    <s v="Donor"/>
  </r>
  <r>
    <s v="Food &amp; Agriculture Organization of the United Nations"/>
    <s v="Emergency Response Fund (OCHA)"/>
    <s v="Iraq 2010"/>
    <x v="10"/>
    <s v="IRQ-10/A/33311/R/8487"/>
    <x v="12"/>
    <n v="-398260"/>
    <n v="0"/>
    <s v="Balancing entry for fund allocation 157356"/>
    <m/>
    <s v="USD"/>
    <d v="2010-06-01T00:00:00"/>
    <s v="AGRICULTURE"/>
    <x v="1"/>
    <s v="Paid contribution"/>
    <s v="Donor"/>
  </r>
  <r>
    <s v="Foundation of the United for Relief and Adiding Development "/>
    <s v="Office for the Coordination of Humanitarian Affairs"/>
    <s v="Iraq 2006 (incl. Iraqi refugees in neighbouring countries) "/>
    <x v="1"/>
    <s v="IRQ-06/NGOFUND"/>
    <x v="1"/>
    <n v="-26155"/>
    <n v="0"/>
    <s v="Balancing entry for fund allocation 118978"/>
    <m/>
    <s v="USD"/>
    <d v="2006-12-14T00:00:00"/>
    <s v="SECTOR NOT YET SPECIFIED"/>
    <x v="1"/>
    <s v="Paid contribution"/>
    <s v="Agency"/>
  </r>
  <r>
    <s v="France"/>
    <s v="Action by Churches Together (ACT)"/>
    <s v="Iraq Crisis 2003"/>
    <x v="0"/>
    <m/>
    <x v="9"/>
    <n v="269107"/>
    <n v="0"/>
    <s v="Logistics and operation support to refugees in Kurdistan "/>
    <n v="250000"/>
    <s v="EUR"/>
    <d v="2003-04-28T00:00:00"/>
    <s v="COORDINATION AND SUPPORT SERVICES"/>
    <x v="1"/>
    <s v="Commitment"/>
    <s v="Donor"/>
  </r>
  <r>
    <s v="France"/>
    <s v="Action Contre la Faim"/>
    <s v="Iraq 2015"/>
    <x v="4"/>
    <s v="IRQ-14/F/71188/R/5186"/>
    <x v="4"/>
    <n v="271739"/>
    <n v="0"/>
    <s v="Emergency Food Assistance to Populations Affected by the Iraq Crisis - Zakho District of Dohuk Governorate"/>
    <n v="200000"/>
    <s v="EUR"/>
    <d v="2014-07-01T00:00:00"/>
    <s v="FOOD"/>
    <x v="1"/>
    <s v="Commitment"/>
    <s v="Donor"/>
  </r>
  <r>
    <s v="France"/>
    <s v="Agency for Technical Cooperation and Development"/>
    <s v="Syrian Arab Republic - Civil Unrest 2012"/>
    <x v="0"/>
    <m/>
    <x v="5"/>
    <n v="90674"/>
    <n v="0"/>
    <s v="(Iraq) First aid items"/>
    <n v="70000"/>
    <s v="EUR"/>
    <d v="2012-11-01T00:00:00"/>
    <s v="SHELTER AND NON-FOOD ITEMS"/>
    <x v="1"/>
    <s v="Commitment"/>
    <s v="Donor"/>
  </r>
  <r>
    <s v="France"/>
    <s v="Aide Médicale  Internationale "/>
    <s v="Iraq Crisis 2003"/>
    <x v="0"/>
    <m/>
    <x v="9"/>
    <n v="228571"/>
    <n v="0"/>
    <s v="Provision of medical equipments for laboratories for the treatment of tuberculosis "/>
    <n v="200000"/>
    <s v="EUR"/>
    <d v="2003-10-20T00:00:00"/>
    <s v="HEALTH"/>
    <x v="1"/>
    <s v="Commitment"/>
    <s v="Donor"/>
  </r>
  <r>
    <s v="France"/>
    <s v="Aide Médicale  Internationale "/>
    <s v="Iraq Crisis 2003"/>
    <x v="0"/>
    <m/>
    <x v="9"/>
    <n v="75350"/>
    <n v="0"/>
    <s v="Logistics/operations support; health and medical assistance; administrative/personnel"/>
    <n v="70000"/>
    <s v="EUR"/>
    <d v="2003-04-29T00:00:00"/>
    <s v="MULTI-SECTOR"/>
    <x v="1"/>
    <s v="Commitment"/>
    <s v="Donor"/>
  </r>
  <r>
    <s v="France"/>
    <s v="Bilateral (affected government)"/>
    <s v="Iraq 2006 (incl. Iraqi refugees in neighbouring countries) "/>
    <x v="0"/>
    <m/>
    <x v="1"/>
    <n v="191162"/>
    <n v="0"/>
    <s v="Health and medical activities"/>
    <n v="161341"/>
    <s v="EUR"/>
    <d v="2006-03-01T00:00:00"/>
    <s v="HEALTH"/>
    <x v="1"/>
    <s v="Commitment"/>
    <s v="Donor"/>
  </r>
  <r>
    <s v="France"/>
    <s v="Caritas France"/>
    <s v="Iraq Crisis 2003"/>
    <x v="0"/>
    <m/>
    <x v="9"/>
    <n v="215285"/>
    <n v="0"/>
    <s v="Provision of emergency food aid, household items hygiene kits and health and medical assistance  to conflict-affected population in Mossoul, Kirkouk, Bagdad and Bassorah "/>
    <n v="200000"/>
    <s v="EUR"/>
    <d v="2003-04-11T00:00:00"/>
    <s v="MULTI-SECTOR"/>
    <x v="1"/>
    <s v="Commitment"/>
    <s v="Donor"/>
  </r>
  <r>
    <s v="France"/>
    <s v="Comité de bienfaisance assyrien"/>
    <s v="Iraq 2005"/>
    <x v="0"/>
    <m/>
    <x v="13"/>
    <n v="152576"/>
    <n v="0"/>
    <s v="Medicines and household items"/>
    <n v="115500"/>
    <s v="EUR"/>
    <d v="2005-03-01T00:00:00"/>
    <s v="MULTI-SECTOR"/>
    <x v="1"/>
    <s v="Commitment"/>
    <s v="Donor"/>
  </r>
  <r>
    <s v="France"/>
    <s v="Enfants du Monde - Droits de l'Homme"/>
    <s v="Iraq 2007 (incl. Iraqi refugees in neighbouring countries) "/>
    <x v="0"/>
    <m/>
    <x v="2"/>
    <n v="222909"/>
    <n v="0"/>
    <s v="D´amliorer l´tat de sant physique et mentale des enfants souffrants de maladies chroniques de tumeurs malignes, accueillis dans l´hpital de Khadimya  Bagdad. Plus prcisment, par la fourniture d´quipements mdicaux, le projet cherche  amliorer la qualit des"/>
    <n v="167182"/>
    <s v="EUR"/>
    <d v="2007-04-06T00:00:00"/>
    <s v="HEALTH"/>
    <x v="1"/>
    <s v="Commitment"/>
    <s v="Donor"/>
  </r>
  <r>
    <s v="France"/>
    <s v="Enfants du Monde - Droits de l'Homme"/>
    <s v="Iraq Crisis 2003"/>
    <x v="0"/>
    <m/>
    <x v="9"/>
    <n v="152582"/>
    <n v="0"/>
    <s v="Improve the nutritional condition of orphans, handicapped, street children, and other vulnerable population "/>
    <n v="130000"/>
    <s v="EUR"/>
    <d v="2003-11-17T00:00:00"/>
    <s v="HEALTH"/>
    <x v="1"/>
    <s v="Commitment"/>
    <s v="Donor"/>
  </r>
  <r>
    <s v="France"/>
    <s v="Enfants du Monde - Droits de l'Homme"/>
    <s v="Iraq Crisis 2003"/>
    <x v="0"/>
    <m/>
    <x v="9"/>
    <n v="161464"/>
    <n v="0"/>
    <s v="Logistics/operations support; food aid and administrative/personnel support in Bhagdad and Bassorah"/>
    <n v="150000"/>
    <s v="EUR"/>
    <d v="2003-04-10T00:00:00"/>
    <s v="MULTI-SECTOR"/>
    <x v="1"/>
    <s v="Commitment"/>
    <s v="Donor"/>
  </r>
  <r>
    <s v="France"/>
    <s v="French Red Cross"/>
    <s v="Iraq 2014"/>
    <x v="0"/>
    <m/>
    <x v="11"/>
    <n v="272109"/>
    <n v="0"/>
    <s v="Renforcement des moyens de subsistance des réfugiés syriens en Irak"/>
    <n v="200000"/>
    <s v="EUR"/>
    <d v="2014-06-01T00:00:00"/>
    <s v="COORDINATION AND SUPPORT SERVICES"/>
    <x v="1"/>
    <s v="Commitment"/>
    <s v="Donor"/>
  </r>
  <r>
    <s v="France"/>
    <s v="French Red Cross"/>
    <s v="Iraq Crisis 2003"/>
    <x v="0"/>
    <m/>
    <x v="9"/>
    <n v="588928"/>
    <n v="0"/>
    <s v="Reconstruction and rehabilitation of water distribution system in Bagdad and Al Hilla "/>
    <n v="500000"/>
    <s v="EUR"/>
    <d v="2003-06-06T00:00:00"/>
    <s v="MULTI-SECTOR"/>
    <x v="1"/>
    <s v="Commitment"/>
    <s v="Donor"/>
  </r>
  <r>
    <s v="France"/>
    <s v="French Red Cross"/>
    <s v="Syrian Arab Republic - Civil Unrest 2014"/>
    <x v="0"/>
    <m/>
    <x v="11"/>
    <n v="408163"/>
    <n v="0"/>
    <s v="Iraq - Winterization &amp; WASH"/>
    <n v="300000"/>
    <s v="EUR"/>
    <d v="2014-11-01T00:00:00"/>
    <s v="WATER AND SANITATION"/>
    <x v="1"/>
    <s v="Commitment"/>
    <s v="Donor"/>
  </r>
  <r>
    <s v="France"/>
    <s v="Handicap International"/>
    <s v="Iraq 2008 (incl. Iraqi refugees in neighbouring countries) "/>
    <x v="0"/>
    <m/>
    <x v="6"/>
    <n v="272862"/>
    <n v="0"/>
    <s v="L´assistance d´urgence en faveur des personnes blesses et/ou en situation de handicap ainsi que leurs familles. Centre principalement sur des distributions cibles de kits spcifiques en besoins de base, referer certains benficiaires aux services de readapt"/>
    <n v="175450"/>
    <s v="EUR"/>
    <d v="2008-06-19T00:00:00"/>
    <s v="HEALTH"/>
    <x v="1"/>
    <s v="Commitment"/>
    <s v="Donor"/>
  </r>
  <r>
    <s v="France"/>
    <s v="Handicap International"/>
    <s v="Iraq 2009 (incl. Iraqi refugees in neighbouring countries) "/>
    <x v="6"/>
    <s v="IRQ-09/H/20323/5349"/>
    <x v="7"/>
    <n v="127854"/>
    <n v="0"/>
    <s v="Aide mdicale en faveur des blesses/handicaps"/>
    <n v="99982"/>
    <s v="EUR"/>
    <d v="2009-03-26T00:00:00"/>
    <s v="HEALTH"/>
    <x v="1"/>
    <s v="Commitment"/>
    <s v="Donor"/>
  </r>
  <r>
    <s v="France"/>
    <s v="Handicap International"/>
    <s v="Iraq Crisis 2003"/>
    <x v="0"/>
    <m/>
    <x v="9"/>
    <n v="158457"/>
    <n v="0"/>
    <s v="Health and medical assistance to handicapped in Bagdad"/>
    <n v="134530"/>
    <s v="EUR"/>
    <d v="2003-06-06T00:00:00"/>
    <s v="HEALTH"/>
    <x v="1"/>
    <s v="Commitment"/>
    <s v="Donor"/>
  </r>
  <r>
    <s v="France"/>
    <s v="International Committee of the Red Cross"/>
    <s v="Iraq 2014"/>
    <x v="0"/>
    <m/>
    <x v="11"/>
    <n v="635324"/>
    <n v="0"/>
    <s v="Aide d'urgence aux personnes déplacées"/>
    <n v="500000"/>
    <s v="EUR"/>
    <d v="2014-10-01T00:00:00"/>
    <s v="SHELTER AND NON-FOOD ITEMS"/>
    <x v="1"/>
    <s v="Commitment"/>
    <s v="Donor"/>
  </r>
  <r>
    <s v="France"/>
    <s v="International Committee of the Red Cross"/>
    <s v="Iraq Crisis 2003"/>
    <x v="0"/>
    <m/>
    <x v="9"/>
    <n v="3229279"/>
    <n v="0"/>
    <s v="ICRC Emergency Appeal"/>
    <n v="3000000"/>
    <s v="EUR"/>
    <d v="2003-04-22T00:00:00"/>
    <s v="MULTI-SECTOR"/>
    <x v="1"/>
    <s v="Commitment"/>
    <s v="Donor"/>
  </r>
  <r>
    <s v="France"/>
    <s v="International Organization for Migration"/>
    <s v="Iraq 2004"/>
    <x v="0"/>
    <m/>
    <x v="10"/>
    <n v="49751"/>
    <n v="0"/>
    <s v="Establish intervention centre for cardiology in Bassra Talini Hospital"/>
    <n v="40000"/>
    <s v="EUR"/>
    <d v="2004-02-13T00:00:00"/>
    <s v="HEALTH"/>
    <x v="1"/>
    <s v="Commitment"/>
    <s v="Donor"/>
  </r>
  <r>
    <s v="France"/>
    <s v="International Organization for Migration"/>
    <s v="Iraq 2015"/>
    <x v="4"/>
    <s v="IRQ-14/S-NF/67709/R/298"/>
    <x v="4"/>
    <n v="317662"/>
    <n v="0"/>
    <s v="Common pipeline for Shelter/NFIs for affected IDP population in Iraq"/>
    <n v="250000"/>
    <s v="EUR"/>
    <d v="2014-10-01T00:00:00"/>
    <s v="SHELTER AND NON-FOOD ITEMS"/>
    <x v="1"/>
    <s v="Commitment"/>
    <s v="Donor"/>
  </r>
  <r>
    <s v="France"/>
    <s v="INTERSOS"/>
    <s v="Iraq 2004"/>
    <x v="0"/>
    <m/>
    <x v="10"/>
    <n v="248756"/>
    <n v="0"/>
    <s v="Health and medical activities"/>
    <n v="200000"/>
    <s v="EUR"/>
    <d v="2004-02-13T00:00:00"/>
    <s v="HEALTH"/>
    <x v="1"/>
    <s v="Commitment"/>
    <s v="Donor"/>
  </r>
  <r>
    <s v="France"/>
    <s v="Iraqi Red Crescent Society"/>
    <s v="Iraq 2005"/>
    <x v="0"/>
    <m/>
    <x v="13"/>
    <n v="203528"/>
    <n v="0"/>
    <s v="NFIs"/>
    <n v="150000"/>
    <s v="EUR"/>
    <d v="2005-01-01T00:00:00"/>
    <s v="SHELTER AND NON-FOOD ITEMS"/>
    <x v="1"/>
    <s v="Commitment"/>
    <s v="Donor"/>
  </r>
  <r>
    <s v="France"/>
    <s v="La chaine de l'espoir"/>
    <s v="Iraq Crisis 2003"/>
    <x v="0"/>
    <m/>
    <x v="9"/>
    <n v="114025"/>
    <n v="0"/>
    <s v="Funds to support surgical missions of infant victims and the cost of eventual transfer to France"/>
    <n v="100000"/>
    <s v="EUR"/>
    <d v="2003-08-11T00:00:00"/>
    <s v="HEALTH"/>
    <x v="1"/>
    <s v="Commitment"/>
    <s v="Donor"/>
  </r>
  <r>
    <s v="France"/>
    <s v="La chaine de l'espoir"/>
    <s v="Iraq Crisis 2003"/>
    <x v="0"/>
    <m/>
    <x v="9"/>
    <n v="63057"/>
    <n v="0"/>
    <s v="Funds for evaluation of status of medical infrastructures and eventual medical needs in Bagdad"/>
    <n v="57445"/>
    <s v="EUR"/>
    <d v="2003-05-07T00:00:00"/>
    <s v="MULTI-SECTOR"/>
    <x v="1"/>
    <s v="Commitment"/>
    <s v="Donor"/>
  </r>
  <r>
    <s v="France"/>
    <s v="Médecins du Monde"/>
    <s v="Iraq 2007 (incl. Iraqi refugees in neighbouring countries) "/>
    <x v="0"/>
    <m/>
    <x v="2"/>
    <n v="336022"/>
    <n v="0"/>
    <s v="Amliorer, sur une priode de 12 mois, la prise en charge des urgences mdico-chirurgicales dans les gouvernorats de Bagdad, Al Tameen, Diyala et Mossoul"/>
    <n v="250000"/>
    <s v="EUR"/>
    <d v="2007-06-11T00:00:00"/>
    <s v="HEALTH"/>
    <x v="1"/>
    <s v="Commitment"/>
    <s v="Donor"/>
  </r>
  <r>
    <s v="France"/>
    <s v="Médecins du Monde"/>
    <s v="Iraq 2008 (incl. Iraqi refugees in neighbouring countries) "/>
    <x v="0"/>
    <m/>
    <x v="6"/>
    <n v="157233"/>
    <n v="0"/>
    <s v="Amelioration de la chane de prise en charge des urgences pre-hospitalires au travers la formation de medecins irakiens travaillant aux urgences des hopitaux et du personnel paramedical des ambulances et des postes medicaux avancs. amlioration des soins ma"/>
    <n v="100000"/>
    <s v="EUR"/>
    <d v="2008-07-29T00:00:00"/>
    <s v="HEALTH"/>
    <x v="1"/>
    <s v="Commitment"/>
    <s v="Donor"/>
  </r>
  <r>
    <s v="France"/>
    <s v="Médecins du Monde"/>
    <s v="Iraq 2014"/>
    <x v="0"/>
    <m/>
    <x v="11"/>
    <n v="441362"/>
    <n v="0"/>
    <s v="Santé primaire, santé reproductive, winterization"/>
    <n v="350000"/>
    <s v="EUR"/>
    <d v="2014-11-01T00:00:00"/>
    <s v="HEALTH"/>
    <x v="1"/>
    <s v="Commitment"/>
    <s v="Donor"/>
  </r>
  <r>
    <s v="France"/>
    <s v="Médecins du Monde"/>
    <s v="Iraq Crisis 2003"/>
    <x v="0"/>
    <m/>
    <x v="9"/>
    <n v="274424"/>
    <n v="0"/>
    <s v="Reduce the mortality rate of the civil population especially women and children through medical and health programmes "/>
    <n v="250000"/>
    <s v="EUR"/>
    <d v="2003-05-07T00:00:00"/>
    <s v="HEALTH"/>
    <x v="1"/>
    <s v="Commitment"/>
    <s v="Donor"/>
  </r>
  <r>
    <s v="France"/>
    <s v="MEMISA - Action médicale missionnaire "/>
    <s v="Iraq 2004"/>
    <x v="0"/>
    <m/>
    <x v="10"/>
    <n v="325751"/>
    <n v="0"/>
    <s v="Hospital equipment "/>
    <n v="261904"/>
    <s v="EUR"/>
    <d v="2004-02-02T00:00:00"/>
    <s v="HEALTH"/>
    <x v="1"/>
    <s v="Commitment"/>
    <s v="Donor"/>
  </r>
  <r>
    <s v="France"/>
    <s v="NGOs (details not yet provided)"/>
    <s v="Iraq Crisis 2003"/>
    <x v="0"/>
    <m/>
    <x v="9"/>
    <n v="225921"/>
    <n v="0"/>
    <s v="Provision of blankets and potable water to NGOs for distribution to affected population"/>
    <n v="209881"/>
    <s v="EUR"/>
    <d v="2003-04-17T00:00:00"/>
    <s v="MULTI-SECTOR"/>
    <x v="1"/>
    <s v="Commitment"/>
    <s v="Donor"/>
  </r>
  <r>
    <s v="France"/>
    <s v="Office of the High Commissioner for Human Rights"/>
    <s v="Iraq Crisis 2003"/>
    <x v="7"/>
    <s v="IRQ-03/P/HR/RL01"/>
    <x v="9"/>
    <n v="114286"/>
    <n v="0"/>
    <s v="Access to human rights related analysis; enhance national capacities for the protection and promotion of human rights"/>
    <m/>
    <m/>
    <d v="2003-10-24T00:00:00"/>
    <s v="PROTECTION/HUMAN RIGHTS/RULE OF LAW"/>
    <x v="1"/>
    <s v="Paid contribution"/>
    <s v="Agency"/>
  </r>
  <r>
    <s v="France"/>
    <s v="Pompiers sans frontières"/>
    <s v="Iraq Crisis 2003"/>
    <x v="0"/>
    <m/>
    <x v="9"/>
    <n v="140082"/>
    <n v="0"/>
    <s v="To assist in the re-establishment of fire department in Baghdad "/>
    <n v="119350"/>
    <s v="EUR"/>
    <d v="2003-11-17T00:00:00"/>
    <s v="PROTECTION/HUMAN RIGHTS/RULE OF LAW"/>
    <x v="1"/>
    <s v="Commitment"/>
    <s v="Donor"/>
  </r>
  <r>
    <s v="France"/>
    <s v="Premiere Urgence"/>
    <s v="Iraq 2004"/>
    <x v="0"/>
    <m/>
    <x v="10"/>
    <n v="135265"/>
    <n v="0"/>
    <s v="Medical kits"/>
    <n v="106318"/>
    <s v="EUR"/>
    <d v="2004-11-01T00:00:00"/>
    <s v="HEALTH"/>
    <x v="1"/>
    <s v="Commitment"/>
    <s v="Donor"/>
  </r>
  <r>
    <s v="France"/>
    <s v="Premiere Urgence"/>
    <s v="Iraq 2005"/>
    <x v="0"/>
    <m/>
    <x v="13"/>
    <n v="300481"/>
    <n v="0"/>
    <s v="Health and medical programme"/>
    <n v="250000"/>
    <s v="EUR"/>
    <d v="2005-10-01T00:00:00"/>
    <s v="HEALTH"/>
    <x v="1"/>
    <s v="Commitment"/>
    <s v="Donor"/>
  </r>
  <r>
    <s v="France"/>
    <s v="Premiere Urgence"/>
    <s v="Iraq 2005"/>
    <x v="0"/>
    <m/>
    <x v="13"/>
    <n v="67843"/>
    <n v="0"/>
    <s v="Medical kits"/>
    <n v="50000"/>
    <s v="EUR"/>
    <d v="2005-01-01T00:00:00"/>
    <s v="HEALTH"/>
    <x v="1"/>
    <s v="Commitment"/>
    <s v="Donor"/>
  </r>
  <r>
    <s v="France"/>
    <s v="Premiere Urgence"/>
    <s v="Iraq 2006 (incl. Iraqi refugees in neighbouring countries) "/>
    <x v="0"/>
    <m/>
    <x v="1"/>
    <n v="125628"/>
    <n v="0"/>
    <s v="Rhabilitation d_x0019_urgence du dpartement de grands brls de l´hpital de Karama"/>
    <n v="100000"/>
    <s v="EUR"/>
    <d v="2006-07-01T00:00:00"/>
    <s v="HEALTH"/>
    <x v="1"/>
    <s v="Commitment"/>
    <s v="Donor"/>
  </r>
  <r>
    <s v="France"/>
    <s v="Premiere Urgence"/>
    <s v="Iraq Crisis 2003"/>
    <x v="0"/>
    <m/>
    <x v="9"/>
    <n v="269020"/>
    <n v="0"/>
    <s v="Emergency assistance to allow hospitals in Bagdad to maintain minimum service to affected population; provision of medicines and non-food items"/>
    <n v="249920"/>
    <s v="EUR"/>
    <d v="2003-04-11T00:00:00"/>
    <s v="MULTI-SECTOR"/>
    <x v="1"/>
    <s v="Commitment"/>
    <s v="Donor"/>
  </r>
  <r>
    <s v="France"/>
    <s v="Première Urgence - Aide Médicale Internationale"/>
    <s v="Iraq 2015"/>
    <x v="4"/>
    <s v="IRQ-14/H/71040/R/14879"/>
    <x v="4"/>
    <n v="378310"/>
    <n v="0"/>
    <s v="Continuation of provision of Primary Healthcare services in Bajet Kandala IDP camp and 1 Erbil IDP camp"/>
    <n v="300000"/>
    <s v="EUR"/>
    <d v="2014-11-01T00:00:00"/>
    <s v="HEALTH"/>
    <x v="1"/>
    <s v="Commitment"/>
    <s v="Donor"/>
  </r>
  <r>
    <s v="France"/>
    <s v="Private (individuals &amp; organisations)"/>
    <s v="Iraq 2014"/>
    <x v="0"/>
    <m/>
    <x v="11"/>
    <n v="193253"/>
    <n v="0"/>
    <s v="Achat et distribution de vêtements d'hiver et de lait maternisé dans le Kurdistan irakien (through fondation Barzani)"/>
    <n v="153250"/>
    <s v="EUR"/>
    <d v="2014-11-01T00:00:00"/>
    <s v="SHELTER AND NON-FOOD ITEMS"/>
    <x v="1"/>
    <s v="Commitment"/>
    <s v="Donor"/>
  </r>
  <r>
    <s v="France"/>
    <s v="Secours Catholique et Développement"/>
    <s v="Iraq 2014"/>
    <x v="0"/>
    <m/>
    <x v="11"/>
    <n v="441362"/>
    <n v="0"/>
    <s v="Projet daide en faveur des IDPs: aide alimentaire et non alimentaire, réhabilitation de logements, protection et soutien psychosocial"/>
    <n v="350000"/>
    <s v="EUR"/>
    <d v="2014-11-01T00:00:00"/>
    <s v="SECTOR NOT YET SPECIFIED"/>
    <x v="1"/>
    <s v="Commitment"/>
    <s v="Donor"/>
  </r>
  <r>
    <s v="France"/>
    <s v="Solidarités International"/>
    <s v="Iraq Crisis 2003"/>
    <x v="0"/>
    <m/>
    <x v="9"/>
    <n v="176056"/>
    <n v="0"/>
    <s v="Improve the quality and quantity of water distribution system through rehabilitation of 60 pumping stations; reduce water pollution"/>
    <n v="150000"/>
    <s v="EUR"/>
    <d v="2003-11-24T00:00:00"/>
    <s v="WATER AND SANITATION"/>
    <x v="1"/>
    <s v="Commitment"/>
    <s v="Donor"/>
  </r>
  <r>
    <s v="France"/>
    <s v="Solidarites-France"/>
    <s v="Iraq Crisis 2003"/>
    <x v="0"/>
    <m/>
    <x v="9"/>
    <n v="592034"/>
    <n v="0"/>
    <s v="Emergency response to the immediate needs of IDPs and vulnerable families in Kurdistan (distribution of food, non-food items, plastic sheeting; evaluation of potable water needs, sanitation in the region)"/>
    <n v="550000"/>
    <s v="EUR"/>
    <d v="2003-04-29T00:00:00"/>
    <s v="MULTI-SECTOR"/>
    <x v="1"/>
    <s v="Commitment"/>
    <s v="Donor"/>
  </r>
  <r>
    <s v="France"/>
    <s v="Triangle"/>
    <s v="Iraq Crisis 2003"/>
    <x v="0"/>
    <m/>
    <x v="9"/>
    <n v="176056"/>
    <n v="0"/>
    <s v="Procurement and distribution of non-food items such as winter kits(gasoline, matress and blankets)and winter clothes"/>
    <n v="150000"/>
    <s v="EUR"/>
    <d v="2003-11-24T00:00:00"/>
    <s v="SHELTER AND NON-FOOD ITEMS"/>
    <x v="1"/>
    <s v="Commitment"/>
    <s v="Donor"/>
  </r>
  <r>
    <s v="France"/>
    <s v="Triangle Génération Humanitaire"/>
    <s v="Iraq 2006 (incl. Iraqi refugees in neighbouring countries) "/>
    <x v="0"/>
    <m/>
    <x v="1"/>
    <n v="147503"/>
    <n v="0"/>
    <s v="Amlioration des conditions de vie, sanitaires et alimentaires et psychologiques de familles dplaces"/>
    <n v="115052"/>
    <s v="EUR"/>
    <d v="2006-09-15T00:00:00"/>
    <s v="MULTI-SECTOR"/>
    <x v="1"/>
    <s v="Commitment"/>
    <s v="Donor"/>
  </r>
  <r>
    <s v="France"/>
    <s v="Triangle Génération Humanitaire"/>
    <s v="Iraq 2014"/>
    <x v="0"/>
    <m/>
    <x v="11"/>
    <n v="126103"/>
    <n v="0"/>
    <s v="Fourniture de kits d’hivernage aux familles déplacées irakiennes (Ministère français des Affaires Etrangères)]"/>
    <n v="100000"/>
    <s v="EUR"/>
    <d v="2014-11-01T00:00:00"/>
    <s v="SECTOR NOT YET SPECIFIED"/>
    <x v="1"/>
    <s v="Commitment"/>
    <s v="Donor and Agency"/>
  </r>
  <r>
    <s v="France"/>
    <s v="United Nations Children's Fund"/>
    <s v="Iraq Crisis 2003"/>
    <x v="7"/>
    <s v="IRQ-03/UNICEF"/>
    <x v="9"/>
    <n v="2152860"/>
    <n v="0"/>
    <s v="Awaiting allocation"/>
    <m/>
    <m/>
    <d v="2003-08-06T00:00:00"/>
    <s v="MULTI-SECTOR"/>
    <x v="1"/>
    <s v="Paid contribution"/>
    <s v="Donor and Agency"/>
  </r>
  <r>
    <s v="France"/>
    <s v="United Nations Disaster Management Team"/>
    <s v="Iraq Crisis 2003"/>
    <x v="0"/>
    <m/>
    <x v="9"/>
    <n v="57143"/>
    <n v="0"/>
    <s v="Coordination of humanitarian assistance"/>
    <n v="50000"/>
    <s v="EUR"/>
    <d v="2003-07-25T00:00:00"/>
    <s v="COORDINATION AND SUPPORT SERVICES"/>
    <x v="1"/>
    <s v="Commitment"/>
    <s v="Donor"/>
  </r>
  <r>
    <s v="France"/>
    <s v="United Nations High Commissioner for Refugees"/>
    <s v="Iraq 2007 (incl. Iraqi refugees in neighbouring countries) "/>
    <x v="0"/>
    <m/>
    <x v="2"/>
    <n v="648508"/>
    <n v="0"/>
    <s v="Contribution aux activits du HCR en faveur des dplacs internes en Irak"/>
    <n v="500000"/>
    <s v="EUR"/>
    <d v="2007-04-15T00:00:00"/>
    <s v="MULTI-SECTOR"/>
    <x v="1"/>
    <s v="Paid contribution"/>
    <s v="Donor and Agency"/>
  </r>
  <r>
    <s v="France"/>
    <s v="United Nations High Commissioner for Refugees"/>
    <s v="Iraq 2009 (incl. Iraqi refugees in neighbouring countries) "/>
    <x v="6"/>
    <s v="IRQ-09/SNYS/25391/R/120"/>
    <x v="7"/>
    <n v="393701"/>
    <n v="0"/>
    <s v="Pillar 1 - to be allocated to specific project/sector"/>
    <n v="300000"/>
    <s v="EUR"/>
    <d v="2009-03-04T00:00:00"/>
    <s v="SECTOR NOT YET SPECIFIED"/>
    <x v="1"/>
    <s v="Paid contribution"/>
    <s v="Donor and Agency"/>
  </r>
  <r>
    <s v="France"/>
    <s v="United Nations High Commissioner for Refugees"/>
    <s v="Iraq Crisis 2003"/>
    <x v="7"/>
    <s v="IRQ-03/MS01A"/>
    <x v="9"/>
    <n v="1177856"/>
    <n v="0"/>
    <s v="Protection, return and reintegration"/>
    <n v="1000000"/>
    <s v="EUR"/>
    <d v="2003-06-19T00:00:00"/>
    <s v="MULTI-SECTOR"/>
    <x v="1"/>
    <s v="Paid contribution"/>
    <s v="Donor and Agency"/>
  </r>
  <r>
    <s v="France"/>
    <s v="United Nations High Commissioner for Refugees"/>
    <s v="Syrian Arab Republic - Civil Unrest 2013"/>
    <x v="3"/>
    <s v="SRRP-13/MS/58183/R/120"/>
    <x v="3"/>
    <n v="258732"/>
    <n v="0"/>
    <s v="(Iraq) Soutien aux populations réfugiées de Syrie en Irak. "/>
    <n v="200000"/>
    <s v="EUR"/>
    <d v="2013-01-31T00:00:00"/>
    <s v="MULTI-SECTOR"/>
    <x v="1"/>
    <s v="Paid contribution"/>
    <s v="Donor and Agency"/>
  </r>
  <r>
    <s v="France"/>
    <s v="Various Recipients (details not yet provided)"/>
    <s v="Iraq Crisis 2003"/>
    <x v="0"/>
    <m/>
    <x v="9"/>
    <n v="61117"/>
    <n v="0"/>
    <s v="Water and sanitation (experts for water assessments) through the France Coopération Internationale"/>
    <n v="53600"/>
    <s v="EUR"/>
    <d v="2003-08-20T00:00:00"/>
    <s v="WATER AND SANITATION"/>
    <x v="1"/>
    <s v="Commitment"/>
    <s v="Donor"/>
  </r>
  <r>
    <s v="France"/>
    <s v="World Food Programme"/>
    <s v="Iraq 2015"/>
    <x v="4"/>
    <s v="IRQ-14/SNYS/70351/R/561"/>
    <x v="4"/>
    <n v="334225"/>
    <n v="0"/>
    <s v="Aide alimentaire d'urgence pour 20000 nouveaux déplacés"/>
    <n v="250000"/>
    <s v="EUR"/>
    <d v="2014-07-08T00:00:00"/>
    <s v="SECTOR NOT YET SPECIFIED"/>
    <x v="1"/>
    <s v="Paid contribution"/>
    <s v="Donor and Agency"/>
  </r>
  <r>
    <s v="France"/>
    <s v="World Food Programme"/>
    <s v="Iraq 2015"/>
    <x v="4"/>
    <s v="IRQ-14/SNYS/70351/R/561"/>
    <x v="4"/>
    <n v="317662"/>
    <n v="0"/>
    <s v="Assistance alimentaire d’urgence aux déplacés irakiens"/>
    <n v="250000"/>
    <s v="EUR"/>
    <d v="2014-10-01T00:00:00"/>
    <s v="SECTOR NOT YET SPECIFIED"/>
    <x v="1"/>
    <s v="Commitment"/>
    <s v="Donor"/>
  </r>
  <r>
    <s v="France"/>
    <s v="World Food Programme"/>
    <s v="Syrian Arab Republic - Civil Unrest 2013"/>
    <x v="3"/>
    <s v="SRRP-13/MS/58198/R/561"/>
    <x v="3"/>
    <n v="651890"/>
    <n v="0"/>
    <s v="Iraq - Syria Crisis Regional Refugee Response - Assistance alimentaire aux populations syriennes vulnérables en Irak."/>
    <n v="500000"/>
    <s v="EUR"/>
    <d v="2013-06-26T00:00:00"/>
    <s v="MULTI-SECTOR"/>
    <x v="1"/>
    <s v="Paid contribution"/>
    <s v="Donor and Agency"/>
  </r>
  <r>
    <s v="France"/>
    <s v="World Food Programme"/>
    <s v="Syrian Arab Republic - Civil Unrest 2014"/>
    <x v="8"/>
    <s v="SRRP-14/MS/64858/561"/>
    <x v="11"/>
    <n v="678426"/>
    <n v="0"/>
    <s v="Iraq - Syria Crisis Regional Refugee Response EMOP 200433.IQ, [EDRIS:63861]"/>
    <n v="500000"/>
    <s v="EUR"/>
    <d v="2014-01-31T00:00:00"/>
    <s v="MULTI-SECTOR"/>
    <x v="1"/>
    <s v="Paid contribution"/>
    <s v="Donor and Agency"/>
  </r>
  <r>
    <s v="German Red Cross"/>
    <s v="International Federation of Red Cross and Red Crescent Societies"/>
    <s v="Iraq 2002"/>
    <x v="0"/>
    <m/>
    <x v="8"/>
    <n v="11538"/>
    <n v="0"/>
    <s v="FAD Iraq delegation"/>
    <m/>
    <m/>
    <d v="2002-06-12T00:00:00"/>
    <s v="MULTI-SECTOR"/>
    <x v="1"/>
    <s v="Commitment"/>
    <s v="Donor"/>
  </r>
  <r>
    <s v="German Red Cross"/>
    <s v="International Federation of Red Cross and Red Crescent Societies"/>
    <s v="Iraq Crisis 2003"/>
    <x v="0"/>
    <m/>
    <x v="9"/>
    <n v="36765"/>
    <n v="0"/>
    <s v="Cash for humanitarian assistance"/>
    <m/>
    <m/>
    <d v="2003-02-04T00:00:00"/>
    <s v="MULTI-SECTOR"/>
    <x v="1"/>
    <s v="Commitment"/>
    <s v="Donor"/>
  </r>
  <r>
    <s v="Germany"/>
    <s v="ACT Alliance / Diakonie Emergency Aid"/>
    <s v="Iraq 2005"/>
    <x v="0"/>
    <m/>
    <x v="13"/>
    <n v="121271"/>
    <n v="0"/>
    <s v="Medical supply for hospital"/>
    <n v="93500"/>
    <s v="EUR"/>
    <d v="2005-04-14T00:00:00"/>
    <s v="HEALTH"/>
    <x v="1"/>
    <s v="Commitment"/>
    <s v="Donor"/>
  </r>
  <r>
    <s v="Germany"/>
    <s v="ACT Alliance / Diakonie Emergency Aid"/>
    <s v="Iraq 2008 (incl. Iraqi refugees in neighbouring countries) "/>
    <x v="0"/>
    <m/>
    <x v="6"/>
    <n v="313160"/>
    <n v="0"/>
    <s v="Safeguarding of basic medical supply Basra, Iraq (VN05 321.50 IRQ 06/08)"/>
    <n v="199170"/>
    <s v="EUR"/>
    <d v="2008-07-21T00:00:00"/>
    <s v="HEALTH"/>
    <x v="1"/>
    <s v="Commitment"/>
    <s v="Donor"/>
  </r>
  <r>
    <s v="Germany"/>
    <s v="ACT Alliance / Diakonie Emergency Aid"/>
    <s v="Iraq 2009 (incl. Iraqi refugees in neighbouring countries) "/>
    <x v="0"/>
    <m/>
    <x v="7"/>
    <n v="1401449"/>
    <n v="0"/>
    <s v="Improvement of medical supply at 2 hospitals (VN05 321.50 IRQ 07/09)"/>
    <n v="100000"/>
    <s v="EUR"/>
    <d v="2009-08-27T00:00:00"/>
    <s v="HEALTH"/>
    <x v="1"/>
    <s v="Commitment"/>
    <s v="Donor"/>
  </r>
  <r>
    <s v="Germany"/>
    <s v="ACT Alliance / Diakonie Emergency Aid"/>
    <s v="Iraq 2010"/>
    <x v="0"/>
    <m/>
    <x v="12"/>
    <n v="136054"/>
    <n v="0"/>
    <s v="Reduction of mortality and morbidity rate (VN05 321.50 IRQ 04/10)"/>
    <n v="100000"/>
    <s v="EUR"/>
    <d v="2011-01-25T00:00:00"/>
    <s v="HEALTH"/>
    <x v="1"/>
    <s v="Commitment"/>
    <s v="Donor"/>
  </r>
  <r>
    <s v="Germany"/>
    <s v="ACT Alliance / Diakonie Emergency Aid"/>
    <s v="Iraq Crisis 2003"/>
    <x v="0"/>
    <m/>
    <x v="9"/>
    <n v="172625"/>
    <n v="0"/>
    <s v="Distribution of special medical supplies/equipments against cancer disease in Bagdad, Mosul, Basra and Nadjaf"/>
    <n v="147076"/>
    <s v="EUR"/>
    <d v="2003-11-06T00:00:00"/>
    <s v="HEALTH"/>
    <x v="1"/>
    <s v="Commitment"/>
    <s v="Donor"/>
  </r>
  <r>
    <s v="Germany"/>
    <s v="ACT Alliance / Diakonie Emergency Aid"/>
    <s v="Iraq Crisis 2003"/>
    <x v="0"/>
    <m/>
    <x v="9"/>
    <n v="206074"/>
    <n v="0"/>
    <s v="Special medical supplies/equipments against cancer disease for 5 specialized hospitals in Bagdad and Mossul "/>
    <n v="190000"/>
    <s v="EUR"/>
    <d v="2003-09-26T00:00:00"/>
    <s v="HEALTH"/>
    <x v="1"/>
    <s v="Commitment"/>
    <s v="Donor"/>
  </r>
  <r>
    <s v="Germany"/>
    <s v="ACT Alliance / Diakonie Emergency Aid"/>
    <s v="Iraq Crisis 2003"/>
    <x v="0"/>
    <m/>
    <x v="9"/>
    <n v="365714"/>
    <n v="0"/>
    <s v="Rehabilitation of water pipelines and network in order to provide local population in Hay Al-Zahra, City of Nadjaf with running water"/>
    <n v="320000"/>
    <s v="EUR"/>
    <d v="2003-10-16T00:00:00"/>
    <s v="WATER AND SANITATION"/>
    <x v="1"/>
    <s v="Commitment"/>
    <s v="Donor"/>
  </r>
  <r>
    <s v="Germany"/>
    <s v="Adventist Development and Relief Agency "/>
    <s v="Iraq 2004"/>
    <x v="0"/>
    <m/>
    <x v="10"/>
    <n v="180205"/>
    <n v="0"/>
    <s v="Provision of basic medical services"/>
    <n v="149750"/>
    <s v="EUR"/>
    <d v="2004-08-17T00:00:00"/>
    <s v="HEALTH"/>
    <x v="1"/>
    <s v="Commitment"/>
    <s v="Donor"/>
  </r>
  <r>
    <s v="Germany"/>
    <s v="Adventist Development and Relief Agency "/>
    <s v="Iraq 2004"/>
    <x v="0"/>
    <m/>
    <x v="10"/>
    <n v="308939"/>
    <n v="0"/>
    <s v="Provision of basic medical services"/>
    <n v="253330"/>
    <s v="EUR"/>
    <d v="2004-04-05T00:00:00"/>
    <s v="HEALTH"/>
    <x v="1"/>
    <s v="Commitment"/>
    <s v="Donor"/>
  </r>
  <r>
    <s v="Germany"/>
    <s v="Adventist Development and Relief Agency "/>
    <s v="Iraq Crisis 2003"/>
    <x v="0"/>
    <m/>
    <x v="9"/>
    <n v="285227"/>
    <n v="0"/>
    <s v="Distribution of basic medical supplies to socially vulnerable in northwest territories of Iraq "/>
    <n v="249574"/>
    <s v="EUR"/>
    <d v="2003-10-31T00:00:00"/>
    <s v="HEALTH"/>
    <x v="1"/>
    <s v="Commitment"/>
    <s v="Donor"/>
  </r>
  <r>
    <s v="Germany"/>
    <s v="Adventist Development and Relief Agency "/>
    <s v="Iraq Crisis 2003"/>
    <x v="0"/>
    <m/>
    <x v="9"/>
    <n v="285227"/>
    <n v="0"/>
    <s v="Provide basic medical supplies to hospitals in north western Iraq"/>
    <n v="249574"/>
    <s v="EUR"/>
    <d v="2003-10-31T00:00:00"/>
    <s v="HEALTH"/>
    <x v="1"/>
    <s v="Commitment"/>
    <s v="Donor"/>
  </r>
  <r>
    <s v="Germany"/>
    <s v="AGEF"/>
    <s v="Iraq 2009 (incl. Iraqi refugees in neighbouring countries) "/>
    <x v="0"/>
    <m/>
    <x v="7"/>
    <n v="194625"/>
    <n v="0"/>
    <s v="Community based training and equipment for local committees (VN05 385.28/3 22/09)"/>
    <n v="138573"/>
    <s v="EUR"/>
    <d v="2009-08-21T00:00:00"/>
    <s v="COORDINATION AND SUPPORT SERVICES"/>
    <x v="1"/>
    <s v="Commitment"/>
    <s v="Donor"/>
  </r>
  <r>
    <s v="Germany"/>
    <s v="Arbeiter-Samariter-Bund Deutschland e.V"/>
    <s v="Iraq 2014"/>
    <x v="0"/>
    <m/>
    <x v="11"/>
    <n v="715408"/>
    <n v="0"/>
    <s v="Support of IDPs with Winterkits, hygiene education measures and basic medical care in therefugee camp Berseve 1, Dohuk (VN05 321.50 IRQ 13/14)"/>
    <n v="563026"/>
    <s v="EUR"/>
    <d v="2014-10-20T00:00:00"/>
    <s v="SECTOR NOT YET SPECIFIED"/>
    <x v="1"/>
    <s v="Commitment"/>
    <s v="Donor"/>
  </r>
  <r>
    <s v="Germany"/>
    <s v="Arbeiter-Samariter-Bund Deutschland e.V"/>
    <s v="Syrian Arab Republic - Civil Unrest 2012"/>
    <x v="0"/>
    <m/>
    <x v="5"/>
    <n v="155440"/>
    <n v="0"/>
    <s v="(Iraq) Basic Medical care for Syrian refugees in the refugee camp Dormiz, province of Dohuk, northern Iraq (VN05 321.50 SYR 23/12)"/>
    <n v="120000"/>
    <s v="EUR"/>
    <d v="2012-11-06T00:00:00"/>
    <s v="HEALTH"/>
    <x v="1"/>
    <s v="Commitment"/>
    <s v="Donor"/>
  </r>
  <r>
    <s v="Germany"/>
    <s v="Arche Nova E.V. - Initiative for People in Need"/>
    <s v="Iraq 2004"/>
    <x v="0"/>
    <m/>
    <x v="10"/>
    <n v="184647"/>
    <n v="0"/>
    <s v="Reconstruction of health centres, medical care"/>
    <n v="153441"/>
    <s v="EUR"/>
    <d v="2004-08-11T00:00:00"/>
    <s v="HEALTH"/>
    <x v="1"/>
    <s v="Commitment"/>
    <s v="Donor"/>
  </r>
  <r>
    <s v="Germany"/>
    <s v="Arche Nova E.V. - Initiative for People in Need"/>
    <s v="Iraq 2004"/>
    <x v="0"/>
    <m/>
    <x v="10"/>
    <n v="230563"/>
    <n v="0"/>
    <s v="Provision of basic medical services and water hygiene "/>
    <n v="185373"/>
    <s v="EUR"/>
    <d v="2004-07-07T00:00:00"/>
    <s v="HEALTH"/>
    <x v="1"/>
    <s v="Commitment"/>
    <s v="Donor"/>
  </r>
  <r>
    <s v="Germany"/>
    <s v="Arche Nova E.V. - Initiative for People in Need"/>
    <s v="Iraq Crisis 2003"/>
    <x v="0"/>
    <m/>
    <x v="9"/>
    <n v="123000"/>
    <n v="0"/>
    <s v="Provide medical aid and water hygiene to local population of Diyala province"/>
    <n v="104796"/>
    <s v="EUR"/>
    <d v="2003-11-26T00:00:00"/>
    <s v="HEALTH"/>
    <x v="1"/>
    <s v="Commitment"/>
    <s v="Donor"/>
  </r>
  <r>
    <s v="Germany"/>
    <s v="Arche Nova E.V. - Initiative for People in Need"/>
    <s v="Iraq Crisis 2003"/>
    <x v="0"/>
    <m/>
    <x v="9"/>
    <n v="151170"/>
    <n v="0"/>
    <s v="Provide medical aid and water hygiene to local population in Diyala province"/>
    <n v="132274"/>
    <s v="EUR"/>
    <d v="2003-10-06T00:00:00"/>
    <s v="HEALTH"/>
    <x v="1"/>
    <s v="Commitment"/>
    <s v="Donor"/>
  </r>
  <r>
    <s v="Germany"/>
    <s v="Aviation Sans Frontieres"/>
    <s v="Iraq 2014"/>
    <x v="0"/>
    <m/>
    <x v="11"/>
    <n v="64559"/>
    <n v="0"/>
    <s v="Transportation of humanitarian aid from Germany and Turkey in the Kurdistan Region of Iraq fordistribution to IDPs (VN05 321.50 IRQ 09/14)"/>
    <n v="49000"/>
    <s v="EUR"/>
    <d v="2014-09-15T00:00:00"/>
    <s v="COORDINATION AND SUPPORT SERVICES"/>
    <x v="1"/>
    <s v="Commitment"/>
    <s v="Donor"/>
  </r>
  <r>
    <s v="Germany"/>
    <s v="Aviation Sans Frontieres"/>
    <s v="Iraq 2014"/>
    <x v="0"/>
    <m/>
    <x v="11"/>
    <n v="132409"/>
    <n v="0"/>
    <s v="Transportation of humanitarian aid from Germany in the Kurdistan Region of Iraq for distributionto IDPs (VN05 321.50 IRQ 17/14)"/>
    <n v="105000"/>
    <s v="EUR"/>
    <d v="2014-11-14T00:00:00"/>
    <s v="COORDINATION AND SUPPORT SERVICES"/>
    <x v="1"/>
    <s v="Commitment"/>
    <s v="Donor"/>
  </r>
  <r>
    <s v="Germany"/>
    <s v="Bilateral (affected government)"/>
    <s v="Iraq 2008 (incl. Iraqi refugees in neighbouring countries) "/>
    <x v="0"/>
    <m/>
    <x v="6"/>
    <n v="16523"/>
    <n v="0"/>
    <s v="Purchase of household goods, building material for houses (VN05 321.50 IRQ 11/08) "/>
    <n v="12772"/>
    <s v="EUR"/>
    <d v="2008-11-18T00:00:00"/>
    <s v="SHELTER AND NON-FOOD ITEMS"/>
    <x v="1"/>
    <s v="Commitment"/>
    <s v="Donor"/>
  </r>
  <r>
    <s v="Germany"/>
    <s v="Bilateral (affected government)"/>
    <s v="Iraq 2014"/>
    <x v="0"/>
    <m/>
    <x v="11"/>
    <n v="34047919"/>
    <n v="0"/>
    <s v="Wintercamp for Refugees in northern Iraq (2014.1837.5)"/>
    <n v="27000000"/>
    <s v="EUR"/>
    <d v="2014-11-07T00:00:00"/>
    <s v="SECTOR NOT YET SPECIFIED"/>
    <x v="1"/>
    <s v="Commitment"/>
    <s v="Donor"/>
  </r>
  <r>
    <s v="Germany"/>
    <s v="CARE International"/>
    <s v="Iraq 2014"/>
    <x v="0"/>
    <m/>
    <x v="11"/>
    <n v="377382"/>
    <n v="0"/>
    <s v="Winter assistance to IDPs in the Kurdistan Region of Iraq (VN05 321.50 IRQ 08/14)"/>
    <n v="297000"/>
    <s v="EUR"/>
    <d v="2014-10-31T00:00:00"/>
    <s v="SHELTER AND NON-FOOD ITEMS"/>
    <x v="1"/>
    <s v="Commitment"/>
    <s v="Donor"/>
  </r>
  <r>
    <s v="Germany"/>
    <s v="CARE International"/>
    <s v="Iraq Crisis 2003"/>
    <x v="0"/>
    <m/>
    <x v="9"/>
    <n v="215285"/>
    <n v="0"/>
    <s v="Humanitarian assistance"/>
    <n v="200000"/>
    <s v="EUR"/>
    <d v="2003-04-10T00:00:00"/>
    <s v="MULTI-SECTOR"/>
    <x v="1"/>
    <s v="Commitment"/>
    <s v="Donor"/>
  </r>
  <r>
    <s v="Germany"/>
    <s v="CARE International"/>
    <s v="Iraq Crisis 2003"/>
    <x v="0"/>
    <m/>
    <x v="9"/>
    <n v="575117"/>
    <n v="0"/>
    <s v="Rehabilitation of water infrastructure (1 water treatment unit and 6 compact units) in Qualaat Saleh, Gouvernment Missan"/>
    <n v="490000"/>
    <s v="EUR"/>
    <d v="2003-11-21T00:00:00"/>
    <s v="WATER AND SANITATION"/>
    <x v="1"/>
    <s v="Commitment"/>
    <s v="Donor"/>
  </r>
  <r>
    <s v="Germany"/>
    <s v="CARITAS"/>
    <s v="Iraq 2011"/>
    <x v="0"/>
    <m/>
    <x v="14"/>
    <n v="330695"/>
    <n v="0"/>
    <s v="Harm reduction to extrem vulnerable IDPs (VN05 321.50 IRQ 01/11)"/>
    <n v="242730"/>
    <s v="EUR"/>
    <d v="2011-02-01T00:00:00"/>
    <s v="SECTOR NOT YET SPECIFIED"/>
    <x v="1"/>
    <s v="Commitment"/>
    <s v="Donor"/>
  </r>
  <r>
    <s v="Germany"/>
    <s v="CARITAS"/>
    <s v="Iraq 2012"/>
    <x v="0"/>
    <m/>
    <x v="5"/>
    <n v="496782"/>
    <n v="0"/>
    <s v="Winter aid for Iraqi IDPs and Iraqi returnees from Syria in northern Iraq (VN05 321.50 IRQ 03/12)"/>
    <n v="386000"/>
    <s v="EUR"/>
    <d v="2012-10-09T00:00:00"/>
    <s v="SECTOR NOT YET SPECIFIED"/>
    <x v="1"/>
    <s v="Commitment"/>
    <s v="Donor"/>
  </r>
  <r>
    <s v="Germany"/>
    <s v="CARITAS / Catholic Relief Services"/>
    <s v="Iraq Crisis 2003"/>
    <x v="0"/>
    <m/>
    <x v="9"/>
    <n v="205491"/>
    <n v="0"/>
    <s v="Humanitarian assistance"/>
    <n v="200000"/>
    <s v="EUR"/>
    <d v="2003-04-10T00:00:00"/>
    <s v="MULTI-SECTOR"/>
    <x v="1"/>
    <s v="Commitment"/>
    <s v="Donor"/>
  </r>
  <r>
    <s v="Germany"/>
    <s v="Caritas Germany (DCV)"/>
    <s v="Iraq 2011"/>
    <x v="0"/>
    <m/>
    <x v="14"/>
    <n v="350071"/>
    <n v="0"/>
    <s v="Provision of food, NFIs and WASH assistance to extremely vulnerable IDPs (VN05 321.50 IRQ 05/11)"/>
    <n v="247500"/>
    <s v="EUR"/>
    <d v="2011-11-27T00:00:00"/>
    <s v="SECTOR NOT YET SPECIFIED"/>
    <x v="1"/>
    <s v="Commitment"/>
    <s v="Donor"/>
  </r>
  <r>
    <s v="Germany"/>
    <s v="Caritas Germany (DCV)"/>
    <s v="Iraq 2013"/>
    <x v="0"/>
    <m/>
    <x v="3"/>
    <n v="572944"/>
    <n v="0"/>
    <s v="Assistance for 2,000 families of Iraqi IDPs and Iraqi returnees from Syria in northern Iraq (VN05 321.50 IRQ 02/13)"/>
    <n v="432000"/>
    <s v="EUR"/>
    <d v="2013-08-15T00:00:00"/>
    <s v="SECTOR NOT YET SPECIFIED"/>
    <x v="1"/>
    <s v="Commitment"/>
    <s v="Donor"/>
  </r>
  <r>
    <s v="Germany"/>
    <s v="Caritas Germany (DCV)"/>
    <s v="Iraq 2014"/>
    <x v="0"/>
    <m/>
    <x v="11"/>
    <n v="1080051"/>
    <n v="0"/>
    <s v="Winter help and other measures of livelihood security for Iraqi IDPs and needy in the KurdistanRegion (VN05 321.50 IRQ 06/14)"/>
    <n v="850000"/>
    <s v="EUR"/>
    <d v="2014-10-20T00:00:00"/>
    <s v="SECTOR NOT YET SPECIFIED"/>
    <x v="1"/>
    <s v="Commitment"/>
    <s v="Donor"/>
  </r>
  <r>
    <s v="Germany"/>
    <s v="Deutsche Gesellschaft für Internationale Zusammenarbeit"/>
    <s v="Iraq Crisis 2003"/>
    <x v="0"/>
    <m/>
    <x v="9"/>
    <n v="57013"/>
    <n v="0"/>
    <s v="Incubators for the children's hospital 'Al Mansur'"/>
    <n v="50600"/>
    <s v="EUR"/>
    <d v="2003-08-22T00:00:00"/>
    <s v="HEALTH"/>
    <x v="1"/>
    <s v="Commitment"/>
    <s v="Donor"/>
  </r>
  <r>
    <s v="Germany"/>
    <s v="Deutsche Welthungerhilfe e.V. (German Agro Action)"/>
    <s v="Iraq 2014"/>
    <x v="0"/>
    <m/>
    <x v="11"/>
    <n v="9728399"/>
    <n v="0"/>
    <s v="Winter Help for civil war victims in northern Iraq, northern Syria and Turkey (VN05 321.50 IRQ 15/14)"/>
    <n v="7656250"/>
    <s v="EUR"/>
    <d v="2014-10-30T00:00:00"/>
    <s v="SECTOR NOT YET SPECIFIED"/>
    <x v="1"/>
    <s v="Commitment"/>
    <s v="Donor"/>
  </r>
  <r>
    <s v="Germany"/>
    <s v="Deutsche Welthungerhilfe e.V. (German Agro Action)"/>
    <s v="Iraq 2014"/>
    <x v="0"/>
    <m/>
    <x v="11"/>
    <n v="1251647"/>
    <n v="0"/>
    <s v="Food aid for vulnerable victims and displaced persons in Iraq"/>
    <n v="950000"/>
    <s v="EUR"/>
    <d v="2014-09-15T00:00:00"/>
    <s v="FOOD"/>
    <x v="1"/>
    <s v="Commitment"/>
    <s v="Donor"/>
  </r>
  <r>
    <s v="Germany"/>
    <s v="German Red Cross"/>
    <s v="Iraq 2007 (incl. Iraqi refugees in neighbouring countries) "/>
    <x v="0"/>
    <m/>
    <x v="2"/>
    <n v="274267"/>
    <n v="0"/>
    <s v="Provide basic health care (VN05 321.50 IRQ 01/07)"/>
    <n v="205700"/>
    <s v="EUR"/>
    <d v="2007-04-03T00:00:00"/>
    <s v="HEALTH"/>
    <x v="1"/>
    <s v="Commitment"/>
    <s v="Donor"/>
  </r>
  <r>
    <s v="Germany"/>
    <s v="German Red Cross"/>
    <s v="Iraq 2007 (incl. Iraqi refugees in neighbouring countries) "/>
    <x v="0"/>
    <m/>
    <x v="2"/>
    <n v="228495"/>
    <n v="0"/>
    <s v="Distribution of hygiene-kits to Iraqi refugees (Vn05 321.50 IRQ 07/07)"/>
    <n v="170000"/>
    <s v="EUR"/>
    <d v="2007-06-15T00:00:00"/>
    <s v="WATER AND SANITATION"/>
    <x v="1"/>
    <s v="Commitment"/>
    <s v="Donor"/>
  </r>
  <r>
    <s v="Germany"/>
    <s v="German Red Cross"/>
    <s v="Iraq 2008 (incl. Iraqi refugees in neighbouring countries) "/>
    <x v="0"/>
    <m/>
    <x v="6"/>
    <n v="253754"/>
    <n v="0"/>
    <s v="Provision of hygiene-kits and food items for iraqi refugees (VN05 321.50 IRQ 07/08)"/>
    <n v="196152"/>
    <s v="EUR"/>
    <d v="2008-11-19T00:00:00"/>
    <s v="MULTI-SECTOR"/>
    <x v="1"/>
    <s v="Commitment"/>
    <s v="Donor"/>
  </r>
  <r>
    <s v="Germany"/>
    <s v="German Red Cross"/>
    <s v="Iraq 2014"/>
    <x v="0"/>
    <m/>
    <x v="11"/>
    <n v="381297"/>
    <n v="0"/>
    <s v="Delivery of relief items for the supply of IDPs and refugees in Iraq (VN05 321.50 IRQ 04/14)"/>
    <n v="285210"/>
    <s v="EUR"/>
    <d v="2014-08-28T00:00:00"/>
    <s v="SECTOR NOT YET SPECIFIED"/>
    <x v="1"/>
    <s v="Commitment"/>
    <s v="Donor"/>
  </r>
  <r>
    <s v="Germany"/>
    <s v="German Red Cross"/>
    <s v="Iraq 2014"/>
    <x v="0"/>
    <m/>
    <x v="11"/>
    <n v="3812104"/>
    <n v="0"/>
    <s v="Improve the humanitarian supply for the population affected by the conflict in Iraq (winterizing andfirst aid) (VN05 321.50 IRQ 12/14)"/>
    <n v="3000126"/>
    <s v="EUR"/>
    <d v="2014-10-27T00:00:00"/>
    <s v="SECTOR NOT YET SPECIFIED"/>
    <x v="1"/>
    <s v="Commitment"/>
    <s v="Donor"/>
  </r>
  <r>
    <s v="Germany"/>
    <s v="Grünhelme"/>
    <s v="Iraq Crisis 2003"/>
    <x v="0"/>
    <m/>
    <x v="9"/>
    <n v="125359"/>
    <n v="0"/>
    <s v="Reconstruction of 60 houses in order to facilitate re-settlement of 60 returning IDP families"/>
    <n v="106806"/>
    <s v="EUR"/>
    <d v="2003-11-27T00:00:00"/>
    <s v="SHELTER AND NON-FOOD ITEMS"/>
    <x v="1"/>
    <s v="Commitment"/>
    <s v="Donor"/>
  </r>
  <r>
    <s v="Germany"/>
    <s v="Handicap International"/>
    <s v="Iraq 2013"/>
    <x v="0"/>
    <m/>
    <x v="3"/>
    <n v="129581"/>
    <n v="0"/>
    <s v="For a better future for mine and ERW victims and generally people with disabilities in Iraqi Kurdistan (VN05 440.70 IRQ 01/13)"/>
    <n v="99000"/>
    <s v="EUR"/>
    <d v="2013-03-22T00:00:00"/>
    <s v="MINE ACTION"/>
    <x v="1"/>
    <s v="Commitment"/>
    <s v="Donor"/>
  </r>
  <r>
    <s v="Germany"/>
    <s v="Handicap International"/>
    <s v="Iraq Crisis 2003"/>
    <x v="0"/>
    <m/>
    <x v="9"/>
    <n v="89756"/>
    <n v="0"/>
    <s v="Mine risk education campaign in Bagdad"/>
    <n v="81768"/>
    <s v="EUR"/>
    <d v="2003-05-16T00:00:00"/>
    <s v="MINE ACTION"/>
    <x v="1"/>
    <s v="Commitment"/>
    <s v="Donor"/>
  </r>
  <r>
    <s v="Germany"/>
    <s v="Handicap International"/>
    <s v="Iraq Crisis 2003"/>
    <x v="0"/>
    <m/>
    <x v="9"/>
    <n v="369556"/>
    <n v="0"/>
    <s v="Mine victim assistance programme"/>
    <n v="314861"/>
    <s v="EUR"/>
    <d v="2003-11-21T00:00:00"/>
    <s v="MINE ACTION"/>
    <x v="1"/>
    <s v="Commitment"/>
    <s v="Donor"/>
  </r>
  <r>
    <s v="Germany"/>
    <s v="Handicap International"/>
    <s v="Iraq Crisis 2003"/>
    <x v="0"/>
    <m/>
    <x v="9"/>
    <n v="191315"/>
    <n v="0"/>
    <s v="Mine risk education programme"/>
    <n v="163000"/>
    <s v="EUR"/>
    <d v="2003-11-21T00:00:00"/>
    <s v="MINE ACTION"/>
    <x v="1"/>
    <s v="Commitment"/>
    <s v="Donor"/>
  </r>
  <r>
    <s v="Germany"/>
    <s v="Haukari e.V"/>
    <s v="Iraq 2004"/>
    <x v="0"/>
    <m/>
    <x v="10"/>
    <n v="20936"/>
    <n v="0"/>
    <s v="Humanitarian assistance to IDPs and returnees"/>
    <n v="17000"/>
    <s v="EUR"/>
    <d v="2004-10-29T00:00:00"/>
    <s v="SHELTER AND NON-FOOD ITEMS"/>
    <x v="1"/>
    <s v="Commitment"/>
    <s v="Donor"/>
  </r>
  <r>
    <s v="Germany"/>
    <s v="Haukari e.V"/>
    <s v="Iraq 2007 (incl. Iraqi refugees in neighbouring countries) "/>
    <x v="0"/>
    <m/>
    <x v="2"/>
    <n v="31828"/>
    <n v="0"/>
    <s v="Provide IDPs with shelter and non food items (VN 05 - 321.50 IRQ 02/06)"/>
    <n v="24030"/>
    <s v="EUR"/>
    <d v="2007-03-16T00:00:00"/>
    <s v="SHELTER AND NON-FOOD ITEMS"/>
    <x v="1"/>
    <s v="Commitment"/>
    <s v="Donor"/>
  </r>
  <r>
    <s v="Germany"/>
    <s v="Haukari e.V"/>
    <s v="Iraq 2007 (incl. Iraqi refugees in neighbouring countries) "/>
    <x v="0"/>
    <m/>
    <x v="2"/>
    <n v="53579"/>
    <n v="0"/>
    <s v="Provision of Shelter and Non-Food-items for Refugees (VN05 321.50 IRQ 10/07)"/>
    <n v="37184"/>
    <s v="EUR"/>
    <d v="2007-11-20T00:00:00"/>
    <s v="SHELTER AND NON-FOOD ITEMS"/>
    <x v="1"/>
    <s v="Commitment"/>
    <s v="Donor"/>
  </r>
  <r>
    <s v="Germany"/>
    <s v="Haukari e.V"/>
    <s v="Iraq 2008 (incl. Iraqi refugees in neighbouring countries) "/>
    <x v="0"/>
    <m/>
    <x v="6"/>
    <n v="88182"/>
    <n v="0"/>
    <s v="NFIs in Quandil, Iraq (VN05 321.50 IRQ 03/08)"/>
    <n v="59611"/>
    <s v="EUR"/>
    <d v="2008-02-29T00:00:00"/>
    <s v="SHELTER AND NON-FOOD ITEMS"/>
    <x v="1"/>
    <s v="Commitment"/>
    <s v="Donor"/>
  </r>
  <r>
    <s v="Germany"/>
    <s v="HELP e.V."/>
    <s v="Iraq 2014"/>
    <x v="0"/>
    <m/>
    <x v="11"/>
    <n v="1336898"/>
    <n v="0"/>
    <s v="Livelihood security of IDPs who have fled to the Kurdistan Region (VN05 321.50 IRQ 02/14)"/>
    <n v="1000000"/>
    <s v="EUR"/>
    <d v="2014-08-28T00:00:00"/>
    <s v="FOOD"/>
    <x v="1"/>
    <s v="Commitment"/>
    <s v="Donor"/>
  </r>
  <r>
    <s v="Germany"/>
    <s v="Hilfe zur Selbsthilfe e.V."/>
    <s v="Iraq 2004"/>
    <x v="0"/>
    <m/>
    <x v="10"/>
    <n v="786993"/>
    <n v="0"/>
    <s v="Humanitarian demining through implementation or 2 EOD teams and 1 survey team"/>
    <n v="632742"/>
    <s v="EUR"/>
    <d v="2004-02-20T00:00:00"/>
    <s v="MINE ACTION"/>
    <x v="1"/>
    <s v="Commitment"/>
    <s v="Donor"/>
  </r>
  <r>
    <s v="Germany"/>
    <s v="Hilfe zur Selbsthilfe e.V."/>
    <s v="Iraq 2005"/>
    <x v="0"/>
    <m/>
    <x v="13"/>
    <n v="881069"/>
    <n v="0"/>
    <s v="Mine/UXO clearance"/>
    <n v="674018"/>
    <s v="EUR"/>
    <d v="2005-02-10T00:00:00"/>
    <s v="MINE ACTION"/>
    <x v="1"/>
    <s v="Commitment"/>
    <s v="Donor"/>
  </r>
  <r>
    <s v="Germany"/>
    <s v="Hilfe zur Selbsthilfe e.V."/>
    <s v="Iraq 2006 (incl. Iraqi refugees in neighbouring countries) "/>
    <x v="0"/>
    <m/>
    <x v="1"/>
    <n v="378912"/>
    <n v="0"/>
    <s v="Mine and uxo clearance"/>
    <n v="319802"/>
    <s v="EUR"/>
    <d v="2006-03-23T00:00:00"/>
    <s v="MINE ACTION"/>
    <x v="1"/>
    <s v="Commitment"/>
    <s v="Donor"/>
  </r>
  <r>
    <s v="Germany"/>
    <s v="Hilfe zur Selbsthilfe e.V."/>
    <s v="Iraq 2006 (incl. Iraqi refugees in neighbouring countries) "/>
    <x v="0"/>
    <m/>
    <x v="1"/>
    <n v="266968"/>
    <n v="0"/>
    <s v="Mine and UXO clearance"/>
    <n v="209313"/>
    <s v="EUR"/>
    <d v="2006-08-01T00:00:00"/>
    <s v="MINE ACTION"/>
    <x v="1"/>
    <s v="Commitment"/>
    <s v="Donor"/>
  </r>
  <r>
    <s v="Germany"/>
    <s v="Hilfe zur Selbsthilfe e.V."/>
    <s v="Iraq 2007 (incl. Iraqi refugees in neighbouring countries) "/>
    <x v="0"/>
    <m/>
    <x v="2"/>
    <n v="18443"/>
    <n v="0"/>
    <s v="Transport and storage of demining material (VN 05 440.70 IRQ 01/07)"/>
    <n v="13500"/>
    <s v="EUR"/>
    <d v="2007-05-26T00:00:00"/>
    <s v="MINE ACTION"/>
    <x v="1"/>
    <s v="Commitment"/>
    <s v="Donor"/>
  </r>
  <r>
    <s v="Germany"/>
    <s v="Hilfe zur Selbsthilfe e.V."/>
    <s v="Iraq Crisis 2003"/>
    <x v="0"/>
    <m/>
    <x v="9"/>
    <n v="219539"/>
    <n v="0"/>
    <s v="Procurement and distribution of fresh food(vegetables, eggs and tomato paste) to 11 social institutions in Baghdad"/>
    <n v="200000"/>
    <s v="EUR"/>
    <d v="2003-06-02T00:00:00"/>
    <s v="FOOD"/>
    <x v="1"/>
    <s v="Commitment"/>
    <s v="Donor"/>
  </r>
  <r>
    <s v="Germany"/>
    <s v="Humedica"/>
    <s v="Syrian Arab Republic - Civil Unrest 2013"/>
    <x v="0"/>
    <m/>
    <x v="3"/>
    <n v="235982"/>
    <n v="0"/>
    <s v="Iraq - Provide basic primary health care and distribution of aid to Syrian refugee families in Sulaimaniya (VN05 321.50 SYR 53/13)"/>
    <n v="171323"/>
    <s v="EUR"/>
    <d v="2013-11-08T00:00:00"/>
    <s v="MULTI-SECTOR"/>
    <x v="1"/>
    <s v="Commitment"/>
    <s v="Donor"/>
  </r>
  <r>
    <s v="Germany"/>
    <s v="International Committee of the Red Cross"/>
    <s v="Iraq 2001"/>
    <x v="0"/>
    <m/>
    <x v="15"/>
    <n v="234412"/>
    <n v="0"/>
    <s v="Assistance and protection"/>
    <n v="500000"/>
    <s v="DEM"/>
    <d v="2001-02-23T00:00:00"/>
    <s v="PROTECTION/HUMAN RIGHTS/RULE OF LAW"/>
    <x v="1"/>
    <s v="Commitment"/>
    <s v="Donor"/>
  </r>
  <r>
    <s v="Germany"/>
    <s v="International Committee of the Red Cross"/>
    <s v="Iraq 2001"/>
    <x v="0"/>
    <m/>
    <x v="15"/>
    <n v="217391"/>
    <n v="0"/>
    <s v="Assistance for affected population-war"/>
    <n v="500000"/>
    <s v="DEM"/>
    <d v="2001-07-26T00:00:00"/>
    <s v="MULTI-SECTOR"/>
    <x v="1"/>
    <s v="Commitment"/>
    <s v="Donor"/>
  </r>
  <r>
    <s v="Germany"/>
    <s v="International Committee of the Red Cross"/>
    <s v="Iraq 2002"/>
    <x v="0"/>
    <m/>
    <x v="8"/>
    <n v="431779"/>
    <n v="0"/>
    <s v="Assistance for affected population-war"/>
    <n v="500000"/>
    <s v="EUR"/>
    <d v="2002-03-19T00:00:00"/>
    <s v="MULTI-SECTOR"/>
    <x v="1"/>
    <s v="Commitment"/>
    <s v="Donor"/>
  </r>
  <r>
    <s v="Germany"/>
    <s v="International Committee of the Red Cross"/>
    <s v="Iraq 2004"/>
    <x v="0"/>
    <m/>
    <x v="10"/>
    <n v="132626"/>
    <n v="0"/>
    <s v="Assistance and protection activities"/>
    <n v="100000"/>
    <s v="EUR"/>
    <d v="2004-12-01T00:00:00"/>
    <s v="MULTI-SECTOR"/>
    <x v="1"/>
    <s v="Commitment"/>
    <s v="Donor"/>
  </r>
  <r>
    <s v="Germany"/>
    <s v="International Committee of the Red Cross"/>
    <s v="Iraq 2007 (incl. Iraqi refugees in neighbouring countries) "/>
    <x v="0"/>
    <m/>
    <x v="2"/>
    <n v="672043"/>
    <n v="0"/>
    <s v="Provide Assistance and Protection (VN 05 - 321.50 IRQ 05/07)"/>
    <n v="500000"/>
    <s v="EUR"/>
    <d v="2007-06-01T00:00:00"/>
    <s v="PROTECTION/HUMAN RIGHTS/RULE OF LAW"/>
    <x v="1"/>
    <s v="Commitment"/>
    <s v="Donor"/>
  </r>
  <r>
    <s v="Germany"/>
    <s v="International Committee of the Red Cross"/>
    <s v="Iraq 2007 (incl. Iraqi refugees in neighbouring countries) "/>
    <x v="0"/>
    <m/>
    <x v="2"/>
    <n v="1333333"/>
    <n v="0"/>
    <s v="Assistance and Protection for IDPs and detainees (VN05 321.50 IRQ 04/07)"/>
    <n v="1000000"/>
    <s v="EUR"/>
    <d v="2007-04-11T00:00:00"/>
    <s v="PROTECTION/HUMAN RIGHTS/RULE OF LAW"/>
    <x v="1"/>
    <s v="Commitment"/>
    <m/>
  </r>
  <r>
    <s v="Germany"/>
    <s v="International Committee of the Red Cross"/>
    <s v="Iraq 2008 (incl. Iraqi refugees in neighbouring countries) "/>
    <x v="0"/>
    <m/>
    <x v="6"/>
    <n v="1479290"/>
    <n v="0"/>
    <s v="Assistance and Protection Activities in Iraq (vn05 321.50 IRQ 02/08)"/>
    <n v="1000000"/>
    <s v="EUR"/>
    <d v="2008-02-29T00:00:00"/>
    <s v="MULTI-SECTOR"/>
    <x v="1"/>
    <s v="Commitment"/>
    <s v="Donor"/>
  </r>
  <r>
    <s v="Germany"/>
    <s v="International Committee of the Red Cross"/>
    <s v="Iraq 2009 (incl. Iraqi refugees in neighbouring countries) "/>
    <x v="0"/>
    <m/>
    <x v="7"/>
    <n v="1312336"/>
    <n v="0"/>
    <s v="Assistance and protection activities (VN05 321.50 IRQ 04/09)"/>
    <n v="1000000"/>
    <s v="EUR"/>
    <d v="2009-02-02T00:00:00"/>
    <s v="PROTECTION/HUMAN RIGHTS/RULE OF LAW"/>
    <x v="1"/>
    <s v="Commitment"/>
    <s v="Donor"/>
  </r>
  <r>
    <s v="Germany"/>
    <s v="International Committee of the Red Cross"/>
    <s v="Iraq 2010"/>
    <x v="0"/>
    <m/>
    <x v="12"/>
    <n v="1400560"/>
    <n v="0"/>
    <s v="Assistance and Protection Activities (VN05 321.50 IRQ 01/10)"/>
    <n v="1000000"/>
    <s v="EUR"/>
    <d v="2010-02-05T00:00:00"/>
    <s v="PROTECTION/HUMAN RIGHTS/RULE OF LAW"/>
    <x v="1"/>
    <s v="Commitment"/>
    <s v="Donor"/>
  </r>
  <r>
    <s v="Germany"/>
    <s v="International Committee of the Red Cross"/>
    <s v="Iraq 2011"/>
    <x v="0"/>
    <m/>
    <x v="14"/>
    <n v="1023192"/>
    <n v="0"/>
    <s v="Protection activities, assistance activities: water and habitat, economic security, primary health care (VN05 321.50 IRQ 04/11)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
    <n v="750000"/>
    <s v="EUR"/>
    <d v="2011-10-19T00:00:00"/>
    <s v="SECTOR NOT YET SPECIFIED"/>
    <x v="1"/>
    <s v="Commitment"/>
    <s v="Donor"/>
  </r>
  <r>
    <s v="Germany"/>
    <s v="International Committee of the Red Cross"/>
    <s v="Iraq 2012"/>
    <x v="0"/>
    <m/>
    <x v="5"/>
    <n v="2010724"/>
    <n v="0"/>
    <s v="Protection of Civilians, ability to cover their essential needs; guarantee of international standarts in treatment and supply of detainees (VN05 321.50 IRQ 02/12)"/>
    <n v="1500000"/>
    <s v="EUR"/>
    <d v="2012-03-01T00:00:00"/>
    <s v="SECTOR NOT YET SPECIFIED"/>
    <x v="1"/>
    <s v="Commitment"/>
    <s v="Donor"/>
  </r>
  <r>
    <s v="Germany"/>
    <s v="International Committee of the Red Cross"/>
    <s v="Iraq 2014"/>
    <x v="0"/>
    <m/>
    <x v="11"/>
    <n v="2717391"/>
    <n v="0"/>
    <s v="ICRC Assistance and Cooperation Activities in Iraq 2014 (VN05 321.50 IRQ 01/14)"/>
    <n v="2000000"/>
    <s v="EUR"/>
    <d v="2014-07-15T00:00:00"/>
    <s v="SECTOR NOT YET SPECIFIED"/>
    <x v="1"/>
    <s v="Commitment"/>
    <s v="Donor"/>
  </r>
  <r>
    <s v="Germany"/>
    <s v="International Committee of the Red Cross"/>
    <s v="Iraq 2014"/>
    <x v="0"/>
    <m/>
    <x v="11"/>
    <n v="1562500"/>
    <n v="0"/>
    <s v="The German support is provided to the overall operation of the ICRC in Iraq. It includes, a.o. Victim Assistance, which is supported in this project. Sick and wounded have access to adequate medical and surgical supply shear. People with a physical disabi"/>
    <n v="1150000"/>
    <s v="EUR"/>
    <d v="2014-07-24T00:00:00"/>
    <s v="MINE ACTION"/>
    <x v="1"/>
    <s v="Commitment"/>
    <s v="Donor"/>
  </r>
  <r>
    <s v="Germany"/>
    <s v="International Committee of the Red Cross"/>
    <s v="Iraq Crisis 2003"/>
    <x v="0"/>
    <m/>
    <x v="9"/>
    <n v="2152853"/>
    <n v="0"/>
    <s v="Assistance and protection activities in favour of the civil population, internally displaced and prisoners"/>
    <n v="200000"/>
    <s v="EUR"/>
    <d v="2003-06-02T00:00:00"/>
    <s v="MULTI-SECTOR"/>
    <x v="1"/>
    <s v="Commitment"/>
    <s v="Donor"/>
  </r>
  <r>
    <s v="Germany"/>
    <s v="International Committee of the Red Cross"/>
    <s v="Syrian Arab Republic - Civil Unrest 2013"/>
    <x v="0"/>
    <m/>
    <x v="3"/>
    <n v="2607562"/>
    <n v="0"/>
    <s v="(Iraq) ICRC Assistance, Protection and Mouvement Activities in Iraq 2013  (VN05 321.50 SYR 51/13)"/>
    <n v="2000000"/>
    <s v="EUR"/>
    <d v="2013-07-22T00:00:00"/>
    <s v="SECTOR NOT YET SPECIFIED"/>
    <x v="1"/>
    <s v="Commitment"/>
    <s v="Donor"/>
  </r>
  <r>
    <s v="Germany"/>
    <s v="International Federation of Red Cross and Red Crescent Societies"/>
    <s v="Iraq Crisis 2003"/>
    <x v="0"/>
    <m/>
    <x v="9"/>
    <n v="22998"/>
    <n v="0"/>
    <s v="In kind - delegate"/>
    <m/>
    <m/>
    <d v="2003-04-14T00:00:00"/>
    <s v="COORDINATION AND SUPPORT SERVICES"/>
    <x v="1"/>
    <s v="Commitment"/>
    <s v="Donor"/>
  </r>
  <r>
    <s v="Germany"/>
    <s v="International Institute for Democracy and Electoral Assistance - International IDEA"/>
    <s v="Iraq 2007 (incl. Iraqi refugees in neighbouring countries) "/>
    <x v="0"/>
    <m/>
    <x v="2"/>
    <n v="1367989"/>
    <n v="0"/>
    <s v="Support of refugees and IDPs (VN 05 - 321.50 IRQ 08/07)"/>
    <n v="1000000"/>
    <s v="EUR"/>
    <d v="2007-08-20T00:00:00"/>
    <s v="PROTECTION/HUMAN RIGHTS/RULE OF LAW"/>
    <x v="1"/>
    <s v="Commitment"/>
    <s v="Donor"/>
  </r>
  <r>
    <s v="Germany"/>
    <s v="International Organization for Migration"/>
    <s v="Iraq 2009 (incl. Iraqi refugees in neighbouring countries) "/>
    <x v="0"/>
    <m/>
    <x v="7"/>
    <n v="10000000"/>
    <n v="0"/>
    <s v="Contributing to stabilization in Iraq by promoting sustainable socio-economic reintegration of returnees and un(der) employed through the programme for human security and stabilization (PHSS)"/>
    <m/>
    <s v="USD"/>
    <d v="2009-05-11T00:00:00"/>
    <s v="ECONOMIC RECOVERY AND INFRASTRUCTURE"/>
    <x v="1"/>
    <s v="Commitment"/>
    <s v="Agency"/>
  </r>
  <r>
    <s v="Germany"/>
    <s v="International Organization for Migration"/>
    <s v="Iraq 2011"/>
    <x v="0"/>
    <m/>
    <x v="14"/>
    <n v="2460000"/>
    <n v="0"/>
    <s v="Program For Human Security and Stabilization Humanitarian in Iraq Phase III_x000d__x000a_"/>
    <s v=""/>
    <s v="USD"/>
    <d v="2010-11-16T00:00:00"/>
    <s v="SECTOR NOT YET SPECIFIED"/>
    <x v="1"/>
    <s v="Commitment"/>
    <s v="Agency"/>
  </r>
  <r>
    <s v="Germany"/>
    <s v="International Organization for Migration"/>
    <s v="Iraq 2015"/>
    <x v="4"/>
    <s v="IRQ-14/SNYS/70354/R/298"/>
    <x v="4"/>
    <n v="1905972"/>
    <n v="0"/>
    <s v="Provision of life-saving non-food and transportation during the winter assistance in support ofIDPs in Iraq (VN05 321.50 IRQ 10/14)"/>
    <n v="1500000"/>
    <s v="EUR"/>
    <d v="2014-10-20T00:00:00"/>
    <s v="SECTOR NOT YET SPECIFIED"/>
    <x v="1"/>
    <s v="Commitment"/>
    <s v="Donor"/>
  </r>
  <r>
    <s v="Germany"/>
    <s v="Malteser International"/>
    <s v="Iraq 2014"/>
    <x v="0"/>
    <m/>
    <x v="11"/>
    <n v="400254"/>
    <n v="0"/>
    <s v="Health care for conflict-affected IDPs in Iraq, Kurdistan Region (VN05 321.50 IRQ 05/14)"/>
    <n v="315000"/>
    <s v="EUR"/>
    <d v="2014-10-24T00:00:00"/>
    <s v="HEALTH"/>
    <x v="1"/>
    <s v="Commitment"/>
    <s v="Donor"/>
  </r>
  <r>
    <s v="Germany"/>
    <s v="Malteser International"/>
    <s v="Iraq Crisis 2003"/>
    <x v="0"/>
    <m/>
    <x v="9"/>
    <n v="65143"/>
    <n v="0"/>
    <s v="Laboratory materials for 13 hospital laboratories in the region of Erbil"/>
    <n v="57000"/>
    <s v="EUR"/>
    <d v="2003-10-01T00:00:00"/>
    <s v="HEALTH"/>
    <x v="1"/>
    <s v="Commitment"/>
    <s v="Donor"/>
  </r>
  <r>
    <s v="Germany"/>
    <s v="Mine Action Group"/>
    <s v="Iraq 2013"/>
    <x v="0"/>
    <m/>
    <x v="3"/>
    <n v="297479"/>
    <n v="0"/>
    <s v="Improving the quality of life of local communities affected by Explosive Remnant of War (ERW) and reduce threat posed by ERW (VN05 440.70 IRQ 02/13)"/>
    <n v="224299"/>
    <s v="EUR"/>
    <d v="2013-08-09T00:00:00"/>
    <s v="MINE ACTION"/>
    <x v="1"/>
    <s v="Commitment"/>
    <s v="Donor"/>
  </r>
  <r>
    <s v="Germany"/>
    <s v="Mines Advisory Group"/>
    <s v="Iraq 2009 (incl. Iraqi refugees in neighbouring countries) "/>
    <x v="0"/>
    <m/>
    <x v="7"/>
    <n v="285360"/>
    <n v="0"/>
    <s v="Humanitarian demining in order to provide resettlement (VN05 440.70 IRQ 01/09)"/>
    <n v="217444"/>
    <s v="EUR"/>
    <d v="2009-02-04T00:00:00"/>
    <s v="MINE ACTION"/>
    <x v="1"/>
    <s v="Commitment"/>
    <s v="Donor"/>
  </r>
  <r>
    <s v="Germany"/>
    <s v="Mines Advisory Group"/>
    <s v="Iraq 2010"/>
    <x v="0"/>
    <m/>
    <x v="12"/>
    <n v="292106"/>
    <n v="0"/>
    <s v="Conventional Weapon Destruction -Mine Action Project -in North Iraq(VN05 440.70 IRQ 01/10)"/>
    <n v="239235"/>
    <s v="EUR"/>
    <d v="2010-06-02T00:00:00"/>
    <s v="MINE ACTION"/>
    <x v="1"/>
    <s v="Commitment"/>
    <s v="Donor"/>
  </r>
  <r>
    <s v="Germany"/>
    <s v="Mines Advisory Group"/>
    <s v="Iraq 2011"/>
    <x v="0"/>
    <m/>
    <x v="14"/>
    <n v="328622"/>
    <n v="0"/>
    <s v="Land released in support of agricultural development in the region and risk education (VN05 440.70 IRQ 01/11)"/>
    <n v="239237"/>
    <s v="EUR"/>
    <d v="2011-03-11T00:00:00"/>
    <s v="MINE ACTION"/>
    <x v="1"/>
    <s v="Commitment"/>
    <s v="Donor"/>
  </r>
  <r>
    <s v="Germany"/>
    <s v="Mines Advisory Group"/>
    <s v="Iraq 2012"/>
    <x v="0"/>
    <m/>
    <x v="5"/>
    <n v="265603"/>
    <n v="0"/>
    <s v="Land released in support of agricultural development in the region through implementation of a prioritised paricipatory; training community leaders in the delivery of risk education (VN05 440.70 IRQ 01/12)"/>
    <n v="199999"/>
    <s v="EUR"/>
    <d v="2012-04-11T00:00:00"/>
    <s v="MINE ACTION"/>
    <x v="1"/>
    <s v="Commitment"/>
    <s v="Donor"/>
  </r>
  <r>
    <s v="Germany"/>
    <s v="Nehemia Christenhilfsdienst e.V."/>
    <s v="Iraq 2009 (incl. Iraqi refugees in neighbouring countries) "/>
    <x v="0"/>
    <m/>
    <x v="7"/>
    <n v="387468"/>
    <n v="0"/>
    <s v="Distribution of food-items, hygiene-kits, clothing, blankets and medicines (VN05 321.50 IRQ 05/09)"/>
    <n v="303000"/>
    <s v="EUR"/>
    <d v="2009-03-09T00:00:00"/>
    <s v="MULTI-SECTOR"/>
    <x v="1"/>
    <s v="Commitment"/>
    <s v="Donor"/>
  </r>
  <r>
    <s v="Germany"/>
    <s v="Nehemia Christenhilfsdienst e.V."/>
    <s v="Iraq 2010"/>
    <x v="0"/>
    <m/>
    <x v="12"/>
    <n v="108639"/>
    <n v="0"/>
    <s v="To improve the general living conditions of IDPs during the winter season in Northern Iraq (VN05 321.50 IRQ 05/10)"/>
    <n v="83000"/>
    <s v="EUR"/>
    <d v="2010-12-08T00:00:00"/>
    <s v="SECTOR NOT YET SPECIFIED"/>
    <x v="1"/>
    <s v="Commitment"/>
    <s v="Donor"/>
  </r>
  <r>
    <s v="Germany"/>
    <s v="Nehemia Christenhilfsdienst e.V."/>
    <s v="Iraq 2011"/>
    <x v="0"/>
    <m/>
    <x v="14"/>
    <n v="237637"/>
    <n v="0"/>
    <s v="Harm reduction to extra affected internal displaced families by bettering supply of food, drinking water and basic medicare (VN05 321.50 IRQ 03/11)"/>
    <n v="173000"/>
    <s v="EUR"/>
    <d v="2011-03-28T00:00:00"/>
    <s v="SECTOR NOT YET SPECIFIED"/>
    <x v="1"/>
    <s v="Commitment"/>
    <s v="Donor"/>
  </r>
  <r>
    <s v="Germany"/>
    <s v="Office for the Coordination of Humanitarian Affairs"/>
    <s v="Iraq 2015"/>
    <x v="4"/>
    <s v="IRQ-14/CSS/69882/R/119"/>
    <x v="4"/>
    <n v="373599"/>
    <n v="0"/>
    <s v="Strengthening humanitarian coordination and advocacy in Iraq (OCT 4625)25]; [Pol-100-320.25 IRQ 14/14]  "/>
    <n v="300000"/>
    <s v="EUR"/>
    <d v="2014-10-07T00:00:00"/>
    <s v="COORDINATION AND SUPPORT SERVICES"/>
    <x v="1"/>
    <s v="Paid contribution"/>
    <s v="Agency"/>
  </r>
  <r>
    <s v="Germany"/>
    <s v="Office of the High Commissioner for Human Rights"/>
    <s v="Iraq Crisis 2003"/>
    <x v="7"/>
    <s v="IRQ-03/P/HR/RL01"/>
    <x v="9"/>
    <n v="114286"/>
    <n v="0"/>
    <s v="Access to human rights related analysis; enhance national capacities for the protection and promotion of human rights"/>
    <m/>
    <m/>
    <d v="2003-06-13T00:00:00"/>
    <s v="PROTECTION/HUMAN RIGHTS/RULE OF LAW"/>
    <x v="1"/>
    <s v="Paid contribution"/>
    <s v="Donor and Agency"/>
  </r>
  <r>
    <s v="Germany"/>
    <s v="OIP - Office of the Iraq Programme"/>
    <s v="Iraq Crisis 2003"/>
    <x v="0"/>
    <m/>
    <x v="9"/>
    <n v="269107"/>
    <n v="0"/>
    <s v="Humanitarian assistance"/>
    <n v="250000"/>
    <s v="EUR"/>
    <d v="2003-04-10T00:00:00"/>
    <s v="MULTI-SECTOR"/>
    <x v="1"/>
    <s v="Commitment"/>
    <s v="Donor"/>
  </r>
  <r>
    <s v="Germany"/>
    <s v="Qandil"/>
    <s v="Iraq 2007 (incl. Iraqi refugees in neighbouring countries) "/>
    <x v="0"/>
    <m/>
    <x v="2"/>
    <n v="1360515"/>
    <n v="0"/>
    <s v="Assistance to communities hosting post war IDPs (46.Irak.5.b.104.b)"/>
    <n v="922429"/>
    <s v="EUR"/>
    <d v="2007-12-17T00:00:00"/>
    <s v="PROTECTION/HUMAN RIGHTS/RULE OF LAW"/>
    <x v="1"/>
    <s v="Commitment"/>
    <s v="Donor"/>
  </r>
  <r>
    <s v="Germany"/>
    <s v="Rebuild and Relief International NGO gGmbH"/>
    <s v="Iraq 2014"/>
    <x v="0"/>
    <m/>
    <x v="11"/>
    <n v="529339"/>
    <n v="0"/>
    <s v="Improve the drinking water supply through the construction of drinking water in the region Al Najaf (VN05 321.50 IRQ 07/14)"/>
    <n v="419766"/>
    <s v="EUR"/>
    <d v="2014-11-25T00:00:00"/>
    <s v="WATER AND SANITATION"/>
    <x v="1"/>
    <s v="Commitment"/>
    <s v="Donor"/>
  </r>
  <r>
    <s v="Germany"/>
    <s v="Save the Children "/>
    <s v="Syrian Arab Republic - Civil Unrest 2013"/>
    <x v="3"/>
    <s v="SRRP-13/MS/58170/R/6079"/>
    <x v="3"/>
    <n v="542741"/>
    <n v="0"/>
    <s v="(Iraq) Emergency assistance for vulnerable children and their families in Syria, Lebanon, Iraq and Jordan (part of VN05 321.50 SYR 16/13)"/>
    <n v="400000"/>
    <s v="EUR"/>
    <d v="2013-02-27T00:00:00"/>
    <s v="MULTI-SECTOR"/>
    <x v="1"/>
    <s v="Commitment"/>
    <s v="Donor"/>
  </r>
  <r>
    <s v="Germany"/>
    <s v="Save the Children "/>
    <s v="Syrian Arab Republic - Civil Unrest 2014"/>
    <x v="8"/>
    <s v="SRRP-14/MS/64798/6079"/>
    <x v="11"/>
    <n v="966655"/>
    <n v="0"/>
    <s v="Iraq - Syria Crisis Regional Refugee Response - Minimizing the impact of conflict and displacement on refugees and their host communities in Kurdistan-Iraq (part of VN05 321.50 SYR 17/14)"/>
    <n v="702758"/>
    <s v="EUR"/>
    <d v="2014-05-08T00:00:00"/>
    <s v="MULTI-SECTOR"/>
    <x v="1"/>
    <s v="Commitment"/>
    <s v="Donor"/>
  </r>
  <r>
    <s v="Germany"/>
    <s v="Save the Children "/>
    <s v="Syrian Arab Republic - Civil Unrest 2014"/>
    <x v="8"/>
    <s v="SRRP-14/MS/64798/6079"/>
    <x v="11"/>
    <n v="222661"/>
    <n v="0"/>
    <s v="Iraq - Minimizing the impact of conflict and displacement on refugees and their host communities in Kurdistan-Iraq (part of VN05 321.50 SYR 17/14)"/>
    <n v="175234"/>
    <s v="EUR"/>
    <d v="2014-05-08T00:00:00"/>
    <s v="MULTI-SECTOR"/>
    <x v="1"/>
    <s v="Commitment"/>
    <s v="Donor"/>
  </r>
  <r>
    <s v="Germany"/>
    <s v="Technisches Hilfswerk (THW)"/>
    <s v="Iraq 2014"/>
    <x v="0"/>
    <m/>
    <x v="11"/>
    <n v="6436100"/>
    <n v="0"/>
    <s v="Winter Help / winterization shelter, water and sanitation in camps for internally displaced personsin Iraq (VN05 321.50 IRQ 11/14)"/>
    <n v="4885000"/>
    <s v="EUR"/>
    <d v="2014-09-29T00:00:00"/>
    <s v="SECTOR NOT YET SPECIFIED"/>
    <x v="1"/>
    <s v="Commitment"/>
    <s v="Donor"/>
  </r>
  <r>
    <s v="Germany"/>
    <s v="Technisches Hilfswerk (THW)"/>
    <s v="Iraq Crisis 2003"/>
    <x v="0"/>
    <m/>
    <x v="9"/>
    <n v="3810095"/>
    <n v="0"/>
    <s v="Emergency reconstruction of water distribution system"/>
    <n v="3512908"/>
    <s v="EUR"/>
    <d v="2003-09-17T00:00:00"/>
    <s v="WATER AND SANITATION"/>
    <x v="1"/>
    <s v="Commitment"/>
    <s v="Donor"/>
  </r>
  <r>
    <s v="Germany"/>
    <s v="Technisches Hilfswerk (THW)"/>
    <s v="Syrian Arab Republic - Civil Unrest 2013"/>
    <x v="0"/>
    <m/>
    <x v="3"/>
    <n v="9262938"/>
    <n v="0"/>
    <s v="Iraq - Syria Crisis Regional Refugee Response - Support of UNHCR and UNICEF during removal and construction and operation of refugee camps in (northern) Iraq - support for the coordination and management assessment (VN05 321.50 SYR 52/13)"/>
    <n v="6826785"/>
    <s v="EUR"/>
    <d v="2013-10-18T00:00:00"/>
    <s v="COORDINATION AND SUPPORT SERVICES"/>
    <x v="1"/>
    <s v="Commitment"/>
    <s v="Donor"/>
  </r>
  <r>
    <s v="Germany"/>
    <s v="United Nations Children's Fund"/>
    <s v="Iraq 2015"/>
    <x v="4"/>
    <s v="IRQ-14/SNYS/70352/R/124"/>
    <x v="4"/>
    <n v="10088272"/>
    <n v="0"/>
    <s v="To be allocated to a specific sector/projects  (2014.1840.9)"/>
    <n v="8000000"/>
    <s v="EUR"/>
    <d v="2014-11-26T00:00:00"/>
    <s v="SECTOR NOT YET SPECIFIED"/>
    <x v="1"/>
    <s v="Commitment"/>
    <s v="Donor"/>
  </r>
  <r>
    <s v="Germany"/>
    <s v="United Nations Children's Fund"/>
    <s v="Syrian Arab Republic - Civil Unrest 2013"/>
    <x v="3"/>
    <s v="SRRP-13/MS/58174/R/124"/>
    <x v="3"/>
    <n v="2649007"/>
    <n v="0"/>
    <s v="Iraq - Syria Crisis Regional Refugee Response - Support to WASH Interventions and Operations management for Newly Arrived Refugees in Iraq  (VN05 321.50 SYR 47/13)"/>
    <n v="2000000"/>
    <s v="EUR"/>
    <d v="2013-09-09T00:00:00"/>
    <s v="MULTI-SECTOR"/>
    <x v="1"/>
    <s v="Paid contribution"/>
    <s v="Donor and Agency"/>
  </r>
  <r>
    <s v="Germany"/>
    <s v="United Nations Children's Fund"/>
    <s v="Syrian Arab Republic - Civil Unrest 2014"/>
    <x v="8"/>
    <s v="SRRP-14/MS/64843/124"/>
    <x v="11"/>
    <n v="1016663"/>
    <n v="0"/>
    <s v="Iraq - Syria Crisis Regional Refugee Response (part of VN05 321.50 SYR 20/14)"/>
    <n v="747247"/>
    <s v="EUR"/>
    <d v="2014-04-23T00:00:00"/>
    <s v="MULTI-SECTOR"/>
    <x v="1"/>
    <s v="Paid contribution"/>
    <s v="Agency"/>
  </r>
  <r>
    <s v="Germany"/>
    <s v="United Nations Children's Fund"/>
    <s v="Syrian Arab Republic - Civil Unrest 2014"/>
    <x v="8"/>
    <s v="SRRP-14/MS/64843/124"/>
    <x v="11"/>
    <n v="8894536"/>
    <n v="0"/>
    <s v="Iraq - Syria Crisis Regional Refugee Response (BMZ 201467463)"/>
    <n v="7000000"/>
    <s v="EUR"/>
    <d v="2014-10-06T00:00:00"/>
    <s v="MULTI-SECTOR"/>
    <x v="1"/>
    <s v="Paid contribution"/>
    <s v="Agency"/>
  </r>
  <r>
    <s v="Germany"/>
    <s v="United Nations Environment Programme"/>
    <s v="Iraq Crisis 2003"/>
    <x v="0"/>
    <m/>
    <x v="9"/>
    <n v="144427"/>
    <n v="0"/>
    <s v="Assessment of national capacity for disaster management including disaster preparedness in Iraq - phase 1 - launching of the process through a workshop on disaster management and preparedness"/>
    <n v="123052"/>
    <s v="EUR"/>
    <d v="2003-11-27T00:00:00"/>
    <s v="MULTI-SECTOR"/>
    <x v="1"/>
    <s v="Commitment"/>
    <s v="Donor"/>
  </r>
  <r>
    <s v="Germany"/>
    <s v="United Nations High Commissioner for Refugees"/>
    <s v="Iraq 2006 (incl. Iraqi refugees in neighbouring countries) "/>
    <x v="0"/>
    <m/>
    <x v="1"/>
    <n v="658762"/>
    <n v="0"/>
    <s v="Life-saving assistance to refugees (GF07 321.50 IRQ 01/06)"/>
    <n v="500000"/>
    <s v="EUR"/>
    <d v="2006-12-06T00:00:00"/>
    <s v="MULTI-SECTOR"/>
    <x v="1"/>
    <s v="Commitment"/>
    <s v="Donor"/>
  </r>
  <r>
    <s v="Germany"/>
    <s v="United Nations High Commissioner for Refugees"/>
    <s v="Iraq 2006 (incl. Iraqi refugees in neighbouring countries) "/>
    <x v="0"/>
    <m/>
    <x v="1"/>
    <n v="318878"/>
    <n v="0"/>
    <s v="Humanitarian funding for Iraq (GF07-321.50 LBN 08/06)"/>
    <n v="250000"/>
    <s v="EUR"/>
    <d v="2006-08-02T00:00:00"/>
    <s v="SECTOR NOT YET SPECIFIED"/>
    <x v="1"/>
    <s v="Paid contribution"/>
    <s v="Donor"/>
  </r>
  <r>
    <s v="Germany"/>
    <s v="United Nations High Commissioner for Refugees"/>
    <s v="Iraq 2007 (incl. Iraqi refugees in neighbouring countries) "/>
    <x v="0"/>
    <m/>
    <x v="2"/>
    <n v="2361065"/>
    <n v="0"/>
    <s v="Provide humanitarian Assistance and Protection (VN05 321.50 IRQ 03/07)"/>
    <m/>
    <s v="USD"/>
    <d v="2007-04-05T00:00:00"/>
    <s v="PROTECTION/HUMAN RIGHTS/RULE OF LAW"/>
    <x v="1"/>
    <s v="Paid contribution"/>
    <s v="Donor and Agency"/>
  </r>
  <r>
    <s v="Germany"/>
    <s v="United Nations High Commissioner for Refugees"/>
    <s v="Iraq 2008 (incl. Iraqi refugees in neighbouring countries) "/>
    <x v="5"/>
    <s v="IRQ-08/S/NF01"/>
    <x v="6"/>
    <n v="582169"/>
    <n v="0"/>
    <s v="Assistance for IDPs, refugees and returnees in Iraq (part of VN05 321.50 IRQ 10/08)"/>
    <m/>
    <s v="USD"/>
    <d v="2008-10-31T00:00:00"/>
    <s v="SHELTER AND NON-FOOD ITEMS"/>
    <x v="1"/>
    <s v="Paid contribution"/>
    <s v="Donor and Agency"/>
  </r>
  <r>
    <s v="Germany"/>
    <s v="United Nations High Commissioner for Refugees"/>
    <s v="Iraq 2008 (incl. Iraqi refugees in neighbouring countries) "/>
    <x v="5"/>
    <s v="IRQ-08/UNHCR"/>
    <x v="6"/>
    <n v="1577287"/>
    <n v="0"/>
    <s v="Broadly earmarked contributions to UNHCR Iraq Supplementary Appeal (total of $3,943,218 - CAP portion, $1,577,287 to be allocated to specific sector/projects; Iraqi refugees in neighboring countries portion, $2,365,931)[VN05 321.50 IRQ 04/08]"/>
    <n v="1000000"/>
    <s v="EUR"/>
    <d v="2008-03-25T00:00:00"/>
    <s v="SECTOR NOT YET SPECIFIED"/>
    <x v="1"/>
    <s v="Paid contribution"/>
    <s v="Donor and Agency"/>
  </r>
  <r>
    <s v="Germany"/>
    <s v="United Nations High Commissioner for Refugees"/>
    <s v="Iraq 2008 (incl. Iraqi refugees in neighbouring countries) "/>
    <x v="5"/>
    <s v="IRQ-08/WS09"/>
    <x v="6"/>
    <n v="64661"/>
    <n v="0"/>
    <s v="Assistance for vulnerable IDPs/refugees and affected communities in Iraq (part of VN05 321.50 IRQ 10/08)"/>
    <m/>
    <s v="USD"/>
    <d v="2008-10-31T00:00:00"/>
    <s v="WATER AND SANITATION"/>
    <x v="1"/>
    <s v="Paid contribution"/>
    <s v="Donor and Agency"/>
  </r>
  <r>
    <s v="Germany"/>
    <s v="United Nations High Commissioner for Refugees"/>
    <s v="Iraq 2009 (incl. Iraqi refugees in neighbouring countries) "/>
    <x v="6"/>
    <s v="IRQ-09/P-HR-RL/20246/120"/>
    <x v="7"/>
    <n v="630709"/>
    <n v="0"/>
    <s v="Protection/monitoring/coordination (part of VN05 321.50 IRQ 06/09)"/>
    <m/>
    <s v="USD"/>
    <d v="2009-02-12T00:00:00"/>
    <s v="PROTECTION/HUMAN RIGHTS/RULE OF LAW"/>
    <x v="1"/>
    <s v="Paid contribution"/>
    <s v="Donor and Agency"/>
  </r>
  <r>
    <s v="Germany"/>
    <s v="United Nations High Commissioner for Refugees"/>
    <s v="Iraq 2009 (incl. Iraqi refugees in neighbouring countries) "/>
    <x v="6"/>
    <s v="IRQ-09/S-NF/20261/120"/>
    <x v="7"/>
    <n v="1200000"/>
    <n v="0"/>
    <s v="Shelter/infrastructure (part of VN05 321.50 IRQ 06/09)"/>
    <m/>
    <s v="USD"/>
    <d v="2009-02-12T00:00:00"/>
    <s v="SHELTER AND NON-FOOD ITEMS"/>
    <x v="1"/>
    <s v="Paid contribution"/>
    <s v="Donor and Agency"/>
  </r>
  <r>
    <s v="Germany"/>
    <s v="United Nations High Commissioner for Refugees"/>
    <s v="Iraq 2009 (incl. Iraqi refugees in neighbouring countries) "/>
    <x v="6"/>
    <s v="IRQ-09/SNYS/25390/R/120"/>
    <x v="7"/>
    <n v="275591"/>
    <n v="0"/>
    <s v="Pillar 1 and 2 - to be allocated to specific projects/sector (part of VN05 321.50 IRQ 06/09)"/>
    <m/>
    <s v="USD"/>
    <d v="2009-02-12T00:00:00"/>
    <s v="SECTOR NOT YET SPECIFIED"/>
    <x v="1"/>
    <s v="Paid contribution"/>
    <s v="Donor and Agency"/>
  </r>
  <r>
    <s v="Germany"/>
    <s v="United Nations High Commissioner for Refugees"/>
    <s v="Iraq 2010"/>
    <x v="0"/>
    <m/>
    <x v="12"/>
    <n v="1326260"/>
    <n v="0"/>
    <s v="UNHCR's operations in Iraq"/>
    <s v=""/>
    <s v="USD"/>
    <d v="2010-05-18T00:00:00"/>
    <s v="SECTOR NOT YET SPECIFIED"/>
    <x v="1"/>
    <s v="Paid contribution"/>
    <s v="Agency"/>
  </r>
  <r>
    <s v="Germany"/>
    <s v="United Nations High Commissioner for Refugees"/>
    <s v="Iraq 2015"/>
    <x v="4"/>
    <s v="IRQ-14/SNYS/70350/R/120"/>
    <x v="4"/>
    <n v="21601017"/>
    <n v="0"/>
    <s v="Winter aid for IDPs in Iraq (VN05 321.50 IRQ 16/14)"/>
    <n v="17000000"/>
    <s v="EUR"/>
    <d v="2014-10-30T00:00:00"/>
    <s v="SECTOR NOT YET SPECIFIED"/>
    <x v="1"/>
    <s v="Commitment"/>
    <s v="Donor"/>
  </r>
  <r>
    <s v="Germany"/>
    <s v="United Nations High Commissioner for Refugees"/>
    <s v="Iraq Crisis 2003"/>
    <x v="7"/>
    <s v="IRQ-03/MS01A"/>
    <x v="9"/>
    <n v="4313878"/>
    <n v="0"/>
    <s v="Refugees/asylum seekers and multi-sector response"/>
    <m/>
    <m/>
    <d v="2003-03-20T00:00:00"/>
    <s v="MULTI-SECTOR"/>
    <x v="1"/>
    <s v="Paid contribution"/>
    <s v="Donor and Agency"/>
  </r>
  <r>
    <s v="Germany"/>
    <s v="United Nations High Commissioner for Refugees"/>
    <s v="Syrian Arab Republic - Civil Unrest 2013"/>
    <x v="3"/>
    <s v="SRRP-13/MS/58183/R/120"/>
    <x v="3"/>
    <n v="6631300"/>
    <n v="0"/>
    <s v="Iraq - Syria Crisis Regional Refugee Response (part of VN05 321.50 SYR 30/13)"/>
    <n v="5000000"/>
    <s v="EUR"/>
    <d v="2013-10-10T00:00:00"/>
    <s v="MULTI-SECTOR"/>
    <x v="1"/>
    <s v="Paid contribution"/>
    <s v="Donor and Agency"/>
  </r>
  <r>
    <s v="Germany"/>
    <s v="United Nations High Commissioner for Refugees"/>
    <s v="Syrian Arab Republic - Civil Unrest 2014"/>
    <x v="8"/>
    <s v="SRRP-14/MS/64837/120"/>
    <x v="11"/>
    <n v="3783103"/>
    <n v="0"/>
    <s v="Iraq - Syria Crisis Regional Refugee Response (part of VN05 321.50 SYR 56/14)"/>
    <n v="3000000"/>
    <s v="EUR"/>
    <d v="2014-11-28T00:00:00"/>
    <s v="MULTI-SECTOR"/>
    <x v="1"/>
    <s v="Paid contribution"/>
    <s v="Donor and Agency"/>
  </r>
  <r>
    <s v="Germany"/>
    <s v="United Nations High Commissioner for Refugees"/>
    <s v="Syrian Arab Republic - Civil Unrest 2014"/>
    <x v="8"/>
    <s v="SRRP-14/MS/64837/120"/>
    <x v="11"/>
    <n v="349306"/>
    <n v="0"/>
    <s v="Iraq - Syria Crisis Regional Refugee Response  - Winter aid for Syrian refugees in Iraq and Turkey (part of VN05 321.50 SYR 56/14)"/>
    <n v="277000"/>
    <s v="EUR"/>
    <d v="2014-11-10T00:00:00"/>
    <s v="MULTI-SECTOR"/>
    <x v="1"/>
    <s v="Paid contribution"/>
    <s v="Donor and Agency"/>
  </r>
  <r>
    <s v="Germany"/>
    <s v="United Nations Mine Action Service"/>
    <s v="Iraq Crisis 2003"/>
    <x v="7"/>
    <s v="IRQ-03/MA01"/>
    <x v="9"/>
    <n v="1856135"/>
    <n v="0"/>
    <s v="Emergency explosive ordnance and UXO clearance in southern Iraq"/>
    <n v="1600000"/>
    <s v="EUR"/>
    <d v="2003-11-14T00:00:00"/>
    <s v="MINE ACTION"/>
    <x v="1"/>
    <s v="Commitment"/>
    <s v="Donor"/>
  </r>
  <r>
    <s v="Germany"/>
    <s v="United Nations Mine Action Service"/>
    <s v="Iraq Crisis 2003"/>
    <x v="7"/>
    <s v="IRQ-03/MA01"/>
    <x v="9"/>
    <n v="4561003"/>
    <n v="0"/>
    <s v="Coordination of mine action activities in the emergency response"/>
    <n v="4000000"/>
    <s v="EUR"/>
    <d v="2003-08-01T00:00:00"/>
    <s v="MINE ACTION"/>
    <x v="1"/>
    <s v="Paid contribution"/>
    <s v="Agency"/>
  </r>
  <r>
    <s v="Germany"/>
    <s v="World Food Programme"/>
    <s v="Iraq 2015"/>
    <x v="4"/>
    <s v="IRQ-14/SNYS/70351/R/561"/>
    <x v="4"/>
    <n v="4611331"/>
    <n v="0"/>
    <s v="Food security (2014.1823.5)"/>
    <n v="3500000"/>
    <s v="EUR"/>
    <d v="2014-10-02T00:00:00"/>
    <s v="SECTOR NOT YET SPECIFIED"/>
    <x v="1"/>
    <s v="Paid contribution"/>
    <s v="Donor and Agency"/>
  </r>
  <r>
    <s v="Germany"/>
    <s v="World Food Programme"/>
    <s v="Iraq 2015"/>
    <x v="4"/>
    <s v="IRQ-14/SNYS/70351/R/561"/>
    <x v="4"/>
    <n v="3117207"/>
    <n v="0"/>
    <s v="Food security (2014.1823.5) [additional - Euro 2.5 million, 15-01-15]"/>
    <n v="2500000"/>
    <s v="EUR"/>
    <d v="2014-10-02T00:00:00"/>
    <s v="SECTOR NOT YET SPECIFIED"/>
    <x v="1"/>
    <s v="Commitment"/>
    <s v="Donor"/>
  </r>
  <r>
    <s v="Germany"/>
    <s v="World Food Programme"/>
    <s v="Iraq Crisis 2003"/>
    <x v="7"/>
    <s v="IRQ-03/CSS01A"/>
    <x v="9"/>
    <n v="176678"/>
    <n v="0"/>
    <s v="UN Humanitarian Air Services"/>
    <m/>
    <m/>
    <d v="2003-06-16T00:00:00"/>
    <s v="COORDINATION AND SUPPORT SERVICES"/>
    <x v="1"/>
    <s v="Paid contribution"/>
    <s v="Agency"/>
  </r>
  <r>
    <s v="Germany"/>
    <s v="World Food Programme"/>
    <s v="Iraq Crisis 2003"/>
    <x v="7"/>
    <s v="IRQ-03/F01"/>
    <x v="9"/>
    <n v="6458557"/>
    <n v="0"/>
    <s v="Food aid"/>
    <m/>
    <m/>
    <d v="2003-04-01T00:00:00"/>
    <s v="FOOD"/>
    <x v="1"/>
    <s v="Paid contribution"/>
    <s v="Donor and Agency"/>
  </r>
  <r>
    <s v="Germany"/>
    <s v="World Food Programme"/>
    <s v="Syrian Arab Republic - Civil Unrest 2013"/>
    <x v="3"/>
    <s v="SRRP-13/MS/58198/R/561"/>
    <x v="3"/>
    <n v="6784261"/>
    <n v="0"/>
    <s v="Iraq - Syria Crisis Regional Refugee Response "/>
    <s v=""/>
    <s v="USD"/>
    <d v="2013-10-28T00:00:00"/>
    <s v="MULTI-SECTOR"/>
    <x v="1"/>
    <s v="Paid contribution"/>
    <s v="Agency"/>
  </r>
  <r>
    <s v="Germany"/>
    <s v="World Food Programme"/>
    <s v="Syrian Arab Republic - Civil Unrest 2013"/>
    <x v="3"/>
    <s v="SRRP-13/MS/58198/R/561"/>
    <x v="3"/>
    <n v="179098"/>
    <n v="0"/>
    <s v="Iraq - Syria Crisis Regional Refugee Response "/>
    <s v=""/>
    <s v="USD"/>
    <d v="2013-10-17T00:00:00"/>
    <s v="MULTI-SECTOR"/>
    <x v="1"/>
    <s v="Paid contribution"/>
    <s v="Agency"/>
  </r>
  <r>
    <s v="Germany"/>
    <s v="World University Service"/>
    <s v="Iraq Crisis 2003"/>
    <x v="0"/>
    <m/>
    <x v="9"/>
    <n v="21127"/>
    <n v="0"/>
    <s v="Provision of 1 generator and 200 electric heaters"/>
    <n v="18000"/>
    <s v="EUR"/>
    <d v="2003-11-17T00:00:00"/>
    <s v="SHELTER AND NON-FOOD ITEMS"/>
    <x v="1"/>
    <s v="Commitment"/>
    <s v="Donor"/>
  </r>
  <r>
    <s v="Germany"/>
    <s v="World Vision International"/>
    <s v="Iraq Crisis 2003"/>
    <x v="0"/>
    <m/>
    <x v="9"/>
    <n v="230129"/>
    <n v="0"/>
    <s v="Rehabilitation of drinkable water infrastructure (water pumps, pipe lines)in Governorate Niniveh"/>
    <n v="196070"/>
    <s v="EUR"/>
    <d v="2003-11-05T00:00:00"/>
    <s v="WATER AND SANITATION"/>
    <x v="1"/>
    <s v="Commitment"/>
    <s v="Donor"/>
  </r>
  <r>
    <s v="Germany"/>
    <s v="World Vision International"/>
    <s v="Iraq Crisis 2003"/>
    <x v="0"/>
    <m/>
    <x v="9"/>
    <n v="380223"/>
    <n v="0"/>
    <s v="Winter emergency aid plan (household items) to IDPs in Governate Niniveh"/>
    <n v="350566"/>
    <s v="EUR"/>
    <d v="2003-09-19T00:00:00"/>
    <s v="SHELTER AND NON-FOOD ITEMS"/>
    <x v="1"/>
    <s v="Commitment"/>
    <s v="Donor"/>
  </r>
  <r>
    <s v="Greece"/>
    <s v="International Committee of the Red Cross"/>
    <s v="Iraq Crisis 2003"/>
    <x v="0"/>
    <m/>
    <x v="9"/>
    <n v="322928"/>
    <n v="0"/>
    <s v="Humanitarian aid to the Iraqi population (ICRC Emergency Appeal)"/>
    <m/>
    <m/>
    <d v="2003-04-01T00:00:00"/>
    <s v="MULTI-SECTOR"/>
    <x v="1"/>
    <s v="Commitment"/>
    <s v="Donor"/>
  </r>
  <r>
    <s v="Greece"/>
    <s v="International Organization for Migration"/>
    <s v="Iraq 2007 (incl. Iraqi refugees in neighbouring countries) "/>
    <x v="0"/>
    <m/>
    <x v="2"/>
    <n v="108069"/>
    <n v="0"/>
    <s v="Humanitarian Assistance to IDPs in Iraq"/>
    <n v="75000"/>
    <s v="EUR"/>
    <d v="2007-11-21T00:00:00"/>
    <s v="MULTI-SECTOR"/>
    <x v="1"/>
    <s v="Commitment"/>
    <s v="Donor"/>
  </r>
  <r>
    <s v="Greece"/>
    <s v="NGOs (details not yet provided)"/>
    <s v="Iraq Crisis 2003"/>
    <x v="0"/>
    <m/>
    <x v="9"/>
    <n v="2906351"/>
    <n v="0"/>
    <s v="Humanitarian activities in Iraq and in neighbouring countries"/>
    <m/>
    <m/>
    <d v="2003-04-01T00:00:00"/>
    <s v="MULTI-SECTOR"/>
    <x v="1"/>
    <s v="Commitment"/>
    <s v="Donor"/>
  </r>
  <r>
    <s v="Greece"/>
    <s v="Office for the Coordination of Humanitarian Affairs"/>
    <s v="Iraq Crisis 2003"/>
    <x v="7"/>
    <s v="IRQ-03/CSS02"/>
    <x v="9"/>
    <n v="100000"/>
    <n v="0"/>
    <s v="Coordination of humanitarian response"/>
    <m/>
    <m/>
    <d v="2003-03-31T00:00:00"/>
    <s v="COORDINATION AND SUPPORT SERVICES"/>
    <x v="1"/>
    <s v="Paid contribution"/>
    <s v="Donor and Agency"/>
  </r>
  <r>
    <s v="Greece"/>
    <s v="United Nations Children's Fund"/>
    <s v="Iraq Crisis 2003"/>
    <x v="7"/>
    <s v="IRQ-03/P/HR/RL02"/>
    <x v="9"/>
    <n v="200000"/>
    <n v="0"/>
    <s v="Child protection"/>
    <m/>
    <m/>
    <d v="2003-04-09T00:00:00"/>
    <s v="PROTECTION/HUMAN RIGHTS/RULE OF LAW"/>
    <x v="1"/>
    <s v="Paid contribution"/>
    <s v="Donor and Agency"/>
  </r>
  <r>
    <s v="Greece"/>
    <s v="United Nations High Commissioner for Refugees"/>
    <s v="Iraq 2007 (incl. Iraqi refugees in neighbouring countries) "/>
    <x v="0"/>
    <m/>
    <x v="2"/>
    <n v="270270"/>
    <n v="0"/>
    <s v="Iraq Situation Supplementary Appeal"/>
    <m/>
    <s v="USD"/>
    <d v="2007-12-17T00:00:00"/>
    <s v="MULTI-SECTOR"/>
    <x v="1"/>
    <s v="Paid contribution"/>
    <s v="Agency"/>
  </r>
  <r>
    <s v="Greece"/>
    <s v="World Food Programme"/>
    <s v="Iraq Crisis 2003"/>
    <x v="7"/>
    <s v="IRQ-03/F01"/>
    <x v="9"/>
    <n v="200000"/>
    <n v="0"/>
    <s v="Food aid"/>
    <m/>
    <m/>
    <d v="2003-03-31T00:00:00"/>
    <s v="FOOD"/>
    <x v="1"/>
    <s v="Paid contribution"/>
    <s v="Donor and Agency"/>
  </r>
  <r>
    <s v="Greece"/>
    <s v="World Health Organization"/>
    <s v="Iraq Crisis 2003"/>
    <x v="7"/>
    <s v="IRQ-03/H01"/>
    <x v="9"/>
    <n v="200000"/>
    <n v="0"/>
    <s v="Planning and management capacity; restarting and support to the national health system"/>
    <m/>
    <m/>
    <d v="2003-03-31T00:00:00"/>
    <s v="HEALTH"/>
    <x v="1"/>
    <s v="Paid contribution"/>
    <s v="Donor and Agency"/>
  </r>
  <r>
    <s v="Holy See"/>
    <s v="United Nations High Commissioner for Refugees"/>
    <s v="Iraq 2007 (incl. Iraqi refugees in neighbouring countries) "/>
    <x v="0"/>
    <m/>
    <x v="2"/>
    <n v="17273"/>
    <n v="0"/>
    <s v="Iraq Situation Supplementary Appeal"/>
    <m/>
    <s v="USD"/>
    <d v="2007-12-17T00:00:00"/>
    <s v="MULTI-SECTOR"/>
    <x v="1"/>
    <s v="Paid contribution"/>
    <s v="Agency"/>
  </r>
  <r>
    <s v="Human Right Center in Iraq"/>
    <s v="Office for the Coordination of Humanitarian Affairs"/>
    <s v="Iraq 2007 (incl. Iraqi refugees in neighbouring countries) "/>
    <x v="2"/>
    <s v="IRQ-07/NGOFUND"/>
    <x v="2"/>
    <n v="-25406"/>
    <n v="0"/>
    <s v="Balancing entry for fund allocation 119053"/>
    <m/>
    <s v="USD"/>
    <d v="2007-05-03T00:00:00"/>
    <s v="SECTOR NOT YET SPECIFIED"/>
    <x v="1"/>
    <s v="Paid contribution"/>
    <s v="Agency"/>
  </r>
  <r>
    <s v="Humanity Brotherhood Association  for Human Rights"/>
    <s v="Office for the Coordination of Humanitarian Affairs"/>
    <s v="Iraq 2007 (incl. Iraqi refugees in neighbouring countries) "/>
    <x v="2"/>
    <s v="IRQ-07/NGOFUND"/>
    <x v="2"/>
    <n v="-20675"/>
    <n v="0"/>
    <s v="Balancing entry for fund allocation 119057"/>
    <m/>
    <s v="USD"/>
    <d v="2007-07-24T00:00:00"/>
    <s v="SECTOR NOT YET SPECIFIED"/>
    <x v="1"/>
    <s v="Paid contribution"/>
    <s v="Agency"/>
  </r>
  <r>
    <s v="Hungary"/>
    <s v="Bilateral (affected government)"/>
    <s v="Iraq 2014"/>
    <x v="0"/>
    <m/>
    <x v="11"/>
    <n v="49000"/>
    <n v="0"/>
    <s v="To support the needs of Iraqi IDPs"/>
    <n v="12000000"/>
    <s v="HUF"/>
    <d v="2014-11-04T00:00:00"/>
    <s v="SHELTER AND NON-FOOD ITEMS"/>
    <x v="1"/>
    <s v="Commitment"/>
    <s v="Donor"/>
  </r>
  <r>
    <s v="Hungary"/>
    <s v="Bilateral (affected government)"/>
    <s v="Iraq 2014"/>
    <x v="0"/>
    <m/>
    <x v="11"/>
    <n v="42433"/>
    <n v="0"/>
    <s v="In-kind - 25000 pieces of baby meals, 60000 diapers and more than 70 types of medicine to the refugees hosted by the Christian community in Erbil; 25000 pieces of baby meals and 60000 diapers for the inhabitants of the Baharka refugee camp"/>
    <n v="42433"/>
    <s v="USD"/>
    <d v="2014-08-10T00:00:00"/>
    <s v="SHELTER AND NON-FOOD ITEMS"/>
    <x v="1"/>
    <s v="Commitment"/>
    <s v="Donor"/>
  </r>
  <r>
    <s v="Hungary"/>
    <s v="Bilateral (affected government)"/>
    <s v="Syrian Arab Republic - Civil Unrest 2013"/>
    <x v="0"/>
    <m/>
    <x v="3"/>
    <n v="13612"/>
    <n v="0"/>
    <s v="(Iraq) Providing assistance to Syrian refugees in Erbil - Household products &amp; equipment (through Embassy of Hungary )"/>
    <n v="3000000"/>
    <s v="HUF"/>
    <d v="2013-12-18T00:00:00"/>
    <s v="SHELTER AND NON-FOOD ITEMS"/>
    <x v="1"/>
    <s v="Paid contribution"/>
    <s v="Donor"/>
  </r>
  <r>
    <s v="Hungary"/>
    <s v="Hungarian Red Cross"/>
    <s v="Iraq Crisis 2003"/>
    <x v="0"/>
    <m/>
    <x v="9"/>
    <n v="137783"/>
    <n v="0"/>
    <s v="Emergency relief"/>
    <n v="128000"/>
    <s v="EUR"/>
    <d v="2003-04-23T00:00:00"/>
    <s v="SHELTER AND NON-FOOD ITEMS"/>
    <x v="1"/>
    <s v="Paid contribution"/>
    <s v="Donor"/>
  </r>
  <r>
    <s v="Hungary"/>
    <s v="North Atlantic Treaty Organization"/>
    <s v="Iraq 2005"/>
    <x v="0"/>
    <m/>
    <x v="13"/>
    <n v="130660"/>
    <n v="0"/>
    <s v="Emergency relief"/>
    <n v="101000"/>
    <s v="EUR"/>
    <d v="2005-05-01T00:00:00"/>
    <s v="SHELTER AND NON-FOOD ITEMS"/>
    <x v="1"/>
    <s v="Paid contribution"/>
    <s v="Donor"/>
  </r>
  <r>
    <s v="Hungary"/>
    <s v="United Nations High Commissioner for Refugees"/>
    <s v="Syrian Arab Republic - Civil Unrest 2014"/>
    <x v="8"/>
    <s v="SRRP-14/MS/64837/120"/>
    <x v="11"/>
    <n v="54720"/>
    <n v="0"/>
    <s v="Iraq - Syria Crisis Regional Refugee Response"/>
    <n v="40329"/>
    <s v="EUR"/>
    <d v="2014-01-15T00:00:00"/>
    <s v="MULTI-SECTOR"/>
    <x v="1"/>
    <s v="Paid contribution"/>
    <s v="Donor and Agency"/>
  </r>
  <r>
    <s v="Iceland"/>
    <s v="ACT Alliance / Icelandic Church Aid"/>
    <s v="Iraq Crisis 2003"/>
    <x v="0"/>
    <m/>
    <x v="9"/>
    <n v="125000"/>
    <n v="0"/>
    <s v="Humanitarian assistance"/>
    <m/>
    <m/>
    <d v="2003-05-21T00:00:00"/>
    <s v="MULTI-SECTOR"/>
    <x v="1"/>
    <s v="Commitment"/>
    <s v="Donor"/>
  </r>
  <r>
    <s v="Iceland"/>
    <s v="Icelandic Crisis Response Unit"/>
    <s v="Iraq Crisis 2003"/>
    <x v="0"/>
    <m/>
    <x v="9"/>
    <n v="250000"/>
    <n v="0"/>
    <s v="Humanitarian assistance"/>
    <m/>
    <m/>
    <d v="2003-05-21T00:00:00"/>
    <s v="MULTI-SECTOR"/>
    <x v="1"/>
    <s v="Commitment"/>
    <s v="Donor"/>
  </r>
  <r>
    <s v="Iceland"/>
    <s v="Icelandic Red Cross"/>
    <s v="Iraq 2007 (incl. Iraqi refugees in neighbouring countries) "/>
    <x v="0"/>
    <m/>
    <x v="2"/>
    <n v="103000"/>
    <n v="0"/>
    <s v="Humanitarian assistance"/>
    <m/>
    <s v="USD"/>
    <d v="2007-06-09T00:00:00"/>
    <s v="SECTOR NOT YET SPECIFIED"/>
    <x v="1"/>
    <s v="Paid contribution"/>
    <s v="Donor"/>
  </r>
  <r>
    <s v="Iceland"/>
    <s v="Icelandic Red Cross"/>
    <s v="Iraq Crisis 2003"/>
    <x v="0"/>
    <m/>
    <x v="9"/>
    <n v="500000"/>
    <n v="0"/>
    <s v="Humanitarian assistance"/>
    <m/>
    <m/>
    <d v="2003-05-21T00:00:00"/>
    <s v="MULTI-SECTOR"/>
    <x v="1"/>
    <s v="Commitment"/>
    <s v="Donor"/>
  </r>
  <r>
    <s v="Iceland"/>
    <s v="International Federation of Red Cross and Red Crescent Societies"/>
    <s v="Iraq Crisis 2003"/>
    <x v="0"/>
    <m/>
    <x v="9"/>
    <n v="5561"/>
    <n v="0"/>
    <s v="In kind - delegate"/>
    <m/>
    <m/>
    <d v="2003-04-14T00:00:00"/>
    <s v="COORDINATION AND SUPPORT SERVICES"/>
    <x v="1"/>
    <s v="Commitment"/>
    <s v="Donor"/>
  </r>
  <r>
    <s v="Iceland"/>
    <s v="Save the Children "/>
    <s v="Iraq Crisis 2003"/>
    <x v="0"/>
    <m/>
    <x v="9"/>
    <n v="87500"/>
    <n v="0"/>
    <s v="Humanitarian assistance"/>
    <m/>
    <m/>
    <d v="2003-05-21T00:00:00"/>
    <s v="MULTI-SECTOR"/>
    <x v="1"/>
    <s v="Commitment"/>
    <s v="Donor"/>
  </r>
  <r>
    <s v="Iceland"/>
    <s v="United Nations High Commissioner for Refugees"/>
    <s v="Iraq 2007 (incl. Iraqi refugees in neighbouring countries) "/>
    <x v="0"/>
    <m/>
    <x v="2"/>
    <n v="78616"/>
    <n v="0"/>
    <s v="Iraq Education Supplementary Appeal"/>
    <m/>
    <s v="USD"/>
    <d v="2007-11-29T00:00:00"/>
    <s v="EDUCATION"/>
    <x v="1"/>
    <s v="Paid contribution"/>
    <s v="Agency"/>
  </r>
  <r>
    <s v="Iceland"/>
    <s v="United Nations High Commissioner for Refugees"/>
    <s v="Iraq 2007 (incl. Iraqi refugees in neighbouring countries) "/>
    <x v="0"/>
    <m/>
    <x v="2"/>
    <n v="100000"/>
    <n v="0"/>
    <s v="Iraq Situation Supplementary Appeal"/>
    <m/>
    <s v="USD"/>
    <d v="2007-12-17T00:00:00"/>
    <s v="MULTI-SECTOR"/>
    <x v="1"/>
    <s v="Paid contribution"/>
    <s v="Agency"/>
  </r>
  <r>
    <s v="Iceland"/>
    <s v="United Nations High Commissioner for Refugees"/>
    <s v="Iraq 2008 (incl. Iraqi refugees in neighbouring countries) "/>
    <x v="5"/>
    <s v="IRQ-08/UNHCR"/>
    <x v="6"/>
    <n v="15005"/>
    <n v="0"/>
    <s v="Broadly earmarked contributions to UNHCR Iraq Supplementary Appeal (total of $100,000: CAP portion, $15,005 to be allocated to specific sector/projects; Iraqi refugees in neighboring countries portion, $84,995) "/>
    <m/>
    <s v="USD"/>
    <d v="2008-12-31T00:00:00"/>
    <s v="SECTOR NOT YET SPECIFIED"/>
    <x v="1"/>
    <s v="Paid contribution"/>
    <s v="Agency"/>
  </r>
  <r>
    <s v="Iceland"/>
    <s v="World Food Programme"/>
    <s v="Iraq 2015"/>
    <x v="4"/>
    <s v="IRQ-14/SNYS/70351/R/561"/>
    <x v="4"/>
    <n v="0"/>
    <n v="50000"/>
    <s v="To be allocated to a specific sector/project "/>
    <s v=""/>
    <s v="USD"/>
    <d v="2014-12-09T00:00:00"/>
    <s v="SECTOR NOT YET SPECIFIED"/>
    <x v="1"/>
    <s v="Pledge"/>
    <s v="Agency"/>
  </r>
  <r>
    <s v="Iceland"/>
    <s v="World Food Programme"/>
    <s v="Iraq Crisis 2003"/>
    <x v="7"/>
    <s v="IRQ-03/F01"/>
    <x v="9"/>
    <n v="237467"/>
    <n v="0"/>
    <s v="Food aid"/>
    <m/>
    <m/>
    <d v="2003-05-21T00:00:00"/>
    <s v="FOOD"/>
    <x v="1"/>
    <s v="Paid contribution"/>
    <s v="Donor and Agency"/>
  </r>
  <r>
    <s v="Icelandic Red Cross"/>
    <s v="International Federation of Red Cross and Red Crescent Societies"/>
    <s v="Iraq Crisis 2003"/>
    <x v="0"/>
    <m/>
    <x v="9"/>
    <n v="78022"/>
    <n v="0"/>
    <s v="Cash for humanitarian assistance"/>
    <m/>
    <m/>
    <d v="2003-03-24T00:00:00"/>
    <s v="MULTI-SECTOR"/>
    <x v="1"/>
    <s v="Commitment"/>
    <s v="Donor"/>
  </r>
  <r>
    <s v="India"/>
    <s v="UN Agencies, NGOs and/or Red Cross (details not yet provided)"/>
    <s v="Iraq Crisis 2003"/>
    <x v="0"/>
    <m/>
    <x v="9"/>
    <n v="11800000"/>
    <n v="0"/>
    <s v="In kind - humanitarian assistance"/>
    <m/>
    <m/>
    <d v="2003-04-07T00:00:00"/>
    <s v="MULTI-SECTOR"/>
    <x v="1"/>
    <s v="Commitment"/>
    <s v="Donor"/>
  </r>
  <r>
    <s v="India"/>
    <s v="World Food Programme"/>
    <s v="Iraq Crisis 2003"/>
    <x v="7"/>
    <s v="IRQ-03/F01"/>
    <x v="9"/>
    <n v="1139351"/>
    <n v="0"/>
    <s v="Food aid"/>
    <m/>
    <m/>
    <d v="2003-04-07T00:00:00"/>
    <s v="FOOD"/>
    <x v="1"/>
    <s v="Paid contribution"/>
    <s v="Donor and Agency"/>
  </r>
  <r>
    <s v="INTERSOS"/>
    <s v="Office for the Coordination of Humanitarian Affairs"/>
    <s v="Iraq 2004"/>
    <x v="12"/>
    <s v="IRQ-04/NGOFUND"/>
    <x v="10"/>
    <n v="-50000"/>
    <n v="0"/>
    <s v="Balancing entry for fund allocation 118860"/>
    <m/>
    <s v="USD"/>
    <d v="2004-12-15T00:00:00"/>
    <s v="SECTOR NOT YET SPECIFIED"/>
    <x v="1"/>
    <s v="Paid contribution"/>
    <s v="Donor and Agency"/>
  </r>
  <r>
    <s v="Iraq"/>
    <s v="United Nations High Commissioner for Refugees"/>
    <s v="Syrian Arab Republic - Civil Unrest 2013"/>
    <x v="3"/>
    <s v="SRRP-13/MS/58183/R/120"/>
    <x v="3"/>
    <n v="9965812"/>
    <n v="0"/>
    <s v="(Iraq) Syria Regional Response Plan "/>
    <s v=""/>
    <s v="USD"/>
    <d v="2013-08-29T00:00:00"/>
    <s v="MULTI-SECTOR"/>
    <x v="1"/>
    <s v="Paid contribution"/>
    <s v="Donor and Agency"/>
  </r>
  <r>
    <s v="Iraq"/>
    <s v="World Food Programme"/>
    <s v="Iraq 2008 (incl. Iraqi refugees in neighbouring countries) "/>
    <x v="5"/>
    <s v="IRQ-08/F03"/>
    <x v="6"/>
    <n v="40000000"/>
    <n v="0"/>
    <s v="Food assistance to IDPs in Iraq (targeting all 18 governates)"/>
    <m/>
    <s v="USD"/>
    <d v="2008-02-13T00:00:00"/>
    <s v="FOOD"/>
    <x v="1"/>
    <s v="Paid contribution"/>
    <s v="Agency"/>
  </r>
  <r>
    <s v="Iraq"/>
    <s v="World Food Programme"/>
    <s v="Iraq 2010"/>
    <x v="10"/>
    <s v="IRQ-10/F/33253/R/561"/>
    <x v="12"/>
    <n v="2159350"/>
    <n v="0"/>
    <s v="Support to strengthen social safety nets for vulnerable groups in Iraq_x000d__x000a_"/>
    <s v=""/>
    <s v="USD"/>
    <d v="2010-04-19T00:00:00"/>
    <s v="FOOD"/>
    <x v="1"/>
    <s v="Paid contribution"/>
    <s v="Agency"/>
  </r>
  <r>
    <s v="Iraq"/>
    <s v="World Food Programme"/>
    <s v="Iraq 2011"/>
    <x v="0"/>
    <m/>
    <x v="14"/>
    <n v="17000000"/>
    <n v="0"/>
    <s v="Emergency Operation (EMOP) "/>
    <s v=""/>
    <s v="USD"/>
    <d v="2010-10-11T00:00:00"/>
    <s v="FOOD"/>
    <x v="1"/>
    <s v="Paid contribution"/>
    <s v="Agency"/>
  </r>
  <r>
    <s v="Iraq Trust Fund (OCHA)"/>
    <s v="United Nations High Commissioner for Refugees"/>
    <s v="Iraq Crisis 2003"/>
    <x v="7"/>
    <s v="IRQ-03/MS01A"/>
    <x v="9"/>
    <n v="1887028"/>
    <n v="0"/>
    <s v="Protection and reintegration of refugees (UN OCHA {Iraq Trust Fund})"/>
    <m/>
    <m/>
    <d v="2003-07-17T00:00:00"/>
    <s v="MULTI-SECTOR"/>
    <x v="1"/>
    <s v="Paid contribution"/>
    <s v="Agency"/>
  </r>
  <r>
    <s v="Iraqi Relief Organisation"/>
    <s v="Office for the Coordination of Humanitarian Affairs"/>
    <s v="Iraq 2006 (incl. Iraqi refugees in neighbouring countries) "/>
    <x v="1"/>
    <s v="IRQ-06/NGOFUND"/>
    <x v="1"/>
    <n v="-8237"/>
    <n v="0"/>
    <s v="Balancing entry for fund allocation 118943"/>
    <m/>
    <s v="USD"/>
    <d v="2006-03-12T00:00:00"/>
    <s v="SECTOR NOT YET SPECIFIED"/>
    <x v="1"/>
    <s v="Paid contribution"/>
    <s v="Agency"/>
  </r>
  <r>
    <s v="Iraqi Relief Organisation"/>
    <s v="Office for the Coordination of Humanitarian Affairs"/>
    <s v="Iraq 2006 (incl. Iraqi refugees in neighbouring countries) "/>
    <x v="1"/>
    <s v="IRQ-06/NGOFUND"/>
    <x v="1"/>
    <n v="-49047"/>
    <n v="0"/>
    <s v="Balancing entry for fund allocation 118976"/>
    <m/>
    <s v="USD"/>
    <d v="2006-11-29T00:00:00"/>
    <s v="SECTOR NOT YET SPECIFIED"/>
    <x v="1"/>
    <s v="Paid contribution"/>
    <s v="Agency"/>
  </r>
  <r>
    <s v="Iraqi Relief Organisation"/>
    <s v="Office for the Coordination of Humanitarian Affairs"/>
    <s v="Iraq 2007 (incl. Iraqi refugees in neighbouring countries) "/>
    <x v="11"/>
    <s v="IRQ-07/EHRF"/>
    <x v="2"/>
    <n v="-72325"/>
    <n v="0"/>
    <s v="Balancing entry for fund allocation 119619"/>
    <m/>
    <s v="USD"/>
    <d v="2007-11-01T00:00:00"/>
    <s v="SECTOR NOT YET SPECIFIED"/>
    <x v="1"/>
    <s v="Paid contribution"/>
    <s v="Other"/>
  </r>
  <r>
    <s v="Iraqi Southern Sun Association"/>
    <s v="Office for the Coordination of Humanitarian Affairs"/>
    <s v="Iraq 2007 (incl. Iraqi refugees in neighbouring countries) "/>
    <x v="2"/>
    <s v="IRQ-07/NGOFUND"/>
    <x v="2"/>
    <n v="-17359"/>
    <n v="0"/>
    <s v="Balancing entry for fund allocation 119012"/>
    <m/>
    <s v="USD"/>
    <d v="2007-03-13T00:00:00"/>
    <s v="SECTOR NOT YET SPECIFIED"/>
    <x v="1"/>
    <s v="Paid contribution"/>
    <s v="Agency"/>
  </r>
  <r>
    <s v="Iraqi Youth League"/>
    <s v="Office for the Coordination of Humanitarian Affairs"/>
    <s v="Iraq 2007 (incl. Iraqi refugees in neighbouring countries) "/>
    <x v="11"/>
    <s v="IRQ-07/EHRF"/>
    <x v="2"/>
    <n v="-203660"/>
    <n v="0"/>
    <s v="Balancing entry for fund allocation 121164"/>
    <m/>
    <s v="USD"/>
    <d v="2007-11-27T00:00:00"/>
    <s v="SECTOR NOT YET SPECIFIED"/>
    <x v="1"/>
    <s v="Paid contribution"/>
    <s v="Donor"/>
  </r>
  <r>
    <s v="Ireland"/>
    <s v="ACT Alliance / Christian Aid"/>
    <s v="Iraq 2014"/>
    <x v="0"/>
    <m/>
    <x v="11"/>
    <n v="221300"/>
    <n v="0"/>
    <s v="To save lives and alleviate suffering (CAID 14 04)"/>
    <n v="160000"/>
    <s v="EUR"/>
    <d v="2014-04-01T00:00:00"/>
    <s v="PROTECTION/HUMAN RIGHTS/RULE OF LAW"/>
    <x v="1"/>
    <s v="Commitment"/>
    <s v="Donor"/>
  </r>
  <r>
    <s v="Ireland"/>
    <s v="ACT Alliance / Christian Aid"/>
    <s v="Iraq 2014"/>
    <x v="0"/>
    <m/>
    <x v="11"/>
    <n v="102041"/>
    <n v="0"/>
    <s v="To save lives and alleviate suffering"/>
    <n v="75000"/>
    <s v="EUR"/>
    <d v="2014-06-23T00:00:00"/>
    <s v="SECTOR NOT YET SPECIFIED"/>
    <x v="1"/>
    <s v="Commitment"/>
    <s v="Donor"/>
  </r>
  <r>
    <s v="Ireland"/>
    <s v="AMAR Foundation"/>
    <s v="Iraq 2007 (incl. Iraqi refugees in neighbouring countries) "/>
    <x v="0"/>
    <m/>
    <x v="2"/>
    <n v="304035"/>
    <n v="0"/>
    <s v="Health Programme_x000d__x000a_"/>
    <n v="211000"/>
    <s v="EUR"/>
    <d v="2007-11-14T00:00:00"/>
    <s v="HEALTH"/>
    <x v="1"/>
    <s v="Commitment"/>
    <s v="Donor"/>
  </r>
  <r>
    <s v="Ireland"/>
    <s v="AMAR Foundation"/>
    <s v="Iraq 2007 (incl. Iraqi refugees in neighbouring countries) "/>
    <x v="0"/>
    <m/>
    <x v="2"/>
    <n v="533333"/>
    <n v="0"/>
    <s v="Humanitarian assistance"/>
    <n v="400000"/>
    <s v="EUR"/>
    <d v="2007-04-24T00:00:00"/>
    <s v="MULTI-SECTOR"/>
    <x v="1"/>
    <s v="Commitment"/>
    <s v="Donor"/>
  </r>
  <r>
    <s v="Ireland"/>
    <s v="AMAR Foundation"/>
    <s v="Iraq 2008 (incl. Iraqi refugees in neighbouring countries) "/>
    <x v="0"/>
    <m/>
    <x v="6"/>
    <n v="771777"/>
    <n v="0"/>
    <s v="To expand, improve and consolidate the short and long term primary healthcare system development in southern Iraq (AMAR 08 01)"/>
    <n v="490850"/>
    <s v="EUR"/>
    <d v="2008-07-31T00:00:00"/>
    <s v="HEALTH"/>
    <x v="1"/>
    <s v="Commitment"/>
    <s v="Donor"/>
  </r>
  <r>
    <s v="Ireland"/>
    <s v="AMAR Foundation"/>
    <s v="Iraq 2009 (incl. Iraqi refugees in neighbouring countries) "/>
    <x v="0"/>
    <m/>
    <x v="7"/>
    <n v="581323"/>
    <n v="0"/>
    <s v="To improve the range, quality, quantity and suatainability of primary health care services (AMAR 09 01)"/>
    <n v="399950"/>
    <s v="EUR"/>
    <d v="2009-10-07T00:00:00"/>
    <s v="HEALTH"/>
    <x v="1"/>
    <s v="Commitment"/>
    <s v="Donor"/>
  </r>
  <r>
    <s v="Ireland"/>
    <s v="AMAR Foundation"/>
    <s v="Iraq 2010"/>
    <x v="0"/>
    <m/>
    <x v="12"/>
    <n v="486111"/>
    <n v="0"/>
    <s v="To save lives, alleviate suffering and preserve human dignity (AMAR 10 01)"/>
    <n v="350000"/>
    <s v="EUR"/>
    <d v="2010-11-22T00:00:00"/>
    <s v="HEALTH"/>
    <x v="1"/>
    <s v="Commitment"/>
    <s v="Donor"/>
  </r>
  <r>
    <s v="Ireland"/>
    <s v="Assisting Marsh Arabs and Refugees"/>
    <s v="Iraq 2005"/>
    <x v="0"/>
    <m/>
    <x v="13"/>
    <n v="330251"/>
    <n v="0"/>
    <s v="Providing preventative and current health care to internally displaced persons in southern Iraq"/>
    <n v="250000"/>
    <s v="EUR"/>
    <d v="2005-03-08T00:00:00"/>
    <s v="HEALTH"/>
    <x v="1"/>
    <s v="Commitment"/>
    <s v="Donor"/>
  </r>
  <r>
    <s v="Ireland"/>
    <s v="Assisting Marsh Arabs and Refugees"/>
    <s v="Iraq Crisis 2003"/>
    <x v="0"/>
    <m/>
    <x v="9"/>
    <n v="293427"/>
    <n v="0"/>
    <s v="To provide emergency primary health care to Marsh Arabs in Iraq"/>
    <m/>
    <m/>
    <d v="2003-11-14T00:00:00"/>
    <s v="HEALTH"/>
    <x v="1"/>
    <s v="Commitment"/>
    <s v="Donor"/>
  </r>
  <r>
    <s v="Ireland"/>
    <s v="Emergency Response Fund (OCHA)"/>
    <s v="Iraq 2007 (incl. Iraqi refugees in neighbouring countries) "/>
    <x v="0"/>
    <m/>
    <x v="2"/>
    <n v="737463"/>
    <n v="0"/>
    <s v="ERF contribution [OCT 2139]"/>
    <s v=""/>
    <s v="USD"/>
    <d v="2007-12-27T00:00:00"/>
    <s v="SECTOR NOT YET SPECIFIED"/>
    <x v="1"/>
    <s v="Paid contribution"/>
    <s v="Agency"/>
  </r>
  <r>
    <s v="Ireland"/>
    <s v="Emergency Response Fund (OCHA)"/>
    <s v="Iraq 2008 (incl. Iraqi refugees in neighbouring countries) "/>
    <x v="5"/>
    <s v="IRQ-08/SNYS01"/>
    <x v="6"/>
    <n v="446429"/>
    <n v="0"/>
    <s v="To improve the response to outstanding humanitarian needs by the provision of funding for the Humanitarian Response Fund (UNOCHA 08 02)"/>
    <n v="300000"/>
    <s v="EUR"/>
    <d v="2008-07-31T00:00:00"/>
    <s v="SECTOR NOT YET SPECIFIED"/>
    <x v="1"/>
    <s v="Paid contribution"/>
    <s v="Donor and Agency"/>
  </r>
  <r>
    <s v="Ireland"/>
    <s v="GOAL"/>
    <s v="Iraq 2014"/>
    <x v="0"/>
    <m/>
    <x v="11"/>
    <n v="272109"/>
    <n v="0"/>
    <s v="To save lives and alleviate suffering (GOAL ERFS 2014)"/>
    <n v="200000"/>
    <s v="EUR"/>
    <d v="2014-06-01T00:00:00"/>
    <s v="SECTOR NOT YET SPECIFIED"/>
    <x v="1"/>
    <s v="Commitment"/>
    <s v="Donor"/>
  </r>
  <r>
    <s v="Ireland"/>
    <s v="International Committee of the Red Cross"/>
    <s v="Iraq 2001"/>
    <x v="0"/>
    <m/>
    <x v="15"/>
    <n v="291036"/>
    <n v="0"/>
    <m/>
    <m/>
    <m/>
    <d v="2000-03-01T00:00:00"/>
    <s v="MULTI-SECTOR"/>
    <x v="1"/>
    <s v="Commitment"/>
    <s v="Donor"/>
  </r>
  <r>
    <s v="Ireland"/>
    <s v="International Committee of the Red Cross"/>
    <s v="Iraq 2007 (incl. Iraqi refugees in neighbouring countries) "/>
    <x v="0"/>
    <m/>
    <x v="2"/>
    <n v="1440922"/>
    <n v="0"/>
    <s v="Assisting Affected Population_x000d__x000a_"/>
    <n v="1000000"/>
    <s v="EUR"/>
    <d v="2007-11-14T00:00:00"/>
    <s v="MULTI-SECTOR"/>
    <x v="1"/>
    <s v="Commitment"/>
    <s v="Donor"/>
  </r>
  <r>
    <s v="Ireland"/>
    <s v="International Committee of the Red Cross"/>
    <s v="Iraq 2007 (incl. Iraqi refugees in neighbouring countries) "/>
    <x v="0"/>
    <m/>
    <x v="2"/>
    <n v="666667"/>
    <n v="0"/>
    <s v="Humanitarian assistance"/>
    <n v="500000"/>
    <s v="EUR"/>
    <d v="2007-04-24T00:00:00"/>
    <s v="MULTI-SECTOR"/>
    <x v="1"/>
    <s v="Commitment"/>
    <s v="Donor"/>
  </r>
  <r>
    <s v="Ireland"/>
    <s v="International Committee of the Red Cross"/>
    <s v="Iraq 2008 (incl. Iraqi refugees in neighbouring countries) "/>
    <x v="0"/>
    <m/>
    <x v="6"/>
    <n v="707547"/>
    <n v="0"/>
    <s v="ICRC Iraq Emergency Appeal-to save lives and alleviate suffering through assistance activities such as the provision of emergency relief, support to hospitals, emergency rapair work on health, water, sanitation, infrastructure and restoring family links ("/>
    <n v="450000"/>
    <s v="EUR"/>
    <d v="2008-07-31T00:00:00"/>
    <s v="MULTI-SECTOR"/>
    <x v="1"/>
    <s v="Commitment"/>
    <s v="Donor"/>
  </r>
  <r>
    <s v="Ireland"/>
    <s v="International Committee of the Red Cross"/>
    <s v="Iraq 2008 (incl. Iraqi refugees in neighbouring countries) "/>
    <x v="0"/>
    <m/>
    <x v="6"/>
    <n v="259067"/>
    <n v="0"/>
    <s v="To save lives and alleviate suffering (ICRC 08 06)"/>
    <n v="200000"/>
    <s v="EUR"/>
    <d v="2008-12-12T00:00:00"/>
    <s v="MULTI-SECTOR"/>
    <x v="1"/>
    <s v="Commitment"/>
    <s v="Donor"/>
  </r>
  <r>
    <s v="Ireland"/>
    <s v="International Committee of the Red Cross"/>
    <s v="Iraq 2014"/>
    <x v="0"/>
    <m/>
    <x v="11"/>
    <n v="334225"/>
    <n v="0"/>
    <s v="To save lives and alleviate suffering (ICRC 14 02)"/>
    <n v="250000"/>
    <s v="EUR"/>
    <d v="2014-08-13T00:00:00"/>
    <s v="SECTOR NOT YET SPECIFIED"/>
    <x v="1"/>
    <s v="Commitment"/>
    <s v="Donor"/>
  </r>
  <r>
    <s v="Ireland"/>
    <s v="International Committee of the Red Cross"/>
    <s v="Iraq Crisis 2003"/>
    <x v="0"/>
    <m/>
    <x v="9"/>
    <n v="538213"/>
    <n v="0"/>
    <s v="Humanitarian assistance"/>
    <m/>
    <m/>
    <d v="2003-04-01T00:00:00"/>
    <s v="MULTI-SECTOR"/>
    <x v="1"/>
    <s v="Commitment"/>
    <s v="Donor"/>
  </r>
  <r>
    <s v="Ireland"/>
    <s v="International Federation of Red Cross and Red Crescent Societies"/>
    <s v="Iraq Crisis 2003"/>
    <x v="0"/>
    <m/>
    <x v="9"/>
    <n v="538213"/>
    <n v="0"/>
    <s v="Humanitarian assistance"/>
    <m/>
    <m/>
    <d v="2003-04-01T00:00:00"/>
    <s v="MULTI-SECTOR"/>
    <x v="1"/>
    <s v="Commitment"/>
    <s v="Donor"/>
  </r>
  <r>
    <s v="Ireland"/>
    <s v="Marsh Arabs"/>
    <s v="Iraq 2006 (incl. Iraqi refugees in neighbouring countries) "/>
    <x v="0"/>
    <m/>
    <x v="1"/>
    <n v="439698"/>
    <n v="0"/>
    <s v="To provide humanitarian and community health care for the Marsh Arabs in southern Iraq"/>
    <n v="350000"/>
    <s v="EUR"/>
    <d v="2006-07-12T00:00:00"/>
    <s v="HEALTH"/>
    <x v="1"/>
    <s v="Commitment"/>
    <s v="Donor"/>
  </r>
  <r>
    <s v="Ireland"/>
    <s v="Mine Action Group"/>
    <s v="Iraq 2010"/>
    <x v="0"/>
    <m/>
    <x v="12"/>
    <n v="544218"/>
    <n v="0"/>
    <s v="To reduce risk of remanats of conflict to communities and remove immediate barriers to conflict recovery, development and socio-economic rehabilitaiton by removal of remnants of conlfict contamination (MAG 10 01)"/>
    <n v="400000"/>
    <s v="EUR"/>
    <d v="2010-10-19T00:00:00"/>
    <s v="MINE ACTION"/>
    <x v="1"/>
    <s v="Commitment"/>
    <s v="Donor"/>
  </r>
  <r>
    <s v="Ireland"/>
    <s v="Mine Action Group"/>
    <s v="Iraq 2011"/>
    <x v="0"/>
    <m/>
    <x v="14"/>
    <n v="266667"/>
    <n v="0"/>
    <s v="Humanitarian mine action"/>
    <n v="200000"/>
    <s v="EUR"/>
    <d v="2011-12-12T00:00:00"/>
    <s v="MINE ACTION"/>
    <x v="1"/>
    <s v="Commitment"/>
    <s v="Donor"/>
  </r>
  <r>
    <s v="Ireland"/>
    <s v="Mines Advisory Group"/>
    <s v="Iraq 2006 (incl. Iraqi refugees in neighbouring countries) "/>
    <x v="0"/>
    <m/>
    <x v="1"/>
    <n v="604595"/>
    <n v="0"/>
    <s v="Integrated mine clearance"/>
    <n v="500000"/>
    <s v="EUR"/>
    <d v="2006-02-01T00:00:00"/>
    <s v="MINE ACTION"/>
    <x v="1"/>
    <s v="Commitment"/>
    <s v="Donor"/>
  </r>
  <r>
    <s v="Ireland"/>
    <s v="Mines Advisory Group"/>
    <s v="Iraq 2007 (incl. Iraqi refugees in neighbouring countries) "/>
    <x v="0"/>
    <m/>
    <x v="2"/>
    <n v="1061700"/>
    <n v="0"/>
    <s v="To reduce the risk to vulnerable communities in Dohuk Governorate and enable conflict recovery and socio economic rehabilitation (MAG 07 01)"/>
    <n v="776103"/>
    <s v="EUR"/>
    <d v="2007-08-23T00:00:00"/>
    <s v="ECONOMIC RECOVERY AND INFRASTRUCTURE"/>
    <x v="1"/>
    <s v="Commitment"/>
    <s v="Donor"/>
  </r>
  <r>
    <s v="Ireland"/>
    <s v="Mines Advisory Group"/>
    <s v="Iraq 2008 (incl. Iraqi refugees in neighbouring countries) "/>
    <x v="0"/>
    <m/>
    <x v="6"/>
    <n v="646831"/>
    <n v="0"/>
    <s v="To reduce the risk of remnants of conflict to communities and remove immediate barriers to conflict recovery, development projects and socio-economic rehabilitation in Dohuk and Mosul governates (additional - MAG 08 01)"/>
    <n v="500000"/>
    <s v="EUR"/>
    <d v="2008-11-26T00:00:00"/>
    <s v="MINE ACTION"/>
    <x v="1"/>
    <s v="Paid contribution"/>
    <s v="Donor"/>
  </r>
  <r>
    <s v="Ireland"/>
    <s v="Mines Advisory Group"/>
    <s v="Iraq 2008 (incl. Iraqi refugees in neighbouring countries) "/>
    <x v="0"/>
    <m/>
    <x v="6"/>
    <n v="544323"/>
    <n v="0"/>
    <s v="Demining - to reduce the risk of remnants of conflict to communities and remove immediate barriers to conflict, recovery, development projects and scoio-economic rehabilitation in Dohuk and Mosul Governates (MAG 08 01)"/>
    <n v="350000"/>
    <s v="EUR"/>
    <d v="2008-08-28T00:00:00"/>
    <s v="MINE ACTION"/>
    <x v="1"/>
    <s v="Commitment"/>
    <s v="Donor"/>
  </r>
  <r>
    <s v="Ireland"/>
    <s v="Mines Advisory Group"/>
    <s v="Iraq 2009 (incl. Iraqi refugees in neighbouring countries) "/>
    <x v="0"/>
    <m/>
    <x v="7"/>
    <n v="719424"/>
    <n v="0"/>
    <s v="To remove the physical threat of injury and death from explosive remnants of conflict (MAG 09 01)"/>
    <n v="500000"/>
    <s v="EUR"/>
    <d v="2009-09-15T00:00:00"/>
    <s v="MINE ACTION"/>
    <x v="1"/>
    <s v="Commitment"/>
    <s v="Donor"/>
  </r>
  <r>
    <s v="Ireland"/>
    <s v="Office for the Coordination of Humanitarian Affairs"/>
    <s v="Iraq 2007 (incl. Iraqi refugees in neighbouring countries) "/>
    <x v="11"/>
    <s v="IRQ-07/EHRF"/>
    <x v="2"/>
    <n v="737463"/>
    <n v="0"/>
    <s v="Contribution to United Nations Humanitarian Response Fund in Iraq (UNHRF 07 01)"/>
    <n v="500000"/>
    <s v="EUR"/>
    <d v="2007-11-16T00:00:00"/>
    <s v="SECTOR NOT YET SPECIFIED"/>
    <x v="1"/>
    <s v="Commitment"/>
    <s v="Donor"/>
  </r>
  <r>
    <s v="Ireland"/>
    <s v="Office for the Coordination of Humanitarian Affairs"/>
    <s v="Iraq 2009 (incl. Iraqi refugees in neighbouring countries) "/>
    <x v="6"/>
    <s v="IRQ-09/CSS/20444/R/119"/>
    <x v="7"/>
    <n v="383632"/>
    <n v="0"/>
    <s v="Humanitarian Coordination (OCT 2517)"/>
    <n v="300000"/>
    <s v="EUR"/>
    <d v="2009-01-19T00:00:00"/>
    <s v="COORDINATION AND SUPPORT SERVICES"/>
    <x v="1"/>
    <s v="Paid contribution"/>
    <s v="Donor and Agency"/>
  </r>
  <r>
    <s v="Ireland"/>
    <s v="Office for the Coordination of Humanitarian Affairs"/>
    <s v="Iraq Crisis 2003"/>
    <x v="7"/>
    <s v="IRQ-03/CSS02"/>
    <x v="9"/>
    <n v="457800"/>
    <n v="0"/>
    <s v="Coordination of emergency response"/>
    <n v="400000"/>
    <s v="EUR"/>
    <d v="2003-04-23T00:00:00"/>
    <s v="COORDINATION AND SUPPORT SERVICES"/>
    <x v="1"/>
    <s v="Paid contribution"/>
    <s v="Donor and Agency"/>
  </r>
  <r>
    <s v="Ireland"/>
    <s v="Premiere Urgence"/>
    <s v="Iraq 2008 (incl. Iraqi refugees in neighbouring countries) "/>
    <x v="0"/>
    <m/>
    <x v="6"/>
    <n v="64683"/>
    <n v="0"/>
    <s v="To optimise effectiveness of assistance and response through through a coordination platform that provides relevant and timely information , preventitive and advocacy mechanisms, and opportunities to increase the capacity of the Humnaitarian Community in "/>
    <n v="50000"/>
    <s v="EUR"/>
    <d v="2008-11-30T00:00:00"/>
    <s v="COORDINATION AND SUPPORT SERVICES"/>
    <x v="1"/>
    <s v="Commitment"/>
    <s v="Donor"/>
  </r>
  <r>
    <s v="Ireland"/>
    <s v="Trocaire"/>
    <s v="Iraq 2002"/>
    <x v="0"/>
    <m/>
    <x v="8"/>
    <n v="146771"/>
    <n v="0"/>
    <s v="Emergency relief"/>
    <n v="150000"/>
    <s v="EUR"/>
    <d v="2002-10-09T00:00:00"/>
    <s v="FOOD"/>
    <x v="1"/>
    <s v="Commitment"/>
    <s v="Donor"/>
  </r>
  <r>
    <s v="Ireland"/>
    <s v="Trocaire"/>
    <s v="Iraq 2005"/>
    <x v="0"/>
    <m/>
    <x v="13"/>
    <n v="121065"/>
    <n v="0"/>
    <s v="Humanitarian assistance"/>
    <n v="100000"/>
    <s v="EUR"/>
    <d v="2005-11-10T00:00:00"/>
    <s v="MULTI-SECTOR"/>
    <x v="1"/>
    <s v="Commitment"/>
    <s v="Donor"/>
  </r>
  <r>
    <s v="Ireland"/>
    <s v="Trocaire"/>
    <s v="Iraq 2005"/>
    <x v="0"/>
    <m/>
    <x v="13"/>
    <n v="94118"/>
    <n v="0"/>
    <s v="To improve levels of co-ordination and Information sharing between NGO's, both international and national, to ensure effective planning and implementation of humanitarian and development programmes"/>
    <n v="80000"/>
    <s v="EUR"/>
    <d v="2005-12-08T00:00:00"/>
    <s v="COORDINATION AND SUPPORT SERVICES"/>
    <x v="1"/>
    <s v="Commitment"/>
    <s v="Donor"/>
  </r>
  <r>
    <s v="Ireland"/>
    <s v="UN Agencies, NGOs and/or Red Cross (details not yet provided)"/>
    <s v="Iraq 2007 (incl. Iraqi refugees in neighbouring countries) "/>
    <x v="0"/>
    <m/>
    <x v="2"/>
    <n v="0"/>
    <n v="3947368"/>
    <s v="To provide urgently needed humanitarian assistance for the victims of the current violence in Iraq "/>
    <n v="3000000"/>
    <s v="EUR"/>
    <d v="2007-01-11T00:00:00"/>
    <s v="SECTOR NOT YET SPECIFIED"/>
    <x v="1"/>
    <s v="Pledge"/>
    <s v="Donor"/>
  </r>
  <r>
    <s v="Ireland"/>
    <s v="United Nations Children's Fund"/>
    <s v="Iraq 2004"/>
    <x v="0"/>
    <m/>
    <x v="10"/>
    <n v="1219512"/>
    <n v="0"/>
    <s v="Assistance to UNICEF primary education fund"/>
    <n v="1000000"/>
    <s v="EUR"/>
    <d v="2004-04-22T00:00:00"/>
    <s v="EDUCATION"/>
    <x v="1"/>
    <s v="Commitment"/>
    <s v="Donor"/>
  </r>
  <r>
    <s v="Ireland"/>
    <s v="United Nations Children's Fund"/>
    <s v="Iraq 2015"/>
    <x v="4"/>
    <s v="IRQ-14/SNYS/70352/R/124"/>
    <x v="4"/>
    <n v="334225"/>
    <n v="0"/>
    <s v="To save lives and alleviate suffering (UNICEF 14 02)"/>
    <n v="250000"/>
    <s v="EUR"/>
    <d v="2014-08-13T00:00:00"/>
    <s v="SECTOR NOT YET SPECIFIED"/>
    <x v="1"/>
    <s v="Paid contribution"/>
    <s v="Donor and Agency"/>
  </r>
  <r>
    <s v="Ireland"/>
    <s v="United Nations Children's Fund"/>
    <s v="Iraq Crisis 2003"/>
    <x v="7"/>
    <s v="IRQ-03/E01"/>
    <x v="9"/>
    <n v="538215"/>
    <n v="0"/>
    <s v="Provision of school equipments, teaching and learning materials; psychosocial support activities"/>
    <m/>
    <m/>
    <d v="2003-04-01T00:00:00"/>
    <s v="EDUCATION"/>
    <x v="1"/>
    <s v="Paid contribution"/>
    <s v="Donor and Agency"/>
  </r>
  <r>
    <s v="Ireland"/>
    <s v="United Nations Children's Fund"/>
    <s v="Iraq Crisis 2003"/>
    <x v="7"/>
    <s v="IRQ-03/WS01"/>
    <x v="9"/>
    <n v="548845"/>
    <n v="0"/>
    <s v="Facilitate the functioning and support of water and sewerage facilities; emergency water distribution and sanitation facilities to IDPs"/>
    <m/>
    <m/>
    <d v="2003-04-01T00:00:00"/>
    <s v="WATER AND SANITATION"/>
    <x v="1"/>
    <s v="Paid contribution"/>
    <s v="Donor and Agency"/>
  </r>
  <r>
    <s v="Ireland"/>
    <s v="United Nations Children's Fund"/>
    <s v="Syrian Arab Republic - Civil Unrest 2013"/>
    <x v="3"/>
    <s v="SRRP-13/MS/58174/R/124"/>
    <x v="3"/>
    <n v="331126"/>
    <n v="0"/>
    <s v="Iraq - Syria Crisis Regional Refugee Response - education and operations management (UNICEF 13 02 )"/>
    <n v="250000"/>
    <s v="EUR"/>
    <d v="2013-08-23T00:00:00"/>
    <s v="MULTI-SECTOR"/>
    <x v="1"/>
    <s v="Paid contribution"/>
    <s v="Donor and Agency"/>
  </r>
  <r>
    <s v="Ireland"/>
    <s v="United Nations High Commissioner for Refugees"/>
    <s v="Iraq 2006 (incl. Iraqi refugees in neighbouring countries) "/>
    <x v="0"/>
    <m/>
    <x v="1"/>
    <n v="658762"/>
    <n v="0"/>
    <s v="Assistance to IDPs and refugees"/>
    <n v="500000"/>
    <s v="EUR"/>
    <d v="2006-12-06T00:00:00"/>
    <s v="MULTI-SECTOR"/>
    <x v="1"/>
    <s v="Commitment"/>
    <s v="Donor"/>
  </r>
  <r>
    <s v="Ireland"/>
    <s v="United Nations High Commissioner for Refugees"/>
    <s v="Iraq 2007 (incl. Iraqi refugees in neighbouring countries) "/>
    <x v="0"/>
    <m/>
    <x v="2"/>
    <n v="724638"/>
    <n v="0"/>
    <s v="To safeguard the future education of Iraqi children (UNHCR 07 06)"/>
    <n v="500000"/>
    <s v="EUR"/>
    <d v="2007-11-14T00:00:00"/>
    <s v="EDUCATION"/>
    <x v="1"/>
    <s v="Paid contribution"/>
    <s v="Donor and Agency"/>
  </r>
  <r>
    <s v="Ireland"/>
    <s v="United Nations High Commissioner for Refugees"/>
    <s v="Iraq 2007 (incl. Iraqi refugees in neighbouring countries) "/>
    <x v="0"/>
    <m/>
    <x v="2"/>
    <n v="720461"/>
    <n v="0"/>
    <s v="Health Needs_x000d__x000a_"/>
    <n v="500000"/>
    <s v="EUR"/>
    <d v="2007-11-14T00:00:00"/>
    <s v="MULTI-SECTOR"/>
    <x v="1"/>
    <s v="Commitment"/>
    <s v="Donor"/>
  </r>
  <r>
    <s v="Ireland"/>
    <s v="United Nations High Commissioner for Refugees"/>
    <s v="Iraq 2007 (incl. Iraqi refugees in neighbouring countries) "/>
    <x v="0"/>
    <m/>
    <x v="2"/>
    <n v="666667"/>
    <n v="0"/>
    <s v="Humanitarian assistance"/>
    <n v="500000"/>
    <s v="EUR"/>
    <d v="2007-04-24T00:00:00"/>
    <s v="MULTI-SECTOR"/>
    <x v="1"/>
    <s v="Commitment"/>
    <s v="Donor"/>
  </r>
  <r>
    <s v="Ireland"/>
    <s v="United Nations High Commissioner for Refugees"/>
    <s v="Iraq 2008 (incl. Iraqi refugees in neighbouring countries) "/>
    <x v="5"/>
    <s v="IRQ-08/UNHCR"/>
    <x v="6"/>
    <n v="371851"/>
    <n v="0"/>
    <s v="Broadly earmarked contributions to UNHCR Iraq Supplementary Appeal (total of $2,478,134 - CAP portion, $371,851 to be allocated to specific sector/projects; Iraqi refugees in neighboring countries portion, $2,106,283) "/>
    <m/>
    <s v="USD"/>
    <d v="2008-09-24T00:00:00"/>
    <s v="SECTOR NOT YET SPECIFIED"/>
    <x v="1"/>
    <s v="Paid contribution"/>
    <s v="Agency"/>
  </r>
  <r>
    <s v="Ireland"/>
    <s v="United Nations High Commissioner for Refugees"/>
    <s v="Iraq 2009 (incl. Iraqi refugees in neighbouring countries) "/>
    <x v="6"/>
    <s v="IRQ-09/SNYS/25390/R/120"/>
    <x v="7"/>
    <n v="703235"/>
    <n v="0"/>
    <s v="Pillar 1 and 2 - to be allocated to specific projects/sector"/>
    <m/>
    <s v="USD"/>
    <d v="2009-09-14T00:00:00"/>
    <s v="SECTOR NOT YET SPECIFIED"/>
    <x v="1"/>
    <s v="Paid contribution"/>
    <s v="Agency"/>
  </r>
  <r>
    <s v="Ireland"/>
    <s v="World Food Programme"/>
    <s v="Iraq Crisis 2003"/>
    <x v="7"/>
    <s v="IRQ-03/F01"/>
    <x v="9"/>
    <n v="1076426"/>
    <n v="0"/>
    <s v="Food aid"/>
    <n v="1000000"/>
    <s v="EUR"/>
    <d v="2003-04-07T00:00:00"/>
    <s v="FOOD"/>
    <x v="1"/>
    <s v="Paid contribution"/>
    <s v="Donor and Agency"/>
  </r>
  <r>
    <s v="Ireland"/>
    <s v="World Health Organization"/>
    <s v="Iraq 2007 (incl. Iraqi refugees in neighbouring countries) "/>
    <x v="14"/>
    <s v="IRQ/JOR-07/H11"/>
    <x v="2"/>
    <n v="737463"/>
    <n v="0"/>
    <s v="Health rehabilitation of Iraq Refugees (WHO 07 03)"/>
    <n v="500000"/>
    <s v="EUR"/>
    <d v="2007-11-14T00:00:00"/>
    <s v="HEALTH"/>
    <x v="1"/>
    <s v="Commitment"/>
    <s v="Donor"/>
  </r>
  <r>
    <s v="Irish Red Cross Society"/>
    <s v="International Federation of Red Cross and Red Crescent Societies"/>
    <s v="Iraq Crisis 2003"/>
    <x v="0"/>
    <m/>
    <x v="9"/>
    <n v="26926"/>
    <n v="0"/>
    <s v="Cash for humanitarian assistance"/>
    <m/>
    <m/>
    <d v="2003-04-07T00:00:00"/>
    <s v="MULTI-SECTOR"/>
    <x v="1"/>
    <s v="Commitment"/>
    <s v="Donor"/>
  </r>
  <r>
    <s v="Islamic Relief Worldwide"/>
    <s v="Office for the Coordination of Humanitarian Affairs"/>
    <s v="Iraq 2004"/>
    <x v="12"/>
    <s v="IRQ-04/NGOFUND"/>
    <x v="10"/>
    <n v="-50000"/>
    <n v="0"/>
    <s v="Balancing entry for fund allocation 118882"/>
    <m/>
    <s v="USD"/>
    <d v="2004-12-14T00:00:00"/>
    <s v="SECTOR NOT YET SPECIFIED"/>
    <x v="1"/>
    <s v="Paid contribution"/>
    <s v="Agency"/>
  </r>
  <r>
    <s v="Islamic Relief Worldwide"/>
    <s v="Office for the Coordination of Humanitarian Affairs"/>
    <s v="Iraq 2005"/>
    <x v="13"/>
    <s v="IRQ-05/NGOFUND"/>
    <x v="13"/>
    <n v="-50000"/>
    <n v="0"/>
    <s v="Balancing entry for fund allocation 118900"/>
    <m/>
    <s v="USD"/>
    <d v="2005-10-06T00:00:00"/>
    <s v="SECTOR NOT YET SPECIFIED"/>
    <x v="1"/>
    <s v="Paid contribution"/>
    <s v="Agency"/>
  </r>
  <r>
    <s v="Islamic Relief Worldwide"/>
    <s v="Office for the Coordination of Humanitarian Affairs"/>
    <s v="Iraq 2007 (incl. Iraqi refugees in neighbouring countries) "/>
    <x v="11"/>
    <s v="IRQ-07/EHRF"/>
    <x v="2"/>
    <n v="-128950"/>
    <n v="0"/>
    <s v="Balancing entry for fund allocation 119615"/>
    <m/>
    <s v="USD"/>
    <d v="2007-11-01T00:00:00"/>
    <s v="SECTOR NOT YET SPECIFIED"/>
    <x v="1"/>
    <s v="Paid contribution"/>
    <s v="Other"/>
  </r>
  <r>
    <s v="Islamic Relief Worldwide"/>
    <s v="Office for the Coordination of Humanitarian Affairs"/>
    <s v="Iraq 2007 (incl. Iraqi refugees in neighbouring countries) "/>
    <x v="2"/>
    <s v="IRQ-07/NGOFUND"/>
    <x v="2"/>
    <n v="-27190"/>
    <n v="0"/>
    <s v="Balancing entry for fund allocation 119016"/>
    <m/>
    <s v="USD"/>
    <d v="2007-03-13T00:00:00"/>
    <s v="SECTOR NOT YET SPECIFIED"/>
    <x v="1"/>
    <s v="Paid contribution"/>
    <s v="Agency"/>
  </r>
  <r>
    <s v="Italian Consortium of Solidarity"/>
    <s v="Office for the Coordination of Humanitarian Affairs"/>
    <s v="Iraq 2005"/>
    <x v="13"/>
    <s v="IRQ-05/NGOFUND"/>
    <x v="13"/>
    <n v="-34775"/>
    <n v="0"/>
    <s v="Balancing entry for fund allocation 118888"/>
    <m/>
    <s v="USD"/>
    <d v="2007-06-29T00:00:00"/>
    <s v="SECTOR NOT YET SPECIFIED"/>
    <x v="1"/>
    <s v="Paid contribution"/>
    <s v="Agency"/>
  </r>
  <r>
    <s v="Italian Consortium of Solidarity"/>
    <s v="Office for the Coordination of Humanitarian Affairs"/>
    <s v="Iraq 2005"/>
    <x v="13"/>
    <s v="IRQ-05/NGOFUND"/>
    <x v="13"/>
    <n v="-49920"/>
    <n v="0"/>
    <s v="Balancing entry for fund allocation 118903"/>
    <m/>
    <s v="USD"/>
    <d v="2005-10-16T00:00:00"/>
    <s v="SECTOR NOT YET SPECIFIED"/>
    <x v="1"/>
    <s v="Paid contribution"/>
    <s v="Agency"/>
  </r>
  <r>
    <s v="Italian Consortium of Solidarity"/>
    <s v="Office for the Coordination of Humanitarian Affairs"/>
    <s v="Iraq 2005"/>
    <x v="13"/>
    <s v="IRQ-05/NGOFUND"/>
    <x v="13"/>
    <n v="-47050"/>
    <n v="0"/>
    <s v="Balancing entry for fund allocation 118906"/>
    <m/>
    <s v="USD"/>
    <d v="2005-10-16T00:00:00"/>
    <s v="SECTOR NOT YET SPECIFIED"/>
    <x v="1"/>
    <s v="Paid contribution"/>
    <s v="Agency"/>
  </r>
  <r>
    <s v="Italian Consortium of Solidarity"/>
    <s v="Office for the Coordination of Humanitarian Affairs"/>
    <s v="Iraq 2005"/>
    <x v="13"/>
    <s v="IRQ-05/NGOFUND"/>
    <x v="13"/>
    <n v="-34593"/>
    <n v="0"/>
    <s v="Balancing entry for fund allocation 118908"/>
    <m/>
    <s v="USD"/>
    <d v="2005-11-10T00:00:00"/>
    <s v="SECTOR NOT YET SPECIFIED"/>
    <x v="1"/>
    <s v="Paid contribution"/>
    <s v="Agency"/>
  </r>
  <r>
    <s v="Italian Consortium of Solidarity"/>
    <s v="Office for the Coordination of Humanitarian Affairs"/>
    <s v="Iraq 2006 (incl. Iraqi refugees in neighbouring countries) "/>
    <x v="1"/>
    <s v="IRQ-06/NGOFUND"/>
    <x v="1"/>
    <n v="-67875"/>
    <n v="0"/>
    <s v="Balancing entry for fund allocation 118938"/>
    <m/>
    <s v="USD"/>
    <d v="2006-03-06T00:00:00"/>
    <s v="SECTOR NOT YET SPECIFIED"/>
    <x v="1"/>
    <s v="Paid contribution"/>
    <s v="Agency"/>
  </r>
  <r>
    <s v="Italian Consortium of Solidarity"/>
    <s v="Office for the Coordination of Humanitarian Affairs"/>
    <s v="Iraq 2006 (incl. Iraqi refugees in neighbouring countries) "/>
    <x v="1"/>
    <s v="IRQ-06/NGOFUND"/>
    <x v="1"/>
    <n v="-84718"/>
    <n v="0"/>
    <s v="Balancing entry for fund allocation 118953"/>
    <m/>
    <s v="USD"/>
    <d v="2006-08-23T00:00:00"/>
    <s v="SECTOR NOT YET SPECIFIED"/>
    <x v="1"/>
    <s v="Paid contribution"/>
    <s v="Agency"/>
  </r>
  <r>
    <s v="Italian Consortium of Solidarity"/>
    <s v="Office for the Coordination of Humanitarian Affairs"/>
    <s v="Iraq 2006 (incl. Iraqi refugees in neighbouring countries) "/>
    <x v="1"/>
    <s v="IRQ-06/NGOFUND"/>
    <x v="1"/>
    <n v="-52545"/>
    <n v="0"/>
    <s v="Balancing entry for fund allocation 118966"/>
    <m/>
    <s v="USD"/>
    <d v="2006-10-16T00:00:00"/>
    <s v="SECTOR NOT YET SPECIFIED"/>
    <x v="1"/>
    <s v="Paid contribution"/>
    <s v="Agency"/>
  </r>
  <r>
    <s v="Italian Consortium of Solidarity"/>
    <s v="Office for the Coordination of Humanitarian Affairs"/>
    <s v="Iraq 2007 (incl. Iraqi refugees in neighbouring countries) "/>
    <x v="2"/>
    <s v="IRQ-07/NGOFUND"/>
    <x v="2"/>
    <n v="-57626"/>
    <n v="0"/>
    <s v="Balancing entry for fund allocation 119002"/>
    <m/>
    <s v="USD"/>
    <d v="2007-01-14T00:00:00"/>
    <s v="SECTOR NOT YET SPECIFIED"/>
    <x v="1"/>
    <s v="Paid contribution"/>
    <s v="Agency"/>
  </r>
  <r>
    <s v="Italian Consortium of Solidarity"/>
    <s v="Office for the Coordination of Humanitarian Affairs"/>
    <s v="Iraq 2007 (incl. Iraqi refugees in neighbouring countries) "/>
    <x v="2"/>
    <s v="IRQ-07/NGOFUND"/>
    <x v="2"/>
    <n v="-49045"/>
    <n v="0"/>
    <s v="Balancing entry for fund allocation 119051"/>
    <m/>
    <s v="USD"/>
    <d v="2007-07-24T00:00:00"/>
    <s v="SECTOR NOT YET SPECIFIED"/>
    <x v="1"/>
    <s v="Paid contribution"/>
    <s v="Agency"/>
  </r>
  <r>
    <s v="Italian Red Cross"/>
    <s v="International Federation of Red Cross and Red Crescent Societies"/>
    <s v="Iraq Crisis 2003"/>
    <x v="0"/>
    <m/>
    <x v="9"/>
    <n v="108407"/>
    <n v="0"/>
    <s v="Cash for humanitarian assistance"/>
    <m/>
    <m/>
    <d v="2003-03-21T00:00:00"/>
    <s v="MULTI-SECTOR"/>
    <x v="1"/>
    <s v="Commitment"/>
    <s v="Donor"/>
  </r>
  <r>
    <s v="Italy"/>
    <s v="Bilateral (affected government)"/>
    <s v="Iraq 2005"/>
    <x v="0"/>
    <m/>
    <x v="13"/>
    <n v="85366"/>
    <n v="0"/>
    <s v="To safe the patrimony of the library and archives"/>
    <n v="70000"/>
    <s v="EUR"/>
    <d v="2005-09-05T00:00:00"/>
    <s v="PROTECTION/HUMAN RIGHTS/RULE OF LAW"/>
    <x v="1"/>
    <s v="Commitment"/>
    <s v="Donor"/>
  </r>
  <r>
    <s v="Italy"/>
    <s v="Bilateral (affected government)"/>
    <s v="Iraq 2005"/>
    <x v="0"/>
    <m/>
    <x v="13"/>
    <n v="55751"/>
    <n v="0"/>
    <s v="Assistance to the Iraqi population"/>
    <n v="46050"/>
    <s v="EUR"/>
    <d v="2005-11-18T00:00:00"/>
    <s v="HEALTH"/>
    <x v="1"/>
    <s v="Commitment"/>
    <s v="Donor"/>
  </r>
  <r>
    <s v="Italy"/>
    <s v="Bilateral (affected government)"/>
    <s v="Iraq 2005"/>
    <x v="0"/>
    <m/>
    <x v="13"/>
    <n v="291466"/>
    <n v="0"/>
    <s v="To improve the effectiveness of mine action through strengthened coordination and planning at national and provincial level"/>
    <n v="242500"/>
    <s v="EUR"/>
    <d v="2005-10-25T00:00:00"/>
    <s v="MINE ACTION"/>
    <x v="1"/>
    <s v="Commitment"/>
    <s v="Donor"/>
  </r>
  <r>
    <s v="Italy"/>
    <s v="Bilateral (affected government)"/>
    <s v="Iraq 2006 (incl. Iraqi refugees in neighbouring countries) "/>
    <x v="0"/>
    <m/>
    <x v="1"/>
    <n v="2176542"/>
    <n v="0"/>
    <s v="Peace building, return of refugees"/>
    <n v="1800000"/>
    <s v="EUR"/>
    <d v="2006-02-28T00:00:00"/>
    <s v="MULTI-SECTOR"/>
    <x v="1"/>
    <s v="Commitment"/>
    <s v="Donor"/>
  </r>
  <r>
    <s v="Italy"/>
    <s v="Bilateral (affected government)"/>
    <s v="Iraq 2014"/>
    <x v="0"/>
    <m/>
    <x v="11"/>
    <n v="550206"/>
    <n v="0"/>
    <s v="Iraq Crisis (010272)"/>
    <n v="400000"/>
    <s v="EUR"/>
    <d v="2014-04-17T00:00:00"/>
    <s v="SECTOR NOT YET SPECIFIED"/>
    <x v="1"/>
    <s v="Commitment"/>
    <s v="Donor"/>
  </r>
  <r>
    <s v="Italy"/>
    <s v="Bilateral (affected government)"/>
    <s v="Iraq Crisis 2003"/>
    <x v="0"/>
    <m/>
    <x v="9"/>
    <n v="4684987"/>
    <n v="0"/>
    <s v="Humanitarian assistance"/>
    <n v="3700000"/>
    <s v="EUR"/>
    <d v="2003-04-17T00:00:00"/>
    <s v="MULTI-SECTOR"/>
    <x v="1"/>
    <s v="Commitment"/>
    <s v="Donor"/>
  </r>
  <r>
    <s v="Italy"/>
    <s v="Bilateral (affected government)"/>
    <s v="Iraq Crisis 2003"/>
    <x v="0"/>
    <m/>
    <x v="9"/>
    <n v="0"/>
    <n v="0"/>
    <s v="In kind - an Italian flight carrying food, medicine and emergency equipment destined for the people of Umm Qasr and Bassora. The same flight also carried a team of the Italian Ministry of Foreign Affairs (Development Cooperation Department) for a needs as"/>
    <m/>
    <m/>
    <d v="2003-04-10T00:00:00"/>
    <s v="MULTI-SECTOR"/>
    <x v="1"/>
    <s v="Commitment"/>
    <s v="Donor"/>
  </r>
  <r>
    <s v="Italy"/>
    <s v="IFRC Disaster Relief Emergency Fund"/>
    <s v="Iraq 2014"/>
    <x v="0"/>
    <m/>
    <x v="11"/>
    <n v="205198"/>
    <n v="0"/>
    <s v="Multilateral contribution to support IFRC activities to provide reilef assistance to IDPs in the Al Anbar Governatorate, through the distribution of food and non food items and the improvement of Iraqi Red Crescent Society capacity."/>
    <n v="150000"/>
    <s v="EUR"/>
    <d v="2014-03-20T00:00:00"/>
    <s v="SHELTER AND NON-FOOD ITEMS"/>
    <x v="1"/>
    <s v="Paid contribution"/>
    <s v="Donor"/>
  </r>
  <r>
    <s v="Italy"/>
    <s v="International Committee of the Red Cross"/>
    <s v="Iraq 2014"/>
    <x v="0"/>
    <m/>
    <x v="11"/>
    <n v="688705"/>
    <n v="0"/>
    <s v="Multilateral contribution to the ICRC multi - sector activities to support population affected by political instability and violence in central Iraq, Baghdad and the Iraqi Kurdistan Region"/>
    <n v="500000"/>
    <s v="EUR"/>
    <d v="2014-01-17T00:00:00"/>
    <s v="SECTOR NOT YET SPECIFIED"/>
    <x v="1"/>
    <s v="Commitment"/>
    <s v="Donor"/>
  </r>
  <r>
    <s v="Italy"/>
    <s v="International Committee of the Red Cross"/>
    <s v="Iraq Crisis 2003"/>
    <x v="0"/>
    <m/>
    <x v="9"/>
    <n v="1076426"/>
    <n v="0"/>
    <s v="ICRC Emergency Appeal"/>
    <m/>
    <m/>
    <d v="2003-04-17T00:00:00"/>
    <s v="MULTI-SECTOR"/>
    <x v="1"/>
    <s v="Commitment"/>
    <s v="Donor"/>
  </r>
  <r>
    <s v="Italy"/>
    <s v="International Federation of Red Cross and Red Crescent Societies"/>
    <s v="Iraq Crisis 2003"/>
    <x v="0"/>
    <m/>
    <x v="9"/>
    <n v="1076426"/>
    <n v="0"/>
    <s v="IFRC Emergency Appeal"/>
    <m/>
    <m/>
    <d v="2003-04-01T00:00:00"/>
    <s v="MULTI-SECTOR"/>
    <x v="1"/>
    <s v="Commitment"/>
    <s v="Donor"/>
  </r>
  <r>
    <s v="Italy"/>
    <s v="International Federation of Red Cross and Red Crescent Societies"/>
    <s v="Iraq Crisis 2003"/>
    <x v="0"/>
    <m/>
    <x v="9"/>
    <n v="1092963"/>
    <n v="0"/>
    <s v="Humanitarian assistance"/>
    <m/>
    <m/>
    <d v="2003-03-28T00:00:00"/>
    <s v="MULTI-SECTOR"/>
    <x v="1"/>
    <s v="Commitment"/>
    <s v="Donor"/>
  </r>
  <r>
    <s v="Italy"/>
    <s v="Office for the Coordination of Humanitarian Affairs"/>
    <s v="Iraq 2005"/>
    <x v="0"/>
    <m/>
    <x v="13"/>
    <n v="121951"/>
    <n v="0"/>
    <s v="Funds from OCHA's Bilateral Emergency Fund for emergency relief in the form of aid packages to the families affected by the tragic Al-Aemma Bridge disaster in Baghdad through its implementing partner UNOPS, in conjuction with the Iraqi Red Crescent Societ"/>
    <n v="100000"/>
    <s v="EUR"/>
    <d v="2005-09-07T00:00:00"/>
    <s v="SHELTER AND NON-FOOD ITEMS"/>
    <x v="1"/>
    <s v="Paid contribution"/>
    <s v="Agency"/>
  </r>
  <r>
    <s v="Italy"/>
    <s v="United Nations Children's Fund"/>
    <s v="Iraq 2015"/>
    <x v="4"/>
    <s v="IRQ-14/SNYS/70352/R/124"/>
    <x v="4"/>
    <n v="307487"/>
    <n v="0"/>
    <s v="To be allocated to a specific sector/projects "/>
    <n v="230000"/>
    <s v="EUR"/>
    <d v="2014-10-28T00:00:00"/>
    <s v="SECTOR NOT YET SPECIFIED"/>
    <x v="1"/>
    <s v="Paid contribution"/>
    <s v="Agency"/>
  </r>
  <r>
    <s v="Italy"/>
    <s v="United Nations Children's Fund"/>
    <s v="Iraq Crisis 2003"/>
    <x v="7"/>
    <s v="IRQ-03/E01"/>
    <x v="9"/>
    <n v="958023"/>
    <n v="0"/>
    <s v="Provision of school equipments, teaching and learning materials; psychosocial support activities"/>
    <m/>
    <m/>
    <d v="2003-04-01T00:00:00"/>
    <s v="EDUCATION"/>
    <x v="1"/>
    <s v="Paid contribution"/>
    <s v="Donor and Agency"/>
  </r>
  <r>
    <s v="Italy"/>
    <s v="United Nations Children's Fund"/>
    <s v="Iraq Crisis 2003"/>
    <x v="7"/>
    <s v="IRQ-03/UNICEF"/>
    <x v="9"/>
    <n v="697144"/>
    <n v="0"/>
    <s v="Awaiting allocation"/>
    <m/>
    <m/>
    <d v="2003-08-06T00:00:00"/>
    <s v="MULTI-SECTOR"/>
    <x v="1"/>
    <s v="Paid contribution"/>
    <s v="Donor and Agency"/>
  </r>
  <r>
    <s v="Italy"/>
    <s v="United Nations Children's Fund"/>
    <s v="Syrian Arab Republic - Civil Unrest 2013"/>
    <x v="3"/>
    <s v="SRRP-13/MS/58174/R/124"/>
    <x v="3"/>
    <n v="654450"/>
    <n v="0"/>
    <s v="Iraq - Syria Crisis Regional Refugee Response  - Support to the emergency programme of UNICEF in Iraq to provide assistance, in wash sector, for Syrian children and adolescents who have found refuge in Kurdistan, Northern Iraq."/>
    <n v="500000"/>
    <s v="EUR"/>
    <d v="2013-09-02T00:00:00"/>
    <s v="MULTI-SECTOR"/>
    <x v="1"/>
    <s v="Paid contribution"/>
    <s v="Donor and Agency"/>
  </r>
  <r>
    <s v="Italy"/>
    <s v="United Nations Children's Fund"/>
    <s v="Syrian Arab Republic - Civil Unrest 2014"/>
    <x v="8"/>
    <s v="SRRP-14/MS/64843/124"/>
    <x v="11"/>
    <n v="1086957"/>
    <n v="0"/>
    <s v="Iraq - Syria Crisis Regional Refugee Response - “Providing Essential WASH and Protection Interventions for Children Affected by the Syria Crisis”– within the framework of the UN Appeal for 2014 “Syria Regional Response Plan – RRP6” - to support the UNICEF"/>
    <n v="800000"/>
    <s v="EUR"/>
    <d v="2014-07-22T00:00:00"/>
    <s v="MULTI-SECTOR"/>
    <x v="1"/>
    <s v="Paid contribution"/>
    <s v="Donor and Agency"/>
  </r>
  <r>
    <s v="Italy"/>
    <s v="United Nations High Commissioner for Refugees"/>
    <s v="Iraq 2007 (incl. Iraqi refugees in neighbouring countries) "/>
    <x v="0"/>
    <m/>
    <x v="2"/>
    <n v="1945720"/>
    <n v="0"/>
    <s v="To assist affected population "/>
    <m/>
    <s v="USD"/>
    <d v="2007-07-17T00:00:00"/>
    <s v="MULTI-SECTOR"/>
    <x v="1"/>
    <s v="Paid contribution"/>
    <s v="Donor and Agency"/>
  </r>
  <r>
    <s v="Italy"/>
    <s v="United Nations High Commissioner for Refugees"/>
    <s v="Iraq 2007 (incl. Iraqi refugees in neighbouring countries) "/>
    <x v="0"/>
    <m/>
    <x v="2"/>
    <n v="3262411"/>
    <n v="0"/>
    <s v="Iraq Education Supplementary Appeal"/>
    <m/>
    <s v="USD"/>
    <d v="2007-11-29T00:00:00"/>
    <s v="EDUCATION"/>
    <x v="1"/>
    <s v="Paid contribution"/>
    <s v="Agency"/>
  </r>
  <r>
    <s v="Italy"/>
    <s v="United Nations High Commissioner for Refugees"/>
    <s v="Iraq 2008 (incl. Iraqi refugees in neighbouring countries) "/>
    <x v="5"/>
    <s v="IRQ-08/UNHCR"/>
    <x v="6"/>
    <n v="931839"/>
    <n v="0"/>
    <s v="Broadly earmarked contributions to UNHCR Iraq Supplementary Appeal (total of $6,210,062: CAP portion, $931,839 to be allocated to specific sector/projects; Iraqi refugees in neighboring countries portion, $5,278,223)_x000d__x000a_"/>
    <m/>
    <s v="USD"/>
    <d v="2008-01-09T00:00:00"/>
    <s v="SECTOR NOT YET SPECIFIED"/>
    <x v="1"/>
    <s v="Paid contribution"/>
    <s v="Donor and Agency"/>
  </r>
  <r>
    <s v="Italy"/>
    <s v="United Nations High Commissioner for Refugees"/>
    <s v="Iraq 2011"/>
    <x v="0"/>
    <m/>
    <x v="14"/>
    <n v="65703"/>
    <n v="0"/>
    <s v="Humanitarian assistance"/>
    <s v=""/>
    <s v="USD"/>
    <d v="2011-05-30T00:00:00"/>
    <s v="SECTOR NOT YET SPECIFIED"/>
    <x v="1"/>
    <s v="Paid contribution"/>
    <s v="Agency"/>
  </r>
  <r>
    <s v="Italy"/>
    <s v="United Nations High Commissioner for Refugees"/>
    <s v="Iraq 2012"/>
    <x v="0"/>
    <m/>
    <x v="5"/>
    <n v="625482"/>
    <n v="0"/>
    <s v="(Iraq) Humanitarian assistance"/>
    <s v=""/>
    <s v="USD"/>
    <d v="2012-10-29T00:00:00"/>
    <s v="SECTOR NOT YET SPECIFIED"/>
    <x v="1"/>
    <s v="Paid contribution"/>
    <s v="Agency"/>
  </r>
  <r>
    <s v="Italy"/>
    <s v="United Nations High Commissioner for Refugees"/>
    <s v="Iraq 2012"/>
    <x v="0"/>
    <m/>
    <x v="5"/>
    <n v="187339"/>
    <n v="0"/>
    <s v="(Iraq) Humanitarian assistance"/>
    <n v="150000"/>
    <s v="EUR"/>
    <d v="2012-05-09T00:00:00"/>
    <s v="SECTOR NOT YET SPECIFIED"/>
    <x v="1"/>
    <s v="Paid contribution"/>
    <s v="Donor and Agency"/>
  </r>
  <r>
    <s v="Italy"/>
    <s v="United Nations High Commissioner for Refugees"/>
    <s v="Syrian Arab Republic - Civil Unrest 2013"/>
    <x v="3"/>
    <s v="SRRP-13/MS/58183/R/120"/>
    <x v="3"/>
    <n v="678426"/>
    <n v="0"/>
    <s v="Iraq - Syria Crisis Regional Refugee Response ."/>
    <n v="500000"/>
    <s v="EUR"/>
    <d v="2013-11-07T00:00:00"/>
    <s v="MULTI-SECTOR"/>
    <x v="1"/>
    <s v="Paid contribution"/>
    <s v="Donor and Agency"/>
  </r>
  <r>
    <s v="Italy"/>
    <s v="United Nations High Commissioner for Refugees"/>
    <s v="Syrian Arab Republic - Civil Unrest 2014"/>
    <x v="8"/>
    <s v="SRRP-14/MS/64837/120"/>
    <x v="11"/>
    <n v="679348"/>
    <n v="0"/>
    <s v="Iraq - Syria Crisis Regional Refugee Response"/>
    <n v="500000"/>
    <s v="EUR"/>
    <d v="2014-12-01T00:00:00"/>
    <s v="MULTI-SECTOR"/>
    <x v="1"/>
    <s v="Paid contribution"/>
    <s v="Donor and Agency"/>
  </r>
  <r>
    <s v="Italy"/>
    <s v="United Nations Mine Action Service"/>
    <s v="Iraq Crisis 2003"/>
    <x v="7"/>
    <s v="IRQ-03/MA01"/>
    <x v="9"/>
    <n v="500000"/>
    <n v="0"/>
    <s v="Coordination of mine action activities in the emergency response"/>
    <n v="500000"/>
    <s v="EUR"/>
    <d v="2003-04-17T00:00:00"/>
    <s v="MINE ACTION"/>
    <x v="1"/>
    <s v="Paid contribution"/>
    <s v="Donor and Agency"/>
  </r>
  <r>
    <s v="Italy"/>
    <s v="Various Recipients (details not yet provided)"/>
    <s v="Iraq 2005"/>
    <x v="0"/>
    <m/>
    <x v="13"/>
    <n v="121951"/>
    <n v="0"/>
    <s v="Assistance to the Iraqi people affected"/>
    <n v="100000"/>
    <s v="EUR"/>
    <d v="2005-06-06T00:00:00"/>
    <s v="PROTECTION/HUMAN RIGHTS/RULE OF LAW"/>
    <x v="1"/>
    <s v="Commitment"/>
    <s v="Donor"/>
  </r>
  <r>
    <s v="Italy"/>
    <s v="Various Recipients (details not yet provided)"/>
    <s v="Iraq 2014"/>
    <x v="0"/>
    <m/>
    <x v="11"/>
    <n v="125668"/>
    <n v="0"/>
    <s v="In-kind - 6 humanitarian flights in cooperation with the Italian Air Force: Dispatch to Erbil of 36 tons of water, 14 tons of high energy biscuits, 200 tents and 400 sleeping bags to assist affected people"/>
    <n v="94000"/>
    <s v="EUR"/>
    <d v="2014-08-14T00:00:00"/>
    <s v="SHELTER AND NON-FOOD ITEMS"/>
    <x v="1"/>
    <s v="Commitment"/>
    <s v="Donor"/>
  </r>
  <r>
    <s v="Italy"/>
    <s v="Various Recipients (details not yet provided)"/>
    <s v="Syrian Arab Republic - Civil Unrest 2013"/>
    <x v="0"/>
    <m/>
    <x v="3"/>
    <n v="358127"/>
    <n v="0"/>
    <s v="(Iraq) Humanitarian land transport; Dispatch to Erbil (Iraqi  Kurdistan) of tents, generators, blankets and medical kits to assist displaced persons affected by the humanitarian crisis"/>
    <n v="260000"/>
    <s v="EUR"/>
    <d v="2013-11-07T00:00:00"/>
    <s v="SHELTER AND NON-FOOD ITEMS"/>
    <x v="1"/>
    <s v="Commitment"/>
    <s v="Donor"/>
  </r>
  <r>
    <s v="Italy"/>
    <s v="World Food Programme"/>
    <s v="Iraq 2015"/>
    <x v="4"/>
    <s v="IRQ-14/SNYS/70351/R/561"/>
    <x v="4"/>
    <n v="338442"/>
    <n v="0"/>
    <s v="Emergency Assistance to Populations Affected by Iraq Crisis"/>
    <n v="250000"/>
    <s v="EUR"/>
    <d v="2014-06-20T00:00:00"/>
    <s v="SECTOR NOT YET SPECIFIED"/>
    <x v="1"/>
    <s v="Paid contribution"/>
    <s v="Donor and Agency"/>
  </r>
  <r>
    <s v="Italy"/>
    <s v="World Food Programme"/>
    <s v="Iraq Crisis 2003"/>
    <x v="7"/>
    <s v="IRQ-03/F01"/>
    <x v="9"/>
    <n v="5172773"/>
    <n v="0"/>
    <s v="Food aid"/>
    <m/>
    <m/>
    <d v="2003-05-23T00:00:00"/>
    <s v="FOOD"/>
    <x v="1"/>
    <s v="Paid contribution"/>
    <s v="Agency"/>
  </r>
  <r>
    <s v="Italy"/>
    <s v="World Food Programme"/>
    <s v="Iraq Crisis 2003"/>
    <x v="7"/>
    <s v="IRQ-03/F02"/>
    <x v="9"/>
    <n v="1076426"/>
    <n v="0"/>
    <s v="Logistics preparedness and augmentation in support of Regional EMOP 10259.0"/>
    <m/>
    <m/>
    <d v="2003-04-01T00:00:00"/>
    <s v="COORDINATION AND SUPPORT SERVICES"/>
    <x v="1"/>
    <s v="Paid contribution"/>
    <s v="Donor and Agency"/>
  </r>
  <r>
    <s v="Italy"/>
    <s v="World Health Organization"/>
    <s v="Iraq 2007 (incl. Iraqi refugees in neighbouring countries) "/>
    <x v="0"/>
    <m/>
    <x v="2"/>
    <n v="14986"/>
    <n v="0"/>
    <s v="In kind - 2 NEHK 98 (without malaria module), 6 NEHK Basic Units, 10 Burns &amp; Dressing Modules to affected population in Baghdad, Kirkurk, Nineveh, Salah Deen e Diayla"/>
    <n v="11000"/>
    <s v="EUR"/>
    <d v="2007-09-07T00:00:00"/>
    <s v="HEALTH"/>
    <x v="1"/>
    <s v="Commitment"/>
    <s v="Donor"/>
  </r>
  <r>
    <s v="Italy"/>
    <s v="World Health Organization"/>
    <s v="Iraq 2015"/>
    <x v="4"/>
    <s v="IRQ-14/H/71036/R/122"/>
    <x v="4"/>
    <n v="680272"/>
    <n v="0"/>
    <s v="Addressing lifesaving health needs of IDPs and host communities in Iraq"/>
    <n v="500000"/>
    <s v="EUR"/>
    <d v="2014-06-20T00:00:00"/>
    <s v="HEALTH"/>
    <x v="1"/>
    <s v="Commitment"/>
    <s v="Donor"/>
  </r>
  <r>
    <s v="Italy"/>
    <s v="World Health Organization"/>
    <s v="Iraq Crisis 2003"/>
    <x v="0"/>
    <m/>
    <x v="9"/>
    <n v="100000"/>
    <n v="0"/>
    <s v="Preparedness measures in and around Iraq"/>
    <m/>
    <m/>
    <d v="2003-04-01T00:00:00"/>
    <s v="HEALTH"/>
    <x v="1"/>
    <s v="Paid contribution"/>
    <s v="Agency"/>
  </r>
  <r>
    <s v="Italy"/>
    <s v="World Health Organization"/>
    <s v="Iraq Crisis 2003"/>
    <x v="7"/>
    <s v="IRQ-03/H01"/>
    <x v="9"/>
    <n v="538213"/>
    <n v="0"/>
    <s v="Cholera control activities in Iraq"/>
    <m/>
    <m/>
    <d v="2003-04-01T00:00:00"/>
    <s v="HEALTH"/>
    <x v="1"/>
    <s v="Paid contribution"/>
    <s v="Donor and Agency"/>
  </r>
  <r>
    <s v="Italy"/>
    <s v="World Health Organization"/>
    <s v="Iraq Crisis 2003"/>
    <x v="7"/>
    <s v="IRQ-03/H01"/>
    <x v="9"/>
    <n v="95498"/>
    <n v="0"/>
    <s v="Emergency health kits"/>
    <m/>
    <m/>
    <d v="2003-04-01T00:00:00"/>
    <s v="HEALTH"/>
    <x v="1"/>
    <s v="Paid contribution"/>
    <s v="Agency"/>
  </r>
  <r>
    <s v="Italy"/>
    <s v="World Health Organization"/>
    <s v="Iraq Crisis 2003"/>
    <x v="7"/>
    <s v="IRQ-03/H01"/>
    <x v="9"/>
    <n v="57925"/>
    <n v="0"/>
    <s v="Provision of health kits (5 NEHK and trauma and diarrhea kits) to the population of the Thi Qar province"/>
    <m/>
    <m/>
    <d v="2003-09-10T00:00:00"/>
    <s v="HEALTH"/>
    <x v="1"/>
    <s v="Paid contribution"/>
    <s v="Agency"/>
  </r>
  <r>
    <s v="Japan"/>
    <s v="Bilateral (affected government)"/>
    <s v="Iraq Crisis 2003"/>
    <x v="0"/>
    <m/>
    <x v="9"/>
    <n v="0"/>
    <n v="0"/>
    <s v="Dispatch of JICA personnel (5) to provide technical (medical) cooperation (value not provided) "/>
    <m/>
    <m/>
    <d v="2003-04-01T00:00:00"/>
    <s v="MULTI-SECTOR"/>
    <x v="1"/>
    <s v="Commitment"/>
    <s v="Donor"/>
  </r>
  <r>
    <s v="Japan"/>
    <s v="CARE International"/>
    <s v="Iraq Crisis 2003"/>
    <x v="0"/>
    <m/>
    <x v="9"/>
    <n v="82000"/>
    <n v="0"/>
    <s v="Distribution of medical equipment such as infant intravenous kits"/>
    <m/>
    <m/>
    <d v="2003-05-21T00:00:00"/>
    <s v="HEALTH"/>
    <x v="1"/>
    <s v="Commitment"/>
    <s v="Donor"/>
  </r>
  <r>
    <s v="Japan"/>
    <s v="International Committee of the Red Cross"/>
    <s v="Iraq 2007 (incl. Iraqi refugees in neighbouring countries) "/>
    <x v="0"/>
    <m/>
    <x v="2"/>
    <n v="1180000"/>
    <n v="0"/>
    <s v="Aid for IDPs"/>
    <m/>
    <s v="USD"/>
    <d v="2007-12-12T00:00:00"/>
    <s v="MULTI-SECTOR"/>
    <x v="1"/>
    <s v="Commitment"/>
    <s v="Donor"/>
  </r>
  <r>
    <s v="Japan"/>
    <s v="International Committee of the Red Cross"/>
    <s v="Iraq 2013"/>
    <x v="0"/>
    <m/>
    <x v="3"/>
    <n v="161290"/>
    <n v="0"/>
    <s v="ICRC emergency appeal "/>
    <n v="150000"/>
    <s v="CHF"/>
    <d v="2013-07-25T00:00:00"/>
    <s v="SECTOR NOT YET SPECIFIED"/>
    <x v="1"/>
    <s v="Paid contribution"/>
    <s v="Donor"/>
  </r>
  <r>
    <s v="Japan"/>
    <s v="International Committee of the Red Cross"/>
    <s v="Iraq 2014"/>
    <x v="0"/>
    <m/>
    <x v="11"/>
    <n v="600000"/>
    <n v="0"/>
    <s v="Emergency Grant Aid for IDPs in Iraq_x000d__x000a_"/>
    <s v=""/>
    <s v="USD"/>
    <d v="2014-07-07T00:00:00"/>
    <s v="PROTECTION/HUMAN RIGHTS/RULE OF LAW"/>
    <x v="1"/>
    <s v="Paid contribution"/>
    <s v="Donor"/>
  </r>
  <r>
    <s v="Japan"/>
    <s v="International Committee of the Red Cross"/>
    <s v="Iraq 2014"/>
    <x v="0"/>
    <m/>
    <x v="11"/>
    <n v="2500000"/>
    <n v="0"/>
    <s v="Emergency Grant Aid in response to IDPs in Iraq _x000d__x000a__x000d__x000a_"/>
    <s v=""/>
    <s v="USD"/>
    <d v="2014-09-24T00:00:00"/>
    <s v="MULTI-SECTOR"/>
    <x v="1"/>
    <s v="Paid contribution"/>
    <s v="Donor"/>
  </r>
  <r>
    <s v="Japan"/>
    <s v="International Committee of the Red Cross"/>
    <s v="Iraq Crisis 2003"/>
    <x v="0"/>
    <m/>
    <x v="9"/>
    <n v="8000000"/>
    <n v="0"/>
    <s v="ICRC Emergency Appeal"/>
    <m/>
    <m/>
    <d v="2003-04-09T00:00:00"/>
    <s v="MULTI-SECTOR"/>
    <x v="1"/>
    <s v="Commitment"/>
    <s v="Donor"/>
  </r>
  <r>
    <s v="Japan"/>
    <s v="International Organization for Migration"/>
    <s v="Iraq 2007 (incl. Iraqi refugees in neighbouring countries) "/>
    <x v="0"/>
    <m/>
    <x v="2"/>
    <n v="10000000"/>
    <n v="0"/>
    <s v="Programme for human security and stabilisation in Iraq"/>
    <m/>
    <s v="USD"/>
    <d v="2007-06-13T00:00:00"/>
    <s v="MULTI-SECTOR"/>
    <x v="1"/>
    <s v="Paid contribution"/>
    <s v="Agency"/>
  </r>
  <r>
    <s v="Japan"/>
    <s v="International Organization for Migration"/>
    <s v="Iraq 2007 (incl. Iraqi refugees in neighbouring countries) "/>
    <x v="0"/>
    <m/>
    <x v="2"/>
    <n v="4000000"/>
    <n v="0"/>
    <s v="Community Stabilization for IDPs and Host Communities in Iraq, Monitoring and assistance for internally displaced persons and host communities caused by civil strife (to be implemented mainly in CentralIraq)_x000d__x000a_"/>
    <m/>
    <s v="USD"/>
    <d v="2007-02-23T00:00:00"/>
    <s v="MULTI-SECTOR"/>
    <x v="1"/>
    <s v="Paid contribution"/>
    <s v="Donor"/>
  </r>
  <r>
    <s v="Japan"/>
    <s v="International Organization for Migration"/>
    <s v="Iraq 2015"/>
    <x v="4"/>
    <s v="IRQ-14/S-NF/67709/R/298"/>
    <x v="4"/>
    <n v="1300000"/>
    <n v="0"/>
    <s v="Emergency Grant Aid for IDPs in Iraq_x000d__x000a_"/>
    <s v=""/>
    <s v="USD"/>
    <d v="2014-07-07T00:00:00"/>
    <s v="SHELTER AND NON-FOOD ITEMS"/>
    <x v="1"/>
    <s v="Paid contribution"/>
    <s v="Donor"/>
  </r>
  <r>
    <s v="Japan"/>
    <s v="International Organization for Migration"/>
    <s v="Iraq 2015"/>
    <x v="4"/>
    <s v="IRQ-14/S-NF/70837/R/298"/>
    <x v="4"/>
    <n v="2500000"/>
    <n v="0"/>
    <s v="Emergency Grant Aid in response to IDPs in Iraq "/>
    <s v=""/>
    <s v="USD"/>
    <d v="2014-09-25T00:00:00"/>
    <s v="SHELTER AND NON-FOOD ITEMS"/>
    <x v="1"/>
    <s v="Paid contribution"/>
    <s v="Donor"/>
  </r>
  <r>
    <s v="Japan"/>
    <s v="International Organization for Migration"/>
    <s v="Syrian Arab Republic - Civil Unrest 2013"/>
    <x v="3"/>
    <s v="SRRP-13/MS/58137/R/298"/>
    <x v="3"/>
    <n v="300000"/>
    <n v="0"/>
    <s v="(Iraq) Revised Syria Regional Response Plan - NFIs"/>
    <s v=""/>
    <s v="USD"/>
    <d v="2013-03-15T00:00:00"/>
    <s v="MULTI-SECTOR"/>
    <x v="1"/>
    <s v="Paid contribution"/>
    <s v="Donor and Agency"/>
  </r>
  <r>
    <s v="Japan"/>
    <s v="International Organization for Migration"/>
    <s v="Syrian Arab Republic - Civil Unrest 2014"/>
    <x v="8"/>
    <s v="SRRP-14/MS/64740/298"/>
    <x v="11"/>
    <n v="1800000"/>
    <n v="0"/>
    <s v="Iraq - Syria Crisis Regional Refugee Response ."/>
    <s v=""/>
    <s v="USD"/>
    <d v="2014-02-10T00:00:00"/>
    <s v="MULTI-SECTOR"/>
    <x v="1"/>
    <s v="Paid contribution"/>
    <s v="Donor and Agency"/>
  </r>
  <r>
    <s v="Japan"/>
    <s v="International Volunteer Center of Yamagata"/>
    <s v="Iraq 2014"/>
    <x v="0"/>
    <m/>
    <x v="11"/>
    <n v="97909"/>
    <n v="0"/>
    <s v="Suport program for education_x000d__x000a_"/>
    <n v="9996490"/>
    <s v="JPY"/>
    <d v="2014-03-03T00:00:00"/>
    <s v="EDUCATION"/>
    <x v="1"/>
    <s v="Paid contribution"/>
    <s v="Donor"/>
  </r>
  <r>
    <s v="Japan"/>
    <s v="International Volunteer Center of Yamagata"/>
    <s v="Iraq 2014"/>
    <x v="0"/>
    <m/>
    <x v="11"/>
    <n v="190972"/>
    <n v="0"/>
    <s v="Support health programme for Iraq IDPs_x000d__x000a__x000d__x000a__x000d__x000a__x000d__x000a_"/>
    <n v="20871375"/>
    <s v="JPY"/>
    <d v="2014-10-30T00:00:00"/>
    <s v="SECTOR NOT YET SPECIFIED"/>
    <x v="1"/>
    <s v="Paid contribution"/>
    <s v="Donor"/>
  </r>
  <r>
    <s v="Japan"/>
    <s v="International Volunteer Center of Yamagata"/>
    <s v="Syrian Arab Republic - Civil Unrest 2013"/>
    <x v="0"/>
    <m/>
    <x v="3"/>
    <n v="86564"/>
    <n v="0"/>
    <s v="(Iraq) In kind - Providing emergency relief goods to Syrian refugees in Arbil, Iraq"/>
    <n v="8510142"/>
    <s v="JPY"/>
    <d v="2013-09-30T00:00:00"/>
    <s v="SHELTER AND NON-FOOD ITEMS"/>
    <x v="1"/>
    <s v="Paid contribution"/>
    <s v="Donor"/>
  </r>
  <r>
    <s v="Japan"/>
    <s v="International Volunteer Center of Yamagata"/>
    <s v="Syrian Arab Republic - Civil Unrest 2014"/>
    <x v="0"/>
    <m/>
    <x v="11"/>
    <n v="48009"/>
    <n v="0"/>
    <s v="Iraq - Support programs in Education for Syrian Refugees children in Erbil, Iraq_x000d__x000a__x000d__x000a__x000d__x000a__x000d__x000a_"/>
    <n v="5643410"/>
    <s v="JPY"/>
    <d v="2014-12-09T00:00:00"/>
    <s v="EDUCATION"/>
    <x v="1"/>
    <s v="Paid contribution"/>
    <s v="Donor"/>
  </r>
  <r>
    <s v="Japan"/>
    <s v="Japan Emergency NGO"/>
    <s v="Iraq 2009 (incl. Iraqi refugees in neighbouring countries) "/>
    <x v="6"/>
    <s v="IRQ-09/WS/20421/8458"/>
    <x v="7"/>
    <n v="877473"/>
    <n v="0"/>
    <s v="Emergency Light Repair of Water Facilitations at Primary and Secondary Schools in Areas with Increasing Returnees in Baghdad"/>
    <n v="79058001"/>
    <s v="JPY"/>
    <d v="2009-02-16T00:00:00"/>
    <s v="WATER AND SANITATION"/>
    <x v="1"/>
    <s v="Paid contribution"/>
    <s v="Agency"/>
  </r>
  <r>
    <s v="Japan"/>
    <s v="Japan Emergency NGO"/>
    <s v="Iraq 2014"/>
    <x v="0"/>
    <m/>
    <x v="11"/>
    <n v="212609"/>
    <n v="0"/>
    <s v="Distribution of winterization materials in Dahuk, Iraq_x000d__x000a__x000d__x000a__x000d__x000a__x000d__x000a__x000d__x000a__x000d__x000a__x000d__x000a__x000d__x000a__x000d__x000a_"/>
    <n v="24992157"/>
    <s v="JPY"/>
    <d v="2014-12-24T00:00:00"/>
    <s v="SHELTER AND NON-FOOD ITEMS"/>
    <x v="1"/>
    <s v="Paid contribution"/>
    <s v="Donor"/>
  </r>
  <r>
    <s v="Japan"/>
    <s v="Japan Self Defense Forces"/>
    <s v="Iraq Crisis 2003"/>
    <x v="0"/>
    <m/>
    <x v="9"/>
    <n v="0"/>
    <n v="0"/>
    <s v="To provide airlift services for affected people in Iraq and neighboring countries"/>
    <m/>
    <m/>
    <d v="2003-07-04T00:00:00"/>
    <s v="COORDINATION AND SUPPORT SERVICES"/>
    <x v="1"/>
    <s v="Commitment"/>
    <s v="Donor"/>
  </r>
  <r>
    <s v="Japan"/>
    <s v="Jordan Hashemite Charity Organization"/>
    <s v="Iraq Crisis 2003"/>
    <x v="0"/>
    <m/>
    <x v="9"/>
    <n v="150000"/>
    <n v="0"/>
    <s v="Distribution of medical supplies including antibiotics in Iraq"/>
    <m/>
    <m/>
    <d v="2003-05-21T00:00:00"/>
    <s v="HEALTH"/>
    <x v="1"/>
    <s v="Commitment"/>
    <s v="Donor"/>
  </r>
  <r>
    <s v="Japan"/>
    <s v="JPF - Japan Platform"/>
    <s v="Iraq Crisis 2003"/>
    <x v="0"/>
    <m/>
    <x v="9"/>
    <n v="2500000"/>
    <n v="0"/>
    <s v="Medical projects and distribution of emergency supplies in Iraq"/>
    <m/>
    <m/>
    <d v="2003-05-21T00:00:00"/>
    <s v="HEALTH"/>
    <x v="1"/>
    <s v="Commitment"/>
    <s v="Donor"/>
  </r>
  <r>
    <s v="Japan"/>
    <s v="NGOs (details not yet provided)"/>
    <s v="Iraq Crisis 2003"/>
    <x v="0"/>
    <m/>
    <x v="9"/>
    <n v="3390000"/>
    <n v="0"/>
    <s v="Humanitarian assistance for the emergency medical activities through Japanese NGOs; provision of vehicles, pharmaceutical kits and potable water tanks"/>
    <m/>
    <m/>
    <d v="2003-04-01T00:00:00"/>
    <s v="MULTI-SECTOR"/>
    <x v="1"/>
    <s v="Commitment"/>
    <s v="Donor"/>
  </r>
  <r>
    <s v="Japan"/>
    <s v="Office for the Coordination of Humanitarian Affairs"/>
    <s v="Iraq 2015"/>
    <x v="4"/>
    <s v="IRQ-14/CSS/69882/R/119"/>
    <x v="4"/>
    <n v="500000"/>
    <n v="0"/>
    <s v="Strengthening humanitarian coordination and advocacy in Iraq (OCT 4609)"/>
    <s v=""/>
    <s v="USD"/>
    <d v="2014-09-10T00:00:00"/>
    <s v="COORDINATION AND SUPPORT SERVICES"/>
    <x v="1"/>
    <s v="Paid contribution"/>
    <s v="Agency"/>
  </r>
  <r>
    <s v="Japan"/>
    <s v="Peace Winds Japan"/>
    <s v="Iraq 2014"/>
    <x v="0"/>
    <m/>
    <x v="11"/>
    <n v="481953"/>
    <n v="0"/>
    <s v="Support program in the field of water &amp; sanitation for IDPs in Iraq _x000d__x000a_"/>
    <n v="49019440"/>
    <s v="JPY"/>
    <d v="2014-06-26T00:00:00"/>
    <s v="WATER AND SANITATION"/>
    <x v="1"/>
    <s v="Paid contribution"/>
    <s v="Donor"/>
  </r>
  <r>
    <s v="Japan"/>
    <s v="Peace Winds Japan"/>
    <s v="Iraq 2014"/>
    <x v="0"/>
    <m/>
    <x v="11"/>
    <n v="1484191"/>
    <n v="0"/>
    <s v="Assistance to address health, sanitation etc in Northern part of Iraq_x000d__x000a_"/>
    <n v="152322475"/>
    <s v="JPY"/>
    <d v="2014-02-06T00:00:00"/>
    <s v="HEALTH"/>
    <x v="1"/>
    <s v="Paid contribution"/>
    <s v="Donor"/>
  </r>
  <r>
    <s v="Japan"/>
    <s v="Peace Winds Japan"/>
    <s v="Iraq 2014"/>
    <x v="0"/>
    <m/>
    <x v="11"/>
    <n v="336600"/>
    <n v="0"/>
    <s v="Support for winterization program in Dohuk, Irag_x000d__x000a__x000d__x000a__x000d__x000a__x000d__x000a__x000d__x000a__x000d__x000a__x000d__x000a__x000d__x000a__x000d__x000a__x000d__x000a_"/>
    <n v="39567390"/>
    <s v="JPY"/>
    <d v="2014-12-25T00:00:00"/>
    <s v="SHELTER AND NON-FOOD ITEMS"/>
    <x v="1"/>
    <s v="Paid contribution"/>
    <s v="Donor"/>
  </r>
  <r>
    <s v="Japan"/>
    <s v="Peace Winds Japan"/>
    <s v="Iraq 2014"/>
    <x v="0"/>
    <m/>
    <x v="11"/>
    <n v="578201"/>
    <n v="0"/>
    <s v="Support program for IDPs in Iraq_x000d__x000a_"/>
    <n v="59999950"/>
    <s v="JPY"/>
    <d v="2014-09-29T00:00:00"/>
    <s v="SHELTER AND NON-FOOD ITEMS"/>
    <x v="1"/>
    <s v="Paid contribution"/>
    <s v="Donor"/>
  </r>
  <r>
    <s v="Japan"/>
    <s v="UN Agencies (details not yet provided) "/>
    <s v="Iraq Crisis 2003"/>
    <x v="7"/>
    <s v="IRQ-03/UN Agencies"/>
    <x v="9"/>
    <n v="37795000"/>
    <n v="0"/>
    <s v="Humanitarian assistance"/>
    <s v=""/>
    <s v="USD"/>
    <d v="2003-04-10T00:00:00"/>
    <s v="MULTI-SECTOR"/>
    <x v="1"/>
    <s v="Commitment"/>
    <s v="Donor"/>
  </r>
  <r>
    <s v="Japan"/>
    <s v="United Nations Children's Fund"/>
    <s v="Iraq 2007 (incl. Iraqi refugees in neighbouring countries) "/>
    <x v="0"/>
    <m/>
    <x v="2"/>
    <n v="7000000"/>
    <n v="0"/>
    <s v="Strengthening Basic Health Services for Children and Women in three Northern Governorates of Iraq; Medical assistance for Children and Women where the improvement of health centers remains insufficient_x000d__x000a_"/>
    <m/>
    <s v="USD"/>
    <d v="2007-02-23T00:00:00"/>
    <s v="HEALTH"/>
    <x v="1"/>
    <s v="Paid contribution"/>
    <s v="Donor"/>
  </r>
  <r>
    <s v="Japan"/>
    <s v="United Nations Children's Fund"/>
    <s v="Iraq 2015"/>
    <x v="4"/>
    <s v="IRQ-14/SNYS/70352/R/124"/>
    <x v="4"/>
    <n v="700000"/>
    <n v="0"/>
    <s v="To be allocated to a specific sector/projects "/>
    <s v=""/>
    <s v="USD"/>
    <d v="2014-07-01T00:00:00"/>
    <s v="SECTOR NOT YET SPECIFIED"/>
    <x v="1"/>
    <s v="Paid contribution"/>
    <s v="Agency"/>
  </r>
  <r>
    <s v="Japan"/>
    <s v="United Nations Children's Fund"/>
    <s v="Iraq 2015"/>
    <x v="4"/>
    <s v="IRQ-14/SNYS/70352/R/124"/>
    <x v="4"/>
    <n v="4000000"/>
    <n v="0"/>
    <s v="To be allocated to a specific sector/projects "/>
    <s v=""/>
    <s v="USD"/>
    <d v="2014-10-01T00:00:00"/>
    <s v="SECTOR NOT YET SPECIFIED"/>
    <x v="1"/>
    <s v="Paid contribution"/>
    <s v="Agency"/>
  </r>
  <r>
    <s v="Japan"/>
    <s v="United Nations Children's Fund"/>
    <s v="Iraq Crisis 2003"/>
    <x v="0"/>
    <m/>
    <x v="9"/>
    <n v="645640"/>
    <n v="0"/>
    <s v="Preparedness measures in and around Iraq"/>
    <m/>
    <m/>
    <d v="2003-04-01T00:00:00"/>
    <s v="MULTI-SECTOR"/>
    <x v="1"/>
    <s v="Paid contribution"/>
    <s v="Donor and Agency"/>
  </r>
  <r>
    <s v="Japan"/>
    <s v="United Nations Children's Fund"/>
    <s v="Iraq Crisis 2003"/>
    <x v="7"/>
    <s v="IRQ-03/E01"/>
    <x v="9"/>
    <n v="10285822"/>
    <n v="0"/>
    <s v="Rehabilitation of schools and provide school supplies in Baghdad, Mosul, Najaf ad the surrounding areas"/>
    <m/>
    <m/>
    <d v="2003-05-21T00:00:00"/>
    <s v="EDUCATION"/>
    <x v="1"/>
    <s v="Paid contribution"/>
    <s v="Donor and Agency"/>
  </r>
  <r>
    <s v="Japan"/>
    <s v="United Nations Children's Fund"/>
    <s v="Iraq Crisis 2003"/>
    <x v="7"/>
    <s v="IRQ-03/H02"/>
    <x v="9"/>
    <n v="420678"/>
    <n v="0"/>
    <s v="Emergency and routine immunisation; provision of essential drugs and croos sectoral activities"/>
    <m/>
    <m/>
    <d v="2003-04-09T00:00:00"/>
    <s v="HEALTH"/>
    <x v="1"/>
    <s v="Paid contribution"/>
    <s v="Donor and Agency"/>
  </r>
  <r>
    <s v="Japan"/>
    <s v="United Nations Children's Fund"/>
    <s v="Iraq Crisis 2003"/>
    <x v="7"/>
    <s v="IRQ-03/P/HR/RL02"/>
    <x v="9"/>
    <n v="376322"/>
    <n v="0"/>
    <s v="Child protection coordination in Iraq; assessment; supply of food and non-food items to institutionalised children; psychosocial support and protection; support tracing initiatives; preventive action on sexual exploitation"/>
    <m/>
    <m/>
    <d v="2003-04-09T00:00:00"/>
    <s v="PROTECTION/HUMAN RIGHTS/RULE OF LAW"/>
    <x v="1"/>
    <s v="Paid contribution"/>
    <s v="Donor and Agency"/>
  </r>
  <r>
    <s v="Japan"/>
    <s v="United Nations Children's Fund"/>
    <s v="Iraq Crisis 2003"/>
    <x v="7"/>
    <s v="IRQ-03/WS01"/>
    <x v="9"/>
    <n v="3303000"/>
    <n v="0"/>
    <s v="Facilitate the functioning and support of water and sewerage facilities; emergency water distribution and sanitation facilities to IDPs"/>
    <m/>
    <m/>
    <d v="2003-04-09T00:00:00"/>
    <s v="WATER AND SANITATION"/>
    <x v="1"/>
    <s v="Paid contribution"/>
    <s v="Donor and Agency"/>
  </r>
  <r>
    <s v="Japan"/>
    <s v="United Nations Children's Fund"/>
    <s v="Iraq Crisis 2003"/>
    <x v="7"/>
    <s v="IRQ-03/WS01"/>
    <x v="9"/>
    <n v="900000"/>
    <n v="0"/>
    <s v="Facilitate the functioning and support of water and sewerage facilities; emergency water distribution and sanitation facilities to IDPs"/>
    <m/>
    <m/>
    <d v="2003-04-09T00:00:00"/>
    <s v="WATER AND SANITATION"/>
    <x v="1"/>
    <s v="Paid contribution"/>
    <s v="Donor and Agency"/>
  </r>
  <r>
    <s v="Japan"/>
    <s v="United Nations Children's Fund"/>
    <s v="Syrian Arab Republic - Civil Unrest 2013"/>
    <x v="3"/>
    <s v="SRRP-13/MS/58174/R/124"/>
    <x v="3"/>
    <n v="200000"/>
    <n v="0"/>
    <s v="Iraq - Syria Crisis Regional Refugee Response - nutrition supplies, health &amp; nutrition equipment and materials_x000d__x000a_"/>
    <s v=""/>
    <s v="USD"/>
    <d v="2013-10-04T00:00:00"/>
    <s v="MULTI-SECTOR"/>
    <x v="1"/>
    <s v="Paid contribution"/>
    <s v="Donor and Agency"/>
  </r>
  <r>
    <s v="Japan"/>
    <s v="United Nations Children's Fund"/>
    <s v="Syrian Arab Republic - Civil Unrest 2013"/>
    <x v="3"/>
    <s v="SRRP-13/MS/58174/R/124"/>
    <x v="3"/>
    <n v="250028"/>
    <n v="0"/>
    <s v="(Iraq) emergency support to Syrian children and women refugees in Iraq - Operations Management Support_x000d__x000a_"/>
    <s v=""/>
    <s v="USD"/>
    <d v="2013-02-28T00:00:00"/>
    <s v="MULTI-SECTOR"/>
    <x v="1"/>
    <s v="Paid contribution"/>
    <s v="Donor and Agency"/>
  </r>
  <r>
    <s v="Japan"/>
    <s v="United Nations Children's Fund"/>
    <s v="Syrian Arab Republic - Civil Unrest 2013"/>
    <x v="3"/>
    <s v="SRRP-13/MS/58174/R/124"/>
    <x v="3"/>
    <n v="718880"/>
    <n v="0"/>
    <s v="(Iraq) emergency support to Syrian children and women refugees in Iraq - Health &amp; Nutrition"/>
    <s v=""/>
    <s v="USD"/>
    <d v="2013-02-28T00:00:00"/>
    <s v="MULTI-SECTOR"/>
    <x v="1"/>
    <s v="Paid contribution"/>
    <s v="Donor and Agency"/>
  </r>
  <r>
    <s v="Japan"/>
    <s v="United Nations Children's Fund"/>
    <s v="Syrian Arab Republic - Civil Unrest 2013"/>
    <x v="3"/>
    <s v="SRRP-13/MS/58174/R/124"/>
    <x v="3"/>
    <n v="531092"/>
    <n v="0"/>
    <s v="(Iraq) emergency support to Syrian children and women refugees in Iraq - WASH"/>
    <s v=""/>
    <s v="USD"/>
    <d v="2013-02-28T00:00:00"/>
    <s v="MULTI-SECTOR"/>
    <x v="1"/>
    <s v="Paid contribution"/>
    <s v="Donor and Agency"/>
  </r>
  <r>
    <s v="Japan"/>
    <s v="United Nations Children's Fund"/>
    <s v="Syrian Arab Republic - Civil Unrest 2014"/>
    <x v="8"/>
    <s v="SRRP-14/MS/64843/124"/>
    <x v="11"/>
    <n v="2000000"/>
    <n v="0"/>
    <s v="Iraq - Syria Crisis Regional Refugee Response - education "/>
    <s v=""/>
    <s v="USD"/>
    <d v="2014-02-24T00:00:00"/>
    <s v="MULTI-SECTOR"/>
    <x v="1"/>
    <s v="Paid contribution"/>
    <s v="Donor and Agency"/>
  </r>
  <r>
    <s v="Japan"/>
    <s v="United Nations Development Programme"/>
    <s v="Iraq 2007 (incl. Iraqi refugees in neighbouring countries) "/>
    <x v="0"/>
    <m/>
    <x v="2"/>
    <n v="0"/>
    <n v="38000000"/>
    <s v="Rehabilitation of two major hospitals (Ramadi and Tikreet Hospitals) in the Sunni Region which remain devastated due to the security situation. "/>
    <m/>
    <s v="USD"/>
    <d v="2007-02-23T00:00:00"/>
    <s v="ECONOMIC RECOVERY AND INFRASTRUCTURE"/>
    <x v="1"/>
    <s v="Pledge"/>
    <s v="Donor"/>
  </r>
  <r>
    <s v="Japan"/>
    <s v="United Nations Development Programme"/>
    <s v="Iraq 2007 (incl. Iraqi refugees in neighbouring countries) "/>
    <x v="0"/>
    <m/>
    <x v="2"/>
    <n v="0"/>
    <n v="12100000"/>
    <s v="Medical assistance to victims of mines and chemical weapons in the Kurdistan region_x000d__x000a_"/>
    <m/>
    <s v="USD"/>
    <d v="2007-02-23T00:00:00"/>
    <s v="HEALTH"/>
    <x v="1"/>
    <s v="Pledge"/>
    <s v="Donor"/>
  </r>
  <r>
    <s v="Japan"/>
    <s v="United Nations Development Programme"/>
    <s v="Iraq Crisis 2003"/>
    <x v="7"/>
    <s v="IRQ-03/ER/I01"/>
    <x v="9"/>
    <n v="5500000"/>
    <n v="0"/>
    <s v="Rehabilitate the National Dispatch centre and provide it with necessary equipment and material to improve provision of electricity to the institutions such as hospitals"/>
    <m/>
    <m/>
    <d v="2003-09-01T00:00:00"/>
    <s v="ECONOMIC RECOVERY AND INFRASTRUCTURE"/>
    <x v="1"/>
    <s v="Paid contribution"/>
    <s v="Donor and Agency"/>
  </r>
  <r>
    <s v="Japan"/>
    <s v="United Nations Development Programme"/>
    <s v="Iraq Crisis 2003"/>
    <x v="7"/>
    <s v="IRQ-03/ER/I01"/>
    <x v="9"/>
    <n v="6000000"/>
    <n v="0"/>
    <s v="Infrastructure assessment and emergency repairs; small-scale infrastructure rehabilitation through employment generation"/>
    <m/>
    <m/>
    <d v="2003-05-21T00:00:00"/>
    <s v="ECONOMIC RECOVERY AND INFRASTRUCTURE"/>
    <x v="1"/>
    <s v="Paid contribution"/>
    <s v="Donor and Agency"/>
  </r>
  <r>
    <s v="Japan"/>
    <s v="United Nations Development Programme"/>
    <s v="Iraq Crisis 2003"/>
    <x v="7"/>
    <s v="IRQ-03/ER/I01"/>
    <x v="9"/>
    <n v="2500000"/>
    <n v="0"/>
    <s v="Infrastructure assessment and emergency repairs (emergency dredging in Um Qsar) "/>
    <m/>
    <m/>
    <d v="2003-05-21T00:00:00"/>
    <s v="ECONOMIC RECOVERY AND INFRASTRUCTURE"/>
    <x v="1"/>
    <s v="Paid contribution"/>
    <s v="Donor and Agency"/>
  </r>
  <r>
    <s v="Japan"/>
    <s v="United Nations Educational, Scientific and Cultural Organization"/>
    <s v="Iraq Crisis 2003"/>
    <x v="0"/>
    <m/>
    <x v="9"/>
    <n v="1000000"/>
    <n v="0"/>
    <s v="Restoration and preservation of cultural heritages"/>
    <m/>
    <m/>
    <d v="2003-04-23T00:00:00"/>
    <s v="EDUCATION"/>
    <x v="1"/>
    <s v="Commitment"/>
    <s v="Donor"/>
  </r>
  <r>
    <s v="Japan"/>
    <s v="United Nations Educational, Scientific and Cultural Organization"/>
    <s v="Iraq Crisis 2003"/>
    <x v="7"/>
    <s v="IRQ-03/E02"/>
    <x v="9"/>
    <n v="503354"/>
    <n v="0"/>
    <s v="Capacity building"/>
    <m/>
    <m/>
    <d v="2003-04-23T00:00:00"/>
    <s v="EDUCATION"/>
    <x v="1"/>
    <s v="Paid contribution"/>
    <s v="Donor and Agency"/>
  </r>
  <r>
    <s v="Japan"/>
    <s v="United Nations Educational, Scientific and Cultural Organization"/>
    <s v="Iraq Crisis 2003"/>
    <x v="7"/>
    <s v="IRQ-03/E02"/>
    <x v="9"/>
    <n v="496646"/>
    <n v="0"/>
    <s v="Rapid needs assessment"/>
    <m/>
    <m/>
    <d v="2003-05-21T00:00:00"/>
    <s v="EDUCATION"/>
    <x v="1"/>
    <s v="Paid contribution"/>
    <s v="Donor and Agency"/>
  </r>
  <r>
    <s v="Japan"/>
    <s v="United Nations High Commissioner for Refugees"/>
    <s v="Iraq 2007 (incl. Iraqi refugees in neighbouring countries) "/>
    <x v="0"/>
    <m/>
    <x v="2"/>
    <n v="4009926"/>
    <n v="0"/>
    <s v="Iraqi refugees in Syria and Jordan"/>
    <m/>
    <s v="USD"/>
    <d v="2007-12-12T00:00:00"/>
    <s v="MULTI-SECTOR"/>
    <x v="1"/>
    <s v="Paid contribution"/>
    <s v="Donor and Agency"/>
  </r>
  <r>
    <s v="Japan"/>
    <s v="United Nations High Commissioner for Refugees"/>
    <s v="Iraq 2007 (incl. Iraqi refugees in neighbouring countries) "/>
    <x v="0"/>
    <m/>
    <x v="2"/>
    <n v="5000000"/>
    <n v="0"/>
    <s v="Protection, shelter and emergency distribution for internally displaced persons and host communities caused by civil strife (to be implemented mainly in Northern and Southern Iraq)"/>
    <m/>
    <s v="USD"/>
    <d v="2007-02-23T00:00:00"/>
    <s v="MULTI-SECTOR"/>
    <x v="1"/>
    <s v="Paid contribution"/>
    <s v="Donor and Agency"/>
  </r>
  <r>
    <s v="Japan"/>
    <s v="United Nations High Commissioner for Refugees"/>
    <s v="Iraq 2007 (incl. Iraqi refugees in neighbouring countries) "/>
    <x v="0"/>
    <m/>
    <x v="2"/>
    <n v="4500000"/>
    <n v="0"/>
    <s v="Humanitarian assistance for Iraqi refugees driven in Syria and Jordan by the intensification of religious and ethnic conflicts"/>
    <m/>
    <s v="USD"/>
    <d v="2007-02-23T00:00:00"/>
    <s v="MULTI-SECTOR"/>
    <x v="1"/>
    <s v="Paid contribution"/>
    <s v="Donor and Agency"/>
  </r>
  <r>
    <s v="Japan"/>
    <s v="United Nations High Commissioner for Refugees"/>
    <s v="Iraq 2010"/>
    <x v="0"/>
    <m/>
    <x v="12"/>
    <n v="2152853"/>
    <n v="0"/>
    <s v="UNHCR's operations in Iraq"/>
    <s v=""/>
    <s v="USD"/>
    <d v="2010-05-18T00:00:00"/>
    <s v="SECTOR NOT YET SPECIFIED"/>
    <x v="1"/>
    <s v="Paid contribution"/>
    <s v="Agency"/>
  </r>
  <r>
    <s v="Japan"/>
    <s v="United Nations High Commissioner for Refugees"/>
    <s v="Iraq 2015"/>
    <x v="4"/>
    <s v="IRQ-14/P-HR-RL/69870/R/120"/>
    <x v="4"/>
    <n v="1188785"/>
    <n v="0"/>
    <s v="Protection of IDPs and at-risk groups affected by internal displacement "/>
    <s v=""/>
    <s v="USD"/>
    <d v="2014-07-01T00:00:00"/>
    <s v="PROTECTION/HUMAN RIGHTS/RULE OF LAW"/>
    <x v="1"/>
    <s v="Paid contribution"/>
    <s v="Donor and Agency"/>
  </r>
  <r>
    <s v="Japan"/>
    <s v="United Nations High Commissioner for Refugees"/>
    <s v="Iraq 2015"/>
    <x v="4"/>
    <s v="IRQ-14/S-NF/67821/R/120"/>
    <x v="4"/>
    <n v="1800000"/>
    <n v="0"/>
    <s v="Front line activities including adequate building rehabilitation and other necessary distribution"/>
    <s v=""/>
    <s v="USD"/>
    <d v="2014-02-13T00:00:00"/>
    <s v="SHELTER AND NON-FOOD ITEMS"/>
    <x v="1"/>
    <s v="Paid contribution"/>
    <s v="Donor and Agency"/>
  </r>
  <r>
    <s v="Japan"/>
    <s v="United Nations High Commissioner for Refugees"/>
    <s v="Iraq 2015"/>
    <x v="4"/>
    <s v="IRQ-14/S-NF/67821/R/120"/>
    <x v="4"/>
    <n v="511215"/>
    <n v="0"/>
    <s v="Front line activities including adequate building rehabilitation and other necessary distribution"/>
    <s v=""/>
    <s v="USD"/>
    <d v="2014-07-01T00:00:00"/>
    <s v="SHELTER AND NON-FOOD ITEMS"/>
    <x v="1"/>
    <s v="Paid contribution"/>
    <s v="Donor and Agency"/>
  </r>
  <r>
    <s v="Japan"/>
    <s v="United Nations High Commissioner for Refugees"/>
    <s v="Iraq 2015"/>
    <x v="4"/>
    <s v="IRQ-14/SNYS/70350/R/120"/>
    <x v="4"/>
    <n v="4700000"/>
    <n v="0"/>
    <s v="Emergency Grant Aid in response to IDPs in Iraq _x000d__x000a__x000d__x000a_"/>
    <s v=""/>
    <s v="USD"/>
    <d v="2014-09-25T00:00:00"/>
    <s v="SECTOR NOT YET SPECIFIED"/>
    <x v="1"/>
    <s v="Paid contribution"/>
    <s v="Donor and Agency"/>
  </r>
  <r>
    <s v="Japan"/>
    <s v="United Nations High Commissioner for Refugees"/>
    <s v="Iraq Crisis 2003"/>
    <x v="0"/>
    <m/>
    <x v="9"/>
    <n v="0"/>
    <n v="0"/>
    <s v="In kind - provision and transport of 160 tents to accommodate 1,600 people (value not provided) "/>
    <m/>
    <m/>
    <d v="2003-03-28T00:00:00"/>
    <s v="SHELTER AND NON-FOOD ITEMS"/>
    <x v="1"/>
    <s v="Commitment"/>
    <s v="Donor"/>
  </r>
  <r>
    <s v="Japan"/>
    <s v="United Nations High Commissioner for Refugees"/>
    <s v="Iraq Crisis 2003"/>
    <x v="7"/>
    <s v="IRQ-03/MS01A"/>
    <x v="9"/>
    <n v="2860345"/>
    <n v="0"/>
    <s v="Refugees/asylum seekers and multi-sector response"/>
    <m/>
    <m/>
    <d v="2003-04-02T00:00:00"/>
    <s v="MULTI-SECTOR"/>
    <x v="1"/>
    <s v="Paid contribution"/>
    <s v="Agency"/>
  </r>
  <r>
    <s v="Japan"/>
    <s v="United Nations High Commissioner for Refugees"/>
    <s v="Syrian Arab Republic - Civil Unrest 2013"/>
    <x v="3"/>
    <s v="SRRP-13/MS/58183/R/120"/>
    <x v="3"/>
    <n v="500000"/>
    <n v="0"/>
    <s v="Iraq - Syria Crisis Regional Refugee Response ."/>
    <s v=""/>
    <s v="USD"/>
    <d v="2013-10-10T00:00:00"/>
    <s v="MULTI-SECTOR"/>
    <x v="1"/>
    <s v="Paid contribution"/>
    <s v="Donor and Agency"/>
  </r>
  <r>
    <s v="Japan"/>
    <s v="United Nations High Commissioner for Refugees"/>
    <s v="Syrian Arab Republic - Civil Unrest 2013"/>
    <x v="3"/>
    <s v="SRRP-13/MS/58183/R/120"/>
    <x v="3"/>
    <n v="4000000"/>
    <n v="0"/>
    <s v="(Iraq) Humanitarian assistance to Syrian refugees "/>
    <s v=""/>
    <s v="USD"/>
    <d v="2013-01-30T00:00:00"/>
    <s v="MULTI-SECTOR"/>
    <x v="1"/>
    <s v="Paid contribution"/>
    <s v="Donor and Agency"/>
  </r>
  <r>
    <s v="Japan"/>
    <s v="United Nations High Commissioner for Refugees"/>
    <s v="Syrian Arab Republic - Civil Unrest 2014"/>
    <x v="8"/>
    <s v="SRRP-14/MS/64837/120"/>
    <x v="11"/>
    <n v="2920000"/>
    <n v="0"/>
    <s v="Iraq - Syria Crisis Regional Refugee Response ."/>
    <s v=""/>
    <s v="USD"/>
    <d v="2014-02-20T00:00:00"/>
    <s v="MULTI-SECTOR"/>
    <x v="1"/>
    <s v="Paid contribution"/>
    <s v="Donor and Agency"/>
  </r>
  <r>
    <s v="Japan"/>
    <s v="United Nations Population Fund"/>
    <s v="Iraq 2004"/>
    <x v="0"/>
    <m/>
    <x v="10"/>
    <n v="12600000"/>
    <n v="0"/>
    <s v="Emergency reproductive health services and hospital reconstruction"/>
    <m/>
    <m/>
    <d v="2004-08-15T00:00:00"/>
    <s v="HEALTH"/>
    <x v="1"/>
    <s v="Paid contribution"/>
    <s v="Agency"/>
  </r>
  <r>
    <s v="Japan"/>
    <s v="World Food Programme"/>
    <s v="Iraq 2007 (incl. Iraqi refugees in neighbouring countries) "/>
    <x v="0"/>
    <m/>
    <x v="2"/>
    <n v="0"/>
    <n v="3000000"/>
    <s v="Provision of food for children, families and pregnant women whose nutrition is worsening"/>
    <m/>
    <s v="USD"/>
    <d v="2007-02-23T00:00:00"/>
    <s v="FOOD"/>
    <x v="1"/>
    <s v="Pledge"/>
    <s v="Donor"/>
  </r>
  <r>
    <s v="Japan"/>
    <s v="World Food Programme"/>
    <s v="Iraq 2008 (incl. Iraqi refugees in neighbouring countries) "/>
    <x v="5"/>
    <s v="IRQ-08/F03"/>
    <x v="6"/>
    <n v="3000000"/>
    <n v="0"/>
    <s v="Food aid"/>
    <m/>
    <s v="USD"/>
    <d v="2008-06-12T00:00:00"/>
    <s v="FOOD"/>
    <x v="1"/>
    <s v="Paid contribution"/>
    <s v="Agency"/>
  </r>
  <r>
    <s v="Japan"/>
    <s v="World Food Programme"/>
    <s v="Iraq 2010"/>
    <x v="0"/>
    <m/>
    <x v="12"/>
    <n v="1000000"/>
    <n v="0"/>
    <s v="UNHAS in Iraq (S0200117)"/>
    <s v=""/>
    <s v="USD"/>
    <d v="2010-07-02T00:00:00"/>
    <s v="COORDINATION AND SUPPORT SERVICES"/>
    <x v="1"/>
    <s v="Paid contribution"/>
    <s v="Donor"/>
  </r>
  <r>
    <s v="Japan"/>
    <s v="World Food Programme"/>
    <s v="Iraq 2015"/>
    <x v="4"/>
    <s v="IRQ-14/SNYS/70351/R/561"/>
    <x v="4"/>
    <n v="5000000"/>
    <n v="0"/>
    <s v="Emergency Grant Aid for IDPs in Iraq_x000d__x000a_"/>
    <s v=""/>
    <s v="USD"/>
    <d v="2014-09-22T00:00:00"/>
    <s v="SECTOR NOT YET SPECIFIED"/>
    <x v="1"/>
    <s v="Paid contribution"/>
    <s v="Agency"/>
  </r>
  <r>
    <s v="Japan"/>
    <s v="World Food Programme"/>
    <s v="Iraq 2015"/>
    <x v="4"/>
    <s v="IRQ-14/SNYS/70351/R/561"/>
    <x v="4"/>
    <n v="1700000"/>
    <n v="0"/>
    <s v="Emergency Grant Aid for IDPs in Iraq_x000d__x000a_"/>
    <s v=""/>
    <s v="USD"/>
    <d v="2014-06-30T00:00:00"/>
    <s v="SECTOR NOT YET SPECIFIED"/>
    <x v="1"/>
    <s v="Paid contribution"/>
    <s v="Donor and Agency"/>
  </r>
  <r>
    <s v="Japan"/>
    <s v="World Food Programme"/>
    <s v="Iraq Crisis 2003"/>
    <x v="7"/>
    <s v="IRQ-03/CSS01A"/>
    <x v="9"/>
    <n v="655000"/>
    <n v="0"/>
    <s v="Common services"/>
    <m/>
    <m/>
    <d v="2003-04-10T00:00:00"/>
    <s v="COORDINATION AND SUPPORT SERVICES"/>
    <x v="1"/>
    <s v="Paid contribution"/>
    <s v="Donor and Agency"/>
  </r>
  <r>
    <s v="Japan"/>
    <s v="World Food Programme"/>
    <s v="Iraq Crisis 2003"/>
    <x v="7"/>
    <s v="IRQ-03/F01"/>
    <x v="9"/>
    <n v="1525466"/>
    <n v="0"/>
    <s v="Food aid"/>
    <m/>
    <m/>
    <d v="2003-03-28T00:00:00"/>
    <s v="FOOD"/>
    <x v="1"/>
    <s v="Paid contribution"/>
    <s v="Donor and Agency"/>
  </r>
  <r>
    <s v="Japan"/>
    <s v="World Food Programme"/>
    <s v="Iraq Crisis 2003"/>
    <x v="7"/>
    <s v="IRQ-03/F01"/>
    <x v="9"/>
    <n v="11666667"/>
    <n v="0"/>
    <s v="Food aid"/>
    <m/>
    <m/>
    <d v="2003-04-09T00:00:00"/>
    <s v="FOOD"/>
    <x v="1"/>
    <s v="Paid contribution"/>
    <s v="Donor and Agency"/>
  </r>
  <r>
    <s v="Japan"/>
    <s v="World Food Programme"/>
    <s v="Syrian Arab Republic - Civil Unrest 2013"/>
    <x v="3"/>
    <s v="SRRP-13/MS/58198/R/561"/>
    <x v="3"/>
    <n v="700000"/>
    <n v="0"/>
    <s v="(Iraq) Humanitarian assistance to Syrian refugees "/>
    <s v=""/>
    <s v="USD"/>
    <d v="2013-06-18T00:00:00"/>
    <s v="MULTI-SECTOR"/>
    <x v="1"/>
    <s v="Paid contribution"/>
    <s v="Donor and Agency"/>
  </r>
  <r>
    <s v="Japan"/>
    <s v="World Food Programme"/>
    <s v="Syrian Arab Republic - Civil Unrest 2013"/>
    <x v="3"/>
    <s v="SRRP-13/MS/58198/R/561"/>
    <x v="3"/>
    <n v="300000"/>
    <n v="0"/>
    <s v="Iraq - Syria Crisis Regional Refugee Response ."/>
    <s v=""/>
    <s v="USD"/>
    <d v="2013-10-07T00:00:00"/>
    <s v="MULTI-SECTOR"/>
    <x v="1"/>
    <s v="Paid contribution"/>
    <s v="Donor and Agency"/>
  </r>
  <r>
    <s v="Japan"/>
    <s v="World Health Organization"/>
    <s v="Iraq 2007 (incl. Iraqi refugees in neighbouring countries) "/>
    <x v="0"/>
    <m/>
    <x v="2"/>
    <n v="3900000"/>
    <n v="0"/>
    <s v="Improving access to quality health care in Al-Muthana Governorate_x000d__x000a_"/>
    <m/>
    <s v="USD"/>
    <d v="2007-02-21T00:00:00"/>
    <s v="HEALTH"/>
    <x v="1"/>
    <s v="Commitment"/>
    <s v="Agency"/>
  </r>
  <r>
    <s v="Japanese Red Cross Society"/>
    <s v="International Federation of Red Cross and Red Crescent Societies"/>
    <s v="Iraq 2002"/>
    <x v="0"/>
    <m/>
    <x v="8"/>
    <n v="81302"/>
    <n v="0"/>
    <s v="Multi-sectoral assistance"/>
    <m/>
    <m/>
    <d v="2002-12-16T00:00:00"/>
    <s v="MULTI-SECTOR"/>
    <x v="1"/>
    <s v="Commitment"/>
    <s v="Donor"/>
  </r>
  <r>
    <s v="Japanese Red Cross Society"/>
    <s v="International Federation of Red Cross and Red Crescent Societies"/>
    <s v="Iraq 2006 (incl. Iraqi refugees in neighbouring countries) "/>
    <x v="0"/>
    <m/>
    <x v="1"/>
    <n v="42900"/>
    <n v="0"/>
    <s v="IFRC Emergency Appeal No. MDRIQ001"/>
    <m/>
    <s v="USD"/>
    <d v="2006-02-14T00:00:00"/>
    <s v="MULTI-SECTOR"/>
    <x v="1"/>
    <s v="Commitment"/>
    <s v="Agency"/>
  </r>
  <r>
    <s v="Japanese Red Cross Society"/>
    <s v="International Federation of Red Cross and Red Crescent Societies"/>
    <s v="Iraq Crisis 2003"/>
    <x v="0"/>
    <m/>
    <x v="9"/>
    <n v="81302"/>
    <n v="0"/>
    <s v="Cash for humanitarian assistance"/>
    <m/>
    <m/>
    <d v="2002-12-16T00:00:00"/>
    <s v="MULTI-SECTOR"/>
    <x v="1"/>
    <s v="Commitment"/>
    <s v="Donor"/>
  </r>
  <r>
    <s v="Japanese Red Cross Society"/>
    <s v="International Federation of Red Cross and Red Crescent Societies"/>
    <s v="Iraq Crisis 2003"/>
    <x v="0"/>
    <m/>
    <x v="9"/>
    <n v="415904"/>
    <n v="0"/>
    <s v="Cash for humanitarian assistance"/>
    <m/>
    <m/>
    <d v="2002-03-24T00:00:00"/>
    <s v="MULTI-SECTOR"/>
    <x v="1"/>
    <s v="Commitment"/>
    <s v="Donor"/>
  </r>
  <r>
    <s v="Kids and Women Organization"/>
    <s v="Office for the Coordination of Humanitarian Affairs"/>
    <s v="Iraq 2006 (incl. Iraqi refugees in neighbouring countries) "/>
    <x v="1"/>
    <s v="IRQ-06/NGOFUND"/>
    <x v="1"/>
    <n v="-27897"/>
    <n v="0"/>
    <s v="Balancing entry for fund allocation 118961"/>
    <m/>
    <s v="USD"/>
    <d v="2006-09-23T00:00:00"/>
    <s v="SECTOR NOT YET SPECIFIED"/>
    <x v="1"/>
    <s v="Paid contribution"/>
    <s v="Agency"/>
  </r>
  <r>
    <s v="Knowledge for Iraqi Women Society "/>
    <s v="Office for the Coordination of Humanitarian Affairs"/>
    <s v="Iraq 2007 (incl. Iraqi refugees in neighbouring countries) "/>
    <x v="2"/>
    <s v="IRQ-07/NGOFUND"/>
    <x v="2"/>
    <n v="-49750"/>
    <n v="0"/>
    <s v="Balancing entry for fund allocation 119063"/>
    <m/>
    <s v="USD"/>
    <d v="2007-08-01T00:00:00"/>
    <s v="SECTOR NOT YET SPECIFIED"/>
    <x v="1"/>
    <s v="Paid contribution"/>
    <s v="Agency"/>
  </r>
  <r>
    <s v="Korea, Republic of"/>
    <s v="NGOs (details not yet provided)"/>
    <s v="Iraq Crisis 2003"/>
    <x v="0"/>
    <m/>
    <x v="9"/>
    <n v="1500000"/>
    <n v="0"/>
    <s v="Humanitarian assistance through Korean NGOs"/>
    <m/>
    <m/>
    <d v="2003-05-07T00:00:00"/>
    <s v="MULTI-SECTOR"/>
    <x v="1"/>
    <s v="Commitment"/>
    <s v="Donor"/>
  </r>
  <r>
    <s v="Korea, Republic of"/>
    <s v="Office for the Coordination of Humanitarian Affairs"/>
    <s v="Iraq 2015"/>
    <x v="4"/>
    <s v="IRQ-14/CSS/69882/R/119"/>
    <x v="4"/>
    <n v="200000"/>
    <n v="0"/>
    <s v="Strengthening humanitarian coordination and advocacy in Iraq [OCT 4683]; [KGV/329/2014]"/>
    <s v=""/>
    <s v="USD"/>
    <d v="2014-11-19T00:00:00"/>
    <s v="COORDINATION AND SUPPORT SERVICES"/>
    <x v="1"/>
    <s v="Paid contribution"/>
    <s v="Agency"/>
  </r>
  <r>
    <s v="Korea, Republic of"/>
    <s v="United Nations Children's Fund"/>
    <s v="Iraq Crisis 2003"/>
    <x v="0"/>
    <m/>
    <x v="9"/>
    <n v="1000000"/>
    <n v="0"/>
    <s v="In kind contribution for humanitarian assistance"/>
    <m/>
    <m/>
    <d v="2003-05-07T00:00:00"/>
    <s v="MULTI-SECTOR"/>
    <x v="1"/>
    <s v="Commitment"/>
    <s v="Donor"/>
  </r>
  <r>
    <s v="Korea, Republic of"/>
    <s v="United Nations Children's Fund"/>
    <s v="Iraq Crisis 2003"/>
    <x v="7"/>
    <s v="IRQ-03/E01"/>
    <x v="9"/>
    <n v="1000000"/>
    <n v="0"/>
    <s v="Provision of school equipments, teaching and learning materials; psychosocial support activities"/>
    <m/>
    <m/>
    <d v="2003-05-07T00:00:00"/>
    <s v="EDUCATION"/>
    <x v="1"/>
    <s v="Paid contribution"/>
    <s v="Donor and Agency"/>
  </r>
  <r>
    <s v="Korea, Republic of"/>
    <s v="United Nations High Commissioner for Refugees"/>
    <s v="Iraq Crisis 2003"/>
    <x v="0"/>
    <m/>
    <x v="9"/>
    <n v="2000000"/>
    <n v="0"/>
    <s v="In kind - humanitarian assistance"/>
    <m/>
    <m/>
    <d v="2003-05-07T00:00:00"/>
    <s v="MULTI-SECTOR"/>
    <x v="1"/>
    <s v="Commitment"/>
    <s v="Donor"/>
  </r>
  <r>
    <s v="Korea, Republic of"/>
    <s v="United Nations High Commissioner for Refugees"/>
    <s v="Iraq Crisis 2003"/>
    <x v="7"/>
    <s v="IRQ-03/MS01A"/>
    <x v="9"/>
    <n v="1278867"/>
    <n v="0"/>
    <s v="Protection, return and reintegration"/>
    <m/>
    <m/>
    <d v="2003-06-19T00:00:00"/>
    <s v="MULTI-SECTOR"/>
    <x v="1"/>
    <s v="Paid contribution"/>
    <s v="Donor and Agency"/>
  </r>
  <r>
    <s v="Korea, Republic of"/>
    <s v="United Nations High Commissioner for Refugees"/>
    <s v="Syrian Arab Republic - Civil Unrest 2013"/>
    <x v="3"/>
    <s v="SRRP-13/MS/58183/R/120"/>
    <x v="3"/>
    <n v="200000"/>
    <n v="0"/>
    <s v="Iraq - Syria Crisis Regional Refugee Response "/>
    <s v=""/>
    <s v="USD"/>
    <d v="2014-01-02T00:00:00"/>
    <s v="MULTI-SECTOR"/>
    <x v="1"/>
    <s v="Paid contribution"/>
    <s v="Donor and Agency"/>
  </r>
  <r>
    <s v="Korea, Republic of"/>
    <s v="World Food Programme"/>
    <s v="Iraq 2015"/>
    <x v="4"/>
    <s v="IRQ-14/SNYS/70351/R/561"/>
    <x v="4"/>
    <n v="300000"/>
    <n v="0"/>
    <s v="Emergency Grant Aid for IDPs in Iraq_x000d__x000a_"/>
    <s v=""/>
    <s v="USD"/>
    <d v="2014-10-08T00:00:00"/>
    <s v="SECTOR NOT YET SPECIFIED"/>
    <x v="1"/>
    <s v="Paid contribution"/>
    <s v="Agency"/>
  </r>
  <r>
    <s v="Korea, Republic of"/>
    <s v="World Food Programme"/>
    <s v="Iraq Crisis 2003"/>
    <x v="7"/>
    <s v="IRQ-03/F01"/>
    <x v="9"/>
    <n v="1000000"/>
    <n v="0"/>
    <s v="Food aid"/>
    <m/>
    <m/>
    <d v="2003-04-23T00:00:00"/>
    <s v="FOOD"/>
    <x v="1"/>
    <s v="Paid contribution"/>
    <s v="Donor and Agency"/>
  </r>
  <r>
    <s v="Korea, Republic of"/>
    <s v="World Health Organization"/>
    <s v="Iraq 2015"/>
    <x v="4"/>
    <s v="IRQ-14/H/71036/R/122"/>
    <x v="4"/>
    <n v="200000"/>
    <n v="0"/>
    <s v="Addressing lifesaving health needs of IDPs and host communities in Iraq"/>
    <s v=""/>
    <s v="USD"/>
    <d v="2014-07-02T00:00:00"/>
    <s v="HEALTH"/>
    <x v="1"/>
    <s v="Paid contribution"/>
    <s v="Agency"/>
  </r>
  <r>
    <s v="Korea, Republic of"/>
    <s v="World Health Organization"/>
    <s v="Iraq Crisis 2003"/>
    <x v="7"/>
    <s v="IRQ-03/H01"/>
    <x v="9"/>
    <n v="2000000"/>
    <n v="0"/>
    <s v="Planning and management capacity; restarting and support to the national health system (US$ 1.5 mn.in kind and US$ .5 mn. cash)"/>
    <m/>
    <m/>
    <d v="2003-04-30T00:00:00"/>
    <s v="HEALTH"/>
    <x v="1"/>
    <s v="Paid contribution"/>
    <s v="Donor and Agency"/>
  </r>
  <r>
    <s v="Kuwait"/>
    <s v="Bilateral (affected government)"/>
    <s v="Iraq Crisis 2003"/>
    <x v="0"/>
    <m/>
    <x v="9"/>
    <n v="1500000"/>
    <n v="0"/>
    <s v="Humanitarian assistance in the form of food and medicine directly by land and also on board a British relief cargo ship through the port of Um Qasr"/>
    <m/>
    <m/>
    <d v="2003-04-10T00:00:00"/>
    <s v="MULTI-SECTOR"/>
    <x v="1"/>
    <s v="Commitment"/>
    <s v="Donor"/>
  </r>
  <r>
    <s v="Kuwait"/>
    <s v="Bilateral (affected government)"/>
    <s v="Iraq Crisis 2003"/>
    <x v="0"/>
    <m/>
    <x v="9"/>
    <n v="0"/>
    <n v="0"/>
    <s v="Putting up a fresh water pipeline from Kuwait to the region of UM Qasr inside Iraq and its vicinity with an initial capacity of 1.5 million gallons (no value provided)"/>
    <m/>
    <m/>
    <d v="2003-04-10T00:00:00"/>
    <s v="WATER AND SANITATION"/>
    <x v="1"/>
    <s v="Commitment"/>
    <s v="Donor"/>
  </r>
  <r>
    <s v="Kuwait"/>
    <s v="International Committee of the Red Cross"/>
    <s v="Iraq Crisis 2003"/>
    <x v="0"/>
    <m/>
    <x v="9"/>
    <n v="2000000"/>
    <n v="0"/>
    <s v="ICRC Emergency Appeal"/>
    <m/>
    <m/>
    <d v="2003-04-10T00:00:00"/>
    <s v="MULTI-SECTOR"/>
    <x v="1"/>
    <s v="Commitment"/>
    <s v="Donor"/>
  </r>
  <r>
    <s v="Kuwait"/>
    <s v="International Islamic Charitable Organization"/>
    <s v="Iraq 2014"/>
    <x v="0"/>
    <m/>
    <x v="11"/>
    <n v="0"/>
    <n v="250000"/>
    <s v="Urgent humanitarian aid in Iraq (M287/2014)"/>
    <s v=""/>
    <s v="USD"/>
    <d v="2014-07-04T00:00:00"/>
    <s v="SECTOR NOT YET SPECIFIED"/>
    <x v="1"/>
    <s v="Pledge"/>
    <s v="Donor"/>
  </r>
  <r>
    <s v="Kuwait"/>
    <s v="International Organization for Migration"/>
    <s v="Iraq 2015"/>
    <x v="4"/>
    <s v="IRQ-14/S-NF/67709/R/298"/>
    <x v="4"/>
    <n v="1000000"/>
    <n v="0"/>
    <s v="Common pipeline for Shelter/NFIs for affected IDP population in Iraq (M287/2014)"/>
    <s v=""/>
    <s v="USD"/>
    <d v="2014-07-04T00:00:00"/>
    <s v="SHELTER AND NON-FOOD ITEMS"/>
    <x v="1"/>
    <s v="Paid contribution"/>
    <s v="Donor"/>
  </r>
  <r>
    <s v="Kuwait"/>
    <s v="International Organization for Migration"/>
    <s v="Iraq Crisis 2003"/>
    <x v="7"/>
    <s v="IRQ-03/H05"/>
    <x v="9"/>
    <n v="100000"/>
    <n v="0"/>
    <s v="mental health and psychosocial care and capacity-building"/>
    <m/>
    <m/>
    <d v="2003-04-10T00:00:00"/>
    <s v="HEALTH"/>
    <x v="1"/>
    <s v="Paid contribution"/>
    <s v="Donor and Agency"/>
  </r>
  <r>
    <s v="Kuwait"/>
    <s v="International Organization for Migration"/>
    <s v="Iraq Crisis 2003"/>
    <x v="7"/>
    <s v="IRQ-03/H05"/>
    <x v="9"/>
    <n v="400000"/>
    <n v="0"/>
    <s v="Medical evacuation and support to reconstruction of health infrastructure"/>
    <m/>
    <m/>
    <d v="2003-04-10T00:00:00"/>
    <s v="HEALTH"/>
    <x v="1"/>
    <s v="Paid contribution"/>
    <s v="Donor and Agency"/>
  </r>
  <r>
    <s v="Kuwait"/>
    <s v="International Organization for Migration"/>
    <s v="Iraq Crisis 2003"/>
    <x v="7"/>
    <s v="IRQ-03/IOM"/>
    <x v="9"/>
    <n v="500000"/>
    <n v="0"/>
    <s v="Awaiting allocation"/>
    <m/>
    <m/>
    <d v="2003-04-10T00:00:00"/>
    <s v="MULTI-SECTOR"/>
    <x v="1"/>
    <s v="Paid contribution"/>
    <s v="Donor and Agency"/>
  </r>
  <r>
    <s v="Kuwait"/>
    <s v="Kuwait Red Crescent Society"/>
    <s v="Iraq 2014"/>
    <x v="0"/>
    <m/>
    <x v="11"/>
    <n v="0"/>
    <n v="250000"/>
    <s v="Urgent humanitarian aid in Iraq (M287/2014)"/>
    <s v=""/>
    <s v="USD"/>
    <d v="2014-07-04T00:00:00"/>
    <s v="SECTOR NOT YET SPECIFIED"/>
    <x v="1"/>
    <s v="Pledge"/>
    <s v="Donor"/>
  </r>
  <r>
    <s v="Kuwait"/>
    <s v="Kuwait Red Crescent Society"/>
    <s v="Iraq Crisis 2003"/>
    <x v="0"/>
    <m/>
    <x v="9"/>
    <n v="10020000"/>
    <n v="0"/>
    <s v="To provide relief services to the people of Iraq"/>
    <m/>
    <m/>
    <d v="2003-04-10T00:00:00"/>
    <s v="MULTI-SECTOR"/>
    <x v="1"/>
    <s v="Commitment"/>
    <s v="Donor"/>
  </r>
  <r>
    <s v="Kuwait"/>
    <s v="United Nations Children's Fund"/>
    <s v="Iraq 2015"/>
    <x v="4"/>
    <s v="IRQ-14/P-HR-RL/68214/R/124"/>
    <x v="4"/>
    <n v="2000000"/>
    <n v="0"/>
    <s v="Protection to displaced children and vulnerable families ensured (M287/2014)"/>
    <s v=""/>
    <s v="USD"/>
    <d v="2014-07-04T00:00:00"/>
    <s v="PROTECTION/HUMAN RIGHTS/RULE OF LAW"/>
    <x v="1"/>
    <s v="Paid contribution"/>
    <s v="Donor"/>
  </r>
  <r>
    <s v="Kuwait"/>
    <s v="United Nations Children's Fund"/>
    <s v="Syrian Arab Republic - Civil Unrest 2013"/>
    <x v="3"/>
    <s v="SRRP-13/MS/58174/R/124"/>
    <x v="3"/>
    <n v="741997"/>
    <n v="0"/>
    <s v="(Iraq) Humanitarian assistance for the Syria crisis -  Child Protection _x000d__x000a_"/>
    <s v=""/>
    <s v="USD"/>
    <d v="2013-04-18T00:00:00"/>
    <s v="MULTI-SECTOR"/>
    <x v="1"/>
    <s v="Paid contribution"/>
    <s v="Donor and Agency"/>
  </r>
  <r>
    <s v="Kuwait"/>
    <s v="United Nations Children's Fund"/>
    <s v="Syrian Arab Republic - Civil Unrest 2013"/>
    <x v="3"/>
    <s v="SRRP-13/MS/58174/R/124"/>
    <x v="3"/>
    <n v="3368005"/>
    <n v="0"/>
    <s v="Iraq - Syria Crisis Regional Refugee Response -  WASH _x000d__x000a_"/>
    <s v=""/>
    <s v="USD"/>
    <d v="2013-04-18T00:00:00"/>
    <s v="MULTI-SECTOR"/>
    <x v="1"/>
    <s v="Paid contribution"/>
    <s v="Donor and Agency"/>
  </r>
  <r>
    <s v="Kuwait"/>
    <s v="United Nations Children's Fund"/>
    <s v="Syrian Arab Republic - Civil Unrest 2013"/>
    <x v="3"/>
    <s v="SRRP-13/MS/58174/R/124"/>
    <x v="3"/>
    <n v="1160000"/>
    <n v="0"/>
    <s v="Iraq - Syria Crisis Regional Refugee Response -  Operations/Management _x000d__x000a_"/>
    <s v=""/>
    <s v="USD"/>
    <d v="2013-04-18T00:00:00"/>
    <s v="MULTI-SECTOR"/>
    <x v="1"/>
    <s v="Paid contribution"/>
    <s v="Donor and Agency"/>
  </r>
  <r>
    <s v="Kuwait"/>
    <s v="United Nations Children's Fund"/>
    <s v="Syrian Arab Republic - Civil Unrest 2013"/>
    <x v="3"/>
    <s v="SRRP-13/MS/58174/R/124"/>
    <x v="3"/>
    <n v="529998"/>
    <n v="0"/>
    <s v="Iraq - Syria Crisis Regional Refugee Response -  Education _x000d__x000a_"/>
    <s v=""/>
    <s v="USD"/>
    <d v="2013-04-18T00:00:00"/>
    <s v="MULTI-SECTOR"/>
    <x v="1"/>
    <s v="Paid contribution"/>
    <s v="Donor and Agency"/>
  </r>
  <r>
    <s v="Kuwait"/>
    <s v="United Nations Children's Fund"/>
    <s v="Syrian Arab Republic - Civil Unrest 2014"/>
    <x v="8"/>
    <s v="SRRP-14/MS/64843/124"/>
    <x v="11"/>
    <n v="4500000"/>
    <n v="0"/>
    <s v="Iraq - Syria Crisis Regional Refugee Response "/>
    <s v=""/>
    <s v="USD"/>
    <d v="2014-03-26T00:00:00"/>
    <s v="MULTI-SECTOR"/>
    <x v="1"/>
    <s v="Paid contribution"/>
    <s v="Donor and Agency"/>
  </r>
  <r>
    <s v="Kuwait"/>
    <s v="United Nations High Commissioner for Refugees"/>
    <s v="Iraq 2008 (incl. Iraqi refugees in neighbouring countries) "/>
    <x v="5"/>
    <s v="IRQ-08/E07"/>
    <x v="6"/>
    <n v="437100"/>
    <n v="0"/>
    <s v="Educational support through school rehabilitation and access to educational facilities (part of USD 1 mn)"/>
    <m/>
    <s v="USD"/>
    <d v="2008-04-02T00:00:00"/>
    <s v="EDUCATION"/>
    <x v="1"/>
    <s v="Paid contribution"/>
    <s v="Donor and Agency"/>
  </r>
  <r>
    <s v="Kuwait"/>
    <s v="United Nations High Commissioner for Refugees"/>
    <s v="Iraq 2008 (incl. Iraqi refugees in neighbouring countries) "/>
    <x v="5"/>
    <s v="IRQ-08/H08"/>
    <x v="6"/>
    <n v="562900"/>
    <n v="0"/>
    <s v="Health assistance for IDPs, refugees and asylum seekers (part of USD 1 mn)"/>
    <m/>
    <s v="USD"/>
    <d v="2008-04-02T00:00:00"/>
    <s v="HEALTH"/>
    <x v="1"/>
    <s v="Paid contribution"/>
    <s v="Donor and Agency"/>
  </r>
  <r>
    <s v="Kuwait"/>
    <s v="United Nations High Commissioner for Refugees"/>
    <s v="Iraq 2015"/>
    <x v="4"/>
    <s v="IRQ-14/S-NF/67709/R/120"/>
    <x v="4"/>
    <n v="3000000"/>
    <n v="0"/>
    <s v="Common pipeline for Shelter/NFIs for affected IDP population in Iraq  (M287/2014)"/>
    <s v=""/>
    <s v="USD"/>
    <d v="2014-07-04T00:00:00"/>
    <s v="SHELTER AND NON-FOOD ITEMS"/>
    <x v="1"/>
    <s v="Paid contribution"/>
    <s v="Donor"/>
  </r>
  <r>
    <s v="Kuwait"/>
    <s v="United Nations High Commissioner for Refugees"/>
    <s v="Iraq Crisis 2003"/>
    <x v="7"/>
    <s v="IRQ-03/MS01A"/>
    <x v="9"/>
    <n v="2006308"/>
    <n v="0"/>
    <s v="Protection, return and reintegration"/>
    <m/>
    <m/>
    <d v="2003-06-19T00:00:00"/>
    <s v="MULTI-SECTOR"/>
    <x v="1"/>
    <s v="Paid contribution"/>
    <s v="Donor and Agency"/>
  </r>
  <r>
    <s v="Kuwait"/>
    <s v="United Nations High Commissioner for Refugees"/>
    <s v="Syrian Arab Republic - Civil Unrest 2014"/>
    <x v="8"/>
    <s v="SRRP-14/MS/64837/120"/>
    <x v="11"/>
    <n v="10000000"/>
    <n v="0"/>
    <s v="Iraq - Syria Crisis Regional Refugee Response "/>
    <s v=""/>
    <s v="USD"/>
    <d v="2014-03-26T00:00:00"/>
    <s v="MULTI-SECTOR"/>
    <x v="1"/>
    <s v="Paid contribution"/>
    <s v="Donor and Agency"/>
  </r>
  <r>
    <s v="Kuwait"/>
    <s v="United Nations Population Fund"/>
    <s v="Syrian Arab Republic - Civil Unrest 2013"/>
    <x v="3"/>
    <s v="SRRP-13/MS/58189/R/1171"/>
    <x v="3"/>
    <n v="1000000"/>
    <n v="0"/>
    <s v="(Iraq) towards meeting reproductive health and GBV response needs"/>
    <s v=""/>
    <s v="USD"/>
    <d v="2013-04-18T00:00:00"/>
    <s v="MULTI-SECTOR"/>
    <x v="1"/>
    <s v="Paid contribution"/>
    <s v="Donor and Agency"/>
  </r>
  <r>
    <s v="Kuwait"/>
    <s v="Various Recipients (details not yet provided)"/>
    <s v="Iraq Crisis 2003"/>
    <x v="0"/>
    <m/>
    <x v="9"/>
    <n v="10020000"/>
    <n v="0"/>
    <s v="Funds to establish a humanitarian operations centre (HOC)"/>
    <m/>
    <m/>
    <d v="2003-04-10T00:00:00"/>
    <s v="MULTI-SECTOR"/>
    <x v="1"/>
    <s v="Commitment"/>
    <s v="Donor"/>
  </r>
  <r>
    <s v="Kuwait"/>
    <s v="World Food Programme"/>
    <s v="Iraq 2015"/>
    <x v="4"/>
    <s v="IRQ-14/SNYS/70351/R/561"/>
    <x v="4"/>
    <n v="2000000"/>
    <n v="0"/>
    <s v="Emergency Assistance to Populations Affected by Iraq Crisis (M287/2014)"/>
    <s v=""/>
    <s v="USD"/>
    <d v="2014-07-04T00:00:00"/>
    <s v="SECTOR NOT YET SPECIFIED"/>
    <x v="1"/>
    <s v="Paid contribution"/>
    <s v="Donor and Agency"/>
  </r>
  <r>
    <s v="Kuwait"/>
    <s v="World Food Programme"/>
    <s v="Iraq Crisis 2003"/>
    <x v="7"/>
    <s v="IRQ-03/F01"/>
    <x v="9"/>
    <n v="1000000"/>
    <n v="0"/>
    <s v="Food aid"/>
    <m/>
    <m/>
    <d v="2003-04-10T00:00:00"/>
    <s v="FOOD"/>
    <x v="1"/>
    <s v="Paid contribution"/>
    <s v="Donor and Agency"/>
  </r>
  <r>
    <s v="Kuwait"/>
    <s v="World Food Programme"/>
    <s v="Syrian Arab Republic - Civil Unrest 2013"/>
    <x v="3"/>
    <s v="SRRP-13/MS/58198/R/561"/>
    <x v="3"/>
    <n v="3514665"/>
    <n v="0"/>
    <s v="(Iraq) Humanitarian assistance for the Syria crisis"/>
    <s v=""/>
    <s v="USD"/>
    <d v="2013-04-18T00:00:00"/>
    <s v="MULTI-SECTOR"/>
    <x v="1"/>
    <s v="Paid contribution"/>
    <s v="Donor and Agency"/>
  </r>
  <r>
    <s v="Kuwait"/>
    <s v="World Health Organization"/>
    <s v="Iraq 2015"/>
    <x v="4"/>
    <s v="IRQ-14/H/71036/R/122"/>
    <x v="4"/>
    <n v="1500000"/>
    <n v="0"/>
    <s v="Addressing lifesaving health needs of IDPs and host communities in Iraq (M287/2014)"/>
    <s v=""/>
    <s v="USD"/>
    <d v="2014-07-04T00:00:00"/>
    <s v="HEALTH"/>
    <x v="1"/>
    <s v="Paid contribution"/>
    <s v="Donor"/>
  </r>
  <r>
    <s v="Kuwait"/>
    <s v="World Health Organization"/>
    <s v="Syrian Arab Republic - Civil Unrest 2013"/>
    <x v="3"/>
    <s v="SRRP-13/MS/58203/R/122"/>
    <x v="3"/>
    <n v="918769"/>
    <n v="0"/>
    <s v="(Iraq) Health assistance"/>
    <s v=""/>
    <s v="USD"/>
    <d v="2013-04-18T00:00:00"/>
    <s v="MULTI-SECTOR"/>
    <x v="1"/>
    <s v="Commitment"/>
    <s v="Donor and Agency"/>
  </r>
  <r>
    <s v="Kuwait"/>
    <s v="World Health Organization"/>
    <s v="Syrian Arab Republic - Civil Unrest 2014"/>
    <x v="8"/>
    <s v="SRRP-14/MS/64863/122"/>
    <x v="11"/>
    <n v="1177000"/>
    <n v="0"/>
    <s v="Iraq - Syria Crisis Regional Refugee Response M 125/2014"/>
    <s v=""/>
    <s v="USD"/>
    <d v="2014-03-26T00:00:00"/>
    <s v="MULTI-SECTOR"/>
    <x v="1"/>
    <s v="Paid contribution"/>
    <s v="Donor and Agency"/>
  </r>
  <r>
    <s v="Latvia"/>
    <s v="United Nations High Commissioner for Refugees"/>
    <s v="Iraq 2015"/>
    <x v="4"/>
    <s v="IRQ-14/SNYS/70350/R/120"/>
    <x v="4"/>
    <n v="63532"/>
    <n v="0"/>
    <s v="Provide assistance to internally displaced persons(IDPs)in order to improve security and humanitarian situation in Iraq."/>
    <n v="50000"/>
    <s v="EUR"/>
    <d v="2014-10-07T00:00:00"/>
    <s v="SECTOR NOT YET SPECIFIED"/>
    <x v="1"/>
    <s v="Commitment"/>
    <s v="Donor"/>
  </r>
  <r>
    <s v="Liechtenstein"/>
    <s v="International Committee of the Red Cross"/>
    <s v="Iraq 2007 (incl. Iraqi refugees in neighbouring countries) "/>
    <x v="0"/>
    <m/>
    <x v="2"/>
    <n v="83333"/>
    <n v="0"/>
    <s v="Contribution for auxiliary programmes in Iraq "/>
    <n v="100000"/>
    <s v="CHF"/>
    <d v="2007-05-22T00:00:00"/>
    <s v="MULTI-SECTOR"/>
    <x v="1"/>
    <s v="Paid contribution"/>
    <s v="Donor"/>
  </r>
  <r>
    <s v="Liechtenstein"/>
    <s v="International Committee of the Red Cross"/>
    <s v="Iraq Crisis 2003"/>
    <x v="0"/>
    <m/>
    <x v="9"/>
    <n v="76923"/>
    <n v="0"/>
    <s v="Humanitarian assistance in Iraq"/>
    <n v="100000"/>
    <s v="CHF"/>
    <d v="2003-06-02T00:00:00"/>
    <s v="MULTI-SECTOR"/>
    <x v="1"/>
    <s v="Commitment"/>
    <s v="Donor"/>
  </r>
  <r>
    <s v="Liechtenstein"/>
    <s v="United Nations High Commissioner for Refugees"/>
    <s v="Iraq Crisis 2003"/>
    <x v="7"/>
    <s v="IRQ-03/MS01A"/>
    <x v="9"/>
    <n v="37037"/>
    <n v="0"/>
    <s v="Refugees/asylum seekers and multi-sector response"/>
    <m/>
    <m/>
    <d v="2003-04-02T00:00:00"/>
    <s v="MULTI-SECTOR"/>
    <x v="1"/>
    <s v="Paid contribution"/>
    <s v="Agency"/>
  </r>
  <r>
    <s v="Lithuania"/>
    <s v="United Nations Children's Fund"/>
    <s v="Iraq Crisis 2003"/>
    <x v="7"/>
    <s v="IRQ-03/UNICEF"/>
    <x v="9"/>
    <n v="31791"/>
    <n v="0"/>
    <s v="Awaiting allocation"/>
    <n v="100000"/>
    <s v="ITL"/>
    <d v="2003-05-23T00:00:00"/>
    <s v="MULTI-SECTOR"/>
    <x v="1"/>
    <s v="Paid contribution"/>
    <s v="Donor and Agency"/>
  </r>
  <r>
    <s v="Luxembourg"/>
    <s v="CARE International"/>
    <s v="Iraq 2010"/>
    <x v="0"/>
    <m/>
    <x v="12"/>
    <n v="157213"/>
    <n v="0"/>
    <s v="Reduction of illness and death caused by malnutrition among pregnant woman, lactating mothers and children"/>
    <n v="127500"/>
    <s v="EUR"/>
    <d v="2010-07-27T00:00:00"/>
    <s v="HEALTH"/>
    <x v="1"/>
    <s v="Paid contribution"/>
    <s v="Donor"/>
  </r>
  <r>
    <s v="Luxembourg"/>
    <s v="CARE International"/>
    <s v="Iraq 2010"/>
    <x v="0"/>
    <m/>
    <x v="12"/>
    <n v="157213"/>
    <n v="0"/>
    <s v="Fight against the malnutrition of the children and the maternal mortality"/>
    <n v="127500"/>
    <s v="EUR"/>
    <d v="2010-07-27T00:00:00"/>
    <s v="HEALTH"/>
    <x v="1"/>
    <s v="Paid contribution"/>
    <s v="Donor"/>
  </r>
  <r>
    <s v="Luxembourg"/>
    <s v="CARE International"/>
    <s v="Iraq 2014"/>
    <x v="0"/>
    <m/>
    <x v="11"/>
    <n v="60750"/>
    <n v="0"/>
    <s v="Winterization kits for IDP's in Iraqi Kurdistan region (AH/CIL/2014/0007)"/>
    <n v="48175"/>
    <s v="EUR"/>
    <d v="2014-11-19T00:00:00"/>
    <s v="SHELTER AND NON-FOOD ITEMS"/>
    <x v="1"/>
    <s v="Commitment"/>
    <s v="Donor"/>
  </r>
  <r>
    <s v="Luxembourg"/>
    <s v="CARITAS"/>
    <s v="Iraq 2005"/>
    <x v="0"/>
    <m/>
    <x v="13"/>
    <n v="129702"/>
    <n v="0"/>
    <s v="Amelioration of the nutritional standards"/>
    <n v="100000"/>
    <s v="EUR"/>
    <d v="2005-04-27T00:00:00"/>
    <s v="HEALTH"/>
    <x v="1"/>
    <s v="Commitment"/>
    <s v="Donor"/>
  </r>
  <r>
    <s v="Luxembourg"/>
    <s v="CARITAS"/>
    <s v="Iraq 2007 (incl. Iraqi refugees in neighbouring countries) "/>
    <x v="0"/>
    <m/>
    <x v="2"/>
    <n v="141844"/>
    <n v="0"/>
    <s v="Assistance to pregnant and breast feeding women and infant children"/>
    <n v="100000"/>
    <s v="EUR"/>
    <d v="2007-10-01T00:00:00"/>
    <s v="MULTI-SECTOR"/>
    <x v="1"/>
    <s v="Commitment"/>
    <s v="Donor"/>
  </r>
  <r>
    <s v="Luxembourg"/>
    <s v="CARITAS"/>
    <s v="Iraq 2008 (incl. Iraqi refugees in neighbouring countries) "/>
    <x v="0"/>
    <m/>
    <x v="6"/>
    <n v="235849"/>
    <n v="0"/>
    <s v="Medical and nutritional support to food insecure women and children"/>
    <n v="150000"/>
    <s v="EUR"/>
    <d v="2008-07-04T00:00:00"/>
    <s v="HEALTH"/>
    <x v="1"/>
    <s v="Commitment"/>
    <s v="Donor"/>
  </r>
  <r>
    <s v="Luxembourg"/>
    <s v="CARITAS"/>
    <s v="Iraq 2008 (incl. Iraqi refugees in neighbouring countries) "/>
    <x v="0"/>
    <m/>
    <x v="6"/>
    <n v="45278"/>
    <n v="0"/>
    <s v="Humanitarian aid for violence-affected families in Mossoul"/>
    <n v="35000"/>
    <s v="EUR"/>
    <d v="2008-11-17T00:00:00"/>
    <s v="MULTI-SECTOR"/>
    <x v="1"/>
    <s v="Commitment"/>
    <s v="Donor"/>
  </r>
  <r>
    <s v="Luxembourg"/>
    <s v="CARITAS"/>
    <s v="Iraq 2009 (incl. Iraqi refugees in neighbouring countries) "/>
    <x v="0"/>
    <m/>
    <x v="7"/>
    <n v="209205"/>
    <n v="0"/>
    <s v="Nutrition in Well-Baby centers in Irak"/>
    <n v="150000"/>
    <s v="EUR"/>
    <d v="2009-06-15T00:00:00"/>
    <s v="HEALTH"/>
    <x v="1"/>
    <s v="Paid contribution"/>
    <s v="Donor"/>
  </r>
  <r>
    <s v="Luxembourg"/>
    <s v="CARITAS"/>
    <s v="Iraq 2012"/>
    <x v="0"/>
    <m/>
    <x v="5"/>
    <n v="257576"/>
    <n v="0"/>
    <s v="Contribution to 10 nutritional centers (AH/CAR/2012/0019)"/>
    <n v="187000"/>
    <s v="EUR"/>
    <d v="2012-11-21T00:00:00"/>
    <s v="ECONOMIC RECOVERY AND INFRASTRUCTURE"/>
    <x v="1"/>
    <s v="Paid contribution"/>
    <s v="Donor"/>
  </r>
  <r>
    <s v="Luxembourg"/>
    <s v="Fondation Caritas Luxembourg"/>
    <s v="Iraq 2005"/>
    <x v="0"/>
    <m/>
    <x v="13"/>
    <n v="129702"/>
    <n v="0"/>
    <s v="Assistance to pregnant women, breastfeeding mothers and infants under the age of 5."/>
    <n v="100000"/>
    <s v="EUR"/>
    <d v="2005-04-19T00:00:00"/>
    <s v="HEALTH"/>
    <x v="1"/>
    <s v="Commitment"/>
    <s v="Donor"/>
  </r>
  <r>
    <s v="Luxembourg"/>
    <s v="Handicap International"/>
    <s v="Iraq 2015"/>
    <x v="4"/>
    <s v="IRQ-14/P-HR-RL/70675/R/5349"/>
    <x v="4"/>
    <n v="108696"/>
    <n v="0"/>
    <s v="Emergency support for internally displaced people with injuries and disabilities in Dohuk, Erbil and Sulaymaniyah governorates. (AH/HIL/2014/0006)"/>
    <n v="82500"/>
    <s v="EUR"/>
    <d v="2014-09-29T00:00:00"/>
    <s v="PROTECTION/HUMAN RIGHTS/RULE OF LAW"/>
    <x v="1"/>
    <s v="Commitment"/>
    <s v="Donor"/>
  </r>
  <r>
    <s v="Luxembourg"/>
    <s v="Luxembourg Red Cross"/>
    <s v="Iraq 2014"/>
    <x v="0"/>
    <m/>
    <x v="11"/>
    <n v="65876"/>
    <n v="0"/>
    <s v="Distribution of NFI (hygiene kits) to internally displaced people in Dohuk governorate (AH/CR/2014/0009)"/>
    <n v="50000"/>
    <s v="EUR"/>
    <d v="2014-09-29T00:00:00"/>
    <s v="WATER AND SANITATION"/>
    <x v="1"/>
    <s v="Commitment"/>
    <s v="Donor"/>
  </r>
  <r>
    <s v="Luxembourg"/>
    <s v="United Nations Children's Fund"/>
    <s v="Iraq Crisis 2003"/>
    <x v="7"/>
    <s v="IRQ-03/UNICEF"/>
    <x v="9"/>
    <n v="460828"/>
    <n v="0"/>
    <s v="Awaiting allocation"/>
    <m/>
    <m/>
    <d v="2003-07-30T00:00:00"/>
    <s v="MULTI-SECTOR"/>
    <x v="1"/>
    <s v="Paid contribution"/>
    <s v="Agency"/>
  </r>
  <r>
    <s v="Luxembourg"/>
    <s v="United Nations Development Programme"/>
    <s v="Iraq 2006 (incl. Iraqi refugees in neighbouring countries) "/>
    <x v="0"/>
    <m/>
    <x v="1"/>
    <n v="1088271"/>
    <n v="0"/>
    <s v="Rehabilitation of water system"/>
    <n v="900000"/>
    <s v="EUR"/>
    <d v="2006-02-24T00:00:00"/>
    <s v="WATER AND SANITATION"/>
    <x v="1"/>
    <s v="Commitment"/>
    <s v="Donor"/>
  </r>
  <r>
    <s v="Luxembourg"/>
    <s v="United Nations High Commissioner for Refugees"/>
    <s v="Iraq 2007 (incl. Iraqi refugees in neighbouring countries) "/>
    <x v="0"/>
    <m/>
    <x v="2"/>
    <n v="733333"/>
    <n v="0"/>
    <s v="Iraq Situation Supplementary Appeal"/>
    <m/>
    <s v="USD"/>
    <d v="2007-12-17T00:00:00"/>
    <s v="MULTI-SECTOR"/>
    <x v="1"/>
    <s v="Paid contribution"/>
    <s v="Agency"/>
  </r>
  <r>
    <s v="Luxembourg"/>
    <s v="United Nations High Commissioner for Refugees"/>
    <s v="Iraq 2015"/>
    <x v="4"/>
    <s v="IRQ-14/SNYS/70350/R/120"/>
    <x v="4"/>
    <n v="203804"/>
    <n v="0"/>
    <s v="Assistance to IDPs in Iraq (AH/HCR/2014/0007)"/>
    <n v="150000"/>
    <s v="EUR"/>
    <d v="2014-07-09T00:00:00"/>
    <s v="SECTOR NOT YET SPECIFIED"/>
    <x v="1"/>
    <s v="Paid contribution"/>
    <s v="Donor and Agency"/>
  </r>
  <r>
    <s v="Luxembourg"/>
    <s v="United Nations High Commissioner for Refugees"/>
    <s v="Iraq 2015"/>
    <x v="4"/>
    <s v="IRQ-14/SNYS/70350/R/120"/>
    <x v="4"/>
    <n v="317662"/>
    <n v="0"/>
    <s v="Assistance to Iraqi IDP and refugees and to Syrian refugees (AH/HCR/2014/0010)"/>
    <n v="250000"/>
    <s v="EUR"/>
    <d v="2014-10-24T00:00:00"/>
    <s v="SECTOR NOT YET SPECIFIED"/>
    <x v="1"/>
    <s v="Commitment"/>
    <s v="Donor"/>
  </r>
  <r>
    <s v="Luxembourg"/>
    <s v="World Food Programme"/>
    <s v="Iraq 2015"/>
    <x v="4"/>
    <s v="IRQ-14/SNYS/70351/R/561"/>
    <x v="4"/>
    <n v="206327"/>
    <n v="0"/>
    <s v="Food assistance, protection and shelter for conflict-displaced populations in Iraq (AH/WFP/2014/0006)"/>
    <n v="150000"/>
    <s v="EUR"/>
    <d v="2014-07-01T00:00:00"/>
    <s v="SECTOR NOT YET SPECIFIED"/>
    <x v="1"/>
    <s v="Paid contribution"/>
    <s v="Donor"/>
  </r>
  <r>
    <s v="Luxembourg"/>
    <s v="World Food Programme"/>
    <s v="Iraq Crisis 2003"/>
    <x v="7"/>
    <s v="IRQ-03/CSS01A"/>
    <x v="9"/>
    <n v="742280"/>
    <n v="0"/>
    <s v="Common services"/>
    <m/>
    <m/>
    <d v="2003-12-31T00:00:00"/>
    <s v="COORDINATION AND SUPPORT SERVICES"/>
    <x v="1"/>
    <s v="Paid contribution"/>
    <s v="Agency"/>
  </r>
  <r>
    <s v="Mauritius"/>
    <s v="Office for the Coordination of Humanitarian Affairs"/>
    <s v="Iraq Crisis 2003"/>
    <x v="7"/>
    <s v="IRQ-03/CSS02"/>
    <x v="9"/>
    <n v="37443"/>
    <n v="0"/>
    <s v="Coordination of emergency response"/>
    <m/>
    <m/>
    <d v="2003-08-26T00:00:00"/>
    <s v="COORDINATION AND SUPPORT SERVICES"/>
    <x v="1"/>
    <s v="Paid contribution"/>
    <s v="Donor and Agency"/>
  </r>
  <r>
    <s v="Mercy Corps "/>
    <s v="Office for the Coordination of Humanitarian Affairs"/>
    <s v="Iraq 2007 (incl. Iraqi refugees in neighbouring countries) "/>
    <x v="11"/>
    <s v="IRQ-07/EHRF"/>
    <x v="2"/>
    <n v="-399978"/>
    <n v="0"/>
    <s v="Balancing entry for fund allocation 119617"/>
    <m/>
    <s v="USD"/>
    <d v="2007-11-01T00:00:00"/>
    <s v="SECTOR NOT YET SPECIFIED"/>
    <x v="1"/>
    <s v="Paid contribution"/>
    <s v="Other"/>
  </r>
  <r>
    <s v="Mercy Hands for Humanitarian Aid"/>
    <s v="Office for the Coordination of Humanitarian Affairs"/>
    <s v="Iraq 2005"/>
    <x v="13"/>
    <s v="IRQ-05/NGOFUND"/>
    <x v="13"/>
    <n v="-46583"/>
    <n v="0"/>
    <s v="Balancing entry for fund allocation 118892"/>
    <m/>
    <s v="USD"/>
    <d v="2005-10-04T00:00:00"/>
    <s v="SECTOR NOT YET SPECIFIED"/>
    <x v="1"/>
    <s v="Paid contribution"/>
    <s v="Agency"/>
  </r>
  <r>
    <s v="MIRC Corporate"/>
    <s v="International Federation of Red Cross and Red Crescent Societies"/>
    <s v="Iraq Crisis 2003"/>
    <x v="0"/>
    <m/>
    <x v="9"/>
    <n v="24450"/>
    <n v="0"/>
    <s v="Humanitarian assistance"/>
    <m/>
    <m/>
    <d v="2003-05-08T00:00:00"/>
    <s v="MULTI-SECTOR"/>
    <x v="1"/>
    <s v="Commitment"/>
    <s v="Donor"/>
  </r>
  <r>
    <s v="Monaco"/>
    <s v="Office for the Coordination of Humanitarian Affairs"/>
    <s v="Iraq Crisis 2003"/>
    <x v="7"/>
    <s v="IRQ-03/CSS02"/>
    <x v="9"/>
    <n v="58014"/>
    <n v="0"/>
    <s v="Coordination of emergency response"/>
    <m/>
    <m/>
    <d v="2003-06-13T00:00:00"/>
    <s v="COORDINATION AND SUPPORT SERVICES"/>
    <x v="1"/>
    <s v="Paid contribution"/>
    <s v="Donor and Agency"/>
  </r>
  <r>
    <s v="Morocco"/>
    <s v="International Committee of the Red Cross"/>
    <s v="Iraq Crisis 2003"/>
    <x v="0"/>
    <m/>
    <x v="9"/>
    <n v="0"/>
    <n v="0"/>
    <s v="16.5 tons of medicines"/>
    <m/>
    <m/>
    <d v="2003-05-12T00:00:00"/>
    <s v="HEALTH"/>
    <x v="1"/>
    <s v="Commitment"/>
    <s v="Donor"/>
  </r>
  <r>
    <s v="Morocco"/>
    <s v="World Food Programme"/>
    <s v="Iraq Crisis 2003"/>
    <x v="7"/>
    <s v="IRQ-03/F01"/>
    <x v="9"/>
    <n v="216047"/>
    <n v="0"/>
    <s v="Food aid"/>
    <m/>
    <m/>
    <d v="2003-05-05T00:00:00"/>
    <s v="FOOD"/>
    <x v="1"/>
    <s v="Paid contribution"/>
    <s v="Donor and Agency"/>
  </r>
  <r>
    <s v="Netherlands"/>
    <s v="CARE International"/>
    <s v="Iraq 2001"/>
    <x v="0"/>
    <m/>
    <x v="15"/>
    <n v="588752"/>
    <n v="0"/>
    <s v="Emergency food support for hospitalised children"/>
    <n v="1465992"/>
    <s v="NLG"/>
    <d v="2001-04-23T00:00:00"/>
    <s v="FOOD"/>
    <x v="1"/>
    <s v="Commitment"/>
    <s v="Donor"/>
  </r>
  <r>
    <s v="Netherlands"/>
    <s v="CARE International"/>
    <s v="Iraq Crisis 2003"/>
    <x v="0"/>
    <m/>
    <x v="9"/>
    <n v="1093070"/>
    <n v="0"/>
    <s v="To restore electricity for hospitals and water purification plants"/>
    <n v="995787"/>
    <s v="EUR"/>
    <d v="2003-05-13T00:00:00"/>
    <s v="SHELTER AND NON-FOOD ITEMS"/>
    <x v="1"/>
    <s v="Commitment"/>
    <s v="Donor"/>
  </r>
  <r>
    <s v="Netherlands"/>
    <s v="Dorcas Aid International"/>
    <s v="Iraq 2008 (incl. Iraqi refugees in neighbouring countries) "/>
    <x v="0"/>
    <m/>
    <x v="6"/>
    <n v="488661"/>
    <n v="0"/>
    <s v="Distribution of food for IDP´s (18956 (DMV0109099) _x000d__x000a_"/>
    <n v="377735"/>
    <s v="EUR"/>
    <d v="2008-11-12T00:00:00"/>
    <s v="FOOD"/>
    <x v="1"/>
    <s v="Commitment"/>
    <s v="Donor"/>
  </r>
  <r>
    <s v="Netherlands"/>
    <s v="Handicap International"/>
    <s v="Iraq 2007 (incl. Iraqi refugees in neighbouring countries) "/>
    <x v="0"/>
    <m/>
    <x v="2"/>
    <n v="476060"/>
    <n v="0"/>
    <s v="Mine clearance related activities (16676 (DMV0103633)"/>
    <n v="348000"/>
    <s v="EUR"/>
    <d v="2007-08-29T00:00:00"/>
    <s v="MINE ACTION"/>
    <x v="1"/>
    <s v="Commitment"/>
    <s v="Donor"/>
  </r>
  <r>
    <s v="Netherlands"/>
    <s v="Handicap International"/>
    <s v="Iraq 2015"/>
    <x v="4"/>
    <s v="IRQ-14/P-HR-RL/70675/R/5349"/>
    <x v="4"/>
    <n v="1093544"/>
    <n v="0"/>
    <s v="To contribute to reduce the vulnerability of the most vulnerable IDPs in Kurdistan (26885 (DSH0119098))"/>
    <n v="830000"/>
    <s v="EUR"/>
    <d v="2014-09-19T00:00:00"/>
    <s v="PROTECTION/HUMAN RIGHTS/RULE OF LAW"/>
    <x v="1"/>
    <s v="Commitment"/>
    <s v="Donor"/>
  </r>
  <r>
    <s v="Netherlands"/>
    <s v="International Committee of the Red Cross"/>
    <s v="Iraq 2001"/>
    <x v="0"/>
    <m/>
    <x v="15"/>
    <n v="772201"/>
    <n v="0"/>
    <s v="Contribution to the ICRC field budget 2001 (Part of NLG 36.5)"/>
    <n v="2000000"/>
    <s v="NLG"/>
    <d v="2001-07-09T00:00:00"/>
    <s v="MULTI-SECTOR"/>
    <x v="1"/>
    <s v="Commitment"/>
    <s v="Donor"/>
  </r>
  <r>
    <s v="Netherlands"/>
    <s v="International Committee of the Red Cross"/>
    <s v="Iraq 2007 (incl. Iraqi refugees in neighbouring countries) "/>
    <x v="0"/>
    <m/>
    <x v="2"/>
    <n v="1344086"/>
    <n v="0"/>
    <s v="protection of vulnerable groups, IDPs (16398 (DMV0100488)"/>
    <n v="1000000"/>
    <s v="EUR"/>
    <d v="2007-06-08T00:00:00"/>
    <s v="PROTECTION/HUMAN RIGHTS/RULE OF LAW"/>
    <x v="1"/>
    <s v="Commitment"/>
    <s v="Donor"/>
  </r>
  <r>
    <s v="Netherlands"/>
    <s v="International Committee of the Red Cross"/>
    <s v="Iraq 2014"/>
    <x v="0"/>
    <m/>
    <x v="11"/>
    <n v="17789072"/>
    <n v="0"/>
    <s v="Additional contribution to ICRC for humanitarian emergency aid in various regions in the world, in particular in Northern Iraq. (25572 (DSH0116989))"/>
    <n v="14000000"/>
    <s v="EUR"/>
    <d v="2014-11-04T00:00:00"/>
    <s v="SECTOR NOT YET SPECIFIED"/>
    <x v="1"/>
    <s v="Commitment"/>
    <s v="Donor"/>
  </r>
  <r>
    <s v="Netherlands"/>
    <s v="International Committee of the Red Cross"/>
    <s v="Iraq Crisis 2003"/>
    <x v="0"/>
    <m/>
    <x v="9"/>
    <n v="4305705"/>
    <n v="0"/>
    <s v="For ICRC Appeal to support hospitals, emergency repairs to water and sanitation systems, food aid to the most vulnerable and protection prisoners of war"/>
    <n v="4000000"/>
    <s v="EUR"/>
    <d v="2003-03-28T00:00:00"/>
    <s v="MULTI-SECTOR"/>
    <x v="1"/>
    <s v="Commitment"/>
    <s v="Donor"/>
  </r>
  <r>
    <s v="Netherlands"/>
    <s v="International Federation of Red Cross and Red Crescent Societies"/>
    <s v="Iraq 2002"/>
    <x v="0"/>
    <m/>
    <x v="8"/>
    <n v="370118"/>
    <n v="0"/>
    <s v="Multi-sectoral assistance"/>
    <m/>
    <m/>
    <d v="2002-07-25T00:00:00"/>
    <s v="MULTI-SECTOR"/>
    <x v="1"/>
    <s v="Commitment"/>
    <s v="Donor"/>
  </r>
  <r>
    <s v="Netherlands"/>
    <s v="International Federation of Red Cross and Red Crescent Societies"/>
    <s v="Iraq Crisis 2003"/>
    <x v="0"/>
    <m/>
    <x v="9"/>
    <n v="1076426"/>
    <n v="0"/>
    <s v="Humanitarian assistance"/>
    <n v="1000000"/>
    <s v="EUR"/>
    <d v="2003-03-28T00:00:00"/>
    <s v="MULTI-SECTOR"/>
    <x v="1"/>
    <s v="Commitment"/>
    <s v="Donor"/>
  </r>
  <r>
    <s v="Netherlands"/>
    <s v="International Federation of Red Cross and Red Crescent Societies"/>
    <s v="Iraq Crisis 2003"/>
    <x v="0"/>
    <m/>
    <x v="9"/>
    <n v="6950"/>
    <n v="0"/>
    <s v="Delegate"/>
    <m/>
    <m/>
    <d v="2003-04-09T00:00:00"/>
    <s v="COORDINATION AND SUPPORT SERVICES"/>
    <x v="1"/>
    <s v="Commitment"/>
    <s v="Donor"/>
  </r>
  <r>
    <s v="Netherlands"/>
    <s v="International Federation of Red Cross and Red Crescent Societies"/>
    <s v="Iraq Crisis 2003"/>
    <x v="0"/>
    <m/>
    <x v="9"/>
    <n v="33333"/>
    <n v="0"/>
    <s v="In kind - delegates"/>
    <m/>
    <m/>
    <d v="2003-06-26T00:00:00"/>
    <s v="COORDINATION AND SUPPORT SERVICES"/>
    <x v="1"/>
    <s v="Commitment"/>
    <s v="Donor"/>
  </r>
  <r>
    <s v="Netherlands"/>
    <s v="International Organization for Migration"/>
    <s v="Iraq 2006 (incl. Iraqi refugees in neighbouring countries) "/>
    <x v="0"/>
    <m/>
    <x v="1"/>
    <n v="1358210"/>
    <n v="0"/>
    <s v="Emergency relief and rehabilitation to IDPs"/>
    <n v="1067553"/>
    <s v="EUR"/>
    <d v="2006-11-17T00:00:00"/>
    <s v="ECONOMIC RECOVERY AND INFRASTRUCTURE"/>
    <x v="1"/>
    <s v="Commitment"/>
    <s v="Donor"/>
  </r>
  <r>
    <s v="Netherlands"/>
    <s v="International Organization for Migration"/>
    <s v="Iraq 2007 (incl. Iraqi refugees in neighbouring countries) "/>
    <x v="0"/>
    <m/>
    <x v="2"/>
    <n v="2882853"/>
    <n v="0"/>
    <s v="Humanitarian aid for victims of the crisis (17100 / DMV0107396)"/>
    <n v="2000700"/>
    <s v="EUR"/>
    <d v="2007-11-30T00:00:00"/>
    <s v="MULTI-SECTOR"/>
    <x v="1"/>
    <s v="Commitment"/>
    <s v="Donor"/>
  </r>
  <r>
    <s v="Netherlands"/>
    <s v="International Organization for Migration"/>
    <s v="Iraq 2011"/>
    <x v="0"/>
    <m/>
    <x v="14"/>
    <n v="1414427"/>
    <n v="0"/>
    <s v="Livelihood, Psychosocial, and other support for IDP and Returnee Female-Headed Households and Youth in five Governorates (23529 (DMH0114726)"/>
    <n v="1000000"/>
    <s v="EUR"/>
    <d v="2011-11-28T00:00:00"/>
    <s v="SECTOR NOT YET SPECIFIED"/>
    <x v="1"/>
    <s v="Commitment"/>
    <s v="Donor"/>
  </r>
  <r>
    <s v="Netherlands"/>
    <s v="International Organization for Migration"/>
    <s v="Iraq Crisis 2003"/>
    <x v="7"/>
    <s v="IRQ-03/MS03"/>
    <x v="9"/>
    <n v="1614639"/>
    <n v="0"/>
    <s v="Non-food items, camp management and return transportation assistance for IDPs"/>
    <n v="1500000"/>
    <s v="EUR"/>
    <d v="2003-03-28T00:00:00"/>
    <s v="MULTI-SECTOR"/>
    <x v="1"/>
    <s v="Paid contribution"/>
    <s v="Donor and Agency"/>
  </r>
  <r>
    <s v="Netherlands"/>
    <s v="Mines Advisory Group"/>
    <s v="Iraq 2007 (incl. Iraqi refugees in neighbouring countries) "/>
    <x v="0"/>
    <m/>
    <x v="2"/>
    <n v="6566347"/>
    <n v="0"/>
    <s v="Mine clearance related activities (16674 (DMV0103628)"/>
    <n v="4800000"/>
    <s v="EUR"/>
    <d v="2007-08-29T00:00:00"/>
    <s v="MINE ACTION"/>
    <x v="1"/>
    <s v="Commitment"/>
    <s v="Donor"/>
  </r>
  <r>
    <s v="Netherlands"/>
    <s v="Mines Advisory Group"/>
    <s v="Iraq 2015"/>
    <x v="4"/>
    <s v="IRQ-14/P-HR-RL/71149/R/16259"/>
    <x v="4"/>
    <n v="1049042"/>
    <n v="0"/>
    <s v="Mine and ERW clearance and Risk Education to support the immediate protection needs of IDPs in Kurdistan region (26871 (DSH0119100))"/>
    <n v="796223"/>
    <s v="EUR"/>
    <d v="2014-09-19T00:00:00"/>
    <s v="PROTECTION/HUMAN RIGHTS/RULE OF LAW"/>
    <x v="1"/>
    <s v="Commitment"/>
    <s v="Donor"/>
  </r>
  <r>
    <s v="Netherlands"/>
    <s v="Netherlands Red Cross"/>
    <s v="Iraq 2001"/>
    <x v="0"/>
    <m/>
    <x v="15"/>
    <n v="309991"/>
    <n v="0"/>
    <s v="Rehabilitation of 10 primary health care centres throughout Iraq"/>
    <n v="750178"/>
    <s v="NLG"/>
    <d v="2001-11-06T00:00:00"/>
    <s v="HEALTH"/>
    <x v="1"/>
    <s v="Commitment"/>
    <s v="Donor"/>
  </r>
  <r>
    <s v="Netherlands"/>
    <s v="Netherlands Red Cross"/>
    <s v="Iraq 2005"/>
    <x v="0"/>
    <m/>
    <x v="13"/>
    <n v="819262"/>
    <n v="0"/>
    <s v="To improve the secondary health care services in Iraq"/>
    <n v="676710"/>
    <s v="EUR"/>
    <d v="2005-11-06T00:00:00"/>
    <s v="HEALTH"/>
    <x v="1"/>
    <s v="Commitment"/>
    <s v="Donor"/>
  </r>
  <r>
    <s v="Netherlands"/>
    <s v="Office for the Coordination of Humanitarian Affairs"/>
    <s v="Iraq Crisis 2003"/>
    <x v="7"/>
    <s v="IRQ-03/CSS02"/>
    <x v="9"/>
    <n v="1142857"/>
    <n v="0"/>
    <s v="Coordination of emergency response"/>
    <n v="1000000"/>
    <s v="EUR"/>
    <d v="2003-03-28T00:00:00"/>
    <s v="COORDINATION AND SUPPORT SERVICES"/>
    <x v="1"/>
    <s v="Paid contribution"/>
    <s v="Donor and Agency"/>
  </r>
  <r>
    <s v="Netherlands"/>
    <s v="Open Doors"/>
    <s v="Iraq 2008 (incl. Iraqi refugees in neighbouring countries) "/>
    <x v="0"/>
    <m/>
    <x v="6"/>
    <n v="592352"/>
    <n v="0"/>
    <s v="Food distrubution, health care services, agricultural related activities (18909 (DMV0109085)"/>
    <n v="457888"/>
    <s v="EUR"/>
    <d v="2008-11-11T00:00:00"/>
    <s v="MULTI-SECTOR"/>
    <x v="1"/>
    <s v="Commitment"/>
    <s v="Donor"/>
  </r>
  <r>
    <s v="Netherlands"/>
    <s v="Stichting Vluchteling"/>
    <s v="Iraq 2001"/>
    <x v="0"/>
    <m/>
    <x v="15"/>
    <n v="758573"/>
    <n v="0"/>
    <s v="Integrated mine action programme: survey and marking of mined land, clearance of mined land, destruction of unexploded ordnance, mine awareness education, training of local deminers"/>
    <n v="1820574"/>
    <s v="NLG"/>
    <d v="2001-10-15T00:00:00"/>
    <s v="MINE ACTION"/>
    <x v="1"/>
    <s v="Commitment"/>
    <s v="Donor"/>
  </r>
  <r>
    <s v="Netherlands"/>
    <s v="Stichting Vluchteling"/>
    <s v="Iraq 2001"/>
    <x v="0"/>
    <m/>
    <x v="15"/>
    <n v="268149"/>
    <n v="0"/>
    <s v="Provisional of orthopaedic support for war victims in Northern Iraq.  The project aims at improving the physical and social conditions of the disabled people, most of them war and landmine victims"/>
    <n v="648920"/>
    <s v="NLG"/>
    <d v="2001-11-06T00:00:00"/>
    <s v="MULTI-SECTOR"/>
    <x v="1"/>
    <s v="Commitment"/>
    <s v="Donor"/>
  </r>
  <r>
    <s v="Netherlands"/>
    <s v="Stichting Vluchteling"/>
    <s v="Iraq Crisis 2003"/>
    <x v="0"/>
    <m/>
    <x v="9"/>
    <n v="883392"/>
    <n v="0"/>
    <s v="Implementation of mine action project"/>
    <n v="750000"/>
    <s v="EUR"/>
    <d v="2003-06-04T00:00:00"/>
    <s v="MINE ACTION"/>
    <x v="1"/>
    <s v="Commitment"/>
    <s v="Donor"/>
  </r>
  <r>
    <s v="Netherlands"/>
    <s v="Stichting Vluchteling"/>
    <s v="Iraq Crisis 2003"/>
    <x v="0"/>
    <m/>
    <x v="9"/>
    <n v="740944"/>
    <n v="0"/>
    <s v="Removal of mines and explosives; marking of minefields"/>
    <n v="675000"/>
    <s v="EUR"/>
    <d v="2003-05-25T00:00:00"/>
    <s v="MINE ACTION"/>
    <x v="1"/>
    <s v="Commitment"/>
    <s v="Donor"/>
  </r>
  <r>
    <s v="Netherlands"/>
    <s v="Stichting Vluchteling"/>
    <s v="Iraq Crisis 2003"/>
    <x v="0"/>
    <m/>
    <x v="9"/>
    <n v="740944"/>
    <n v="0"/>
    <s v="Removal of mines and explosives; marking of minefields"/>
    <n v="675000"/>
    <s v="EUR"/>
    <d v="2003-05-25T00:00:00"/>
    <s v="MINE ACTION"/>
    <x v="1"/>
    <s v="Commitment"/>
    <s v="Donor"/>
  </r>
  <r>
    <s v="Netherlands"/>
    <s v="UNDP for UNDSS"/>
    <s v="Iraq 2004"/>
    <x v="0"/>
    <m/>
    <x v="10"/>
    <n v="500000"/>
    <n v="0"/>
    <s v="Security"/>
    <m/>
    <m/>
    <d v="2004-07-01T00:00:00"/>
    <s v="SAFETY AND SECURITY OF STAFF AND OPERATIONS"/>
    <x v="1"/>
    <s v="Commitment"/>
    <s v="Donor"/>
  </r>
  <r>
    <s v="Netherlands"/>
    <s v="United Nations Children's Fund"/>
    <s v="Iraq 2002"/>
    <x v="0"/>
    <m/>
    <x v="8"/>
    <n v="845114"/>
    <n v="0"/>
    <s v="Health, social, nutritional, educational and infrastructural services to IDPs and war-affected people, with a focus on children"/>
    <n v="900046"/>
    <s v="EUR"/>
    <d v="2002-06-28T00:00:00"/>
    <s v="MULTI-SECTOR"/>
    <x v="1"/>
    <s v="Commitment"/>
    <s v="Donor"/>
  </r>
  <r>
    <s v="Netherlands"/>
    <s v="United Nations Children's Fund"/>
    <s v="Iraq 2008 (incl. Iraqi refugees in neighbouring countries) "/>
    <x v="5"/>
    <s v="IRQ-08/UNICEF"/>
    <x v="6"/>
    <n v="5405000"/>
    <n v="0"/>
    <s v="Humanitarian assistance to acutely vulnerable communities (18181 (DMV0108458)"/>
    <n v="3999700"/>
    <s v="EUR"/>
    <d v="2008-06-27T00:00:00"/>
    <s v="SECTOR NOT YET SPECIFIED"/>
    <x v="1"/>
    <s v="Paid contribution"/>
    <s v="Donor and Agency"/>
  </r>
  <r>
    <s v="Netherlands"/>
    <s v="United Nations Children's Fund"/>
    <s v="Iraq 2009 (incl. Iraqi refugees in neighbouring countries) "/>
    <x v="6"/>
    <s v="IRQ-09/E/20228/124"/>
    <x v="7"/>
    <n v="880220"/>
    <n v="0"/>
    <s v="Emergency education response in acutely vulnerable communities (IMPACT: Education component) (20224/DMH0110594) (SM090282)_x000d__x000a__x000d__x000a_"/>
    <s v=""/>
    <s v="USD"/>
    <d v="2009-07-22T00:00:00"/>
    <s v="EDUCATION"/>
    <x v="1"/>
    <s v="Paid contribution"/>
    <s v="Donor and Agency"/>
  </r>
  <r>
    <s v="Netherlands"/>
    <s v="United Nations Children's Fund"/>
    <s v="Iraq 2009 (incl. Iraqi refugees in neighbouring countries) "/>
    <x v="6"/>
    <s v="IRQ-09/H/20231/R/124"/>
    <x v="7"/>
    <n v="1221529"/>
    <n v="0"/>
    <s v="Emergency health response in acutely vulnerable communities (IMPACT: Health component) (20224/DMH0110594) (SM090282)_x000d__x000a__x000d__x000a_"/>
    <s v=""/>
    <s v="USD"/>
    <d v="2009-07-22T00:00:00"/>
    <s v="HEALTH"/>
    <x v="1"/>
    <s v="Paid contribution"/>
    <s v="Donor and Agency"/>
  </r>
  <r>
    <s v="Netherlands"/>
    <s v="United Nations Children's Fund"/>
    <s v="Iraq 2009 (incl. Iraqi refugees in neighbouring countries) "/>
    <x v="6"/>
    <s v="IRQ-09/WS/20233/124"/>
    <x v="7"/>
    <n v="471780"/>
    <n v="0"/>
    <s v="Emergency water and sanitation response in acutely vulnerable communities (IMPACT: WESH component) (20224/DMH0110594) (SM090282)_x000d__x000a__x000d__x000a_"/>
    <s v=""/>
    <s v="USD"/>
    <d v="2009-07-22T00:00:00"/>
    <s v="WATER AND SANITATION"/>
    <x v="1"/>
    <s v="Paid contribution"/>
    <s v="Donor and Agency"/>
  </r>
  <r>
    <s v="Netherlands"/>
    <s v="United Nations Children's Fund"/>
    <s v="Iraq 2010"/>
    <x v="10"/>
    <s v="IRQ-10/SNYS/33588/R/124"/>
    <x v="12"/>
    <n v="1693616"/>
    <n v="0"/>
    <s v="Annual contribution to UNICEF for humanitarian activities in Iraq within the scope of the Humanitarian Action Plan Iraq 2010 (21943 (DMH0112972)"/>
    <n v="1332876"/>
    <s v="EUR"/>
    <d v="2010-09-20T00:00:00"/>
    <s v="SECTOR NOT YET SPECIFIED"/>
    <x v="1"/>
    <s v="Commitment"/>
    <s v="Donor"/>
  </r>
  <r>
    <s v="Netherlands"/>
    <s v="United Nations Children's Fund"/>
    <s v="Iraq Crisis 2003"/>
    <x v="7"/>
    <s v="IRQ-03/E01"/>
    <x v="9"/>
    <n v="1200000"/>
    <n v="0"/>
    <s v="Education "/>
    <m/>
    <m/>
    <d v="2003-04-09T00:00:00"/>
    <s v="EDUCATION"/>
    <x v="1"/>
    <s v="Paid contribution"/>
    <s v="Donor and Agency"/>
  </r>
  <r>
    <s v="Netherlands"/>
    <s v="United Nations Children's Fund"/>
    <s v="Iraq Crisis 2003"/>
    <x v="7"/>
    <s v="IRQ-03/H02"/>
    <x v="9"/>
    <n v="900000"/>
    <n v="0"/>
    <s v="Health"/>
    <m/>
    <m/>
    <d v="2003-04-09T00:00:00"/>
    <s v="HEALTH"/>
    <x v="1"/>
    <s v="Paid contribution"/>
    <s v="Donor and Agency"/>
  </r>
  <r>
    <s v="Netherlands"/>
    <s v="United Nations Children's Fund"/>
    <s v="Iraq Crisis 2003"/>
    <x v="7"/>
    <s v="IRQ-03/H04A"/>
    <x v="9"/>
    <n v="900000"/>
    <n v="0"/>
    <s v="Nutrition"/>
    <m/>
    <m/>
    <d v="2003-04-09T00:00:00"/>
    <s v="HEALTH"/>
    <x v="1"/>
    <s v="Paid contribution"/>
    <s v="Donor and Agency"/>
  </r>
  <r>
    <s v="Netherlands"/>
    <s v="United Nations Children's Fund"/>
    <s v="Syrian Arab Republic - Civil Unrest 2012"/>
    <x v="0"/>
    <m/>
    <x v="5"/>
    <n v="66317"/>
    <n v="0"/>
    <s v="(Iraq) emergency assistance to Syria refugees in Lebanon, Jordan, Iraq and Turkey within the scope of UN Syria Regional Response Plan (24996/DSH0116165); the funds were allocated to Iraq by UNICEF Regional Office - Operations Management Support"/>
    <n v="46422"/>
    <s v="EUR"/>
    <d v="2012-11-23T00:00:00"/>
    <s v="COORDINATION AND SUPPORT SERVICES"/>
    <x v="1"/>
    <s v="Commitment"/>
    <s v="Donor and Agency"/>
  </r>
  <r>
    <s v="Netherlands"/>
    <s v="United Nations Children's Fund"/>
    <s v="Syrian Arab Republic - Civil Unrest 2012"/>
    <x v="0"/>
    <m/>
    <x v="5"/>
    <n v="647968"/>
    <n v="0"/>
    <s v="(Iraq) emergency assistance to Syria refugees in Lebanon, Jordan, Iraq and Turkey within the scope of UN Syria Regional Response Plan (24996/DSH0116165); the funds were allocated to Iraq by UNICEF Regional Office - Water, sanitation and Hygiene_x000d__x000a_"/>
    <n v="453578"/>
    <s v="EUR"/>
    <d v="2012-11-23T00:00:00"/>
    <s v="WATER AND SANITATION"/>
    <x v="1"/>
    <s v="Commitment"/>
    <s v="Donor and Agency"/>
  </r>
  <r>
    <s v="Netherlands"/>
    <s v="United Nations Children's Fund"/>
    <s v="Syrian Arab Republic - Civil Unrest 2013"/>
    <x v="3"/>
    <s v="SRRP-13/MS/58174/R/124"/>
    <x v="3"/>
    <n v="141014"/>
    <n v="0"/>
    <s v="Iraq - Syria Crisis Regional Refugee Response -  Child Protection _x000d__x000a_"/>
    <s v=""/>
    <s v="USD"/>
    <d v="2013-07-29T00:00:00"/>
    <s v="MULTI-SECTOR"/>
    <x v="1"/>
    <s v="Paid contribution"/>
    <s v="Agency"/>
  </r>
  <r>
    <s v="Netherlands"/>
    <s v="United Nations Children's Fund"/>
    <s v="Syrian Arab Republic - Civil Unrest 2013"/>
    <x v="3"/>
    <s v="SRRP-13/MS/58174/R/124"/>
    <x v="3"/>
    <n v="269847"/>
    <n v="0"/>
    <s v="Iraq - Syria Crisis Regional Refugee Response - Education _x000d__x000a_"/>
    <s v=""/>
    <s v="USD"/>
    <d v="2013-07-29T00:00:00"/>
    <s v="MULTI-SECTOR"/>
    <x v="1"/>
    <s v="Paid contribution"/>
    <s v="Agency"/>
  </r>
  <r>
    <s v="Netherlands"/>
    <s v="United Nations Children's Fund"/>
    <s v="Syrian Arab Republic - Civil Unrest 2013"/>
    <x v="3"/>
    <s v="SRRP-13/MS/58174/R/124"/>
    <x v="3"/>
    <n v="133964"/>
    <n v="0"/>
    <s v="Iraq - Syria Crisis Regional Refugee Response -  Health &amp; Nutrition _x000d__x000a_ _x000d__x000a_"/>
    <s v=""/>
    <s v="USD"/>
    <d v="2013-07-29T00:00:00"/>
    <s v="MULTI-SECTOR"/>
    <x v="1"/>
    <s v="Paid contribution"/>
    <s v="Agency"/>
  </r>
  <r>
    <s v="Netherlands"/>
    <s v="United Nations Children's Fund"/>
    <s v="Syrian Arab Republic - Civil Unrest 2013"/>
    <x v="3"/>
    <s v="SRRP-13/MS/58174/R/124"/>
    <x v="3"/>
    <n v="675175"/>
    <n v="0"/>
    <s v="Iraq - Syria Crisis Regional Refugee Response - WASH _x000d__x000a_ _x000d__x000a_"/>
    <s v=""/>
    <s v="USD"/>
    <d v="2013-07-29T00:00:00"/>
    <s v="MULTI-SECTOR"/>
    <x v="1"/>
    <s v="Paid contribution"/>
    <s v="Agency"/>
  </r>
  <r>
    <s v="Netherlands"/>
    <s v="United Nations Children's Fund"/>
    <s v="Syrian Arab Republic - Civil Unrest 2013"/>
    <x v="3"/>
    <s v="SRRP-13/MS/58174/R/124"/>
    <x v="3"/>
    <n v="305000"/>
    <n v="0"/>
    <s v="Iraq - Syria Crisis Regional Refugee Response - operations/management _x000d__x000a_"/>
    <s v=""/>
    <s v="USD"/>
    <d v="2013-07-29T00:00:00"/>
    <s v="MULTI-SECTOR"/>
    <x v="1"/>
    <s v="Paid contribution"/>
    <s v="Agency"/>
  </r>
  <r>
    <s v="Netherlands"/>
    <s v="United Nations Department of Safety and Security"/>
    <s v="Iraq Crisis 2003"/>
    <x v="7"/>
    <s v="IRQ-03/S01"/>
    <x v="9"/>
    <n v="200000"/>
    <n v="0"/>
    <s v="Staff safety and security"/>
    <n v="200000"/>
    <s v="EUR"/>
    <d v="2003-03-28T00:00:00"/>
    <s v="SAFETY AND SECURITY OF STAFF AND OPERATIONS"/>
    <x v="1"/>
    <s v="Paid contribution"/>
    <s v="Donor and Agency"/>
  </r>
  <r>
    <s v="Netherlands"/>
    <s v="United Nations Development Programme"/>
    <s v="Iraq Crisis 2003"/>
    <x v="7"/>
    <s v="IRQ-03/ER/I01"/>
    <x v="9"/>
    <n v="1600000"/>
    <n v="0"/>
    <s v="Infrastructure assessment and emergency repairs; small-scale infrastructure rehabilitation through employment generation "/>
    <m/>
    <m/>
    <d v="2003-09-10T00:00:00"/>
    <s v="ECONOMIC RECOVERY AND INFRASTRUCTURE"/>
    <x v="1"/>
    <s v="Paid contribution"/>
    <s v="Agency"/>
  </r>
  <r>
    <s v="Netherlands"/>
    <s v="United Nations High Commissioner for Refugees"/>
    <s v="Iraq 2007 (incl. Iraqi refugees in neighbouring countries) "/>
    <x v="0"/>
    <m/>
    <x v="2"/>
    <n v="1235000"/>
    <n v="0"/>
    <s v="Humanitarian aid activities"/>
    <n v="1000350"/>
    <s v="EUR"/>
    <d v="2007-02-26T00:00:00"/>
    <s v="SECTOR NOT YET SPECIFIED"/>
    <x v="1"/>
    <s v="Paid contribution"/>
    <s v="Donor and Agency"/>
  </r>
  <r>
    <s v="Netherlands"/>
    <s v="United Nations High Commissioner for Refugees"/>
    <s v="Iraq 2008 (incl. Iraqi refugees in neighbouring countries) "/>
    <x v="5"/>
    <s v="IRQ-08/UNHCR"/>
    <x v="6"/>
    <n v="0"/>
    <n v="2928258"/>
    <s v="Emergency aid for Iraqi refugees in Syria (18602 (DMV0108946)"/>
    <n v="2000000"/>
    <s v="EUR"/>
    <d v="2008-10-15T00:00:00"/>
    <s v="SECTOR NOT YET SPECIFIED"/>
    <x v="1"/>
    <s v="Pledge"/>
    <s v="Donor"/>
  </r>
  <r>
    <s v="Netherlands"/>
    <s v="United Nations High Commissioner for Refugees"/>
    <s v="Iraq 2009 (incl. Iraqi refugees in neighbouring countries) "/>
    <x v="6"/>
    <s v="IRQ-09/SNYS/25390/R/120"/>
    <x v="7"/>
    <n v="2941176"/>
    <n v="0"/>
    <s v="Pillar 1 and 2 - to be allocated to specific projects/sector (20224)"/>
    <n v="2000000"/>
    <s v="EUR"/>
    <d v="2009-07-22T00:00:00"/>
    <s v="SECTOR NOT YET SPECIFIED"/>
    <x v="1"/>
    <s v="Paid contribution"/>
    <s v="Donor and Agency"/>
  </r>
  <r>
    <s v="Netherlands"/>
    <s v="United Nations High Commissioner for Refugees"/>
    <s v="Iraq 2011"/>
    <x v="0"/>
    <m/>
    <x v="14"/>
    <n v="1453488"/>
    <n v="0"/>
    <s v="Emergency aid within the scope of the UN Regional Response Plan for Iraqi Refugees 2011 (23298 (DMH0114375)"/>
    <n v="1000000"/>
    <s v="EUR"/>
    <d v="2011-09-21T00:00:00"/>
    <s v="SECTOR NOT YET SPECIFIED"/>
    <x v="1"/>
    <s v="Commitment"/>
    <s v="Donor"/>
  </r>
  <r>
    <s v="Netherlands"/>
    <s v="United Nations High Commissioner for Refugees"/>
    <s v="Iraq Crisis 2003"/>
    <x v="7"/>
    <s v="IRQ-03/MS01A"/>
    <x v="9"/>
    <n v="2000000"/>
    <n v="0"/>
    <s v="Refugees/asylum seekers and multi-sector response"/>
    <n v="2000000"/>
    <s v="EUR"/>
    <d v="2003-03-28T00:00:00"/>
    <s v="MULTI-SECTOR"/>
    <x v="1"/>
    <s v="Paid contribution"/>
    <s v="Donor and Agency"/>
  </r>
  <r>
    <s v="Netherlands"/>
    <s v="United Nations Office for Project Services"/>
    <s v="Iraq Crisis 2003"/>
    <x v="7"/>
    <s v="IRQ-03/MS04"/>
    <x v="9"/>
    <n v="1600000"/>
    <n v="0"/>
    <s v="Non-food items and return transportation assistance for IDPs"/>
    <n v="1500000"/>
    <s v="EUR"/>
    <d v="2003-03-28T00:00:00"/>
    <s v="MULTI-SECTOR"/>
    <x v="1"/>
    <s v="Paid contribution"/>
    <s v="Donor and Agency"/>
  </r>
  <r>
    <s v="Netherlands"/>
    <s v="World Food Programme"/>
    <s v="Iraq 2004"/>
    <x v="0"/>
    <m/>
    <x v="10"/>
    <n v="3694581"/>
    <n v="0"/>
    <s v="Assistance to primary school children and vulnerable groups in the scope of the WFP Emergency Operation 10360.0"/>
    <n v="3000000"/>
    <s v="EUR"/>
    <d v="2004-10-08T00:00:00"/>
    <s v="FOOD"/>
    <x v="1"/>
    <s v="Commitment"/>
    <s v="Donor"/>
  </r>
  <r>
    <s v="Netherlands"/>
    <s v="World Food Programme"/>
    <s v="Iraq 2015"/>
    <x v="4"/>
    <s v="IRQ-14/SNYS/70351/R/561"/>
    <x v="4"/>
    <n v="6305170"/>
    <n v="0"/>
    <s v="Contribution to WFP emergency food aid activities within the scope of the Iraq Strategic Response Plan 2014-2015 (27068 (DSH0119444))"/>
    <n v="5000000"/>
    <s v="EUR"/>
    <d v="2014-11-18T00:00:00"/>
    <s v="SECTOR NOT YET SPECIFIED"/>
    <x v="1"/>
    <s v="Commitment"/>
    <s v="Donor"/>
  </r>
  <r>
    <s v="Netherlands"/>
    <s v="World Food Programme"/>
    <s v="Iraq Crisis 2003"/>
    <x v="7"/>
    <s v="IRQ-03/F01"/>
    <x v="9"/>
    <n v="5000000"/>
    <n v="0"/>
    <s v="Food aid"/>
    <n v="5000000"/>
    <s v="EUR"/>
    <d v="2003-03-28T00:00:00"/>
    <s v="FOOD"/>
    <x v="1"/>
    <s v="Paid contribution"/>
    <s v="Donor and Agency"/>
  </r>
  <r>
    <s v="Netherlands"/>
    <s v="World Health Organization"/>
    <s v="Iraq 2008 (incl. Iraqi refugees in neighbouring countries) "/>
    <x v="5"/>
    <s v="IRQ-08/H01A"/>
    <x v="6"/>
    <n v="2703000"/>
    <n v="0"/>
    <s v="Emergency Assistance for victims of injuries and violence - mental health and psycho-social services (MHPSS)_x000d__x000a_(18181 (DMV0108457)"/>
    <n v="2000220"/>
    <s v="EUR"/>
    <d v="2008-06-27T00:00:00"/>
    <s v="HEALTH"/>
    <x v="1"/>
    <s v="Paid contribution"/>
    <s v="Donor and Agency"/>
  </r>
  <r>
    <s v="Netherlands Red Cross"/>
    <s v="International Federation of Red Cross and Red Crescent Societies"/>
    <s v="Iraq Crisis 2003"/>
    <x v="0"/>
    <m/>
    <x v="9"/>
    <n v="96144"/>
    <n v="0"/>
    <s v="Mobilisation table"/>
    <m/>
    <m/>
    <d v="2002-02-27T00:00:00"/>
    <s v="MULTI-SECTOR"/>
    <x v="1"/>
    <s v="Commitment"/>
    <s v="Donor"/>
  </r>
  <r>
    <s v="Netherlands Red Cross"/>
    <s v="International Federation of Red Cross and Red Crescent Societies"/>
    <s v="Iraq Crisis 2003"/>
    <x v="0"/>
    <m/>
    <x v="9"/>
    <n v="90276"/>
    <n v="0"/>
    <s v="499 tents"/>
    <m/>
    <m/>
    <d v="2003-02-27T00:00:00"/>
    <s v="SHELTER AND NON-FOOD ITEMS"/>
    <x v="1"/>
    <s v="Commitment"/>
    <s v="Donor"/>
  </r>
  <r>
    <s v="Netherlands Red Cross"/>
    <s v="International Federation of Red Cross and Red Crescent Societies"/>
    <s v="Iraq Crisis 2003"/>
    <x v="0"/>
    <m/>
    <x v="9"/>
    <n v="96144"/>
    <n v="0"/>
    <s v="Programme support"/>
    <m/>
    <m/>
    <d v="2003-05-30T00:00:00"/>
    <s v="COORDINATION AND SUPPORT SERVICES"/>
    <x v="1"/>
    <s v="Commitment"/>
    <s v="Donor"/>
  </r>
  <r>
    <s v="New Iraqi Woman Organization"/>
    <s v="Office for the Coordination of Humanitarian Affairs"/>
    <s v="Iraq 2007 (incl. Iraqi refugees in neighbouring countries) "/>
    <x v="2"/>
    <s v="IRQ-07/NGOFUND"/>
    <x v="2"/>
    <n v="-49369"/>
    <n v="0"/>
    <s v="Balancing entry for fund allocation 119033"/>
    <m/>
    <s v="USD"/>
    <d v="2007-03-14T00:00:00"/>
    <s v="SECTOR NOT YET SPECIFIED"/>
    <x v="1"/>
    <s v="Paid contribution"/>
    <s v="Agency"/>
  </r>
  <r>
    <s v="New Zealand"/>
    <s v="International Committee of the Red Cross"/>
    <s v="Iraq Crisis 2003"/>
    <x v="0"/>
    <m/>
    <x v="9"/>
    <n v="282486"/>
    <n v="0"/>
    <s v="ICRC Emergency Appeal"/>
    <m/>
    <m/>
    <d v="2003-04-01T00:00:00"/>
    <s v="MULTI-SECTOR"/>
    <x v="1"/>
    <s v="Commitment"/>
    <s v="Donor"/>
  </r>
  <r>
    <s v="New Zealand"/>
    <s v="NGOs (details not yet provided)"/>
    <s v="Iraq Crisis 2003"/>
    <x v="0"/>
    <m/>
    <x v="9"/>
    <n v="112994"/>
    <n v="0"/>
    <s v="Support to NGOs operating within Iraq"/>
    <n v="200000"/>
    <s v="NZD"/>
    <d v="2003-03-20T00:00:00"/>
    <s v="MULTI-SECTOR"/>
    <x v="1"/>
    <s v="Commitment"/>
    <s v="Donor"/>
  </r>
  <r>
    <s v="New Zealand"/>
    <s v="Office for the Coordination of Humanitarian Affairs"/>
    <s v="Iraq Crisis 2003"/>
    <x v="0"/>
    <m/>
    <x v="9"/>
    <n v="165008"/>
    <n v="0"/>
    <s v="Preparedness measures in and around Iraq"/>
    <m/>
    <m/>
    <d v="2003-04-01T00:00:00"/>
    <s v="COORDINATION AND SUPPORT SERVICES"/>
    <x v="1"/>
    <s v="Commitment"/>
    <s v="Donor"/>
  </r>
  <r>
    <s v="New Zealand"/>
    <s v="United Nations Children's Fund"/>
    <s v="Iraq Crisis 2003"/>
    <x v="0"/>
    <m/>
    <x v="9"/>
    <n v="280589"/>
    <n v="0"/>
    <s v="Preparedness measures in and around Iraq"/>
    <m/>
    <m/>
    <d v="2003-04-09T00:00:00"/>
    <s v="MULTI-SECTOR"/>
    <x v="1"/>
    <s v="Paid contribution"/>
    <s v="Donor and Agency"/>
  </r>
  <r>
    <s v="New Zealand"/>
    <s v="United Nations High Commissioner for Refugees"/>
    <s v="Iraq 2007 (incl. Iraqi refugees in neighbouring countries) "/>
    <x v="0"/>
    <m/>
    <x v="2"/>
    <n v="1317258"/>
    <n v="0"/>
    <s v="Iraq Situation Supplementary Appeal"/>
    <m/>
    <s v="USD"/>
    <d v="2007-12-17T00:00:00"/>
    <s v="MULTI-SECTOR"/>
    <x v="1"/>
    <s v="Paid contribution"/>
    <s v="Agency"/>
  </r>
  <r>
    <s v="New Zealand"/>
    <s v="United Nations High Commissioner for Refugees"/>
    <s v="Iraq 2008 (incl. Iraqi refugees in neighbouring countries) "/>
    <x v="5"/>
    <s v="IRQ-08/UNHCR"/>
    <x v="6"/>
    <n v="82769"/>
    <n v="0"/>
    <s v="Broadly earmarked contributions to UNHCR Iraq Supplementary Appeal (total of $551,600: CAP portion, $82,769 to be allocated to specific sector/projects; Iraqi refugees in neighboring countries portion, $468,831)"/>
    <m/>
    <s v="USD"/>
    <d v="2008-12-31T00:00:00"/>
    <s v="SECTOR NOT YET SPECIFIED"/>
    <x v="1"/>
    <s v="Paid contribution"/>
    <s v="Agency"/>
  </r>
  <r>
    <s v="New Zealand"/>
    <s v="United Nations High Commissioner for Refugees"/>
    <s v="Iraq 2015"/>
    <x v="4"/>
    <s v="IRQ-14/S-NF/67709/R/120"/>
    <x v="4"/>
    <n v="422654"/>
    <n v="0"/>
    <s v="NZ Govt contribution to the emergency response through UNHCR"/>
    <n v="500000"/>
    <s v="NZD"/>
    <d v="2014-06-18T00:00:00"/>
    <s v="SHELTER AND NON-FOOD ITEMS"/>
    <x v="1"/>
    <s v="Commitment"/>
    <s v="Donor"/>
  </r>
  <r>
    <s v="New Zealand"/>
    <s v="United Nations High Commissioner for Refugees"/>
    <s v="Iraq Crisis 2003"/>
    <x v="7"/>
    <s v="IRQ-03/MS01A"/>
    <x v="9"/>
    <n v="275050"/>
    <n v="0"/>
    <s v="Refugees/asylum seekers and multi-sector response"/>
    <n v="500000"/>
    <s v="NZD"/>
    <d v="2003-03-20T00:00:00"/>
    <s v="MULTI-SECTOR"/>
    <x v="1"/>
    <s v="Paid contribution"/>
    <s v="Donor and Agency"/>
  </r>
  <r>
    <s v="New Zealand"/>
    <s v="United Nations Mine Action Service"/>
    <s v="Iraq Crisis 2003"/>
    <x v="0"/>
    <m/>
    <x v="9"/>
    <n v="169492"/>
    <n v="0"/>
    <s v="Preparedness measures in and around Iraq"/>
    <m/>
    <m/>
    <d v="2003-04-01T00:00:00"/>
    <s v="MINE ACTION"/>
    <x v="1"/>
    <s v="Commitment"/>
    <s v="Donor"/>
  </r>
  <r>
    <s v="New Zealand"/>
    <s v="United Nations Mine Action Service"/>
    <s v="Iraq Crisis 2003"/>
    <x v="7"/>
    <s v="IRQ-03/MA01"/>
    <x v="9"/>
    <n v="165000"/>
    <n v="0"/>
    <s v="Coordination of mine action activities in the emergency response"/>
    <m/>
    <m/>
    <d v="2003-06-13T00:00:00"/>
    <s v="MINE ACTION"/>
    <x v="1"/>
    <s v="Paid contribution"/>
    <s v="Agency"/>
  </r>
  <r>
    <s v="New Zealand"/>
    <s v="World Food Programme"/>
    <s v="Iraq Crisis 2003"/>
    <x v="7"/>
    <s v="IRQ-03/CSS01A"/>
    <x v="9"/>
    <n v="564972"/>
    <n v="0"/>
    <s v="United Nations Logistics Centre (UNJLC)"/>
    <n v="1000000"/>
    <s v="NZD"/>
    <d v="2003-04-01T00:00:00"/>
    <s v="COORDINATION AND SUPPORT SERVICES"/>
    <x v="1"/>
    <s v="Paid contribution"/>
    <s v="Donor and Agency"/>
  </r>
  <r>
    <s v="New Zealand Red Cross"/>
    <s v="International Federation of Red Cross and Red Crescent Societies"/>
    <s v="Iraq Crisis 2003"/>
    <x v="0"/>
    <m/>
    <x v="9"/>
    <n v="13899"/>
    <n v="0"/>
    <s v="Cash for humanitarian assistance"/>
    <m/>
    <m/>
    <d v="2003-03-04T00:00:00"/>
    <s v="MULTI-SECTOR"/>
    <x v="1"/>
    <s v="Commitment"/>
    <s v="Donor"/>
  </r>
  <r>
    <s v="New Zealand Red Cross"/>
    <s v="International Federation of Red Cross and Red Crescent Societies"/>
    <s v="Iraq Crisis 2003"/>
    <x v="0"/>
    <m/>
    <x v="9"/>
    <n v="6131"/>
    <n v="0"/>
    <s v="Humanitarian assistance"/>
    <m/>
    <m/>
    <d v="2003-05-30T00:00:00"/>
    <s v="MULTI-SECTOR"/>
    <x v="1"/>
    <s v="Commitment"/>
    <s v="Donor"/>
  </r>
  <r>
    <s v="NGOs (details not yet provided)"/>
    <s v="Various Recipients (details not yet provided)"/>
    <s v="Iraq 2014"/>
    <x v="0"/>
    <m/>
    <x v="11"/>
    <n v="0"/>
    <n v="0"/>
    <s v="Provision of in-kind relief items (food, NFI) to affected people in Iraq through Turkish NGOs (Kimse Yok Mu, Deniz Feneri, ÜlkÜ Ocaklari, Besir Dernegi) "/>
    <s v=""/>
    <s v="USD"/>
    <d v="2014-08-01T00:00:00"/>
    <s v="SHELTER AND NON-FOOD ITEMS"/>
    <x v="1"/>
    <s v="Paid contribution"/>
    <s v="Donor"/>
  </r>
  <r>
    <s v="Norway"/>
    <s v="ACT Alliance / Norwegian Church Aid"/>
    <s v="Iraq 2006 (incl. Iraqi refugees in neighbouring countries) "/>
    <x v="0"/>
    <m/>
    <x v="1"/>
    <n v="830398"/>
    <n v="0"/>
    <s v="Water Intervention Central Iraq 2006 (IRQ 1060065)_x000d__x000a_"/>
    <n v="5223202"/>
    <s v="NOK"/>
    <d v="2006-07-31T00:00:00"/>
    <s v="WATER AND SANITATION"/>
    <x v="1"/>
    <s v="Paid contribution"/>
    <s v="Donor"/>
  </r>
  <r>
    <s v="Norway"/>
    <s v="ACT Alliance / Norwegian Church Aid"/>
    <s v="Iraq 2006 (incl. Iraqi refugees in neighbouring countries) "/>
    <x v="0"/>
    <m/>
    <x v="1"/>
    <n v="86120"/>
    <n v="0"/>
    <s v="Al Quoash Youth Centre North Iraq -_x000d__x000a_Early childhood education (IRQ 1060158)_x000d__x000a_"/>
    <n v="541695"/>
    <s v="NOK"/>
    <d v="2006-07-31T00:00:00"/>
    <s v="EDUCATION"/>
    <x v="1"/>
    <s v="Paid contribution"/>
    <s v="Donor"/>
  </r>
  <r>
    <s v="Norway"/>
    <s v="ACT Alliance / Norwegian Church Aid"/>
    <s v="Iraq 2006 (incl. Iraqi refugees in neighbouring countries) "/>
    <x v="0"/>
    <m/>
    <x v="1"/>
    <n v="94676"/>
    <n v="0"/>
    <s v="Seasons Art School-Early childhood education (IRQ 1060159)"/>
    <n v="595513"/>
    <s v="NOK"/>
    <d v="2006-07-31T00:00:00"/>
    <s v="EDUCATION"/>
    <x v="1"/>
    <s v="Paid contribution"/>
    <s v="Donor"/>
  </r>
  <r>
    <s v="Norway"/>
    <s v="ACT Alliance / Norwegian Church Aid"/>
    <s v="Iraq 2006 (incl. Iraqi refugees in neighbouring countries) "/>
    <x v="0"/>
    <m/>
    <x v="1"/>
    <n v="156582"/>
    <n v="0"/>
    <s v="Baghdad Youth Houses Gods Gift-Early childhood education (IRQ 1060160)_x000d__x000a__x000d__x000a_"/>
    <n v="984900"/>
    <s v="NOK"/>
    <d v="2006-07-31T00:00:00"/>
    <s v="EDUCATION"/>
    <x v="1"/>
    <s v="Paid contribution"/>
    <s v="Donor"/>
  </r>
  <r>
    <s v="Norway"/>
    <s v="ACT Alliance / Norwegian Church Aid"/>
    <s v="Iraq 2006 (incl. Iraqi refugees in neighbouring countries) "/>
    <x v="0"/>
    <m/>
    <x v="1"/>
    <n v="365447"/>
    <n v="0"/>
    <s v="Capacity building, democracy and HR (IRQ 1060312)_x000d__x000a_"/>
    <n v="2298660"/>
    <s v="NOK"/>
    <d v="2006-07-31T00:00:00"/>
    <s v="PROTECTION/HUMAN RIGHTS/RULE OF LAW"/>
    <x v="1"/>
    <s v="Paid contribution"/>
    <s v="Donor"/>
  </r>
  <r>
    <s v="Norway"/>
    <s v="ACT Alliance / Norwegian Church Aid"/>
    <s v="Iraq 2006 (incl. Iraqi refugees in neighbouring countries) "/>
    <x v="0"/>
    <m/>
    <x v="1"/>
    <n v="1897701"/>
    <n v="0"/>
    <s v="Water Intervention South Iraq 2006 (IRQ 1060066)_x000d__x000a_"/>
    <n v="11594951"/>
    <s v="NOK"/>
    <d v="2006-06-30T00:00:00"/>
    <s v="WATER AND SANITATION"/>
    <x v="1"/>
    <s v="Paid contribution"/>
    <s v="Donor"/>
  </r>
  <r>
    <s v="Norway"/>
    <s v="ACT Alliance / Norwegian Church Aid"/>
    <s v="Iraq 2006 (incl. Iraqi refugees in neighbouring countries) "/>
    <x v="0"/>
    <m/>
    <x v="1"/>
    <n v="694622"/>
    <n v="0"/>
    <s v="Project support NCA offices - Water resources policy and administrative management (IRQ 1060067)_x000d__x000a_"/>
    <n v="4584502"/>
    <s v="NOK"/>
    <d v="2006-04-30T00:00:00"/>
    <s v="PROTECTION/HUMAN RIGHTS/RULE OF LAW"/>
    <x v="1"/>
    <s v="Paid contribution"/>
    <s v="Donor"/>
  </r>
  <r>
    <s v="Norway"/>
    <s v="ACT Alliance / Norwegian Church Aid"/>
    <s v="Iraq 2007 (incl. Iraqi refugees in neighbouring countries) "/>
    <x v="0"/>
    <m/>
    <x v="2"/>
    <n v="3361345"/>
    <n v="0"/>
    <s v="IRQ 1073062/Humanitarian programmes in Iraq_x000d__x000a_"/>
    <n v="20000000"/>
    <s v="NOK"/>
    <d v="2007-05-31T00:00:00"/>
    <s v="MULTI-SECTOR"/>
    <x v="1"/>
    <s v="Paid contribution"/>
    <s v="Donor"/>
  </r>
  <r>
    <s v="Norway"/>
    <s v="ACT Alliance / Norwegian Church Aid"/>
    <s v="Iraq 2007 (incl. Iraqi refugees in neighbouring countries) "/>
    <x v="0"/>
    <m/>
    <x v="2"/>
    <n v="1428571"/>
    <n v="0"/>
    <s v="IRQ 1073201/Mine Action Programme Northern Iraq_x000d__x000a_"/>
    <n v="8500000"/>
    <s v="NOK"/>
    <d v="2007-05-31T00:00:00"/>
    <s v="MINE ACTION"/>
    <x v="1"/>
    <s v="Paid contribution"/>
    <s v="Donor"/>
  </r>
  <r>
    <s v="Norway"/>
    <s v="ACT Alliance / Norwegian Church Aid"/>
    <s v="Iraq 2007 (incl. Iraqi refugees in neighbouring countries) "/>
    <x v="0"/>
    <m/>
    <x v="2"/>
    <n v="603311"/>
    <n v="0"/>
    <s v="IRQ 1073479/Capacity building democracy and Human Rights, South Iraq_x000d__x000a_"/>
    <n v="3233746"/>
    <s v="NOK"/>
    <d v="2007-11-30T00:00:00"/>
    <s v="PROTECTION/HUMAN RIGHTS/RULE OF LAW"/>
    <x v="1"/>
    <s v="Paid contribution"/>
    <s v="Donor"/>
  </r>
  <r>
    <s v="Norway"/>
    <s v="ACT Alliance / Norwegian Church Aid"/>
    <s v="Iraq 2008 (incl. Iraqi refugees in neighbouring countries) "/>
    <x v="0"/>
    <m/>
    <x v="6"/>
    <n v="2965351"/>
    <n v="0"/>
    <s v="IRQ 1083103/Humanitarian work in Iraq-Material relief assistance and services_x000d__x000a_"/>
    <n v="15004675"/>
    <s v="NOK"/>
    <d v="2008-06-30T00:00:00"/>
    <s v="MULTI-SECTOR"/>
    <x v="1"/>
    <s v="Paid contribution"/>
    <s v="Donor"/>
  </r>
  <r>
    <s v="Norway"/>
    <s v="ACT Alliance / Norwegian Church Aid"/>
    <s v="Iraq 2009 (incl. Iraqi refugees in neighbouring countries) "/>
    <x v="0"/>
    <m/>
    <x v="7"/>
    <n v="2177971"/>
    <n v="0"/>
    <s v="IRQ-09/008/Reconstruction relief and rehabilitation in Iraq._x000d__x000a_"/>
    <n v="14000000"/>
    <s v="NOK"/>
    <d v="2009-07-31T00:00:00"/>
    <s v="ECONOMIC RECOVERY AND INFRASTRUCTURE"/>
    <x v="1"/>
    <s v="Paid contribution"/>
    <s v="Donor"/>
  </r>
  <r>
    <s v="Norway"/>
    <s v="ACT Alliance / Norwegian Church Aid"/>
    <s v="Iraq 2010"/>
    <x v="0"/>
    <m/>
    <x v="12"/>
    <n v="1612903"/>
    <n v="0"/>
    <s v="IRQ-10/0016/Norwegian Church Aid, Humanitarian Work, Iraq - Water resources, protection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 _x000d__x000a__x000d__x000a__x000d__x000a_"/>
    <n v="10000000"/>
    <s v="NOK"/>
    <d v="2010-12-31T00:00:00"/>
    <s v="SECTOR NOT YET SPECIFIED"/>
    <x v="1"/>
    <s v="Paid contribution"/>
    <s v="Donor"/>
  </r>
  <r>
    <s v="Norway"/>
    <s v="ACT Alliance / Norwegian Church Aid"/>
    <s v="Iraq Crisis 2003"/>
    <x v="0"/>
    <m/>
    <x v="9"/>
    <n v="1902778"/>
    <n v="0"/>
    <s v="Preparedness and emergency relief aid in Jordan and Iraq"/>
    <m/>
    <m/>
    <d v="2003-03-17T00:00:00"/>
    <s v="MULTI-SECTOR"/>
    <x v="1"/>
    <s v="Commitment"/>
    <s v="Donor"/>
  </r>
  <r>
    <s v="Norway"/>
    <s v="CARE Norway"/>
    <s v="Iraq Crisis 2003"/>
    <x v="0"/>
    <m/>
    <x v="9"/>
    <n v="1191781"/>
    <n v="0"/>
    <s v="Purchase and distribution of food to children and mothers in Iraq's hospitals"/>
    <m/>
    <m/>
    <d v="2003-04-04T00:00:00"/>
    <s v="HEALTH"/>
    <x v="1"/>
    <s v="Commitment"/>
    <s v="Donor"/>
  </r>
  <r>
    <s v="Norway"/>
    <s v="Caritas Norway"/>
    <s v="Iraq Crisis 2003"/>
    <x v="0"/>
    <m/>
    <x v="9"/>
    <n v="729167"/>
    <n v="0"/>
    <s v="Humanitarian relief"/>
    <m/>
    <m/>
    <d v="2003-03-17T00:00:00"/>
    <s v="MULTI-SECTOR"/>
    <x v="1"/>
    <s v="Commitment"/>
    <s v="Donor"/>
  </r>
  <r>
    <s v="Norway"/>
    <s v="Danish De-mining Group"/>
    <s v="Iraq 2010"/>
    <x v="0"/>
    <m/>
    <x v="12"/>
    <n v="853097"/>
    <n v="0"/>
    <s v="IRQ-10/0012/Land mine clearence_x000d__x000a__x000d__x000a__x000d__x000a__x000d__x000a__x000d__x000a__x000d__x000a_"/>
    <n v="5000000"/>
    <s v="NOK"/>
    <d v="2010-10-31T00:00:00"/>
    <s v="MINE ACTION"/>
    <x v="1"/>
    <s v="Paid contribution"/>
    <s v="Donor"/>
  </r>
  <r>
    <s v="Norway"/>
    <s v="Danish De-mining Group"/>
    <s v="Iraq 2011"/>
    <x v="0"/>
    <m/>
    <x v="14"/>
    <n v="852951"/>
    <n v="0"/>
    <s v="IRQ-11/0005/DDG 2011. Humanitarian Demining in Iraq_x000d__x000a__x000d__x000a__x000d__x000a_ _x000d__x000a__x000d__x000a__x000d__x000a__x000d__x000a_"/>
    <n v="5000000"/>
    <s v="NOK"/>
    <d v="2011-12-31T00:00:00"/>
    <s v="MINE ACTION"/>
    <x v="1"/>
    <s v="Paid contribution"/>
    <s v="Donor"/>
  </r>
  <r>
    <s v="Norway"/>
    <s v="Emergency Response Fund (OCHA)"/>
    <s v="Iraq 2007 (incl. Iraqi refugees in neighbouring countries) "/>
    <x v="0"/>
    <m/>
    <x v="2"/>
    <n v="511858"/>
    <n v="0"/>
    <s v="ERF contribution [OCT 1973]"/>
    <s v=""/>
    <s v="USD"/>
    <d v="2007-09-07T00:00:00"/>
    <s v="SECTOR NOT YET SPECIFIED"/>
    <x v="1"/>
    <s v="Paid contribution"/>
    <s v="Agency"/>
  </r>
  <r>
    <s v="Norway"/>
    <s v="Emergency Response Fund (OCHA)"/>
    <s v="Iraq 2008 (incl. Iraqi refugees in neighbouring countries) "/>
    <x v="5"/>
    <s v="IRQ-08/SNYS01"/>
    <x v="6"/>
    <n v="786937"/>
    <n v="0"/>
    <s v="Emergency Relief Fund (ERF) [IRQ 1083150]"/>
    <n v="4000000"/>
    <s v="NOK"/>
    <d v="2008-04-30T00:00:00"/>
    <s v="SECTOR NOT YET SPECIFIED"/>
    <x v="1"/>
    <s v="Paid contribution"/>
    <s v="Donor and Agency"/>
  </r>
  <r>
    <s v="Norway"/>
    <s v="Emergency Response Fund (OCHA)"/>
    <s v="Iraq 2009 (incl. Iraqi refugees in neighbouring countries) "/>
    <x v="6"/>
    <s v="IRQ-09/SNYS/24919/R/8487"/>
    <x v="7"/>
    <n v="621012"/>
    <n v="0"/>
    <s v="IRQ-09/013/Expanded Humanitarian Response Fund (OCT 2670)"/>
    <n v="4000000"/>
    <s v="NOK"/>
    <d v="2009-06-26T00:00:00"/>
    <s v="SECTOR NOT YET SPECIFIED"/>
    <x v="1"/>
    <s v="Paid contribution"/>
    <s v="Donor and Agency"/>
  </r>
  <r>
    <s v="Norway"/>
    <s v="Høyskolen i Buskerud"/>
    <s v="Iraq 2007 (incl. Iraqi refugees in neighbouring countries) "/>
    <x v="0"/>
    <m/>
    <x v="2"/>
    <n v="84190"/>
    <n v="0"/>
    <s v="IRQ 1071022/Study in human rights and mulicult understand_x000d__x000a_"/>
    <n v="511875"/>
    <s v="NOK"/>
    <d v="2007-03-31T00:00:00"/>
    <s v="PROTECTION/HUMAN RIGHTS/RULE OF LAW"/>
    <x v="1"/>
    <s v="Paid contribution"/>
    <s v="Donor"/>
  </r>
  <r>
    <s v="Norway"/>
    <s v="Høyskolen i Buskerud"/>
    <s v="Iraq 2007 (incl. Iraqi refugees in neighbouring countries) "/>
    <x v="0"/>
    <m/>
    <x v="2"/>
    <n v="139643"/>
    <n v="0"/>
    <s v="IRQ 1071104/Human Rights and conflict management training_x000d__x000a_"/>
    <n v="748485"/>
    <s v="NOK"/>
    <d v="2007-11-30T00:00:00"/>
    <s v="PROTECTION/HUMAN RIGHTS/RULE OF LAW"/>
    <x v="1"/>
    <s v="Paid contribution"/>
    <s v="Donor"/>
  </r>
  <r>
    <s v="Norway"/>
    <s v="Høyskolen i Buskerud"/>
    <s v="Iraq 2008 (incl. Iraqi refugees in neighbouring countries) "/>
    <x v="0"/>
    <m/>
    <x v="6"/>
    <n v="147945"/>
    <n v="0"/>
    <s v="IRQ 1081045/HR and conflict management training in Iraq_x000d__x000a_"/>
    <n v="748600"/>
    <s v="NOK"/>
    <d v="2008-06-30T00:00:00"/>
    <s v="PROTECTION/HUMAN RIGHTS/RULE OF LAW"/>
    <x v="1"/>
    <s v="Paid contribution"/>
    <s v="Donor"/>
  </r>
  <r>
    <s v="Norway"/>
    <s v="International Committee of the Red Cross"/>
    <s v="Iraq 2014"/>
    <x v="0"/>
    <m/>
    <x v="11"/>
    <n v="3250447"/>
    <n v="0"/>
    <s v="QZA-14/0003-18/ICRC Emergency Appeal 2014"/>
    <n v="20000000"/>
    <s v="NOK"/>
    <d v="2014-06-25T00:00:00"/>
    <s v="PROTECTION/HUMAN RIGHTS/RULE OF LAW"/>
    <x v="1"/>
    <s v="Paid contribution"/>
    <s v="Donor"/>
  </r>
  <r>
    <s v="Norway"/>
    <s v="International Committee of the Red Cross"/>
    <s v="Iraq Crisis 2003"/>
    <x v="0"/>
    <m/>
    <x v="9"/>
    <n v="2115656"/>
    <n v="0"/>
    <s v="ICRC Emergency Appeal"/>
    <m/>
    <m/>
    <d v="2003-05-09T00:00:00"/>
    <s v="MULTI-SECTOR"/>
    <x v="1"/>
    <s v="Commitment"/>
    <s v="Donor"/>
  </r>
  <r>
    <s v="Norway"/>
    <s v="International Committee of the Red Cross"/>
    <s v="Iraq Crisis 2003"/>
    <x v="0"/>
    <m/>
    <x v="9"/>
    <n v="791442"/>
    <n v="0"/>
    <s v="Strengthening of logistics capacity in the middle east region"/>
    <m/>
    <m/>
    <d v="2003-04-04T00:00:00"/>
    <s v="COORDINATION AND SUPPORT SERVICES"/>
    <x v="1"/>
    <s v="Commitment"/>
    <s v="Donor"/>
  </r>
  <r>
    <s v="Norway"/>
    <s v="International Federation of Red Cross and Red Crescent Societies"/>
    <s v="Iraq 2002"/>
    <x v="0"/>
    <m/>
    <x v="8"/>
    <n v="168674"/>
    <n v="0"/>
    <s v="Disaster preparedness, CBFA, organisational development"/>
    <m/>
    <m/>
    <d v="2002-10-29T00:00:00"/>
    <s v="MULTI-SECTOR"/>
    <x v="1"/>
    <s v="Commitment"/>
    <s v="Donor"/>
  </r>
  <r>
    <s v="Norway"/>
    <s v="International Federation of Red Cross and Red Crescent Societies"/>
    <s v="Iraq 2002"/>
    <x v="0"/>
    <m/>
    <x v="8"/>
    <n v="40130"/>
    <n v="0"/>
    <s v="In kind - delegates"/>
    <m/>
    <m/>
    <d v="2002-12-31T00:00:00"/>
    <s v="COORDINATION AND SUPPORT SERVICES"/>
    <x v="1"/>
    <s v="Commitment"/>
    <s v="Donor"/>
  </r>
  <r>
    <s v="Norway"/>
    <s v="International Federation of Red Cross and Red Crescent Societies"/>
    <s v="Iraq Crisis 2003"/>
    <x v="0"/>
    <m/>
    <x v="9"/>
    <n v="38519"/>
    <n v="0"/>
    <s v="In kind - delegates"/>
    <m/>
    <m/>
    <d v="2003-06-26T00:00:00"/>
    <s v="COORDINATION AND SUPPORT SERVICES"/>
    <x v="1"/>
    <s v="Commitment"/>
    <s v="Donor"/>
  </r>
  <r>
    <s v="Norway"/>
    <s v="International Federation of Red Cross and Red Crescent Societies"/>
    <s v="Iraq Crisis 2003"/>
    <x v="0"/>
    <m/>
    <x v="9"/>
    <n v="508926"/>
    <n v="0"/>
    <s v="IFRC Emergency Appeal No. 01.88/2003"/>
    <m/>
    <m/>
    <d v="2003-03-21T00:00:00"/>
    <s v="MULTI-SECTOR"/>
    <x v="1"/>
    <s v="Commitment"/>
    <s v="Donor"/>
  </r>
  <r>
    <s v="Norway"/>
    <s v="International Federation of Red Cross and Red Crescent Societies"/>
    <s v="Iraq Crisis 2003"/>
    <x v="0"/>
    <m/>
    <x v="9"/>
    <n v="7794"/>
    <n v="0"/>
    <s v="In kind - delegate"/>
    <m/>
    <m/>
    <d v="2003-04-14T00:00:00"/>
    <s v="COORDINATION AND SUPPORT SERVICES"/>
    <x v="1"/>
    <s v="Commitment"/>
    <s v="Donor"/>
  </r>
  <r>
    <s v="Norway"/>
    <s v="International Media Support"/>
    <s v="Iraq 2007 (incl. Iraqi refugees in neighbouring countries) "/>
    <x v="0"/>
    <m/>
    <x v="2"/>
    <n v="72860"/>
    <n v="0"/>
    <s v="IRQ 1071166/Iraq media Training_x0009_- Human Rights_x000d__x000a_"/>
    <n v="400000"/>
    <s v="NOK"/>
    <d v="2007-12-31T00:00:00"/>
    <s v="PROTECTION/HUMAN RIGHTS/RULE OF LAW"/>
    <x v="1"/>
    <s v="Paid contribution"/>
    <s v="Donor"/>
  </r>
  <r>
    <s v="Norway"/>
    <s v="International Organization for Migration"/>
    <s v="Iraq 2007 (incl. Iraqi refugees in neighbouring countries) "/>
    <x v="0"/>
    <m/>
    <x v="2"/>
    <n v="273224"/>
    <n v="0"/>
    <s v="IOMs revised appeal for Iraq-Humanitarian assistance to IDPs and other vulnerable groups (IRQ 1073528)"/>
    <n v="1500000"/>
    <s v="NOK"/>
    <d v="2007-11-27T00:00:00"/>
    <s v="MULTI-SECTOR"/>
    <x v="1"/>
    <s v="Paid contribution"/>
    <s v="Donor"/>
  </r>
  <r>
    <s v="Norway"/>
    <s v="Islamic Relief Worldwide"/>
    <s v="Iraq 2008 (incl. Iraqi refugees in neighbouring countries) "/>
    <x v="0"/>
    <m/>
    <x v="6"/>
    <n v="151475"/>
    <n v="0"/>
    <s v="IRQ 1083126/Promoting gender based violence prevention_x000d__x000a_"/>
    <n v="766461"/>
    <s v="NOK"/>
    <d v="2008-06-30T00:00:00"/>
    <s v="PROTECTION/HUMAN RIGHTS/RULE OF LAW"/>
    <x v="1"/>
    <s v="Paid contribution"/>
    <s v="Donor"/>
  </r>
  <r>
    <s v="Norway"/>
    <s v="Islamic Relief Worldwide"/>
    <s v="Iraq 2008 (incl. Iraqi refugees in neighbouring countries) "/>
    <x v="0"/>
    <m/>
    <x v="6"/>
    <n v="254820"/>
    <n v="0"/>
    <s v="IRQ 1083127/Schools extension in Tarmiya, Iraq_x000d__x000a_"/>
    <n v="1289387"/>
    <s v="NOK"/>
    <d v="2008-06-30T00:00:00"/>
    <s v="EDUCATION"/>
    <x v="1"/>
    <s v="Paid contribution"/>
    <s v="Donor"/>
  </r>
  <r>
    <s v="Norway"/>
    <s v="MIR - MUXO Impact Relief"/>
    <s v="Iraq 2010"/>
    <x v="0"/>
    <m/>
    <x v="12"/>
    <n v="318878"/>
    <n v="0"/>
    <s v="IRQ-10/0010/MIR (MUXO Impact Relief) Iraq 2010 - Land mine clearence_x000d__x000a__x000d__x000a__x000d__x000a__x000d__x000a__x000d__x000a__x000d__x000a__x000d__x000a__x000d__x000a__x000d__x000a_"/>
    <n v="2000000"/>
    <s v="NOK"/>
    <d v="2010-09-30T00:00:00"/>
    <s v="PROTECTION/HUMAN RIGHTS/RULE OF LAW"/>
    <x v="1"/>
    <s v="Paid contribution"/>
    <s v="Donor"/>
  </r>
  <r>
    <s v="Norway"/>
    <s v="MIR - MUXO Impact Relief"/>
    <s v="Iraq 2011"/>
    <x v="0"/>
    <m/>
    <x v="14"/>
    <n v="366771"/>
    <n v="0"/>
    <s v="IRQ-11/0006/Humanitarian Demining in Iraq_x000d__x000a_"/>
    <n v="2000000"/>
    <s v="NOK"/>
    <d v="2011-07-31T00:00:00"/>
    <s v="MINE ACTION"/>
    <x v="1"/>
    <s v="Paid contribution"/>
    <s v="Donor"/>
  </r>
  <r>
    <s v="Norway"/>
    <s v="MIR - MUXO Impact Relief"/>
    <s v="Iraq 2013"/>
    <x v="0"/>
    <m/>
    <x v="3"/>
    <n v="337041"/>
    <n v="0"/>
    <s v="IRQ-13/0009/MIR 2013. Humanitarian demining in Iraq"/>
    <n v="2000000"/>
    <s v="NOK"/>
    <d v="2013-08-14T00:00:00"/>
    <s v="MINE ACTION"/>
    <x v="1"/>
    <s v="Commitment"/>
    <s v="Donor"/>
  </r>
  <r>
    <s v="Norway"/>
    <s v="MIR - MUXO Impact Relief"/>
    <s v="Iraq 2013"/>
    <x v="0"/>
    <m/>
    <x v="3"/>
    <n v="337041"/>
    <n v="0"/>
    <s v="IRQ-13/0009/MIR 2013. Humanitarian Demining in Iraq"/>
    <n v="2000000"/>
    <s v="NOK"/>
    <d v="2013-08-31T00:00:00"/>
    <s v="MINE ACTION"/>
    <x v="1"/>
    <s v="Paid contribution"/>
    <s v="Donor"/>
  </r>
  <r>
    <s v="Norway"/>
    <s v="Norwegian People's Aid"/>
    <s v="Iraq 2006 (incl. Iraqi refugees in neighbouring countries) "/>
    <x v="0"/>
    <m/>
    <x v="1"/>
    <n v="475072"/>
    <n v="0"/>
    <s v="Rural rehabilitation and community programme (IRQ 1060250)_x000d__x000a_"/>
    <n v="2902689"/>
    <s v="NOK"/>
    <d v="2006-06-30T00:00:00"/>
    <s v="ECONOMIC RECOVERY AND INFRASTRUCTURE"/>
    <x v="1"/>
    <s v="Paid contribution"/>
    <s v="Donor"/>
  </r>
  <r>
    <s v="Norway"/>
    <s v="Norwegian People's Aid"/>
    <s v="Iraq 2006 (incl. Iraqi refugees in neighbouring countries) "/>
    <x v="0"/>
    <m/>
    <x v="1"/>
    <n v="1386188"/>
    <n v="0"/>
    <s v="Mine clearing Northern Iraq (IRQ 1060294)_x000d__x000a_"/>
    <n v="8469608"/>
    <s v="NOK"/>
    <d v="2006-06-30T00:00:00"/>
    <s v="MINE ACTION"/>
    <x v="1"/>
    <s v="Paid contribution"/>
    <s v="Donor"/>
  </r>
  <r>
    <s v="Norway"/>
    <s v="Norwegian People's Aid"/>
    <s v="Iraq 2007 (incl. Iraqi refugees in neighbouring countries) "/>
    <x v="0"/>
    <m/>
    <x v="2"/>
    <n v="1369863"/>
    <n v="0"/>
    <s v="IRQ 1073205/Hum. aid, community development, Civilian peace-building, conflict prevention_x000d__x000a_"/>
    <n v="8000000"/>
    <s v="NOK"/>
    <d v="2007-09-30T00:00:00"/>
    <s v="PROTECTION/HUMAN RIGHTS/RULE OF LAW"/>
    <x v="1"/>
    <s v="Paid contribution"/>
    <s v="Donor"/>
  </r>
  <r>
    <s v="Norway"/>
    <s v="Norwegian People's Aid"/>
    <s v="Iraq 2008 (incl. Iraqi refugees in neighbouring countries) "/>
    <x v="0"/>
    <m/>
    <x v="6"/>
    <n v="790514"/>
    <n v="0"/>
    <s v="IRQ 1083221/Humanitarian and Peace Building Programme_x000d__x000a_"/>
    <n v="4000000"/>
    <s v="NOK"/>
    <d v="2008-06-30T00:00:00"/>
    <s v="MULTI-SECTOR"/>
    <x v="1"/>
    <s v="Paid contribution"/>
    <s v="Donor"/>
  </r>
  <r>
    <s v="Norway"/>
    <s v="Norwegian People's Aid"/>
    <s v="Iraq 2008 (incl. Iraqi refugees in neighbouring countries) "/>
    <x v="0"/>
    <m/>
    <x v="6"/>
    <n v="1668218"/>
    <n v="0"/>
    <s v="IRQ 1083098/Mine Action_x0009_-Land mine clearance_x000d__x000a_"/>
    <n v="8574643"/>
    <s v="NOK"/>
    <d v="2008-05-31T00:00:00"/>
    <s v="MINE ACTION"/>
    <x v="1"/>
    <s v="Paid contribution"/>
    <s v="Donor"/>
  </r>
  <r>
    <s v="Norway"/>
    <s v="Norwegian People's Aid"/>
    <s v="Iraq 2010"/>
    <x v="0"/>
    <m/>
    <x v="12"/>
    <n v="1248829"/>
    <n v="0"/>
    <s v="IRQ-10/0005/Norwegian People's Aid, humanitarian programme 2010 - Public sector policy and adm. Management_x000d__x000a__x000d__x000a__x000d__x000a__x000d__x000a__x000d__x000a__x000d__x000a__x000d__x000a_"/>
    <n v="8000000"/>
    <s v="NOK"/>
    <d v="2010-07-31T00:00:00"/>
    <s v="PROTECTION/HUMAN RIGHTS/RULE OF LAW"/>
    <x v="1"/>
    <s v="Paid contribution"/>
    <s v="Donor"/>
  </r>
  <r>
    <s v="Norway"/>
    <s v="Norwegian People's Aid"/>
    <s v="Iraq 2012"/>
    <x v="0"/>
    <m/>
    <x v="5"/>
    <n v="383959"/>
    <n v="0"/>
    <s v="QZA-12/0104-12/Mine clearance in South Iraq_x000d__x000a_"/>
    <n v="2250000"/>
    <s v="NOK"/>
    <d v="2012-02-29T00:00:00"/>
    <s v="MINE ACTION"/>
    <x v="1"/>
    <s v="Paid contribution"/>
    <s v="Donor"/>
  </r>
  <r>
    <s v="Norway"/>
    <s v="Norwegian People's Aid"/>
    <s v="Iraq 2013"/>
    <x v="0"/>
    <m/>
    <x v="3"/>
    <n v="170911"/>
    <n v="0"/>
    <s v="QZA-12/0104-12/Mine clearance in South Iraq"/>
    <n v="1000000"/>
    <s v="NOK"/>
    <d v="2013-04-30T00:00:00"/>
    <s v="MINE ACTION"/>
    <x v="1"/>
    <s v="Paid contribution"/>
    <s v="Donor"/>
  </r>
  <r>
    <s v="Norway"/>
    <s v="Norwegian People's Aid"/>
    <s v="Iraq 2014"/>
    <x v="0"/>
    <m/>
    <x v="11"/>
    <n v="1300179"/>
    <n v="0"/>
    <s v="IRQ-14/0006/To provide humanitarian assistance to at least 14 500 internally displaced families in Iraq; Provide capacity training for local partners and community based organizations to assure that the most vulnerable are identified."/>
    <n v="8000000"/>
    <s v="NOK"/>
    <d v="2014-07-10T00:00:00"/>
    <s v="SECTOR NOT YET SPECIFIED"/>
    <x v="1"/>
    <s v="Paid contribution"/>
    <s v="Donor"/>
  </r>
  <r>
    <s v="Norway"/>
    <s v="Norwegian People's Aid"/>
    <s v="Iraq Crisis 2003"/>
    <x v="0"/>
    <m/>
    <x v="9"/>
    <n v="1831183"/>
    <n v="0"/>
    <s v="Prevention work for landmines and explosives in Iraq"/>
    <m/>
    <m/>
    <d v="2003-05-07T00:00:00"/>
    <s v="MINE ACTION"/>
    <x v="1"/>
    <s v="Commitment"/>
    <s v="Donor"/>
  </r>
  <r>
    <s v="Norway"/>
    <s v="Norwegian Red Cross"/>
    <s v="Iraq 2006 (incl. Iraqi refugees in neighbouring countries) "/>
    <x v="0"/>
    <m/>
    <x v="1"/>
    <n v="319489"/>
    <n v="0"/>
    <s v="IRQ 1060354/IFRC appeal Iraq_x000d__x000a_"/>
    <n v="2000000"/>
    <s v="NOK"/>
    <d v="2006-12-31T00:00:00"/>
    <s v="MULTI-SECTOR"/>
    <x v="1"/>
    <s v="Paid contribution"/>
    <s v="Donor"/>
  </r>
  <r>
    <s v="Norway"/>
    <s v="Norwegian Red Cross"/>
    <s v="Iraq 2006 (incl. Iraqi refugees in neighbouring countries) "/>
    <x v="0"/>
    <m/>
    <x v="1"/>
    <n v="794913"/>
    <n v="0"/>
    <s v="ICRC Appeal 2006. Humanitarian assistance to Iraq (IRQ 1060064)_x000d__x000a_"/>
    <n v="5000000"/>
    <s v="NOK"/>
    <d v="2006-07-31T00:00:00"/>
    <s v="MULTI-SECTOR"/>
    <x v="1"/>
    <s v="Paid contribution"/>
    <s v="Donor"/>
  </r>
  <r>
    <s v="Norway"/>
    <s v="Norwegian Red Cross"/>
    <s v="Iraq 2007 (incl. Iraqi refugees in neighbouring countries) "/>
    <x v="0"/>
    <m/>
    <x v="2"/>
    <n v="910747"/>
    <n v="0"/>
    <s v="IRQ 1073222/ICRC appeal Iraq 2007_x000d__x000a_"/>
    <n v="5000000"/>
    <s v="NOK"/>
    <d v="2007-12-31T00:00:00"/>
    <s v="MULTI-SECTOR"/>
    <x v="1"/>
    <s v="Paid contribution"/>
    <s v="Donor"/>
  </r>
  <r>
    <s v="Norway"/>
    <s v="Norwegian Red Cross"/>
    <s v="Iraq 2007 (incl. Iraqi refugees in neighbouring countries) "/>
    <x v="0"/>
    <m/>
    <x v="2"/>
    <n v="1027397"/>
    <n v="0"/>
    <s v="IRQ 1073222/ICRC appeal Iraq 2007_x000d__x000a_"/>
    <n v="6000000"/>
    <s v="NOK"/>
    <d v="2007-09-30T00:00:00"/>
    <s v="MULTI-SECTOR"/>
    <x v="1"/>
    <s v="Paid contribution"/>
    <s v="Donor"/>
  </r>
  <r>
    <s v="Norway"/>
    <s v="Norwegian Red Cross"/>
    <s v="Iraq 2007 (incl. Iraqi refugees in neighbouring countries) "/>
    <x v="0"/>
    <m/>
    <x v="2"/>
    <n v="340496"/>
    <n v="0"/>
    <s v="IRQ 1073223/IFRC appeal for Iraq 2007_x000d__x000a_"/>
    <n v="2060000"/>
    <s v="NOK"/>
    <d v="2007-06-30T00:00:00"/>
    <s v="MULTI-SECTOR"/>
    <x v="1"/>
    <s v="Paid contribution"/>
    <s v="Donor"/>
  </r>
  <r>
    <s v="Norway"/>
    <s v="Norwegian Red Cross"/>
    <s v="Iraq 2007 (incl. Iraqi refugees in neighbouring countries) "/>
    <x v="0"/>
    <m/>
    <x v="2"/>
    <n v="1157025"/>
    <n v="0"/>
    <s v="IRQ 1073222/ICRC appeal for Iraq 2007_x0009__x000d__x000a_"/>
    <n v="7000000"/>
    <s v="NOK"/>
    <d v="2007-06-30T00:00:00"/>
    <s v="MULTI-SECTOR"/>
    <x v="1"/>
    <s v="Paid contribution"/>
    <s v="Donor"/>
  </r>
  <r>
    <s v="Norway"/>
    <s v="Norwegian Red Cross"/>
    <s v="Iraq 2007 (incl. Iraqi refugees in neighbouring countries) "/>
    <x v="0"/>
    <m/>
    <x v="2"/>
    <n v="392797"/>
    <n v="0"/>
    <s v="IRQ 1073400/ICRC mine appeal_x000d__x000a_"/>
    <n v="2317500"/>
    <s v="NOK"/>
    <d v="2007-07-31T00:00:00"/>
    <s v="MINE ACTION"/>
    <x v="1"/>
    <s v="Paid contribution"/>
    <s v="Donor"/>
  </r>
  <r>
    <s v="Norway"/>
    <s v="Norwegian Red Cross"/>
    <s v="Iraq 2008 (incl. Iraqi refugees in neighbouring countries) "/>
    <x v="0"/>
    <m/>
    <x v="6"/>
    <n v="490196"/>
    <n v="0"/>
    <s v="IRQ 1083097/ICRC Mine Action Appeal for Iraq_x000d__x000a_"/>
    <n v="2500000"/>
    <s v="NOK"/>
    <d v="2008-04-30T00:00:00"/>
    <s v="MINE ACTION"/>
    <x v="1"/>
    <s v="Paid contribution"/>
    <s v="Donor"/>
  </r>
  <r>
    <s v="Norway"/>
    <s v="Norwegian Red Cross"/>
    <s v="Iraq 2008 (incl. Iraqi refugees in neighbouring countries) "/>
    <x v="0"/>
    <m/>
    <x v="6"/>
    <n v="2529183"/>
    <n v="0"/>
    <s v="IRQ 1083100/ICRC Appeal for Iraq_x000d__x000a_"/>
    <n v="13000000"/>
    <s v="NOK"/>
    <d v="2008-05-31T00:00:00"/>
    <s v="MULTI-SECTOR"/>
    <x v="1"/>
    <s v="Paid contribution"/>
    <s v="Donor"/>
  </r>
  <r>
    <s v="Norway"/>
    <s v="Norwegian Red Cross"/>
    <s v="Iraq 2008 (incl. Iraqi refugees in neighbouring countries) "/>
    <x v="0"/>
    <m/>
    <x v="6"/>
    <n v="44240"/>
    <n v="0"/>
    <s v="IRQ 1083352/IFRC´s Iraq-delegation support_x000d__x000a_"/>
    <n v="250000"/>
    <s v="NOK"/>
    <d v="2008-10-31T00:00:00"/>
    <s v="COORDINATION AND SUPPORT SERVICES"/>
    <x v="1"/>
    <s v="Paid contribution"/>
    <s v="Donor"/>
  </r>
  <r>
    <s v="Norway"/>
    <s v="Norwegian Red Cross"/>
    <s v="Iraq 2010"/>
    <x v="0"/>
    <m/>
    <x v="12"/>
    <n v="1594388"/>
    <n v="0"/>
    <s v="IRQ-10/0013/ICRC Emergency appeal_x000d__x000a__x000d__x000a__x000d__x000a__x000d__x000a__x000d__x000a__x000d__x000a__x000d__x000a__x000d__x000a__x000d__x000a_"/>
    <n v="10000000"/>
    <s v="NOK"/>
    <d v="2010-09-30T00:00:00"/>
    <s v="SECTOR NOT YET SPECIFIED"/>
    <x v="1"/>
    <s v="Paid contribution"/>
    <s v="Donor"/>
  </r>
  <r>
    <s v="Norway"/>
    <s v="Norwegian Refugee Council"/>
    <s v="Iraq 2013"/>
    <x v="0"/>
    <m/>
    <x v="3"/>
    <n v="394875"/>
    <n v="0"/>
    <s v="QZA-13/0122-7/Material relief assistance and services_x000d__x000a_"/>
    <n v="2250000"/>
    <s v="NOK"/>
    <d v="2013-03-30T00:00:00"/>
    <s v="SECTOR NOT YET SPECIFIED"/>
    <x v="1"/>
    <s v="Paid contribution"/>
    <s v="Donor"/>
  </r>
  <r>
    <s v="Norway"/>
    <s v="Norwegian Refugee Council"/>
    <s v="Iraq 2015"/>
    <x v="4"/>
    <s v="IRQ-14/E/68343/R/5834"/>
    <x v="4"/>
    <n v="803847"/>
    <n v="0"/>
    <s v="QZA-13/0122-38/Supporting IDP children and youth affected by armed conflict in Iraq "/>
    <n v="4946072"/>
    <s v="NOK"/>
    <d v="2014-07-01T00:00:00"/>
    <s v="EDUCATION"/>
    <x v="1"/>
    <s v="Paid contribution"/>
    <s v="Donor"/>
  </r>
  <r>
    <s v="Norway"/>
    <s v="Norwegian Refugee Council"/>
    <s v="Iraq 2015"/>
    <x v="4"/>
    <s v="IRQ-14/S-NF/68352/R/5834"/>
    <x v="4"/>
    <n v="1146421"/>
    <n v="0"/>
    <s v="QZA-13/0122-38/Provide basic and domestic items for population affected by the Anbar IDP crisis"/>
    <n v="7053928"/>
    <s v="NOK"/>
    <d v="2014-07-01T00:00:00"/>
    <s v="SHELTER AND NON-FOOD ITEMS"/>
    <x v="1"/>
    <s v="Paid contribution"/>
    <s v="Donor"/>
  </r>
  <r>
    <s v="Norway"/>
    <s v="Norwegian Refugee Council"/>
    <s v="Iraq 2015"/>
    <x v="4"/>
    <s v="IRQ-14/S-NF/68352/R/5834"/>
    <x v="4"/>
    <n v="119765"/>
    <n v="0"/>
    <s v="QZA-13/0122-7/Provide basic and domestic items for population affected by the Anbar IDP crisis"/>
    <n v="746617"/>
    <s v="NOK"/>
    <d v="2014-02-28T00:00:00"/>
    <s v="SHELTER AND NON-FOOD ITEMS"/>
    <x v="1"/>
    <s v="Paid contribution"/>
    <s v="Donor"/>
  </r>
  <r>
    <s v="Norway"/>
    <s v="Norwegian Refugee Council"/>
    <s v="Iraq 2015"/>
    <x v="4"/>
    <s v="IRQ-14/S-NF/68352/R/5834"/>
    <x v="4"/>
    <n v="405648"/>
    <n v="0"/>
    <s v="QZA-13/0122-7/Provide basic and domestic items for population affected by the Anbar IDP crisis"/>
    <n v="2430239"/>
    <s v="NOK"/>
    <d v="2014-04-30T00:00:00"/>
    <s v="SHELTER AND NON-FOOD ITEMS"/>
    <x v="1"/>
    <s v="Paid contribution"/>
    <s v="Donor"/>
  </r>
  <r>
    <s v="Norway"/>
    <s v="Norwegian Refugee Council"/>
    <s v="Syrian Arab Republic - Civil Unrest 2014"/>
    <x v="8"/>
    <s v="SRRP-14/MS/64776/5834"/>
    <x v="11"/>
    <n v="825083"/>
    <n v="0"/>
    <s v="Iraq - Syria Crisis Regional Refugee Response ."/>
    <n v="5000000"/>
    <s v="NOK"/>
    <d v="2014-03-21T00:00:00"/>
    <s v="MULTI-SECTOR"/>
    <x v="1"/>
    <s v="Commitment"/>
    <s v="Donor"/>
  </r>
  <r>
    <s v="Norway"/>
    <s v="Norwegian Refugee Council"/>
    <s v="Syrian Arab Republic - Civil Unrest 2014"/>
    <x v="8"/>
    <s v="SRRP-14/MS/64776/5834"/>
    <x v="11"/>
    <n v="2089094"/>
    <n v="0"/>
    <s v="Iraq - Syria Crisis Regional Refugee Response "/>
    <s v=""/>
    <s v="USD"/>
    <d v="2014-04-14T00:00:00"/>
    <s v="MULTI-SECTOR"/>
    <x v="1"/>
    <s v="Paid contribution"/>
    <s v="Agency"/>
  </r>
  <r>
    <s v="Norway"/>
    <s v="Office for the Coordination of Humanitarian Affairs"/>
    <s v="Iraq 2004"/>
    <x v="0"/>
    <m/>
    <x v="10"/>
    <n v="115000"/>
    <n v="0"/>
    <s v="Dispatch of relief items from the Norwegian donated stock presently available in Brindisi to Iraq, in order to assist the population of the Dhi Qar region affected by a sanitary and medical emergency"/>
    <m/>
    <m/>
    <d v="2004-04-06T00:00:00"/>
    <s v="SHELTER AND NON-FOOD ITEMS"/>
    <x v="1"/>
    <s v="Commitment"/>
    <s v="Donor"/>
  </r>
  <r>
    <s v="Norway"/>
    <s v="Office for the Coordination of Humanitarian Affairs"/>
    <s v="Iraq 2004"/>
    <x v="0"/>
    <m/>
    <x v="10"/>
    <n v="37955"/>
    <n v="0"/>
    <s v="Transport and OCHA overhead cost for stockpile replenishment in the Brindisi UNHRD related to the emergency relief to Iraq"/>
    <n v="265328"/>
    <s v="NOK"/>
    <d v="2004-05-09T00:00:00"/>
    <s v="COORDINATION AND SUPPORT SERVICES"/>
    <x v="1"/>
    <s v="Commitment"/>
    <s v="Donor"/>
  </r>
  <r>
    <s v="Norway"/>
    <s v="Office for the Coordination of Humanitarian Affairs"/>
    <s v="Iraq 2007 (incl. Iraqi refugees in neighbouring countries) "/>
    <x v="0"/>
    <m/>
    <x v="2"/>
    <n v="682477"/>
    <n v="0"/>
    <s v="OCHA-Iraq Support Office in Amman (IRQ 1073327)"/>
    <n v="4000000"/>
    <s v="NOK"/>
    <d v="2007-08-15T00:00:00"/>
    <s v="COORDINATION AND SUPPORT SERVICES"/>
    <x v="1"/>
    <s v="Paid contribution"/>
    <s v="Donor and Agency"/>
  </r>
  <r>
    <s v="Norway"/>
    <s v="Office for the Coordination of Humanitarian Affairs"/>
    <s v="Iraq 2007 (incl. Iraqi refugees in neighbouring countries) "/>
    <x v="11"/>
    <s v="IRQ-07/EHRF"/>
    <x v="2"/>
    <n v="511858"/>
    <n v="0"/>
    <s v="Expanded Humanitarian Response Fund (IRQ 1073328)"/>
    <n v="3000000"/>
    <s v="NOK"/>
    <d v="2007-08-15T00:00:00"/>
    <s v="SECTOR NOT YET SPECIFIED"/>
    <x v="1"/>
    <s v="Paid contribution"/>
    <s v="Donor and Agency"/>
  </r>
  <r>
    <s v="Norway"/>
    <s v="Office for the Coordination of Humanitarian Affairs"/>
    <s v="Iraq 2008 (incl. Iraqi refugees in neighbouring countries) "/>
    <x v="5"/>
    <s v="IRQ-08/CSS02"/>
    <x v="6"/>
    <n v="393468"/>
    <n v="0"/>
    <s v="Humanitarian coordination (IRQ 1083149)"/>
    <n v="2000000"/>
    <s v="NOK"/>
    <d v="2008-04-30T00:00:00"/>
    <s v="COORDINATION AND SUPPORT SERVICES"/>
    <x v="1"/>
    <s v="Paid contribution"/>
    <s v="Donor and Agency"/>
  </r>
  <r>
    <s v="Norway"/>
    <s v="Office for the Coordination of Humanitarian Affairs"/>
    <s v="Iraq 2009 (incl. Iraqi refugees in neighbouring countries) "/>
    <x v="6"/>
    <s v="IRQ-09/CSS/20444/R/119"/>
    <x v="7"/>
    <n v="310390"/>
    <n v="0"/>
    <s v="IRQ-09/013/Humanitarian coordination (OCT 2656)"/>
    <n v="2000000"/>
    <s v="NOK"/>
    <d v="2009-06-16T00:00:00"/>
    <s v="COORDINATION AND SUPPORT SERVICES"/>
    <x v="1"/>
    <s v="Paid contribution"/>
    <s v="Donor and Agency"/>
  </r>
  <r>
    <s v="Norway"/>
    <s v="Office for the Coordination of Humanitarian Affairs"/>
    <s v="Iraq Crisis 2003"/>
    <x v="7"/>
    <s v="IRQ-03/CSS02"/>
    <x v="9"/>
    <n v="704223"/>
    <n v="0"/>
    <s v="Coordination of emergency response "/>
    <n v="5000000"/>
    <s v="NOK"/>
    <d v="2003-04-08T00:00:00"/>
    <s v="COORDINATION AND SUPPORT SERVICES"/>
    <x v="1"/>
    <s v="Paid contribution"/>
    <s v="Donor and Agency"/>
  </r>
  <r>
    <s v="Norway"/>
    <s v="ROFI Industrier AS"/>
    <s v="Iraq 2002"/>
    <x v="0"/>
    <m/>
    <x v="8"/>
    <n v="271800"/>
    <n v="0"/>
    <s v="In kind - 1,250 heaters and 150 gramax family tents IDPs"/>
    <n v="2038500"/>
    <s v="NOK"/>
    <d v="2002-09-02T00:00:00"/>
    <s v="SHELTER AND NON-FOOD ITEMS"/>
    <x v="1"/>
    <s v="Commitment"/>
    <s v="Donor"/>
  </r>
  <r>
    <s v="Norway"/>
    <s v="Save the Children "/>
    <s v="Iraq 2014"/>
    <x v="0"/>
    <m/>
    <x v="11"/>
    <n v="351028"/>
    <n v="0"/>
    <s v="Rapid Response humanitarian assistance for families facing sudden displacements in Iraq"/>
    <s v=""/>
    <s v="USD"/>
    <d v="2014-08-05T00:00:00"/>
    <s v="SECTOR NOT YET SPECIFIED"/>
    <x v="1"/>
    <s v="Paid contribution"/>
    <s v="Agency"/>
  </r>
  <r>
    <s v="Norway"/>
    <s v="Save the Children "/>
    <s v="Iraq 2015"/>
    <x v="4"/>
    <s v="IRQ-14/P-HR-RL/71068/R/6079"/>
    <x v="4"/>
    <n v="923360"/>
    <n v="0"/>
    <s v="Providing holistic Child Protection programming to vulnerable Children affected by displacement"/>
    <s v=""/>
    <s v="USD"/>
    <d v="2014-08-05T00:00:00"/>
    <s v="PROTECTION/HUMAN RIGHTS/RULE OF LAW"/>
    <x v="1"/>
    <s v="Paid contribution"/>
    <s v="Agency"/>
  </r>
  <r>
    <s v="Norway"/>
    <s v="Save the Children "/>
    <s v="Iraq Crisis 2003"/>
    <x v="0"/>
    <m/>
    <x v="9"/>
    <n v="666712"/>
    <n v="0"/>
    <s v="Humanitarian aid - preventive measures in Iraq"/>
    <m/>
    <m/>
    <d v="2003-04-02T00:00:00"/>
    <s v="MULTI-SECTOR"/>
    <x v="1"/>
    <s v="Commitment"/>
    <s v="Donor"/>
  </r>
  <r>
    <s v="Norway"/>
    <s v="Tromso Center for Mine Damages"/>
    <s v="Iraq 2006 (incl. Iraqi refugees in neighbouring countries) "/>
    <x v="0"/>
    <m/>
    <x v="1"/>
    <n v="365605"/>
    <n v="0"/>
    <s v="Mine Victim Assistance in Northern Iraq (IRQ 1060069)_x000d__x000a_"/>
    <n v="2296000"/>
    <s v="NOK"/>
    <d v="2006-05-31T00:00:00"/>
    <s v="MINE ACTION"/>
    <x v="1"/>
    <s v="Paid contribution"/>
    <s v="Donor"/>
  </r>
  <r>
    <s v="Norway"/>
    <s v="Tromso Center for Mine Damages"/>
    <s v="Iraq 2007 (incl. Iraqi refugees in neighbouring countries) "/>
    <x v="0"/>
    <m/>
    <x v="2"/>
    <n v="625000"/>
    <n v="0"/>
    <s v="IRQ 1073063/Mine and war victim assistance in Northern I._x000d__x000a_"/>
    <n v="3800000"/>
    <s v="NOK"/>
    <d v="2007-03-31T00:00:00"/>
    <s v="MULTI-SECTOR"/>
    <x v="1"/>
    <s v="Paid contribution"/>
    <s v="Donor"/>
  </r>
  <r>
    <s v="Norway"/>
    <s v="Tromso Center for Mine Damages"/>
    <s v="Iraq 2008 (incl. Iraqi refugees in neighbouring countries) "/>
    <x v="0"/>
    <m/>
    <x v="6"/>
    <n v="864229"/>
    <n v="0"/>
    <s v="IRQ 1083228/Mine and war victims assistance-Research_x000d__x000a_"/>
    <n v="4373000"/>
    <s v="NOK"/>
    <d v="2008-07-31T00:00:00"/>
    <s v="COORDINATION AND SUPPORT SERVICES"/>
    <x v="1"/>
    <s v="Paid contribution"/>
    <s v="Donor"/>
  </r>
  <r>
    <s v="Norway"/>
    <s v="Tromso Center for Mine Damages"/>
    <s v="Iraq Crisis 2003"/>
    <x v="0"/>
    <m/>
    <x v="9"/>
    <n v="191781"/>
    <n v="0"/>
    <s v="Creation of a crisis team for the victims in Northern Iraq"/>
    <m/>
    <m/>
    <d v="2003-04-02T00:00:00"/>
    <s v="MINE ACTION"/>
    <x v="1"/>
    <s v="Commitment"/>
    <s v="Donor"/>
  </r>
  <r>
    <s v="Norway"/>
    <s v="Tromsø Mineskadesenter/Tromsoe Mine Victim Resource Center"/>
    <s v="Iraq 2010"/>
    <x v="0"/>
    <m/>
    <x v="12"/>
    <n v="733687"/>
    <n v="0"/>
    <s v="IRQ-10/0008/Health personnel development_x000d__x000a__x000d__x000a__x000d__x000a__x000d__x000a__x000d__x000a__x000d__x000a__x000d__x000a__x000d__x000a_"/>
    <n v="4700000"/>
    <s v="NOK"/>
    <d v="2010-07-31T00:00:00"/>
    <s v="HEALTH"/>
    <x v="1"/>
    <s v="Paid contribution"/>
    <s v="Donor"/>
  </r>
  <r>
    <s v="Norway"/>
    <s v="Tromsø Mineskadesenter/Tromsoe Mine Victim Resource Center"/>
    <s v="Iraq 2011"/>
    <x v="0"/>
    <m/>
    <x v="14"/>
    <n v="929763"/>
    <n v="0"/>
    <s v="IRQ-11/0004/TMC 2011. Mine and War Victim Assistance in Iraq"/>
    <n v="5070000"/>
    <s v="NOK"/>
    <d v="2011-07-31T00:00:00"/>
    <s v="MINE ACTION"/>
    <x v="1"/>
    <s v="Paid contribution"/>
    <s v="Donor"/>
  </r>
  <r>
    <s v="Norway"/>
    <s v="UN Agencies and NGOs (details not yet provided)"/>
    <s v="Iraq 2001"/>
    <x v="0"/>
    <m/>
    <x v="15"/>
    <n v="570000"/>
    <n v="0"/>
    <s v="UN Trust fund for Iraq - for water/sanitation and primary health care programmes"/>
    <n v="5000000"/>
    <s v="NOK"/>
    <d v="2001-11-29T00:00:00"/>
    <s v="MULTI-SECTOR"/>
    <x v="1"/>
    <s v="Commitment"/>
    <s v="Donor"/>
  </r>
  <r>
    <s v="Norway"/>
    <s v="United Nations Children's Fund"/>
    <s v="Iraq 2001"/>
    <x v="0"/>
    <m/>
    <x v="15"/>
    <n v="682594"/>
    <n v="0"/>
    <s v="For health and nutrition programme in Iraq"/>
    <n v="6000000"/>
    <s v="NOK"/>
    <d v="2001-11-29T00:00:00"/>
    <s v="HEALTH"/>
    <x v="1"/>
    <s v="Commitment"/>
    <s v="Donor"/>
  </r>
  <r>
    <s v="Norway"/>
    <s v="United Nations Children's Fund"/>
    <s v="Iraq 2007 (incl. Iraqi refugees in neighbouring countries) "/>
    <x v="0"/>
    <m/>
    <x v="2"/>
    <n v="364299"/>
    <n v="0"/>
    <s v="Joint Appeal issued by UNICEF and UNHCR - Providing education opportunities to Iraqi children in host countries(QRE 1073535)"/>
    <n v="2000000"/>
    <s v="NOK"/>
    <d v="2007-11-27T00:00:00"/>
    <s v="EDUCATION"/>
    <x v="1"/>
    <s v="Paid contribution"/>
    <s v="Donor"/>
  </r>
  <r>
    <s v="Norway"/>
    <s v="United Nations Children's Fund"/>
    <s v="Iraq 2007 (incl. Iraqi refugees in neighbouring countries) "/>
    <x v="14"/>
    <s v="IRQ/07/UNICEF"/>
    <x v="2"/>
    <n v="273224"/>
    <n v="0"/>
    <s v="(QRE 1073536) to be allocated to specific country/project"/>
    <n v="1500000"/>
    <s v="NOK"/>
    <d v="2007-11-29T00:00:00"/>
    <s v="HEALTH"/>
    <x v="1"/>
    <s v="Paid contribution"/>
    <s v="Donor"/>
  </r>
  <r>
    <s v="Norway"/>
    <s v="United Nations Children's Fund"/>
    <s v="Iraq 2008 (incl. Iraqi refugees in neighbouring countries) "/>
    <x v="5"/>
    <s v="IRQ-08/UNICEF"/>
    <x v="6"/>
    <n v="583650"/>
    <n v="0"/>
    <s v="Support UNICEF impact projects under CAP 2008 for Iraq (IRQ 1083151)_x000d__x000a_"/>
    <n v="3000000"/>
    <s v="NOK"/>
    <d v="2008-04-30T00:00:00"/>
    <s v="SECTOR NOT YET SPECIFIED"/>
    <x v="1"/>
    <s v="Paid contribution"/>
    <s v="Donor and Agency"/>
  </r>
  <r>
    <s v="Norway"/>
    <s v="United Nations Children's Fund"/>
    <s v="Iraq 2009 (incl. Iraqi refugees in neighbouring countries) "/>
    <x v="0"/>
    <m/>
    <x v="7"/>
    <n v="389347"/>
    <n v="0"/>
    <s v="IRQ-09/011/Towards understanding, preventing and responding to gender-based violence in Iraq"/>
    <n v="2500000"/>
    <s v="NOK"/>
    <d v="2009-06-17T00:00:00"/>
    <s v="PROTECTION/HUMAN RIGHTS/RULE OF LAW"/>
    <x v="1"/>
    <s v="Paid contribution"/>
    <s v="Donor"/>
  </r>
  <r>
    <s v="Norway"/>
    <s v="United Nations Children's Fund"/>
    <s v="Iraq 2009 (incl. Iraqi refugees in neighbouring countries) "/>
    <x v="6"/>
    <s v="IRQ-09/SNYS/25393/R/124"/>
    <x v="7"/>
    <n v="61900"/>
    <n v="0"/>
    <s v="Humanitarian activities in Iraq (SM099906)_x000d__x000a_"/>
    <m/>
    <s v="USD"/>
    <d v="2009-06-15T00:00:00"/>
    <s v="SECTOR NOT YET SPECIFIED"/>
    <x v="1"/>
    <s v="Paid contribution"/>
    <s v="Agency"/>
  </r>
  <r>
    <s v="Norway"/>
    <s v="United Nations Children's Fund"/>
    <s v="Iraq 2009 (incl. Iraqi refugees in neighbouring countries) "/>
    <x v="6"/>
    <s v="IRQ-09/SNYS/25393/R/124"/>
    <x v="7"/>
    <n v="311480"/>
    <n v="0"/>
    <s v="Support to UNICEF protection activities in Iraq (IRQ-09/015) (SM099906)_x000d__x000a__x000d__x000a_"/>
    <n v="2000000"/>
    <s v="NOK"/>
    <d v="2009-07-31T00:00:00"/>
    <s v="SECTOR NOT YET SPECIFIED"/>
    <x v="1"/>
    <s v="Paid contribution"/>
    <s v="Donor"/>
  </r>
  <r>
    <s v="Norway"/>
    <s v="United Nations Children's Fund"/>
    <s v="Iraq Crisis 2003"/>
    <x v="0"/>
    <m/>
    <x v="9"/>
    <n v="33750"/>
    <n v="0"/>
    <s v="In kind - 3 rubhalls"/>
    <n v="243000"/>
    <s v="NOK"/>
    <d v="2003-03-21T00:00:00"/>
    <s v="SHELTER AND NON-FOOD ITEMS"/>
    <x v="1"/>
    <s v="Commitment"/>
    <s v="Donor"/>
  </r>
  <r>
    <s v="Norway"/>
    <s v="United Nations Children's Fund"/>
    <s v="Iraq Crisis 2003"/>
    <x v="7"/>
    <s v="IRQ-03/E01"/>
    <x v="9"/>
    <n v="136990"/>
    <n v="0"/>
    <s v="Education"/>
    <m/>
    <m/>
    <d v="2003-06-16T00:00:00"/>
    <s v="EDUCATION"/>
    <x v="1"/>
    <s v="Paid contribution"/>
    <s v="Donor and Agency"/>
  </r>
  <r>
    <s v="Norway"/>
    <s v="United Nations Children's Fund"/>
    <s v="Iraq Crisis 2003"/>
    <x v="7"/>
    <s v="IRQ-03/H02"/>
    <x v="9"/>
    <n v="136990"/>
    <n v="0"/>
    <s v="Health"/>
    <m/>
    <m/>
    <d v="2003-06-16T00:00:00"/>
    <s v="HEALTH"/>
    <x v="1"/>
    <s v="Paid contribution"/>
    <s v="Donor and Agency"/>
  </r>
  <r>
    <s v="Norway"/>
    <s v="United Nations Children's Fund"/>
    <s v="Iraq Crisis 2003"/>
    <x v="7"/>
    <s v="IRQ-03/H04A"/>
    <x v="9"/>
    <n v="136990"/>
    <n v="0"/>
    <s v="Nutrition"/>
    <m/>
    <m/>
    <d v="2003-03-28T00:00:00"/>
    <s v="HEALTH"/>
    <x v="1"/>
    <s v="Paid contribution"/>
    <s v="Agency"/>
  </r>
  <r>
    <s v="Norway"/>
    <s v="United Nations Children's Fund"/>
    <s v="Iraq Crisis 2003"/>
    <x v="7"/>
    <s v="IRQ-03/P/HR/RL02"/>
    <x v="9"/>
    <n v="136990"/>
    <n v="0"/>
    <s v="Child protection coordination in Iraq; assessment; supply of food and non-food items to institutionalised children; psychosocial support and protection; support tracing initiatives; preventive action on sexual exploitation"/>
    <m/>
    <m/>
    <d v="2003-04-29T00:00:00"/>
    <s v="PROTECTION/HUMAN RIGHTS/RULE OF LAW"/>
    <x v="1"/>
    <s v="Paid contribution"/>
    <s v="Agency"/>
  </r>
  <r>
    <s v="Norway"/>
    <s v="United Nations Children's Fund"/>
    <s v="Iraq Crisis 2003"/>
    <x v="7"/>
    <s v="IRQ-03/UNICEF"/>
    <x v="9"/>
    <n v="1671360"/>
    <n v="0"/>
    <s v="Water and sanitation"/>
    <m/>
    <m/>
    <d v="2003-08-06T00:00:00"/>
    <s v="WATER AND SANITATION"/>
    <x v="1"/>
    <s v="Paid contribution"/>
    <s v="Agency"/>
  </r>
  <r>
    <s v="Norway"/>
    <s v="United Nations Children's Fund"/>
    <s v="Iraq Crisis 2003"/>
    <x v="7"/>
    <s v="IRQ-03/WS01"/>
    <x v="9"/>
    <n v="1492140"/>
    <n v="0"/>
    <s v="Facilitate the functioning and support of water and sewerage facilities; emergency water distribution and sanitation facilities to IDPs"/>
    <n v="9757000"/>
    <s v="NOK"/>
    <d v="2003-04-09T00:00:00"/>
    <s v="WATER AND SANITATION"/>
    <x v="1"/>
    <s v="Paid contribution"/>
    <s v="Donor and Agency"/>
  </r>
  <r>
    <s v="Norway"/>
    <s v="United Nations Development Programme"/>
    <s v="Iraq 2004"/>
    <x v="0"/>
    <m/>
    <x v="10"/>
    <n v="100000"/>
    <n v="0"/>
    <s v="Maintenance of the UNHAS air transportation service between Teheran and Bam"/>
    <n v="700000"/>
    <s v="NOK"/>
    <d v="2004-04-06T00:00:00"/>
    <s v="COORDINATION AND SUPPORT SERVICES"/>
    <x v="1"/>
    <s v="Commitment"/>
    <s v="Donor"/>
  </r>
  <r>
    <s v="Norway"/>
    <s v="United Nations Development Programme"/>
    <s v="Iraq Crisis 2003"/>
    <x v="7"/>
    <s v="IRQ-03/ER/I01"/>
    <x v="9"/>
    <n v="1400000"/>
    <n v="0"/>
    <s v="Emergency electricity rehabilitation"/>
    <m/>
    <m/>
    <d v="2003-09-10T00:00:00"/>
    <s v="ECONOMIC RECOVERY AND INFRASTRUCTURE"/>
    <x v="1"/>
    <s v="Paid contribution"/>
    <s v="Agency"/>
  </r>
  <r>
    <s v="Norway"/>
    <s v="United Nations High Commissioner for Refugees"/>
    <s v="Iraq 2004"/>
    <x v="0"/>
    <m/>
    <x v="10"/>
    <n v="1032448"/>
    <n v="0"/>
    <s v="UNHCR Iraq Appeal"/>
    <n v="7000000"/>
    <s v="NOK "/>
    <d v="2004-10-06T00:00:00"/>
    <s v="MULTI-SECTOR"/>
    <x v="1"/>
    <s v="Commitment"/>
    <s v="Donor"/>
  </r>
  <r>
    <s v="Norway"/>
    <s v="United Nations High Commissioner for Refugees"/>
    <s v="Iraq 2006 (incl. Iraqi refugees in neighbouring countries) "/>
    <x v="0"/>
    <m/>
    <x v="1"/>
    <n v="1597444"/>
    <n v="0"/>
    <s v="UNHCR Iraq Supplementary Appeal 2006 (IRQ 1060559)"/>
    <n v="10000000"/>
    <s v="NOK"/>
    <d v="2006-12-05T00:00:00"/>
    <s v="SECTOR NOT YET SPECIFIED"/>
    <x v="1"/>
    <s v="Commitment"/>
    <s v="Donor"/>
  </r>
  <r>
    <s v="Norway"/>
    <s v="United Nations High Commissioner for Refugees"/>
    <s v="Iraq 2007 (incl. Iraqi refugees in neighbouring countries) "/>
    <x v="0"/>
    <m/>
    <x v="2"/>
    <n v="182149"/>
    <n v="0"/>
    <s v="IRQ 1073553/IRAQ UNHCR Annual Budget_x000d__x000a_"/>
    <n v="1000000"/>
    <s v="NOK"/>
    <d v="2007-12-31T00:00:00"/>
    <s v="MULTI-SECTOR"/>
    <x v="1"/>
    <s v="Paid contribution"/>
    <s v="Donor"/>
  </r>
  <r>
    <s v="Norway"/>
    <s v="United Nations High Commissioner for Refugees"/>
    <s v="Iraq 2007 (incl. Iraqi refugees in neighbouring countries) "/>
    <x v="0"/>
    <m/>
    <x v="2"/>
    <n v="677966"/>
    <n v="0"/>
    <s v="UNHCR supplementary appeal 2007 (QRE 1073061)"/>
    <n v="4000000"/>
    <s v="NOK"/>
    <d v="2007-07-17T00:00:00"/>
    <s v="MULTI-SECTOR"/>
    <x v="1"/>
    <s v="Paid contribution"/>
    <s v="Donor and Agency"/>
  </r>
  <r>
    <s v="Norway"/>
    <s v="United Nations High Commissioner for Refugees"/>
    <s v="Iraq 2007 (incl. Iraqi refugees in neighbouring countries) "/>
    <x v="0"/>
    <m/>
    <x v="2"/>
    <n v="728597"/>
    <n v="0"/>
    <s v="Joint Appeal issued by UNICEF and UNHCR - Providing education opportunities to Iraqi children in host countries(QRE 1073552)"/>
    <n v="4000000"/>
    <s v="NOK"/>
    <d v="2007-11-27T00:00:00"/>
    <s v="EDUCATION"/>
    <x v="1"/>
    <s v="Paid contribution"/>
    <s v="Donor"/>
  </r>
  <r>
    <s v="Norway"/>
    <s v="United Nations High Commissioner for Refugees"/>
    <s v="Iraq 2008 (incl. Iraqi refugees in neighbouring countries) "/>
    <x v="5"/>
    <s v="IRQ-08/UNHCR"/>
    <x v="6"/>
    <n v="194553"/>
    <n v="0"/>
    <s v="to be allocated to specific sectors/projects (IRQ 1083152)"/>
    <n v="1000000"/>
    <s v="NOK"/>
    <d v="2008-04-30T00:00:00"/>
    <s v="SECTOR NOT YET SPECIFIED"/>
    <x v="1"/>
    <s v="Paid contribution"/>
    <s v="Donor and Agency"/>
  </r>
  <r>
    <s v="Norway"/>
    <s v="United Nations High Commissioner for Refugees"/>
    <s v="Iraq 2008 (incl. Iraqi refugees in neighbouring countries) "/>
    <x v="5"/>
    <s v="IRQ-08/UNHCR"/>
    <x v="6"/>
    <n v="105095"/>
    <n v="0"/>
    <s v="Broadly earmarked contributions to UNHCR Iraq Supplementary Appeal (total of $700,389 - CAP portion, $105,095 to be allocated to specific sector/projects; Iraqi refugees in neighboring countries portion, $595,294)[IRQ 1083099]"/>
    <m/>
    <s v="USD"/>
    <d v="2008-04-30T00:00:00"/>
    <s v="SECTOR NOT YET SPECIFIED"/>
    <x v="1"/>
    <s v="Paid contribution"/>
    <s v="Donor and Agency"/>
  </r>
  <r>
    <s v="Norway"/>
    <s v="United Nations High Commissioner for Refugees"/>
    <s v="Iraq 2010"/>
    <x v="0"/>
    <m/>
    <x v="12"/>
    <n v="286775"/>
    <n v="0"/>
    <s v="IRQ-10/0017/Humanitarian assistance"/>
    <n v="1700000"/>
    <s v="NOK"/>
    <d v="2010-12-31T00:00:00"/>
    <s v="SECTOR NOT YET SPECIFIED"/>
    <x v="1"/>
    <s v="Paid contribution"/>
    <s v="Donor and Agency"/>
  </r>
  <r>
    <s v="Norway"/>
    <s v="United Nations High Commissioner for Refugees"/>
    <s v="Iraq 2015"/>
    <x v="4"/>
    <s v="IRQ-14/SNYS/70350/R/120"/>
    <x v="4"/>
    <n v="3352330"/>
    <n v="0"/>
    <s v="IRQ-14/0005/Common pipeline for Shelter/NFIs for affected IDP population in Iraq "/>
    <n v="20000000"/>
    <s v="NOK"/>
    <d v="2014-06-25T00:00:00"/>
    <s v="SECTOR NOT YET SPECIFIED"/>
    <x v="1"/>
    <s v="Paid contribution"/>
    <s v="Donor and Agency"/>
  </r>
  <r>
    <s v="Norway"/>
    <s v="United Nations High Commissioner for Refugees"/>
    <s v="Iraq Crisis 2003"/>
    <x v="7"/>
    <s v="IRQ-03/MS01A"/>
    <x v="9"/>
    <n v="14583"/>
    <n v="0"/>
    <s v="Refugees/asylum seekers and multi-sector response"/>
    <m/>
    <m/>
    <d v="2003-03-26T00:00:00"/>
    <s v="MULTI-SECTOR"/>
    <x v="1"/>
    <s v="Paid contribution"/>
    <s v="Agency"/>
  </r>
  <r>
    <s v="Norway"/>
    <s v="United Nations Population Fund"/>
    <s v="Iraq 2007 (incl. Iraqi refugees in neighbouring countries) "/>
    <x v="14"/>
    <s v="IRQ/07/UNFPA"/>
    <x v="2"/>
    <n v="273224"/>
    <n v="0"/>
    <s v="to be allocated to specific project (QRE 1073526)"/>
    <n v="1500000"/>
    <s v="NOK"/>
    <d v="2007-11-27T00:00:00"/>
    <s v="HEALTH"/>
    <x v="1"/>
    <s v="Paid contribution"/>
    <s v="Donor and Agency"/>
  </r>
  <r>
    <s v="Norway"/>
    <s v="United Nations Population Fund"/>
    <s v="Iraq 2008 (incl. Iraqi refugees in neighbouring countries) "/>
    <x v="5"/>
    <s v="IRQ-08/E09"/>
    <x v="6"/>
    <n v="149105"/>
    <n v="0"/>
    <s v="Psycho-social support to traumatised and abused in-school adolescent boys and girls in most vulnerable communities(part of NOK 2 mn. - IRQ 1083148)"/>
    <m/>
    <s v="USD"/>
    <d v="2008-04-30T00:00:00"/>
    <s v="EDUCATION"/>
    <x v="1"/>
    <s v="Paid contribution"/>
    <s v="Donor and Agency"/>
  </r>
  <r>
    <s v="Norway"/>
    <s v="United Nations Population Fund"/>
    <s v="Iraq 2008 (incl. Iraqi refugees in neighbouring countries) "/>
    <x v="5"/>
    <s v="IRQ-08/P/HR/RL06B"/>
    <x v="6"/>
    <n v="240000"/>
    <n v="0"/>
    <s v="Providing support and rehabilitation services for victims of Gender-Based Violence (GBV) in Erbil, Sulymaniya, Basrah, and Baghdad (part of NOK 2 mn. - IRQ 1083148)"/>
    <m/>
    <s v="USD"/>
    <d v="2008-04-30T00:00:00"/>
    <s v="PROTECTION/HUMAN RIGHTS/RULE OF LAW"/>
    <x v="1"/>
    <s v="Paid contribution"/>
    <s v="Donor and Agency"/>
  </r>
  <r>
    <s v="Norway"/>
    <s v="Various Recipients (details not yet provided)"/>
    <s v="Iraq 2006 (incl. Iraqi refugees in neighbouring countries) "/>
    <x v="0"/>
    <m/>
    <x v="1"/>
    <n v="130167"/>
    <n v="0"/>
    <s v="Study in human rights, multicultural understanding (IRQ 1061105)"/>
    <n v="817450"/>
    <s v="NOK"/>
    <d v="2006-05-31T00:00:00"/>
    <s v="PROTECTION/HUMAN RIGHTS/RULE OF LAW"/>
    <x v="1"/>
    <s v="Paid contribution"/>
    <s v="Donor"/>
  </r>
  <r>
    <s v="Norway"/>
    <s v="Various Recipients (details not yet provided)"/>
    <s v="Iraq 2011"/>
    <x v="0"/>
    <m/>
    <x v="14"/>
    <n v="14115"/>
    <n v="0"/>
    <s v="IRQ-11/0010/EITI Delegation from Iraq - Strengthening civil society_x000d__x000a__x000d__x000a_"/>
    <n v="76432"/>
    <s v="NOK"/>
    <d v="2011-08-31T00:00:00"/>
    <s v="PROTECTION/HUMAN RIGHTS/RULE OF LAW"/>
    <x v="1"/>
    <s v="Paid contribution"/>
    <s v="Donor"/>
  </r>
  <r>
    <s v="Norway"/>
    <s v="Various Recipients (details not yet provided)"/>
    <s v="Iraq 2012"/>
    <x v="0"/>
    <m/>
    <x v="5"/>
    <n v="2488"/>
    <n v="0"/>
    <s v="IRQ-11/0010/EITI Delegation from Iraq_x000d__x000a_"/>
    <n v="14579"/>
    <s v="NOK"/>
    <d v="2012-02-29T00:00:00"/>
    <s v="PROTECTION/HUMAN RIGHTS/RULE OF LAW"/>
    <x v="1"/>
    <s v="Paid contribution"/>
    <s v="Donor"/>
  </r>
  <r>
    <s v="Norway"/>
    <s v="Various Recipients (details not yet provided)"/>
    <s v="Iraq 2014"/>
    <x v="0"/>
    <m/>
    <x v="11"/>
    <n v="0"/>
    <n v="6704660"/>
    <s v="Humanitarian assistance"/>
    <n v="40000000"/>
    <s v="NOK"/>
    <d v="2014-06-20T00:00:00"/>
    <s v="SECTOR NOT YET SPECIFIED"/>
    <x v="1"/>
    <s v="Pledge"/>
    <s v="Other"/>
  </r>
  <r>
    <s v="Norway"/>
    <s v="World Food Programme"/>
    <s v="Iraq 2007 (incl. Iraqi refugees in neighbouring countries) "/>
    <x v="0"/>
    <m/>
    <x v="2"/>
    <n v="273224"/>
    <n v="0"/>
    <s v="WFP activities in Iraq (QRE 1073527)"/>
    <n v="1500000"/>
    <s v="NOK"/>
    <d v="2007-11-27T00:00:00"/>
    <s v="FOOD"/>
    <x v="1"/>
    <s v="Paid contribution"/>
    <s v="Donor"/>
  </r>
  <r>
    <s v="Norway"/>
    <s v="World Food Programme"/>
    <s v="Iraq Crisis 2003"/>
    <x v="7"/>
    <s v="IRQ-03/CSS01A"/>
    <x v="9"/>
    <n v="1078662"/>
    <n v="0"/>
    <s v="Common services"/>
    <m/>
    <m/>
    <d v="2003-07-31T00:00:00"/>
    <s v="COORDINATION AND SUPPORT SERVICES"/>
    <x v="1"/>
    <s v="Paid contribution"/>
    <s v="Agency"/>
  </r>
  <r>
    <s v="Norway"/>
    <s v="World Food Programme"/>
    <s v="Iraq Crisis 2003"/>
    <x v="7"/>
    <s v="IRQ-03/F01"/>
    <x v="9"/>
    <n v="1388889"/>
    <n v="0"/>
    <s v="Food aid"/>
    <m/>
    <m/>
    <d v="2003-03-28T00:00:00"/>
    <s v="FOOD"/>
    <x v="1"/>
    <s v="Paid contribution"/>
    <s v="Donor and Agency"/>
  </r>
  <r>
    <s v="Norway"/>
    <s v="World Food Programme"/>
    <s v="Iraq Crisis 2003"/>
    <x v="7"/>
    <s v="IRQ-03/F02"/>
    <x v="9"/>
    <n v="747400"/>
    <n v="0"/>
    <s v="Logistics, preparedness and augmentation (in kind - 30 pcs. wiik halls and cost of internal transport and indirect support costs)"/>
    <n v="4806400"/>
    <s v="NOK"/>
    <d v="2003-05-05T00:00:00"/>
    <s v="COORDINATION AND SUPPORT SERVICES"/>
    <x v="1"/>
    <s v="Paid contribution"/>
    <s v="Donor and Agency"/>
  </r>
  <r>
    <s v="Norway"/>
    <s v="World Health Organization"/>
    <s v="Iraq 2007 (incl. Iraqi refugees in neighbouring countries) "/>
    <x v="14"/>
    <s v="IRQ/07/WHO"/>
    <x v="2"/>
    <n v="273224"/>
    <n v="0"/>
    <s v="Iraqis displaced in neighbouring countries - Health Sector Appeal (QRE 1073529)_x000d__x000a_"/>
    <m/>
    <s v="USD"/>
    <d v="2007-11-29T00:00:00"/>
    <s v="HEALTH"/>
    <x v="1"/>
    <s v="Paid contribution"/>
    <s v="Donor and Agency"/>
  </r>
  <r>
    <s v="Norway"/>
    <s v="World Health Organization"/>
    <s v="Iraq Crisis 2003"/>
    <x v="7"/>
    <s v="IRQ-03/H01"/>
    <x v="9"/>
    <n v="821917"/>
    <n v="0"/>
    <s v="Planning and management capacity; restarting and support to the national health system (in kind-US$ 700,575; cash US$ 125,928)"/>
    <m/>
    <m/>
    <d v="2003-04-01T00:00:00"/>
    <s v="HEALTH"/>
    <x v="1"/>
    <s v="Paid contribution"/>
    <s v="Agency"/>
  </r>
  <r>
    <s v="Norwegian Red Cross"/>
    <s v="International Federation of Red Cross and Red Crescent Societies"/>
    <s v="Iraq 2002"/>
    <x v="0"/>
    <m/>
    <x v="8"/>
    <n v="53654"/>
    <n v="0"/>
    <s v="CBFA, organisational development"/>
    <m/>
    <m/>
    <d v="2002-10-29T00:00:00"/>
    <s v="MULTI-SECTOR"/>
    <x v="1"/>
    <s v="Commitment"/>
    <s v="Donor"/>
  </r>
  <r>
    <s v="Norwegian Red Cross"/>
    <s v="International Federation of Red Cross and Red Crescent Societies"/>
    <s v="Iraq Crisis 2003"/>
    <x v="0"/>
    <m/>
    <x v="9"/>
    <n v="208395"/>
    <n v="0"/>
    <s v="Regional DP stocks"/>
    <m/>
    <m/>
    <d v="2002-12-10T00:00:00"/>
    <s v="MULTI-SECTOR"/>
    <x v="1"/>
    <s v="Commitment"/>
    <s v="Donor"/>
  </r>
  <r>
    <s v="Norwegian Red Cross"/>
    <s v="International Federation of Red Cross and Red Crescent Societies"/>
    <s v="Iraq Crisis 2003"/>
    <x v="0"/>
    <m/>
    <x v="9"/>
    <n v="9074"/>
    <n v="0"/>
    <s v="Regional disaster preparedness"/>
    <m/>
    <m/>
    <d v="2002-12-10T00:00:00"/>
    <s v="MULTI-SECTOR"/>
    <x v="1"/>
    <s v="Commitment"/>
    <s v="Donor"/>
  </r>
  <r>
    <s v="Norwegian Red Cross"/>
    <s v="International Federation of Red Cross and Red Crescent Societies"/>
    <s v="Iraq Crisis 2003"/>
    <x v="0"/>
    <m/>
    <x v="9"/>
    <n v="67469"/>
    <n v="0"/>
    <s v="Cash for humanitarian assistance"/>
    <m/>
    <m/>
    <d v="2002-10-29T00:00:00"/>
    <s v="MULTI-SECTOR"/>
    <x v="1"/>
    <s v="Commitment"/>
    <s v="Donor"/>
  </r>
  <r>
    <s v="Norwegian Red Cross"/>
    <s v="International Federation of Red Cross and Red Crescent Societies"/>
    <s v="Iraq Crisis 2003"/>
    <x v="0"/>
    <m/>
    <x v="9"/>
    <n v="699074"/>
    <n v="0"/>
    <s v="Cash for humanitarian assistance"/>
    <m/>
    <m/>
    <d v="2003-03-24T00:00:00"/>
    <s v="MULTI-SECTOR"/>
    <x v="1"/>
    <s v="Commitment"/>
    <s v="Donor"/>
  </r>
  <r>
    <s v="Office for the Coordination of Humanitarian Affairs"/>
    <s v="Afkar Society for Development and Humanitarian Relief"/>
    <s v="Iraq 2006 (incl. Iraqi refugees in neighbouring countries) "/>
    <x v="1"/>
    <m/>
    <x v="1"/>
    <n v="38192"/>
    <n v="0"/>
    <s v="Rehabilitation of Al Qaim Water Plant_x000d__x000a_"/>
    <m/>
    <s v="USD"/>
    <d v="2006-09-30T00:00:00"/>
    <s v="WATER AND SANITATION"/>
    <x v="1"/>
    <s v="Paid contribution"/>
    <s v="Agency"/>
  </r>
  <r>
    <s v="Office for the Coordination of Humanitarian Affairs"/>
    <s v="Al Afran Media and Culture "/>
    <s v="Iraq 2006 (incl. Iraqi refugees in neighbouring countries) "/>
    <x v="1"/>
    <m/>
    <x v="1"/>
    <n v="16545"/>
    <n v="0"/>
    <s v="Distributing of NFIs to IDP families in Samawa_x000d__x000a_"/>
    <m/>
    <s v="USD"/>
    <d v="2006-07-17T00:00:00"/>
    <s v="SHELTER AND NON-FOOD ITEMS"/>
    <x v="1"/>
    <s v="Paid contribution"/>
    <s v="Agency"/>
  </r>
  <r>
    <s v="Office for the Coordination of Humanitarian Affairs"/>
    <s v="Al Afran Media and Culture "/>
    <s v="Iraq 2006 (incl. Iraqi refugees in neighbouring countries) "/>
    <x v="1"/>
    <m/>
    <x v="1"/>
    <n v="25763"/>
    <n v="0"/>
    <s v="Providing NFIs to IDP Families in Samawa_x000d__x000a_"/>
    <m/>
    <s v="USD"/>
    <d v="2006-12-20T00:00:00"/>
    <s v="SHELTER AND NON-FOOD ITEMS"/>
    <x v="1"/>
    <s v="Paid contribution"/>
    <s v="Agency"/>
  </r>
  <r>
    <s v="Office for the Coordination of Humanitarian Affairs"/>
    <s v="Al Afran Media and Culture "/>
    <s v="Iraq 2007 (incl. Iraqi refugees in neighbouring countries) "/>
    <x v="2"/>
    <m/>
    <x v="2"/>
    <n v="45687"/>
    <n v="0"/>
    <s v="Providing NFIs to IDP Families in Thi Qar_x000d__x000a_"/>
    <m/>
    <s v="USD"/>
    <d v="2007-04-09T00:00:00"/>
    <s v="SHELTER AND NON-FOOD ITEMS"/>
    <x v="1"/>
    <s v="Paid contribution"/>
    <s v="Agency"/>
  </r>
  <r>
    <s v="Office for the Coordination of Humanitarian Affairs"/>
    <s v="Al Anbar Center for Humanitarian Relief"/>
    <s v="Iraq 2006 (incl. Iraqi refugees in neighbouring countries) "/>
    <x v="1"/>
    <m/>
    <x v="1"/>
    <n v="49425"/>
    <n v="0"/>
    <s v="Distribution of Emergency Food Items to vulnerable and displaced families in Al Ramadi/Anbar Governorate. Food Support to Vulnerable Populations in Al Anbar Governorate_x000d__x000a_"/>
    <m/>
    <s v="USD"/>
    <d v="2006-02-08T00:00:00"/>
    <s v="FOOD"/>
    <x v="1"/>
    <s v="Paid contribution"/>
    <s v="Agency"/>
  </r>
  <r>
    <s v="Office for the Coordination of Humanitarian Affairs"/>
    <s v="Al Anbar Center for Humanitarian Relief"/>
    <s v="Iraq 2006 (incl. Iraqi refugees in neighbouring countries) "/>
    <x v="1"/>
    <m/>
    <x v="1"/>
    <n v="13344"/>
    <n v="0"/>
    <s v="Distribution of Emergency Health Kits and Medicine for a health centre in Ramadi/Anbar Governorate_x000d__x000a_"/>
    <m/>
    <s v="USD"/>
    <d v="2006-03-06T00:00:00"/>
    <s v="HEALTH"/>
    <x v="1"/>
    <s v="Paid contribution"/>
    <s v="Agency"/>
  </r>
  <r>
    <s v="Office for the Coordination of Humanitarian Affairs"/>
    <s v="Al-Yousser Organization for Assistance &amp; Rehabilitation Assistance &amp; Rehabilitation Assistance &amp; Rehabilitation"/>
    <s v="Iraq 2007 (incl. Iraqi refugees in neighbouring countries) "/>
    <x v="2"/>
    <m/>
    <x v="2"/>
    <n v="49072"/>
    <n v="0"/>
    <s v="Relief Babylon Hot Spots IDP Families_x000d__x000a_"/>
    <m/>
    <s v="USD"/>
    <d v="2007-03-12T00:00:00"/>
    <s v="MULTI-SECTOR"/>
    <x v="1"/>
    <s v="Paid contribution"/>
    <s v="Agency"/>
  </r>
  <r>
    <s v="Office for the Coordination of Humanitarian Affairs"/>
    <s v="Charitable Society for Caring and Rehabilitation Iraqi Children"/>
    <s v="Iraq 2006 (incl. Iraqi refugees in neighbouring countries) "/>
    <x v="1"/>
    <m/>
    <x v="1"/>
    <n v="27001"/>
    <n v="0"/>
    <s v="Provide Humanitarian Assistance to IDPs in Baghdad_x000d__x000a_"/>
    <m/>
    <s v="USD"/>
    <d v="2006-09-25T00:00:00"/>
    <s v="MULTI-SECTOR"/>
    <x v="1"/>
    <s v="Paid contribution"/>
    <s v="Agency"/>
  </r>
  <r>
    <s v="Office for the Coordination of Humanitarian Affairs"/>
    <s v="Charitable Society for Caring and Rehabilitation Iraqi Children"/>
    <s v="Iraq 2007 (incl. Iraqi refugees in neighbouring countries) "/>
    <x v="2"/>
    <m/>
    <x v="2"/>
    <n v="33849"/>
    <n v="0"/>
    <s v="Provide Humanitarian Assistance to IDPs in Baghdad_x000d__x000a_"/>
    <m/>
    <s v="USD"/>
    <d v="2007-02-01T00:00:00"/>
    <s v="MULTI-SECTOR"/>
    <x v="1"/>
    <s v="Paid contribution"/>
    <s v="Agency"/>
  </r>
  <r>
    <s v="Office for the Coordination of Humanitarian Affairs"/>
    <s v="Child's Earth Society in Iraq"/>
    <s v="Iraq 2007 (incl. Iraqi refugees in neighbouring countries) "/>
    <x v="2"/>
    <m/>
    <x v="2"/>
    <n v="28694"/>
    <n v="0"/>
    <s v="Emergency Relief for Internally Displaced Iraqi Citizens in Diyala_x000d__x000a_"/>
    <m/>
    <s v="USD"/>
    <d v="2007-03-24T00:00:00"/>
    <s v="MULTI-SECTOR"/>
    <x v="1"/>
    <s v="Paid contribution"/>
    <s v="Agency"/>
  </r>
  <r>
    <s v="Office for the Coordination of Humanitarian Affairs"/>
    <s v="Cooperazione Internazionale - COOPI"/>
    <s v="Iraq 2005"/>
    <x v="13"/>
    <m/>
    <x v="13"/>
    <n v="28627"/>
    <n v="0"/>
    <s v="Distribution of food and NFI kits to IDPs living with hosting communities in the location of Afghani Village_x000d__x000a_"/>
    <m/>
    <s v="USD"/>
    <d v="2005-12-18T00:00:00"/>
    <s v="SHELTER AND NON-FOOD ITEMS"/>
    <x v="1"/>
    <s v="Paid contribution"/>
    <s v="Agency"/>
  </r>
  <r>
    <s v="Office for the Coordination of Humanitarian Affairs"/>
    <s v="Cooperazione Internazionale - COOPI"/>
    <s v="Iraq 2005"/>
    <x v="13"/>
    <m/>
    <x v="13"/>
    <n v="24431"/>
    <n v="0"/>
    <s v="Distribution of food and NFI kits to IDPs living with hosting communities in Mosul City_x000d__x000a_"/>
    <m/>
    <s v="USD"/>
    <d v="2005-12-18T00:00:00"/>
    <s v="SHELTER AND NON-FOOD ITEMS"/>
    <x v="1"/>
    <s v="Paid contribution"/>
    <s v="Agency"/>
  </r>
  <r>
    <s v="Office for the Coordination of Humanitarian Affairs"/>
    <s v="Cooperazione Internazionale - COOPI"/>
    <s v="Iraq 2005"/>
    <x v="13"/>
    <m/>
    <x v="13"/>
    <n v="39497"/>
    <n v="0"/>
    <s v="Distribution of food and NFI kits to IDPs living with hosting communities in the location of Afghani Village_x000d__x000a_"/>
    <m/>
    <s v="USD"/>
    <d v="2005-12-18T00:00:00"/>
    <s v="SHELTER AND NON-FOOD ITEMS"/>
    <x v="1"/>
    <s v="Paid contribution"/>
    <s v="Agency"/>
  </r>
  <r>
    <s v="Office for the Coordination of Humanitarian Affairs"/>
    <s v="Cooperazione Internazionale - COOPI"/>
    <s v="Iraq 2005"/>
    <x v="13"/>
    <m/>
    <x v="13"/>
    <n v="13341"/>
    <n v="0"/>
    <s v="Distribution of food and NFI kits to IDPs living with hosting communities in Mosul City_x000d__x000a_"/>
    <m/>
    <s v="USD"/>
    <d v="2005-12-18T00:00:00"/>
    <s v="SHELTER AND NON-FOOD ITEMS"/>
    <x v="1"/>
    <s v="Paid contribution"/>
    <s v="Agency"/>
  </r>
  <r>
    <s v="Office for the Coordination of Humanitarian Affairs"/>
    <s v="Coordination Institute Humanitarian"/>
    <s v="Iraq 2007 (incl. Iraqi refugees in neighbouring countries) "/>
    <x v="2"/>
    <m/>
    <x v="2"/>
    <n v="48620"/>
    <n v="0"/>
    <s v="Assistance for the Displaced in Kerbala_x000d__x000a_"/>
    <m/>
    <s v="USD"/>
    <d v="2007-03-25T00:00:00"/>
    <s v="MULTI-SECTOR"/>
    <x v="1"/>
    <s v="Paid contribution"/>
    <s v="Agency"/>
  </r>
  <r>
    <s v="Office for the Coordination of Humanitarian Affairs"/>
    <s v="Counterpart International"/>
    <s v="Iraq 2005"/>
    <x v="13"/>
    <m/>
    <x v="13"/>
    <n v="50000"/>
    <n v="0"/>
    <s v="Emergency Assistance to Falluja Fled Families_x000d__x000a_"/>
    <m/>
    <s v="USD"/>
    <d v="2005-12-14T00:00:00"/>
    <s v="MULTI-SECTOR"/>
    <x v="1"/>
    <s v="Paid contribution"/>
    <s v="Agency"/>
  </r>
  <r>
    <s v="Office for the Coordination of Humanitarian Affairs"/>
    <s v="Democratic Iraqi Women Group"/>
    <s v="Iraq 2007 (incl. Iraqi refugees in neighbouring countries) "/>
    <x v="2"/>
    <m/>
    <x v="2"/>
    <n v="36804"/>
    <n v="0"/>
    <s v="Assisting IDPs in Al-Hay and Shihemia, Wassit_x000d__x000a_"/>
    <m/>
    <s v="USD"/>
    <d v="2007-03-12T00:00:00"/>
    <s v="MULTI-SECTOR"/>
    <x v="1"/>
    <s v="Paid contribution"/>
    <s v="Agency"/>
  </r>
  <r>
    <s v="Office for the Coordination of Humanitarian Affairs"/>
    <s v="Disabled Children's Care Organization"/>
    <s v="Iraq 2007 (incl. Iraqi refugees in neighbouring countries) "/>
    <x v="2"/>
    <m/>
    <x v="2"/>
    <n v="48260"/>
    <n v="0"/>
    <s v="Humanitarian Assistance to Al Diwaniaya_x000d__x000a_"/>
    <m/>
    <s v="USD"/>
    <d v="2007-07-26T00:00:00"/>
    <s v="MULTI-SECTOR"/>
    <x v="1"/>
    <s v="Paid contribution"/>
    <s v="Agency"/>
  </r>
  <r>
    <s v="Office for the Coordination of Humanitarian Affairs"/>
    <s v="Emergency Response Fund (OCHA)"/>
    <s v="Iraq 2008 (incl. Iraqi refugees in neighbouring countries) "/>
    <x v="5"/>
    <s v="IRQ-08/SNYS01"/>
    <x v="6"/>
    <n v="-247853"/>
    <n v="0"/>
    <s v="Balancing entry for fund allocation 132520"/>
    <m/>
    <s v="USD"/>
    <d v="2008-10-15T00:00:00"/>
    <s v="SECTOR NOT YET SPECIFIED"/>
    <x v="1"/>
    <s v="Paid contribution"/>
    <s v="Agency"/>
  </r>
  <r>
    <s v="Office for the Coordination of Humanitarian Affairs"/>
    <s v="Foundation of the United for Relief and Adiding Development "/>
    <s v="Iraq 2006 (incl. Iraqi refugees in neighbouring countries) "/>
    <x v="1"/>
    <m/>
    <x v="1"/>
    <n v="26155"/>
    <n v="0"/>
    <s v="Baghdad Relief Project:Abu Ghraib, Tharmiyah and Al Haswa_x000d__x000a_"/>
    <m/>
    <s v="USD"/>
    <d v="2006-12-14T00:00:00"/>
    <s v="MULTI-SECTOR"/>
    <x v="1"/>
    <s v="Paid contribution"/>
    <s v="Agency"/>
  </r>
  <r>
    <s v="Office for the Coordination of Humanitarian Affairs"/>
    <s v="Human Right Center in Iraq"/>
    <s v="Iraq 2007 (incl. Iraqi refugees in neighbouring countries) "/>
    <x v="2"/>
    <m/>
    <x v="2"/>
    <n v="25406"/>
    <n v="0"/>
    <s v="Helping IDP families in Mosul_x000d__x000a_"/>
    <m/>
    <s v="USD"/>
    <d v="2007-05-03T00:00:00"/>
    <s v="MULTI-SECTOR"/>
    <x v="1"/>
    <s v="Paid contribution"/>
    <s v="Agency"/>
  </r>
  <r>
    <s v="Office for the Coordination of Humanitarian Affairs"/>
    <s v="Humanity Brotherhood Association  for Human Rights"/>
    <s v="Iraq 2007 (incl. Iraqi refugees in neighbouring countries) "/>
    <x v="2"/>
    <m/>
    <x v="2"/>
    <n v="20675"/>
    <n v="0"/>
    <s v="Providing food and NFIs to ID families from Sectarian Violence_x000d__x000a_"/>
    <m/>
    <s v="USD"/>
    <d v="2007-07-24T00:00:00"/>
    <s v="MULTI-SECTOR"/>
    <x v="1"/>
    <s v="Paid contribution"/>
    <s v="Agency"/>
  </r>
  <r>
    <s v="Office for the Coordination of Humanitarian Affairs"/>
    <s v="INTERSOS"/>
    <s v="Iraq 2004"/>
    <x v="12"/>
    <m/>
    <x v="10"/>
    <n v="50000"/>
    <n v="0"/>
    <s v="Emergency and coordination assistance to IDP families from Fallouja"/>
    <m/>
    <s v="USD"/>
    <d v="2004-12-15T00:00:00"/>
    <s v="COORDINATION AND SUPPORT SERVICES"/>
    <x v="1"/>
    <s v="Paid contribution"/>
    <s v="Donor and Agency"/>
  </r>
  <r>
    <s v="Office for the Coordination of Humanitarian Affairs"/>
    <s v="Iraqi Relief Organisation"/>
    <s v="Iraq 2006 (incl. Iraqi refugees in neighbouring countries) "/>
    <x v="1"/>
    <m/>
    <x v="1"/>
    <n v="8237"/>
    <n v="0"/>
    <s v="Distribution of NFI to Talafar and Yousifiya IDPs in Najaf_x000d__x000a_"/>
    <m/>
    <s v="USD"/>
    <d v="2006-03-12T00:00:00"/>
    <s v="SHELTER AND NON-FOOD ITEMS"/>
    <x v="1"/>
    <s v="Paid contribution"/>
    <s v="Agency"/>
  </r>
  <r>
    <s v="Office for the Coordination of Humanitarian Affairs"/>
    <s v="Iraqi Relief Organisation"/>
    <s v="Iraq 2006 (incl. Iraqi refugees in neighbouring countries) "/>
    <x v="1"/>
    <m/>
    <x v="1"/>
    <n v="49047"/>
    <n v="0"/>
    <s v="Distributing Winter NFIs for 500 Families of IDPs in Najaf_x000d__x000a_"/>
    <m/>
    <s v="USD"/>
    <d v="2006-11-29T00:00:00"/>
    <s v="SHELTER AND NON-FOOD ITEMS"/>
    <x v="1"/>
    <s v="Paid contribution"/>
    <s v="Agency"/>
  </r>
  <r>
    <s v="Office for the Coordination of Humanitarian Affairs"/>
    <s v="Iraqi Relief Organisation"/>
    <s v="Iraq 2007 (incl. Iraqi refugees in neighbouring countries) "/>
    <x v="11"/>
    <m/>
    <x v="2"/>
    <n v="72325"/>
    <n v="0"/>
    <s v="Distributing Food Items to 1000 IDP Families &amp; Improving Water Services in Najaf_x000d__x000a__x000d__x000a_"/>
    <m/>
    <s v="USD"/>
    <d v="2007-11-01T00:00:00"/>
    <s v="MULTI-SECTOR"/>
    <x v="1"/>
    <s v="Paid contribution"/>
    <s v="Other"/>
  </r>
  <r>
    <s v="Office for the Coordination of Humanitarian Affairs"/>
    <s v="Iraqi Southern Sun Association"/>
    <s v="Iraq 2007 (incl. Iraqi refugees in neighbouring countries) "/>
    <x v="2"/>
    <m/>
    <x v="2"/>
    <n v="17359"/>
    <n v="0"/>
    <s v="Relief IDP families in Amarah/Missan_x000d__x000a_"/>
    <m/>
    <s v="USD"/>
    <d v="2007-03-13T00:00:00"/>
    <s v="MULTI-SECTOR"/>
    <x v="1"/>
    <s v="Paid contribution"/>
    <s v="Agency"/>
  </r>
  <r>
    <s v="Office for the Coordination of Humanitarian Affairs"/>
    <s v="Iraqi Youth League"/>
    <s v="Iraq 2007 (incl. Iraqi refugees in neighbouring countries) "/>
    <x v="11"/>
    <m/>
    <x v="2"/>
    <n v="203660"/>
    <n v="0"/>
    <s v="Community assessment and rehabilitation programme"/>
    <m/>
    <s v="USD"/>
    <d v="2007-11-27T00:00:00"/>
    <s v="ECONOMIC RECOVERY AND INFRASTRUCTURE"/>
    <x v="1"/>
    <s v="Paid contribution"/>
    <s v="Donor"/>
  </r>
  <r>
    <s v="Office for the Coordination of Humanitarian Affairs"/>
    <s v="Islamic Relief Worldwide"/>
    <s v="Iraq 2004"/>
    <x v="12"/>
    <m/>
    <x v="10"/>
    <n v="50000"/>
    <n v="0"/>
    <s v="Emergency and coordination assistance to IDP families from Fallouja"/>
    <m/>
    <s v="USD"/>
    <d v="2004-12-14T00:00:00"/>
    <s v="COORDINATION AND SUPPORT SERVICES"/>
    <x v="1"/>
    <s v="Paid contribution"/>
    <s v="Agency"/>
  </r>
  <r>
    <s v="Office for the Coordination of Humanitarian Affairs"/>
    <s v="Islamic Relief Worldwide"/>
    <s v="Iraq 2005"/>
    <x v="13"/>
    <m/>
    <x v="13"/>
    <n v="50000"/>
    <n v="0"/>
    <s v="Helping the IDPs from Rawa and Qaem_x000d__x000a_"/>
    <m/>
    <s v="USD"/>
    <d v="2005-10-06T00:00:00"/>
    <s v="MULTI-SECTOR"/>
    <x v="1"/>
    <s v="Paid contribution"/>
    <s v="Agency"/>
  </r>
  <r>
    <s v="Office for the Coordination of Humanitarian Affairs"/>
    <s v="Islamic Relief Worldwide"/>
    <s v="Iraq 2007 (incl. Iraqi refugees in neighbouring countries) "/>
    <x v="11"/>
    <m/>
    <x v="2"/>
    <n v="128950"/>
    <n v="0"/>
    <s v="Emergency Relief to 1100 displaced families in Karkh District_x000d__x000a_"/>
    <m/>
    <s v="USD"/>
    <d v="2007-11-01T00:00:00"/>
    <s v="MULTI-SECTOR"/>
    <x v="1"/>
    <s v="Paid contribution"/>
    <s v="Other"/>
  </r>
  <r>
    <s v="Office for the Coordination of Humanitarian Affairs"/>
    <s v="Islamic Relief Worldwide"/>
    <s v="Iraq 2007 (incl. Iraqi refugees in neighbouring countries) "/>
    <x v="2"/>
    <m/>
    <x v="2"/>
    <n v="27190"/>
    <n v="0"/>
    <s v="Support to IDPs in Falluja_x000d__x000a_"/>
    <m/>
    <s v="USD"/>
    <d v="2007-03-13T00:00:00"/>
    <s v="MULTI-SECTOR"/>
    <x v="1"/>
    <s v="Paid contribution"/>
    <s v="Agency"/>
  </r>
  <r>
    <s v="Office for the Coordination of Humanitarian Affairs"/>
    <s v="Italian Consortium of Solidarity"/>
    <s v="Iraq 2005"/>
    <x v="13"/>
    <m/>
    <x v="13"/>
    <n v="34775"/>
    <n v="0"/>
    <s v="Supply of water tanks to IDPs from Karabla "/>
    <m/>
    <s v="USD"/>
    <d v="2007-06-29T00:00:00"/>
    <s v="WATER AND SANITATION"/>
    <x v="1"/>
    <s v="Paid contribution"/>
    <s v="Agency"/>
  </r>
  <r>
    <s v="Office for the Coordination of Humanitarian Affairs"/>
    <s v="Italian Consortium of Solidarity"/>
    <s v="Iraq 2005"/>
    <x v="13"/>
    <m/>
    <x v="13"/>
    <n v="49920"/>
    <n v="0"/>
    <s v="Emergency Preparedness in Al-Anbar Governorate: Assessment of IDPs and response to their immediate needs: Delivery of water and small NFI to vulnerable IDPs._x000d__x000a_"/>
    <m/>
    <s v="USD"/>
    <d v="2005-10-16T00:00:00"/>
    <s v="MULTI-SECTOR"/>
    <x v="1"/>
    <s v="Paid contribution"/>
    <s v="Agency"/>
  </r>
  <r>
    <s v="Office for the Coordination of Humanitarian Affairs"/>
    <s v="Italian Consortium of Solidarity"/>
    <s v="Iraq 2005"/>
    <x v="13"/>
    <m/>
    <x v="13"/>
    <n v="47050"/>
    <n v="0"/>
    <s v="Emergency Preparedness in Al-Anbar Governorate: Assessment of IDPs and response to their immediate needs: Delivery of water and hygenic kits to vulnerable mothers and children of IDPs._x000d__x000a_"/>
    <m/>
    <s v="USD"/>
    <d v="2005-10-16T00:00:00"/>
    <s v="MULTI-SECTOR"/>
    <x v="1"/>
    <s v="Paid contribution"/>
    <s v="Agency"/>
  </r>
  <r>
    <s v="Office for the Coordination of Humanitarian Affairs"/>
    <s v="Italian Consortium of Solidarity"/>
    <s v="Iraq 2005"/>
    <x v="13"/>
    <m/>
    <x v="13"/>
    <n v="34593"/>
    <n v="0"/>
    <s v="Emergency Response in AL-Anbar, Delivery of Water Tanks to vulnerable IDP families from Qaim, Haditha and Rawa_x000d__x000a_"/>
    <m/>
    <s v="USD"/>
    <d v="2005-11-10T00:00:00"/>
    <s v="WATER AND SANITATION"/>
    <x v="1"/>
    <s v="Paid contribution"/>
    <s v="Agency"/>
  </r>
  <r>
    <s v="Office for the Coordination of Humanitarian Affairs"/>
    <s v="Italian Consortium of Solidarity"/>
    <s v="Iraq 2006 (incl. Iraqi refugees in neighbouring countries) "/>
    <x v="1"/>
    <m/>
    <x v="1"/>
    <n v="67875"/>
    <n v="0"/>
    <s v="Emergency Preparedness in Al Anbar Governorate: Assessment of IDPs and response to their immediate needs_x000d__x000a_"/>
    <m/>
    <s v="USD"/>
    <d v="2006-03-06T00:00:00"/>
    <s v="COORDINATION AND SUPPORT SERVICES"/>
    <x v="1"/>
    <s v="Paid contribution"/>
    <s v="Agency"/>
  </r>
  <r>
    <s v="Office for the Coordination of Humanitarian Affairs"/>
    <s v="Italian Consortium of Solidarity"/>
    <s v="Iraq 2006 (incl. Iraqi refugees in neighbouring countries) "/>
    <x v="1"/>
    <m/>
    <x v="1"/>
    <n v="84718"/>
    <n v="0"/>
    <s v="Emergency Preparedness in Al Anbar Governorate: Assessment of IDPs and response to their immediate needs - extension 01/06/2006 to 30/09/2006_x000d__x000a_"/>
    <m/>
    <s v="USD"/>
    <d v="2006-08-23T00:00:00"/>
    <s v="COORDINATION AND SUPPORT SERVICES"/>
    <x v="1"/>
    <s v="Paid contribution"/>
    <s v="Agency"/>
  </r>
  <r>
    <s v="Office for the Coordination of Humanitarian Affairs"/>
    <s v="Italian Consortium of Solidarity"/>
    <s v="Iraq 2006 (incl. Iraqi refugees in neighbouring countries) "/>
    <x v="1"/>
    <m/>
    <x v="1"/>
    <n v="52545"/>
    <n v="0"/>
    <s v="Emergency Preparedness in Al Anbar Governorate: Assessment of IDPs and response to their immediate needs - 31/10/2006 to 31/12/2006_x000d__x000a_"/>
    <m/>
    <s v="USD"/>
    <d v="2006-10-16T00:00:00"/>
    <s v="COORDINATION AND SUPPORT SERVICES"/>
    <x v="1"/>
    <s v="Paid contribution"/>
    <s v="Agency"/>
  </r>
  <r>
    <s v="Office for the Coordination of Humanitarian Affairs"/>
    <s v="Italian Consortium of Solidarity"/>
    <s v="Iraq 2007 (incl. Iraqi refugees in neighbouring countries) "/>
    <x v="2"/>
    <m/>
    <x v="2"/>
    <n v="57626"/>
    <n v="0"/>
    <s v="Emergency Preparedness in Al Anbar governorate_x000d__x000a_"/>
    <m/>
    <s v="USD"/>
    <d v="2007-01-14T00:00:00"/>
    <s v="COORDINATION AND SUPPORT SERVICES"/>
    <x v="1"/>
    <s v="Paid contribution"/>
    <s v="Agency"/>
  </r>
  <r>
    <s v="Office for the Coordination of Humanitarian Affairs"/>
    <s v="Italian Consortium of Solidarity"/>
    <s v="Iraq 2007 (incl. Iraqi refugees in neighbouring countries) "/>
    <x v="2"/>
    <m/>
    <x v="2"/>
    <n v="49045"/>
    <n v="0"/>
    <s v="Emergency Preparedness in Al-Anbar Governorate_x000d__x000a_"/>
    <m/>
    <s v="USD"/>
    <d v="2007-07-24T00:00:00"/>
    <s v="COORDINATION AND SUPPORT SERVICES"/>
    <x v="1"/>
    <s v="Paid contribution"/>
    <s v="Agency"/>
  </r>
  <r>
    <s v="Office for the Coordination of Humanitarian Affairs"/>
    <s v="Kids and Women Organization"/>
    <s v="Iraq 2006 (incl. Iraqi refugees in neighbouring countries) "/>
    <x v="1"/>
    <m/>
    <x v="1"/>
    <n v="27897"/>
    <n v="0"/>
    <s v="Distributing food items to IDPs in Al _x000d__x000a_Nomaniyah/Wassit_x000d__x000a_"/>
    <m/>
    <s v="USD"/>
    <d v="2006-09-23T00:00:00"/>
    <s v="FOOD"/>
    <x v="1"/>
    <s v="Paid contribution"/>
    <s v="Agency"/>
  </r>
  <r>
    <s v="Office for the Coordination of Humanitarian Affairs"/>
    <s v="Knowledge for Iraqi Women Society "/>
    <s v="Iraq 2007 (incl. Iraqi refugees in neighbouring countries) "/>
    <x v="2"/>
    <m/>
    <x v="2"/>
    <n v="49750"/>
    <n v="0"/>
    <s v="Supporting Baghdad IDPS to reach their Medical Needs_x000d__x000a_"/>
    <m/>
    <s v="USD"/>
    <d v="2007-08-01T00:00:00"/>
    <s v="HEALTH"/>
    <x v="1"/>
    <s v="Paid contribution"/>
    <s v="Agency"/>
  </r>
  <r>
    <s v="Office for the Coordination of Humanitarian Affairs"/>
    <s v="Mercy Corps "/>
    <s v="Iraq 2007 (incl. Iraqi refugees in neighbouring countries) "/>
    <x v="11"/>
    <m/>
    <x v="2"/>
    <n v="399978"/>
    <n v="0"/>
    <s v="Winterization to IDPs in Three Governorates_x000d__x000a_"/>
    <m/>
    <s v="USD"/>
    <d v="2007-11-01T00:00:00"/>
    <s v="MULTI-SECTOR"/>
    <x v="1"/>
    <s v="Paid contribution"/>
    <s v="Other"/>
  </r>
  <r>
    <s v="Office for the Coordination of Humanitarian Affairs"/>
    <s v="Mercy Hands for Humanitarian Aid"/>
    <s v="Iraq 2005"/>
    <x v="13"/>
    <m/>
    <x v="13"/>
    <n v="46583"/>
    <n v="0"/>
    <s v="Emergency Assistance to Violence Affected Families inside Tel Afar - Phase One_x000d__x000a__x000d__x000a_"/>
    <m/>
    <s v="USD"/>
    <d v="2005-10-04T00:00:00"/>
    <s v="MULTI-SECTOR"/>
    <x v="1"/>
    <s v="Paid contribution"/>
    <s v="Agency"/>
  </r>
  <r>
    <s v="Office for the Coordination of Humanitarian Affairs"/>
    <s v="New Iraqi Woman Organization"/>
    <s v="Iraq 2007 (incl. Iraqi refugees in neighbouring countries) "/>
    <x v="2"/>
    <m/>
    <x v="2"/>
    <n v="49369"/>
    <n v="0"/>
    <s v="Distributing Food and NFIs to IDP families in Babylon_x000d__x000a_"/>
    <m/>
    <s v="USD"/>
    <d v="2007-03-14T00:00:00"/>
    <s v="MULTI-SECTOR"/>
    <x v="1"/>
    <s v="Paid contribution"/>
    <s v="Agency"/>
  </r>
  <r>
    <s v="Office for the Coordination of Humanitarian Affairs"/>
    <s v="Office for the Coordination of Humanitarian Affairs"/>
    <s v="Iraq Crisis 2003"/>
    <x v="7"/>
    <s v="IRQ-03/CSS01B"/>
    <x v="9"/>
    <n v="1003261"/>
    <n v="0"/>
    <s v="Humanitarian Information Centre (funds from OCHA's core resources)"/>
    <m/>
    <m/>
    <d v="2003-06-16T00:00:00"/>
    <s v="COORDINATION AND SUPPORT SERVICES"/>
    <x v="1"/>
    <s v="Paid contribution"/>
    <s v="Agency"/>
  </r>
  <r>
    <s v="Office for the Coordination of Humanitarian Affairs"/>
    <s v="Orphans and Divorced Rights Association"/>
    <s v="Iraq 2006 (incl. Iraqi refugees in neighbouring countries) "/>
    <x v="1"/>
    <m/>
    <x v="1"/>
    <n v="49925"/>
    <n v="0"/>
    <s v="Distributing food items to IDPs in Kut_x000d__x000a_"/>
    <m/>
    <s v="USD"/>
    <d v="2006-11-26T00:00:00"/>
    <s v="FOOD"/>
    <x v="1"/>
    <s v="Paid contribution"/>
    <s v="Agency"/>
  </r>
  <r>
    <s v="Office for the Coordination of Humanitarian Affairs"/>
    <s v="Premiere Urgence"/>
    <s v="Iraq 2007 (incl. Iraqi refugees in neighbouring countries) "/>
    <x v="2"/>
    <m/>
    <x v="2"/>
    <n v="50000"/>
    <n v="0"/>
    <s v="Emergency medical distributions in the front line hospitals_x000d__x000a_"/>
    <m/>
    <s v="USD"/>
    <d v="2007-06-27T00:00:00"/>
    <s v="HEALTH"/>
    <x v="1"/>
    <s v="Paid contribution"/>
    <s v="Agency"/>
  </r>
  <r>
    <s v="Office for the Coordination of Humanitarian Affairs"/>
    <s v="Sada Al Irak Organisation"/>
    <s v="Iraq 2006 (incl. Iraqi refugees in neighbouring countries) "/>
    <x v="1"/>
    <m/>
    <x v="1"/>
    <n v="46279"/>
    <n v="0"/>
    <s v="Helping IDPs in Babil with food and NFI_x000d__x000a_"/>
    <m/>
    <s v="USD"/>
    <d v="2006-08-28T00:00:00"/>
    <s v="MULTI-SECTOR"/>
    <x v="1"/>
    <s v="Paid contribution"/>
    <s v="Agency"/>
  </r>
  <r>
    <s v="Office for the Coordination of Humanitarian Affairs"/>
    <s v="Sada Al Irak Organisation"/>
    <s v="Iraq 2006 (incl. Iraqi refugees in neighbouring countries) "/>
    <x v="1"/>
    <m/>
    <x v="1"/>
    <n v="47542"/>
    <n v="0"/>
    <s v="Assisting IDP families in Al Qasem and Hashimiyah / Babylon_x000d__x000a_"/>
    <m/>
    <s v="USD"/>
    <d v="2006-11-29T00:00:00"/>
    <s v="MULTI-SECTOR"/>
    <x v="1"/>
    <s v="Paid contribution"/>
    <s v="Agency"/>
  </r>
  <r>
    <s v="Office for the Coordination of Humanitarian Affairs"/>
    <s v="Sada Al Irak Organisation"/>
    <s v="Iraq 2007 (incl. Iraqi refugees in neighbouring countries) "/>
    <x v="2"/>
    <m/>
    <x v="2"/>
    <n v="44470"/>
    <n v="0"/>
    <s v="Assisting IDP families in Al Hilla Centre_x000d__x000a_"/>
    <m/>
    <s v="USD"/>
    <d v="2007-04-09T00:00:00"/>
    <s v="MULTI-SECTOR"/>
    <x v="1"/>
    <s v="Paid contribution"/>
    <s v="Agency"/>
  </r>
  <r>
    <s v="Office for the Coordination of Humanitarian Affairs"/>
    <s v="Shining Future Humanitarian Organization"/>
    <s v="Iraq 2007 (incl. Iraqi refugees in neighbouring countries) "/>
    <x v="2"/>
    <m/>
    <x v="2"/>
    <n v="36954"/>
    <n v="0"/>
    <s v="Distributing Humanitarian Assistance to IDP families in Al-Diwaniya Governorate_x000d__x000a_"/>
    <m/>
    <s v="USD"/>
    <d v="2007-09-09T00:00:00"/>
    <s v="SHELTER AND NON-FOOD ITEMS"/>
    <x v="1"/>
    <s v="Paid contribution"/>
    <s v="Agency"/>
  </r>
  <r>
    <s v="Office for the Coordination of Humanitarian Affairs"/>
    <s v="Tammuz Organizataion for Social Development"/>
    <s v="Iraq 2007 (incl. Iraqi refugees in neighbouring countries) "/>
    <x v="2"/>
    <m/>
    <x v="2"/>
    <n v="16182"/>
    <n v="0"/>
    <s v="Helping IDP Families in Basra with Food and NFIs_x000d__x000a_"/>
    <m/>
    <s v="USD"/>
    <d v="2007-01-28T00:00:00"/>
    <s v="MULTI-SECTOR"/>
    <x v="1"/>
    <s v="Paid contribution"/>
    <s v="Agency"/>
  </r>
  <r>
    <s v="Office for the Coordination of Humanitarian Affairs"/>
    <s v="Terre des Hommes International"/>
    <s v="Iraq 2007 (incl. Iraqi refugees in neighbouring countries) "/>
    <x v="11"/>
    <m/>
    <x v="2"/>
    <n v="138227"/>
    <n v="0"/>
    <s v="Distribution of Food Items &amp; non food items amoung families at risk in Al Batween_x000d__x000a_ _x000d__x000a_"/>
    <m/>
    <s v="USD"/>
    <d v="2007-11-01T00:00:00"/>
    <s v="MULTI-SECTOR"/>
    <x v="1"/>
    <s v="Paid contribution"/>
    <s v="Agency"/>
  </r>
  <r>
    <s v="Office for the Coordination of Humanitarian Affairs"/>
    <s v="The Iraqi International Association for Civil Society"/>
    <s v="Iraq 2007 (incl. Iraqi refugees in neighbouring countries) "/>
    <x v="2"/>
    <m/>
    <x v="2"/>
    <n v="25915"/>
    <n v="0"/>
    <s v="Helping IDP families in Kerbala_x000d__x000a_"/>
    <m/>
    <s v="USD"/>
    <d v="2007-03-13T00:00:00"/>
    <s v="MULTI-SECTOR"/>
    <x v="1"/>
    <s v="Paid contribution"/>
    <s v="Agency"/>
  </r>
  <r>
    <s v="Office for the Coordination of Humanitarian Affairs"/>
    <s v="Todya Organization"/>
    <s v="Iraq 2006 (incl. Iraqi refugees in neighbouring countries) "/>
    <x v="1"/>
    <m/>
    <x v="1"/>
    <n v="23545"/>
    <n v="0"/>
    <s v="Emergency Distribution of food and NFI Items to IDP and returnee families living in Anbar Governorate_x000d__x000a_"/>
    <m/>
    <s v="USD"/>
    <d v="2006-03-09T00:00:00"/>
    <s v="MULTI-SECTOR"/>
    <x v="1"/>
    <s v="Paid contribution"/>
    <s v="Agency"/>
  </r>
  <r>
    <s v="Office for the Coordination of Humanitarian Affairs"/>
    <s v="Todya Organization"/>
    <s v="Iraq 2007 (incl. Iraqi refugees in neighbouring countries) "/>
    <x v="11"/>
    <m/>
    <x v="2"/>
    <n v="294242"/>
    <n v="0"/>
    <s v="Emergency distribution of food and NFIs to IDP families in the Qadissya Governorate"/>
    <m/>
    <s v="USD"/>
    <d v="2007-12-12T00:00:00"/>
    <s v="FOOD"/>
    <x v="1"/>
    <s v="Paid contribution"/>
    <s v="Donor"/>
  </r>
  <r>
    <s v="Oil for Food Programme"/>
    <s v="Food &amp; Agriculture Organization of the United Nations"/>
    <s v="Iraq Crisis 2003"/>
    <x v="7"/>
    <s v="IRQ-03/A01"/>
    <x v="9"/>
    <n v="44565000"/>
    <n v="0"/>
    <s v="Emergency food security"/>
    <m/>
    <m/>
    <d v="2003-08-08T00:00:00"/>
    <s v="AGRICULTURE"/>
    <x v="1"/>
    <s v="Paid contribution"/>
    <s v="Agency"/>
  </r>
  <r>
    <s v="Oil for Food Programme"/>
    <s v="Food &amp; Agriculture Organization of the United Nations"/>
    <s v="Iraq Crisis 2003"/>
    <x v="7"/>
    <s v="IRQ-03/A01"/>
    <x v="9"/>
    <n v="4000000"/>
    <n v="0"/>
    <s v="Iraq poultry production (Oil for Food Programme)"/>
    <m/>
    <m/>
    <d v="2003-05-09T00:00:00"/>
    <s v="AGRICULTURE"/>
    <x v="1"/>
    <s v="Paid contribution"/>
    <s v="Agency"/>
  </r>
  <r>
    <s v="Oil for Food Programme"/>
    <s v="Food &amp; Agriculture Organization of the United Nations"/>
    <s v="Iraq Crisis 2003"/>
    <x v="7"/>
    <s v="IRQ-03/A01"/>
    <x v="9"/>
    <n v="1200000"/>
    <n v="0"/>
    <s v="Emergency assistance for animal disease control in Iraq"/>
    <m/>
    <m/>
    <d v="2003-05-09T00:00:00"/>
    <s v="AGRICULTURE"/>
    <x v="1"/>
    <s v="Paid contribution"/>
    <s v="Agency"/>
  </r>
  <r>
    <s v="Oil for Food Programme"/>
    <s v="Food &amp; Agriculture Organization of the United Nations"/>
    <s v="Iraq Crisis 2003"/>
    <x v="7"/>
    <s v="IRQ-03/A01"/>
    <x v="9"/>
    <n v="10800000"/>
    <n v="0"/>
    <s v="Management of agricultural emergency relief efforts in and around Iraq"/>
    <m/>
    <m/>
    <d v="2003-05-09T00:00:00"/>
    <s v="AGRICULTURE"/>
    <x v="1"/>
    <s v="Paid contribution"/>
    <s v="Agency"/>
  </r>
  <r>
    <s v="Oil for Food Programme"/>
    <s v="United Nations Children's Fund"/>
    <s v="Iraq Crisis 2003"/>
    <x v="7"/>
    <s v="IRQ-03/H04A"/>
    <x v="9"/>
    <n v="578162"/>
    <n v="0"/>
    <s v="Nutrition (Funds from Oil-for-Food Programme)"/>
    <n v="500000"/>
    <s v="EUR"/>
    <d v="2003-04-10T00:00:00"/>
    <s v="HEALTH"/>
    <x v="1"/>
    <s v="Paid contribution"/>
    <s v="Agency"/>
  </r>
  <r>
    <s v="Oil for Food Programme"/>
    <s v="United Nations Educational, Scientific and Cultural Organization"/>
    <s v="Iraq Crisis 2003"/>
    <x v="7"/>
    <s v="IRQ-03/E02"/>
    <x v="9"/>
    <n v="2320260"/>
    <n v="0"/>
    <s v="Support to the reactivation and rehabilitation of secondary schools; provision of textbooks"/>
    <m/>
    <m/>
    <d v="2003-06-13T00:00:00"/>
    <s v="EDUCATION"/>
    <x v="1"/>
    <s v="Paid contribution"/>
    <s v="Agency"/>
  </r>
  <r>
    <s v="Oil for Food Programme"/>
    <s v="United Nations High Commissioner for Refugees"/>
    <s v="Iraq Crisis 2003"/>
    <x v="7"/>
    <s v="IRQ-03/MS01A"/>
    <x v="9"/>
    <n v="15693440"/>
    <n v="0"/>
    <s v="Refugees/asylum seekers and multi-sector response"/>
    <m/>
    <m/>
    <d v="2003-06-13T00:00:00"/>
    <s v="MULTI-SECTOR"/>
    <x v="1"/>
    <s v="Paid contribution"/>
    <s v="Agency"/>
  </r>
  <r>
    <s v="Oil for Food Programme"/>
    <s v="United Nations Office for Project Services"/>
    <s v="Iraq Crisis 2003"/>
    <x v="7"/>
    <s v="IRQ-03/MS04"/>
    <x v="9"/>
    <n v="15000000"/>
    <n v="0"/>
    <s v="Non-food items and return transportation assistance for IDPs"/>
    <m/>
    <m/>
    <d v="2003-06-13T00:00:00"/>
    <s v="MULTI-SECTOR"/>
    <x v="1"/>
    <s v="Paid contribution"/>
    <s v="Agency"/>
  </r>
  <r>
    <s v="Oil for Food Programme"/>
    <s v="World Food Programme"/>
    <s v="Iraq Crisis 2003"/>
    <x v="7"/>
    <s v="IRQ-03/F01"/>
    <x v="9"/>
    <n v="1018367670"/>
    <n v="0"/>
    <s v="Food aid (Bilateral - Oil for Food Programme)"/>
    <m/>
    <m/>
    <d v="2003-04-23T00:00:00"/>
    <s v="FOOD"/>
    <x v="1"/>
    <s v="Paid contribution"/>
    <s v="Agency"/>
  </r>
  <r>
    <s v="Orphans and Divorced Rights Association"/>
    <s v="Office for the Coordination of Humanitarian Affairs"/>
    <s v="Iraq 2006 (incl. Iraqi refugees in neighbouring countries) "/>
    <x v="1"/>
    <s v="IRQ-06/NGOFUND"/>
    <x v="1"/>
    <n v="-49925"/>
    <n v="0"/>
    <s v="Balancing entry for fund allocation 118971"/>
    <m/>
    <s v="USD"/>
    <d v="2006-11-26T00:00:00"/>
    <s v="SECTOR NOT YET SPECIFIED"/>
    <x v="1"/>
    <s v="Paid contribution"/>
    <s v="Agency"/>
  </r>
  <r>
    <s v="Other income"/>
    <s v="United Nations Children's Fund"/>
    <s v="Iraq Crisis 2003"/>
    <x v="7"/>
    <s v="IRQ-03/P/HR/RL02"/>
    <x v="9"/>
    <n v="1269"/>
    <n v="0"/>
    <s v="Child protection"/>
    <m/>
    <m/>
    <d v="2003-04-01T00:00:00"/>
    <s v="PROTECTION/HUMAN RIGHTS/RULE OF LAW"/>
    <x v="1"/>
    <s v="Paid contribution"/>
    <s v="Agency"/>
  </r>
  <r>
    <s v="Other income"/>
    <s v="United Nations Children's Fund"/>
    <s v="Iraq Crisis 2003"/>
    <x v="7"/>
    <s v="IRQ-03/UNICEF"/>
    <x v="9"/>
    <n v="351"/>
    <n v="0"/>
    <s v="Awaiting allocation"/>
    <m/>
    <m/>
    <d v="2003-09-10T00:00:00"/>
    <s v="MULTI-SECTOR"/>
    <x v="1"/>
    <s v="Paid contribution"/>
    <s v="Agency"/>
  </r>
  <r>
    <s v="Other income"/>
    <s v="United Nations Children's Fund"/>
    <s v="Iraq Crisis 2003"/>
    <x v="7"/>
    <s v="IRQ-03/UNICEF"/>
    <x v="9"/>
    <n v="42915"/>
    <n v="0"/>
    <s v="Awaiting allocation"/>
    <m/>
    <m/>
    <d v="2003-07-30T00:00:00"/>
    <s v="MULTI-SECTOR"/>
    <x v="1"/>
    <s v="Paid contribution"/>
    <s v="Agency"/>
  </r>
  <r>
    <s v="Other income"/>
    <s v="United Nations Children's Fund"/>
    <s v="Iraq Crisis 2003"/>
    <x v="7"/>
    <s v="IRQ-03/WS01"/>
    <x v="9"/>
    <n v="414010"/>
    <n v="0"/>
    <s v="Facilitate the functioning and support of water and sewerage facilities; emergency water distribution and sanitation facilities to IDPs"/>
    <m/>
    <m/>
    <d v="2003-04-01T00:00:00"/>
    <s v="WATER AND SANITATION"/>
    <x v="1"/>
    <s v="Paid contribution"/>
    <s v="Agency"/>
  </r>
  <r>
    <s v="Poland"/>
    <s v="Bilateral (affected government)"/>
    <s v="Iraq 2014"/>
    <x v="0"/>
    <m/>
    <x v="11"/>
    <n v="32216"/>
    <n v="0"/>
    <s v="Support for school in Irbil (Erbil), Iraq"/>
    <n v="100000"/>
    <s v="PLN"/>
    <d v="2014-08-13T00:00:00"/>
    <s v="EDUCATION"/>
    <x v="1"/>
    <s v="Commitment"/>
    <s v="Donor"/>
  </r>
  <r>
    <s v="Poland"/>
    <s v="United Nations High Commissioner for Refugees"/>
    <s v="Iraq 2008 (incl. Iraqi refugees in neighbouring countries) "/>
    <x v="5"/>
    <s v="IRQ-08/UNHCR"/>
    <x v="6"/>
    <n v="316954"/>
    <n v="0"/>
    <s v="to be allocated to specific projects/sectors"/>
    <n v="218000"/>
    <s v="EUR"/>
    <d v="2008-08-25T00:00:00"/>
    <s v="SECTOR NOT YET SPECIFIED"/>
    <x v="1"/>
    <s v="Paid contribution"/>
    <s v="Donor and Agency"/>
  </r>
  <r>
    <s v="Portugal"/>
    <s v="International Committee of the Red Cross"/>
    <s v="Iraq Crisis 2003"/>
    <x v="0"/>
    <m/>
    <x v="9"/>
    <n v="107643"/>
    <n v="0"/>
    <s v="ICRC Emergency Appeal"/>
    <n v="100000"/>
    <s v="EUR"/>
    <d v="2003-04-28T00:00:00"/>
    <s v="MULTI-SECTOR"/>
    <x v="1"/>
    <s v="Commitment"/>
    <s v="Donor"/>
  </r>
  <r>
    <s v="Portugal"/>
    <s v="NGOs (details not yet provided)"/>
    <s v="Iraq Crisis 2003"/>
    <x v="0"/>
    <m/>
    <x v="9"/>
    <n v="753498"/>
    <n v="0"/>
    <s v="Humanitarian assistance"/>
    <n v="700000"/>
    <s v="EUR"/>
    <d v="2003-04-28T00:00:00"/>
    <s v="MULTI-SECTOR"/>
    <x v="1"/>
    <s v="Commitment"/>
    <s v="Donor"/>
  </r>
  <r>
    <s v="Portugal"/>
    <s v="United Nations Children's Fund"/>
    <s v="Iraq Crisis 2003"/>
    <x v="7"/>
    <s v="IRQ-03/E01"/>
    <x v="9"/>
    <n v="109769"/>
    <n v="0"/>
    <s v="Provision of school equipments, teaching and learning materials; psychosocial support activities"/>
    <n v="100000"/>
    <s v="EUR"/>
    <d v="2003-04-28T00:00:00"/>
    <s v="EDUCATION"/>
    <x v="1"/>
    <s v="Paid contribution"/>
    <s v="Donor and Agency"/>
  </r>
  <r>
    <s v="Portugal"/>
    <s v="World Food Programme"/>
    <s v="Iraq Crisis 2003"/>
    <x v="7"/>
    <s v="IRQ-03/F01"/>
    <x v="9"/>
    <n v="109769"/>
    <n v="0"/>
    <s v="Food aid"/>
    <n v="100000"/>
    <s v="EUR"/>
    <d v="2003-04-28T00:00:00"/>
    <s v="FOOD"/>
    <x v="1"/>
    <s v="Paid contribution"/>
    <s v="Donor and Agency"/>
  </r>
  <r>
    <s v="Premiere Urgence"/>
    <s v="Office for the Coordination of Humanitarian Affairs"/>
    <s v="Iraq 2007 (incl. Iraqi refugees in neighbouring countries) "/>
    <x v="2"/>
    <s v="IRQ-07/NGOFUND"/>
    <x v="2"/>
    <n v="-50000"/>
    <n v="0"/>
    <s v="Balancing entry for fund allocation 119049"/>
    <m/>
    <s v="USD"/>
    <d v="2007-06-27T00:00:00"/>
    <s v="SECTOR NOT YET SPECIFIED"/>
    <x v="1"/>
    <s v="Paid contribution"/>
    <s v="Agency"/>
  </r>
  <r>
    <s v="Private (individuals &amp; organisations)"/>
    <s v="Danish Refugee Council"/>
    <s v="Syrian Arab Republic - Civil Unrest 2013"/>
    <x v="3"/>
    <s v="SRRP-13/MS/59095/R/5181"/>
    <x v="3"/>
    <n v="90449"/>
    <n v="0"/>
    <s v="(Iraq) Syria Crisis Regional Refugee Response"/>
    <s v=""/>
    <s v="USD"/>
    <d v="2013-09-27T00:00:00"/>
    <s v="MULTI-SECTOR"/>
    <x v="1"/>
    <s v="Paid contribution"/>
    <s v="Agency"/>
  </r>
  <r>
    <s v="Private (individuals &amp; organisations)"/>
    <s v="Danish Refugee Council"/>
    <s v="Syrian Arab Republic - Civil Unrest 2014"/>
    <x v="8"/>
    <s v="SRRP-14/MS/64707/5181"/>
    <x v="11"/>
    <n v="494343"/>
    <n v="0"/>
    <s v="Iraq - Syria Crisis Regional Refugee Response "/>
    <s v=""/>
    <s v="USD"/>
    <d v="2014-02-28T00:00:00"/>
    <s v="MULTI-SECTOR"/>
    <x v="1"/>
    <s v="Commitment"/>
    <s v="Agency"/>
  </r>
  <r>
    <s v="Private (individuals &amp; organisations)"/>
    <s v="International Federation of Red Cross and Red Crescent Societies"/>
    <s v="Iraq 2002"/>
    <x v="0"/>
    <m/>
    <x v="8"/>
    <n v="400"/>
    <n v="0"/>
    <s v="Multi-sectoral assistance"/>
    <m/>
    <m/>
    <d v="2002-02-08T00:00:00"/>
    <s v="MULTI-SECTOR"/>
    <x v="1"/>
    <s v="Commitment"/>
    <s v="Donor"/>
  </r>
  <r>
    <s v="Private (individuals &amp; organisations)"/>
    <s v="International Federation of Red Cross and Red Crescent Societies"/>
    <s v="Iraq 2014"/>
    <x v="0"/>
    <m/>
    <x v="11"/>
    <n v="953136"/>
    <n v="0"/>
    <s v="IFRC Emergency Appeal - Iraq Population Movement (through various IFRC National Societies)"/>
    <n v="867354"/>
    <s v="CHF"/>
    <d v="2014-08-28T00:00:00"/>
    <s v="SECTOR NOT YET SPECIFIED"/>
    <x v="1"/>
    <s v="Paid contribution"/>
    <s v="Agency"/>
  </r>
  <r>
    <s v="Private (individuals &amp; organisations)"/>
    <s v="International Federation of Red Cross and Red Crescent Societies"/>
    <s v="Iraq Crisis 2003"/>
    <x v="0"/>
    <m/>
    <x v="9"/>
    <n v="239"/>
    <n v="0"/>
    <s v="Humanitarian assistance"/>
    <m/>
    <m/>
    <d v="2003-05-27T00:00:00"/>
    <s v="MULTI-SECTOR"/>
    <x v="1"/>
    <s v="Commitment"/>
    <s v="Donor"/>
  </r>
  <r>
    <s v="Private (individuals &amp; organisations)"/>
    <s v="International Federation of Red Cross and Red Crescent Societies"/>
    <s v="Iraq Crisis 2003"/>
    <x v="0"/>
    <m/>
    <x v="9"/>
    <n v="11712"/>
    <n v="0"/>
    <s v="Humanitarian assistance"/>
    <m/>
    <m/>
    <d v="2003-06-11T00:00:00"/>
    <s v="MULTI-SECTOR"/>
    <x v="1"/>
    <s v="Commitment"/>
    <s v="Donor"/>
  </r>
  <r>
    <s v="Private (individuals &amp; organisations)"/>
    <s v="International Federation of Red Cross and Red Crescent Societies"/>
    <s v="Iraq Crisis 2003"/>
    <x v="0"/>
    <m/>
    <x v="9"/>
    <n v="426"/>
    <n v="0"/>
    <s v="Humanitarian assistance"/>
    <m/>
    <m/>
    <d v="2003-04-22T00:00:00"/>
    <s v="MULTI-SECTOR"/>
    <x v="1"/>
    <s v="Commitment"/>
    <s v="Donor"/>
  </r>
  <r>
    <s v="Private (individuals &amp; organisations)"/>
    <s v="International Federation of Red Cross and Red Crescent Societies"/>
    <s v="Iraq Crisis 2003"/>
    <x v="0"/>
    <m/>
    <x v="9"/>
    <n v="1900"/>
    <n v="0"/>
    <s v="Multi-sectoral assistance"/>
    <m/>
    <m/>
    <d v="2003-04-11T00:00:00"/>
    <s v="MULTI-SECTOR"/>
    <x v="1"/>
    <s v="Commitment"/>
    <s v="Donor"/>
  </r>
  <r>
    <s v="Private (individuals &amp; organisations)"/>
    <s v="International Federation of Red Cross and Red Crescent Societies"/>
    <s v="Iraq Crisis 2003"/>
    <x v="0"/>
    <m/>
    <x v="9"/>
    <n v="2250"/>
    <n v="0"/>
    <s v="Humanitarian assistance"/>
    <m/>
    <m/>
    <d v="2003-05-26T00:00:00"/>
    <s v="MULTI-SECTOR"/>
    <x v="1"/>
    <s v="Commitment"/>
    <s v="Donor"/>
  </r>
  <r>
    <s v="Private (individuals &amp; organisations)"/>
    <s v="International Federation of Red Cross and Red Crescent Societies"/>
    <s v="Iraq Crisis 2003"/>
    <x v="0"/>
    <m/>
    <x v="9"/>
    <n v="75"/>
    <n v="0"/>
    <s v="IFRC Appeal No. 01.88/2003"/>
    <m/>
    <m/>
    <d v="2003-03-28T00:00:00"/>
    <s v="MULTI-SECTOR"/>
    <x v="1"/>
    <s v="Commitment"/>
    <s v="Donor"/>
  </r>
  <r>
    <s v="Private (individuals &amp; organisations)"/>
    <s v="International Federation of Red Cross and Red Crescent Societies"/>
    <s v="Iraq Crisis 2003"/>
    <x v="0"/>
    <m/>
    <x v="9"/>
    <n v="152"/>
    <n v="0"/>
    <s v="Humanitarian assistance"/>
    <m/>
    <m/>
    <d v="2003-05-09T00:00:00"/>
    <s v="MULTI-SECTOR"/>
    <x v="1"/>
    <s v="Commitment"/>
    <s v="Donor"/>
  </r>
  <r>
    <s v="Private (individuals &amp; organisations)"/>
    <s v="International Federation of Red Cross and Red Crescent Societies"/>
    <s v="Iraq Crisis 2003"/>
    <x v="0"/>
    <m/>
    <x v="9"/>
    <n v="2693"/>
    <n v="0"/>
    <s v="Humanitarian assistance"/>
    <m/>
    <m/>
    <d v="2003-04-29T00:00:00"/>
    <s v="MULTI-SECTOR"/>
    <x v="1"/>
    <s v="Commitment"/>
    <s v="Donor"/>
  </r>
  <r>
    <s v="Private (individuals &amp; organisations)"/>
    <s v="International Federation of Red Cross and Red Crescent Societies"/>
    <s v="Iraq Crisis 2003"/>
    <x v="0"/>
    <m/>
    <x v="9"/>
    <n v="44138"/>
    <n v="0"/>
    <s v="Humanitarian assistance"/>
    <m/>
    <m/>
    <d v="2003-05-02T00:00:00"/>
    <s v="MULTI-SECTOR"/>
    <x v="1"/>
    <s v="Commitment"/>
    <s v="Donor"/>
  </r>
  <r>
    <s v="Private (individuals &amp; organisations)"/>
    <s v="International Federation of Red Cross and Red Crescent Societies"/>
    <s v="Iraq Crisis 2003"/>
    <x v="0"/>
    <m/>
    <x v="9"/>
    <n v="139"/>
    <n v="0"/>
    <s v="Humanitarian assistance"/>
    <m/>
    <m/>
    <d v="2003-05-22T00:00:00"/>
    <s v="MULTI-SECTOR"/>
    <x v="1"/>
    <s v="Commitment"/>
    <s v="Donor"/>
  </r>
  <r>
    <s v="Private (individuals &amp; organisations)"/>
    <s v="International Federation of Red Cross and Red Crescent Societies"/>
    <s v="Iraq Crisis 2003"/>
    <x v="0"/>
    <m/>
    <x v="9"/>
    <n v="50000"/>
    <n v="0"/>
    <s v="Cash for humanitarian assistance"/>
    <m/>
    <m/>
    <d v="2003-04-06T00:00:00"/>
    <s v="MULTI-SECTOR"/>
    <x v="1"/>
    <s v="Commitment"/>
    <s v="Donor"/>
  </r>
  <r>
    <s v="Private (individuals &amp; organisations)"/>
    <s v="International Medical Corps"/>
    <s v="Syrian Arab Republic - Civil Unrest 2014"/>
    <x v="8"/>
    <s v="SRRP-14/MS/64731/5160"/>
    <x v="11"/>
    <n v="1000000"/>
    <n v="0"/>
    <s v="Iraq - Syria Crisis Regional Refugee Response  "/>
    <s v=""/>
    <s v="USD"/>
    <d v="2014-04-14T00:00:00"/>
    <s v="MULTI-SECTOR"/>
    <x v="1"/>
    <s v="Paid contribution"/>
    <s v="Agency"/>
  </r>
  <r>
    <s v="Private (individuals &amp; organisations)"/>
    <s v="Islamic Relief Worldwide"/>
    <s v="Syrian Arab Republic - Civil Unrest 2013"/>
    <x v="0"/>
    <m/>
    <x v="3"/>
    <n v="917595"/>
    <n v="0"/>
    <s v="Iraq - Syria Crisis Regional Refugee Response "/>
    <s v=""/>
    <s v="USD"/>
    <d v="2013-12-31T00:00:00"/>
    <s v="MULTI-SECTOR"/>
    <x v="1"/>
    <s v="Paid contribution"/>
    <s v="Agency"/>
  </r>
  <r>
    <s v="Private (individuals &amp; organisations)"/>
    <s v="Islamic Relief Worldwide"/>
    <s v="Syrian Arab Republic - Civil Unrest 2013"/>
    <x v="0"/>
    <m/>
    <x v="3"/>
    <n v="85000"/>
    <n v="0"/>
    <s v="Iraq - Syria Crisis Regional Refugee Response - Ramadhan  / food packs for Syrians refugees in Anbar, Iraq (Funds from IRW Middle East Department through  Sheikh Abdullah Al-Nouri Charity)_x000d__x000a_ "/>
    <s v=""/>
    <s v="USD"/>
    <d v="2013-04-01T00:00:00"/>
    <s v="FOOD"/>
    <x v="1"/>
    <s v="Paid contribution"/>
    <s v="Agency"/>
  </r>
  <r>
    <s v="Private (individuals &amp; organisations)"/>
    <s v="Mines Advisory Group"/>
    <s v="Syrian Arab Republic - Civil Unrest 2014"/>
    <x v="8"/>
    <s v="SRRP-14/MS/64763/16259"/>
    <x v="11"/>
    <n v="270000"/>
    <n v="0"/>
    <s v="Iraq - Syria Crisis Regional Refugee Response "/>
    <s v=""/>
    <s v="USD"/>
    <d v="2014-03-21T00:00:00"/>
    <s v="MULTI-SECTOR"/>
    <x v="1"/>
    <s v="Paid contribution"/>
    <s v="Agency"/>
  </r>
  <r>
    <s v="Private (individuals &amp; organisations)"/>
    <s v="Norwegian Refugee Council"/>
    <s v="Syrian Arab Republic - Civil Unrest 2014"/>
    <x v="8"/>
    <s v="SRRP-14/MS/64776/5834"/>
    <x v="11"/>
    <n v="323797"/>
    <n v="0"/>
    <s v="Iraq - Syria Crisis Regional Refugee Response "/>
    <s v=""/>
    <s v="USD"/>
    <d v="2014-04-14T00:00:00"/>
    <s v="MULTI-SECTOR"/>
    <x v="1"/>
    <s v="Paid contribution"/>
    <s v="Agency"/>
  </r>
  <r>
    <s v="Private (individuals &amp; organisations)"/>
    <s v="Save the Children "/>
    <s v="Iraq 2014"/>
    <x v="0"/>
    <m/>
    <x v="11"/>
    <n v="975836"/>
    <n v="0"/>
    <s v="Emergency Pooled Funding (from SC Members Central Funding )"/>
    <s v=""/>
    <s v="USD"/>
    <d v="2014-08-05T00:00:00"/>
    <s v="SECTOR NOT YET SPECIFIED"/>
    <x v="1"/>
    <s v="Paid contribution"/>
    <s v="Agency"/>
  </r>
  <r>
    <s v="Private (individuals &amp; organisations)"/>
    <s v="Save the Children "/>
    <s v="Iraq 2014"/>
    <x v="0"/>
    <m/>
    <x v="11"/>
    <n v="1468473"/>
    <n v="0"/>
    <s v="Emergency Pooled Funding (from SC Members Central Funding )"/>
    <s v=""/>
    <s v="USD"/>
    <d v="2014-09-27T00:00:00"/>
    <s v="SECTOR NOT YET SPECIFIED"/>
    <x v="1"/>
    <s v="Paid contribution"/>
    <s v="Agency"/>
  </r>
  <r>
    <s v="Private (individuals &amp; organisations)"/>
    <s v="Save the Children "/>
    <s v="Iraq 2014"/>
    <x v="0"/>
    <m/>
    <x v="11"/>
    <n v="577438"/>
    <n v="0"/>
    <s v="Immediate assistance to Anbar IDPs (from SC Members)"/>
    <s v=""/>
    <s v="USD"/>
    <d v="2014-09-27T00:00:00"/>
    <s v="SECTOR NOT YET SPECIFIED"/>
    <x v="1"/>
    <s v="Paid contribution"/>
    <s v="Agency"/>
  </r>
  <r>
    <s v="Private (individuals &amp; organisations)"/>
    <s v="Save the Children "/>
    <s v="Iraq 2014"/>
    <x v="0"/>
    <m/>
    <x v="11"/>
    <n v="255425"/>
    <n v="0"/>
    <s v="Immediate NFIs and Child Protection assistance to families displaced (through SCHAF)"/>
    <s v=""/>
    <s v="USD"/>
    <d v="2014-09-27T00:00:00"/>
    <s v="SECTOR NOT YET SPECIFIED"/>
    <x v="1"/>
    <s v="Paid contribution"/>
    <s v="Agency"/>
  </r>
  <r>
    <s v="Private (individuals &amp; organisations)"/>
    <s v="Triangle Génération Humanitaire"/>
    <s v="Iraq 2015"/>
    <x v="4"/>
    <s v="IRQ-14/WS/70572/R/5853"/>
    <x v="4"/>
    <n v="50826"/>
    <n v="0"/>
    <s v="Humanitarian assistance to IDPs. (from Région Rhône Alpes )"/>
    <n v="40000"/>
    <s v="EUR"/>
    <d v="2014-10-02T00:00:00"/>
    <s v="WATER AND SANITATION"/>
    <x v="1"/>
    <s v="Commitment"/>
    <s v="Agency"/>
  </r>
  <r>
    <s v="Private (individuals &amp; organisations)"/>
    <s v="Triangle Génération Humanitaire"/>
    <s v="Syrian Arab Republic - Civil Unrest 2014"/>
    <x v="8"/>
    <s v="SRRP-14/MS/64815/5853"/>
    <x v="11"/>
    <n v="1370"/>
    <n v="0"/>
    <s v="Iraq - Syria Crisis Regional Refugee Response "/>
    <s v=""/>
    <s v="USD"/>
    <d v="2014-06-03T00:00:00"/>
    <s v="MULTI-SECTOR"/>
    <x v="1"/>
    <s v="Paid contribution"/>
    <s v="Agency"/>
  </r>
  <r>
    <s v="Private (individuals &amp; organisations)"/>
    <s v="United Nations Children's Fund"/>
    <s v="Iraq 2015"/>
    <x v="4"/>
    <s v="IRQ-14/SNYS/70352/R/124"/>
    <x v="4"/>
    <n v="1404"/>
    <n v="0"/>
    <s v="To be allocated to a specific sector/projects (International on-line donations)"/>
    <s v=""/>
    <s v="USD"/>
    <d v="2014-09-01T00:00:00"/>
    <s v="SECTOR NOT YET SPECIFIED"/>
    <x v="1"/>
    <s v="Paid contribution"/>
    <s v="Agency"/>
  </r>
  <r>
    <s v="Private (individuals &amp; organisations)"/>
    <s v="United Nations Children's Fund"/>
    <s v="Iraq Crisis 2003"/>
    <x v="0"/>
    <m/>
    <x v="9"/>
    <n v="25247"/>
    <n v="0"/>
    <s v="Preparedness measures in and around Iraq"/>
    <m/>
    <m/>
    <d v="2003-04-07T00:00:00"/>
    <s v="MULTI-SECTOR"/>
    <x v="1"/>
    <s v="Paid contribution"/>
    <s v="Donor and Agency"/>
  </r>
  <r>
    <s v="Private (individuals &amp; organisations)"/>
    <s v="United Nations High Commissioner for Refugees"/>
    <s v="Iraq 2007 (incl. Iraqi refugees in neighbouring countries) "/>
    <x v="0"/>
    <m/>
    <x v="2"/>
    <n v="335753"/>
    <n v="0"/>
    <s v="Iraq Education Supplementary Appeal"/>
    <m/>
    <s v="USD"/>
    <d v="2007-11-29T00:00:00"/>
    <s v="EDUCATION"/>
    <x v="1"/>
    <s v="Paid contribution"/>
    <s v="Agency"/>
  </r>
  <r>
    <s v="Private (individuals &amp; organisations)"/>
    <s v="United Nations High Commissioner for Refugees"/>
    <s v="Iraq 2007 (incl. Iraqi refugees in neighbouring countries) "/>
    <x v="0"/>
    <m/>
    <x v="2"/>
    <n v="606784"/>
    <n v="0"/>
    <s v="Iraq Situation Supplementary Appeal"/>
    <m/>
    <s v="USD"/>
    <d v="2007-12-17T00:00:00"/>
    <s v="MULTI-SECTOR"/>
    <x v="1"/>
    <s v="Paid contribution"/>
    <s v="Agency"/>
  </r>
  <r>
    <s v="Private (individuals &amp; organisations)"/>
    <s v="United Nations High Commissioner for Refugees"/>
    <s v="Iraq 2008 (incl. Iraqi refugees in neighbouring countries) "/>
    <x v="5"/>
    <s v="IRQ-08/E07"/>
    <x v="6"/>
    <n v="17589"/>
    <n v="0"/>
    <s v="Educational support through school rehabilitation and access to educational facilities"/>
    <m/>
    <s v="USD"/>
    <d v="2008-04-29T00:00:00"/>
    <s v="EDUCATION"/>
    <x v="1"/>
    <s v="Paid contribution"/>
    <s v="Agency"/>
  </r>
  <r>
    <s v="Private (individuals &amp; organisations)"/>
    <s v="United Nations High Commissioner for Refugees"/>
    <s v="Iraq 2008 (incl. Iraqi refugees in neighbouring countries) "/>
    <x v="5"/>
    <s v="IRQ-08/UNHCR"/>
    <x v="6"/>
    <n v="207008"/>
    <n v="0"/>
    <s v="to be allocated to specific sector/projects"/>
    <m/>
    <s v="USD"/>
    <d v="2008-04-29T00:00:00"/>
    <s v="SECTOR NOT YET SPECIFIED"/>
    <x v="1"/>
    <s v="Paid contribution"/>
    <s v="Agency"/>
  </r>
  <r>
    <s v="Private (individuals &amp; organisations)"/>
    <s v="United Nations High Commissioner for Refugees"/>
    <s v="Iraq 2009 (incl. Iraqi refugees in neighbouring countries) "/>
    <x v="6"/>
    <s v="IRQ-09/S-NF/20261/120"/>
    <x v="7"/>
    <n v="13775"/>
    <n v="0"/>
    <s v="Shelter assistanc for returnees refugees and IDPs and host communities in Iraq_x000d__x000a_"/>
    <m/>
    <s v="USD"/>
    <d v="2009-03-31T00:00:00"/>
    <s v="SHELTER AND NON-FOOD ITEMS"/>
    <x v="1"/>
    <s v="Paid contribution"/>
    <s v="Agency"/>
  </r>
  <r>
    <s v="Private (individuals &amp; organisations)"/>
    <s v="United Nations High Commissioner for Refugees"/>
    <s v="Iraq 2010"/>
    <x v="0"/>
    <m/>
    <x v="12"/>
    <n v="366"/>
    <n v="0"/>
    <s v="UNHCR's operations in Iraq"/>
    <s v=""/>
    <s v="USD"/>
    <d v="2010-05-18T00:00:00"/>
    <s v="SECTOR NOT YET SPECIFIED"/>
    <x v="1"/>
    <s v="Paid contribution"/>
    <s v="Agency"/>
  </r>
  <r>
    <s v="Private (individuals &amp; organisations)"/>
    <s v="United Nations High Commissioner for Refugees"/>
    <s v="Iraq 2015"/>
    <x v="4"/>
    <s v="IRQ-14/SNYS/70350/R/120"/>
    <x v="4"/>
    <n v="2697"/>
    <n v="0"/>
    <s v="To be allocated to a specific sector/projects"/>
    <s v=""/>
    <s v="USD"/>
    <d v="2014-08-08T00:00:00"/>
    <s v="SECTOR NOT YET SPECIFIED"/>
    <x v="1"/>
    <s v="Paid contribution"/>
    <s v="Agency"/>
  </r>
  <r>
    <s v="Private (individuals &amp; organisations)"/>
    <s v="United Nations High Commissioner for Refugees"/>
    <s v="Iraq 2015"/>
    <x v="4"/>
    <s v="IRQ-14/SNYS/70350/R/120"/>
    <x v="4"/>
    <n v="1476959"/>
    <n v="0"/>
    <s v="To be allocated to a specific sector/projects"/>
    <s v=""/>
    <s v="USD"/>
    <d v="2014-08-08T00:00:00"/>
    <s v="SECTOR NOT YET SPECIFIED"/>
    <x v="1"/>
    <s v="Paid contribution"/>
    <s v="Donor and Agency"/>
  </r>
  <r>
    <s v="Private (individuals &amp; organisations)"/>
    <s v="United Nations High Commissioner for Refugees"/>
    <s v="Iraq Crisis 2003"/>
    <x v="7"/>
    <s v="IRQ-03/MS01A"/>
    <x v="9"/>
    <n v="3246512"/>
    <n v="0"/>
    <s v="Protection, return and reintegration"/>
    <m/>
    <m/>
    <d v="2003-04-10T00:00:00"/>
    <s v="MULTI-SECTOR"/>
    <x v="1"/>
    <s v="Paid contribution"/>
    <s v="Agency"/>
  </r>
  <r>
    <s v="Private (individuals &amp; organisations)"/>
    <s v="United Nations High Commissioner for Refugees"/>
    <s v="Syrian Arab Republic - Civil Unrest 2013"/>
    <x v="3"/>
    <s v="SRRP-13/MS/58183/R/120"/>
    <x v="3"/>
    <n v="613380"/>
    <n v="0"/>
    <s v="Iraq - Syria Crisis Regional Refugee Response  "/>
    <s v=""/>
    <s v="USD"/>
    <d v="2013-10-24T00:00:00"/>
    <s v="MULTI-SECTOR"/>
    <x v="1"/>
    <s v="Paid contribution"/>
    <s v="Agency"/>
  </r>
  <r>
    <s v="Private (individuals &amp; organisations)"/>
    <s v="United Nations High Commissioner for Refugees"/>
    <s v="Syrian Arab Republic - Civil Unrest 2014"/>
    <x v="8"/>
    <s v="SRRP-14/MS/64837/120"/>
    <x v="11"/>
    <n v="2178811"/>
    <n v="0"/>
    <s v="Iraq - Syria Crisis Regional Refugee Response  "/>
    <s v=""/>
    <s v="USD"/>
    <d v="2014-07-01T00:00:00"/>
    <s v="MULTI-SECTOR"/>
    <x v="1"/>
    <s v="Paid contribution"/>
    <s v="Agency"/>
  </r>
  <r>
    <s v="Private (individuals &amp; organisations)"/>
    <s v="Various Recipients (details not yet provided)"/>
    <s v="Iraq 2014"/>
    <x v="0"/>
    <m/>
    <x v="11"/>
    <n v="0"/>
    <n v="0"/>
    <s v="Provision of in-kind relief items (food, NFI) to affected people in Iraq through the Ankara Chamber of Commerce, the Union of Chambers and Commodity Exchanges of Turkey, the Konya Chamber of Industry"/>
    <s v=""/>
    <s v="USD"/>
    <d v="2014-08-01T00:00:00"/>
    <s v="SHELTER AND NON-FOOD ITEMS"/>
    <x v="1"/>
    <s v="Paid contribution"/>
    <s v="Other"/>
  </r>
  <r>
    <s v="Private (individuals &amp; organisations)"/>
    <s v="Various Recipients (details not yet provided)"/>
    <s v="Iraq Crisis 2003"/>
    <x v="0"/>
    <m/>
    <x v="9"/>
    <n v="0"/>
    <n v="0"/>
    <s v="In kind - 20 container of spring water from ARION N.V. producer of &quot;Sula&quot; spring water in the Republic of Suriname (value not provided)"/>
    <s v=""/>
    <s v="USD"/>
    <d v="2003-04-28T00:00:00"/>
    <s v="WATER AND SANITATION"/>
    <x v="1"/>
    <s v="Commitment"/>
    <s v="Donor"/>
  </r>
  <r>
    <s v="Private (individuals &amp; organisations)"/>
    <s v="World Food Programme"/>
    <s v="Iraq Crisis 2003"/>
    <x v="7"/>
    <s v="IRQ-03/CSS01A"/>
    <x v="9"/>
    <n v="51702"/>
    <n v="0"/>
    <s v="UN joint logistics centre for Iraq"/>
    <m/>
    <m/>
    <d v="2003-08-31T00:00:00"/>
    <s v="COORDINATION AND SUPPORT SERVICES"/>
    <x v="1"/>
    <s v="Paid contribution"/>
    <s v="Agency"/>
  </r>
  <r>
    <s v="Private (individuals &amp; organisations)"/>
    <s v="World Food Programme"/>
    <s v="Iraq Crisis 2003"/>
    <x v="7"/>
    <s v="IRQ-03/F01"/>
    <x v="9"/>
    <n v="36497"/>
    <n v="0"/>
    <s v="Food aid"/>
    <m/>
    <m/>
    <d v="2003-08-31T00:00:00"/>
    <s v="FOOD"/>
    <x v="1"/>
    <s v="Paid contribution"/>
    <s v="Agency"/>
  </r>
  <r>
    <s v="Private (individuals &amp; organisations)"/>
    <s v="World Food Programme"/>
    <s v="Iraq Crisis 2003"/>
    <x v="7"/>
    <s v="IRQ-03/F01"/>
    <x v="9"/>
    <n v="499999"/>
    <n v="0"/>
    <s v="Food aid"/>
    <m/>
    <m/>
    <d v="2003-09-30T00:00:00"/>
    <s v="FOOD"/>
    <x v="1"/>
    <s v="Paid contribution"/>
    <s v="Agency"/>
  </r>
  <r>
    <s v="Private (individuals &amp; organisations)"/>
    <s v="World Food Programme"/>
    <s v="Iraq Crisis 2003"/>
    <x v="7"/>
    <s v="IRQ-03/F01"/>
    <x v="9"/>
    <n v="15785"/>
    <n v="0"/>
    <s v="Food aid"/>
    <m/>
    <m/>
    <d v="2003-09-30T00:00:00"/>
    <s v="FOOD"/>
    <x v="1"/>
    <s v="Paid contribution"/>
    <s v="Agency"/>
  </r>
  <r>
    <s v="Private (individuals &amp; organisations)"/>
    <s v="World Food Programme"/>
    <s v="Iraq Crisis 2003"/>
    <x v="7"/>
    <s v="IRQ-03/F01"/>
    <x v="9"/>
    <n v="5700"/>
    <n v="0"/>
    <s v="Food aid"/>
    <m/>
    <m/>
    <d v="2003-04-07T00:00:00"/>
    <s v="FOOD"/>
    <x v="1"/>
    <s v="Paid contribution"/>
    <s v="Agency"/>
  </r>
  <r>
    <s v="Private (individuals &amp; organisations)"/>
    <s v="World Food Programme"/>
    <s v="Syrian Arab Republic - Civil Unrest 2013"/>
    <x v="3"/>
    <s v="SRRP-13/MS/58198/R/561"/>
    <x v="3"/>
    <n v="1606"/>
    <n v="0"/>
    <s v="Iraq - Syria Crisis Regional Refugee Response "/>
    <s v=""/>
    <s v="USD"/>
    <d v="2013-10-17T00:00:00"/>
    <s v="MULTI-SECTOR"/>
    <x v="1"/>
    <s v="Paid contribution"/>
    <s v="Agency"/>
  </r>
  <r>
    <s v="Private (individuals &amp; organisations)"/>
    <s v="World Health Organization"/>
    <s v="Iraq 2004"/>
    <x v="0"/>
    <m/>
    <x v="10"/>
    <n v="25"/>
    <n v="0"/>
    <s v="Humanitarian assistance [Darfur]"/>
    <m/>
    <m/>
    <d v="2004-10-29T00:00:00"/>
    <s v="MULTI-SECTOR"/>
    <x v="1"/>
    <s v="Commitment"/>
    <s v="Donor"/>
  </r>
  <r>
    <s v="Qatar"/>
    <s v="Qatar Red Crescent Society"/>
    <s v="Syrian Arab Republic - Civil Unrest 2015"/>
    <x v="0"/>
    <m/>
    <x v="4"/>
    <n v="593670"/>
    <n v="0"/>
    <s v="Iraq - Project Qkecdoba camp for syrians Refugees - Kurdistan - Iraq"/>
    <n v="593670"/>
    <s v="USD"/>
    <d v="2014-12-23T00:00:00"/>
    <s v="SHELTER AND NON-FOOD ITEMS"/>
    <x v="1"/>
    <s v="Paid contribution"/>
    <s v="Agency"/>
  </r>
  <r>
    <s v="Qatar"/>
    <s v="United Nations Educational, Scientific and Cultural Organization"/>
    <s v="Iraq Crisis 2003"/>
    <x v="0"/>
    <m/>
    <x v="9"/>
    <n v="15000000"/>
    <n v="0"/>
    <s v="Rehabilitation of higher education institutions and restoring the functioning of the central services for the higher education ministries"/>
    <m/>
    <m/>
    <d v="2003-09-14T00:00:00"/>
    <s v="EDUCATION"/>
    <x v="1"/>
    <s v="Commitment"/>
    <s v="Donor"/>
  </r>
  <r>
    <s v="Qatar"/>
    <s v="Various Recipients (details not yet provided)"/>
    <s v="Iraq 2014"/>
    <x v="0"/>
    <m/>
    <x v="11"/>
    <n v="2000000"/>
    <n v="0"/>
    <s v="Relief assistance through the Qatar Red Crescent for 6,000 displaced families in Iraq"/>
    <s v=""/>
    <s v="USD"/>
    <d v="2014-07-01T00:00:00"/>
    <s v="SECTOR NOT YET SPECIFIED"/>
    <x v="1"/>
    <s v="Paid contribution"/>
    <s v="Other"/>
  </r>
  <r>
    <s v="Qatar"/>
    <s v="World Food Programme"/>
    <s v="Iraq Crisis 2003"/>
    <x v="7"/>
    <s v="IRQ-03/F01"/>
    <x v="9"/>
    <n v="102000"/>
    <n v="0"/>
    <s v="Food aid"/>
    <m/>
    <m/>
    <d v="2003-08-31T00:00:00"/>
    <s v="FOOD"/>
    <x v="1"/>
    <s v="Paid contribution"/>
    <s v="Agency"/>
  </r>
  <r>
    <s v="Qatar Charity"/>
    <s v="Various Recipients (details not yet provided)"/>
    <s v="Iraq 2009 (incl. Iraqi refugees in neighbouring countries) "/>
    <x v="0"/>
    <m/>
    <x v="7"/>
    <n v="143289"/>
    <n v="0"/>
    <s v="Food"/>
    <n v="521428"/>
    <s v="QAR"/>
    <d v="2009-12-31T00:00:00"/>
    <s v="FOOD"/>
    <x v="1"/>
    <s v="Paid contribution"/>
    <s v="Donor"/>
  </r>
  <r>
    <s v="Qatar Charity"/>
    <s v="Various Recipients (details not yet provided)"/>
    <s v="Iraq 2011"/>
    <x v="0"/>
    <m/>
    <x v="14"/>
    <n v="75227"/>
    <n v="0"/>
    <s v="Food"/>
    <n v="273750"/>
    <s v="QAR"/>
    <d v="2011-12-31T00:00:00"/>
    <s v="FOOD"/>
    <x v="1"/>
    <s v="Paid contribution"/>
    <s v="Donor"/>
  </r>
  <r>
    <s v="Qatar Charity"/>
    <s v="Various Recipients (details not yet provided)"/>
    <s v="Iraq 2013"/>
    <x v="0"/>
    <m/>
    <x v="3"/>
    <n v="126581"/>
    <n v="0"/>
    <s v="Emergency assistance - food "/>
    <n v="460630"/>
    <s v="QAR"/>
    <d v="2013-12-31T00:00:00"/>
    <s v="FOOD"/>
    <x v="1"/>
    <s v="Paid contribution"/>
    <s v="Donor"/>
  </r>
  <r>
    <s v="Qatar Charity"/>
    <s v="Various Recipients (details not yet provided)"/>
    <s v="Iraq 2013"/>
    <x v="0"/>
    <m/>
    <x v="3"/>
    <n v="126381"/>
    <n v="0"/>
    <s v="Emergency assistance - Shelter and NFIs_x000d__x000a_"/>
    <n v="459900"/>
    <s v="QAR"/>
    <d v="2013-12-31T00:00:00"/>
    <s v="SHELTER AND NON-FOOD ITEMS"/>
    <x v="1"/>
    <s v="Paid contribution"/>
    <s v="Donor"/>
  </r>
  <r>
    <s v="Qatar Charity"/>
    <s v="Various Recipients (details not yet provided)"/>
    <s v="Iraq 2013"/>
    <x v="0"/>
    <m/>
    <x v="3"/>
    <n v="2006046"/>
    <n v="0"/>
    <s v="Emergency assistance - Shelter and NFIs_x000d__x000a_"/>
    <n v="7300000"/>
    <s v="QAR"/>
    <d v="2013-12-31T00:00:00"/>
    <s v="SHELTER AND NON-FOOD ITEMS"/>
    <x v="1"/>
    <s v="Paid contribution"/>
    <s v="Donor"/>
  </r>
  <r>
    <s v="Qatar Charity"/>
    <s v="Various Recipients (details not yet provided)"/>
    <s v="Iraq 2014"/>
    <x v="0"/>
    <m/>
    <x v="11"/>
    <n v="54930"/>
    <n v="0"/>
    <s v="Food - 3,700 Beneficiaries"/>
    <n v="200000"/>
    <s v="QAR"/>
    <d v="2014-06-02T00:00:00"/>
    <s v="FOOD"/>
    <x v="1"/>
    <s v="Paid contribution"/>
    <s v="Donor"/>
  </r>
  <r>
    <s v="Qatar Charity"/>
    <s v="Various Recipients (details not yet provided)"/>
    <s v="Syrian Arab Republic - Civil Unrest 2012"/>
    <x v="0"/>
    <m/>
    <x v="5"/>
    <n v="337985"/>
    <n v="0"/>
    <s v="(Iraq) Multi-sector"/>
    <n v="1229927"/>
    <s v="QAR"/>
    <d v="2012-12-31T00:00:00"/>
    <s v="MULTI-SECTOR"/>
    <x v="1"/>
    <s v="Paid contribution"/>
    <s v="Donor"/>
  </r>
  <r>
    <s v="Qatar Charity"/>
    <s v="Various Recipients (details not yet provided)"/>
    <s v="Syrian Arab Republic - Civil Unrest 2014"/>
    <x v="0"/>
    <m/>
    <x v="11"/>
    <n v="141466"/>
    <n v="0"/>
    <s v="(Iraq) 7,610 Beneficiares"/>
    <n v="515076"/>
    <s v="QAR"/>
    <d v="2014-03-16T00:00:00"/>
    <s v="MULTI-SECTOR"/>
    <x v="1"/>
    <s v="Paid contribution"/>
    <s v="Donor"/>
  </r>
  <r>
    <s v="Qatar Red Crescent Society"/>
    <s v="International Federation of Red Cross and Red Crescent Societies"/>
    <s v="Iraq 2002"/>
    <x v="0"/>
    <m/>
    <x v="8"/>
    <n v="16779"/>
    <n v="0"/>
    <s v="Polio eradication campaign"/>
    <m/>
    <m/>
    <d v="2002-09-18T00:00:00"/>
    <s v="HEALTH"/>
    <x v="1"/>
    <s v="Commitment"/>
    <s v="Donor"/>
  </r>
  <r>
    <s v="Qatar Red Crescent Society"/>
    <s v="Qatar Red Crescent Society"/>
    <s v="Iraq 2014"/>
    <x v="0"/>
    <m/>
    <x v="11"/>
    <n v="54934"/>
    <n v="0"/>
    <s v="Humanitarian assistance"/>
    <n v="200014"/>
    <s v="QAR"/>
    <d v="2014-07-13T00:00:00"/>
    <s v="MULTI-SECTOR"/>
    <x v="1"/>
    <s v="Paid contribution"/>
    <s v="Donor"/>
  </r>
  <r>
    <s v="Red Crescent Society of the Islamic Republic of Iran"/>
    <s v="International Federation of Red Cross and Red Crescent Societies"/>
    <s v="Iraq Crisis 2003"/>
    <x v="0"/>
    <m/>
    <x v="9"/>
    <n v="55147"/>
    <n v="0"/>
    <s v="500 tents to Syria"/>
    <m/>
    <m/>
    <d v="2003-02-15T00:00:00"/>
    <s v="SHELTER AND NON-FOOD ITEMS"/>
    <x v="1"/>
    <s v="Commitment"/>
    <s v="Donor"/>
  </r>
  <r>
    <s v="Red Crescent Society of the United Arab Emirates"/>
    <s v="International Committee of the Red Cross"/>
    <s v="Iraq 2007 (incl. Iraqi refugees in neighbouring countries) "/>
    <x v="0"/>
    <m/>
    <x v="2"/>
    <n v="10000"/>
    <n v="0"/>
    <s v="Contribution to support the committee´s appeal on Iraq 2007 (Ref: 169/2007)"/>
    <m/>
    <s v="USD"/>
    <d v="2007-04-26T00:00:00"/>
    <s v="MULTI-SECTOR"/>
    <x v="1"/>
    <s v="Commitment"/>
    <s v="Donor"/>
  </r>
  <r>
    <s v="Red Crescent Society of the United Arab Emirates"/>
    <s v="International Committee of the Red Cross"/>
    <s v="Iraq 2007 (incl. Iraqi refugees in neighbouring countries) "/>
    <x v="0"/>
    <m/>
    <x v="2"/>
    <n v="20234"/>
    <n v="0"/>
    <s v="500 food parcels (Ref: 58/2007)"/>
    <m/>
    <s v="USD"/>
    <d v="2007-02-15T00:00:00"/>
    <s v="FOOD"/>
    <x v="1"/>
    <s v="Commitment"/>
    <s v="Donor"/>
  </r>
  <r>
    <s v="Red Crescent Society of the United Arab Emirates"/>
    <s v="International Federation of Red Cross and Red Crescent Societies"/>
    <s v="Iraq Crisis 2003"/>
    <x v="0"/>
    <m/>
    <x v="9"/>
    <n v="135780"/>
    <n v="0"/>
    <s v="Bilateral relief items"/>
    <m/>
    <m/>
    <d v="2002-12-31T00:00:00"/>
    <s v="SHELTER AND NON-FOOD ITEMS"/>
    <x v="1"/>
    <s v="Commitment"/>
    <s v="Donor"/>
  </r>
  <r>
    <s v="Red Crescent Society of the United Arab Emirates"/>
    <s v="International Federation of Red Cross and Red Crescent Societies"/>
    <s v="Iraq Crisis 2003"/>
    <x v="0"/>
    <m/>
    <x v="9"/>
    <n v="125000"/>
    <n v="0"/>
    <s v="Rachidiya health centre"/>
    <m/>
    <m/>
    <d v="2003-06-26T00:00:00"/>
    <s v="HEALTH"/>
    <x v="1"/>
    <s v="Commitment"/>
    <s v="Donor"/>
  </r>
  <r>
    <s v="Red Crescent Society of the United Arab Emirates"/>
    <s v="International Federation of Red Cross and Red Crescent Societies"/>
    <s v="Iraq Crisis 2003"/>
    <x v="0"/>
    <m/>
    <x v="9"/>
    <n v="10000"/>
    <n v="0"/>
    <s v="Humanitarian assistance"/>
    <m/>
    <m/>
    <d v="2003-04-01T00:00:00"/>
    <s v="MULTI-SECTOR"/>
    <x v="1"/>
    <s v="Commitment"/>
    <s v="Donor"/>
  </r>
  <r>
    <s v="Red Crescent Society of the United Arab Emirates"/>
    <s v="United Nations Children's Fund"/>
    <s v="Iraq Crisis 2003"/>
    <x v="7"/>
    <s v="IRQ-03/UNICEF"/>
    <x v="9"/>
    <n v="200681"/>
    <n v="0"/>
    <s v="Awaiting allocation"/>
    <m/>
    <m/>
    <d v="2003-08-06T00:00:00"/>
    <s v="MULTI-SECTOR"/>
    <x v="1"/>
    <s v="Paid contribution"/>
    <s v="Agency"/>
  </r>
  <r>
    <s v="Red Cross of Monaco"/>
    <s v="International Federation of Red Cross and Red Crescent Societies"/>
    <s v="Iraq Crisis 2003"/>
    <x v="0"/>
    <m/>
    <x v="9"/>
    <n v="16395"/>
    <n v="0"/>
    <s v="Cash for humanitarian assistance"/>
    <m/>
    <m/>
    <d v="2003-04-07T00:00:00"/>
    <s v="MULTI-SECTOR"/>
    <x v="1"/>
    <s v="Commitment"/>
    <s v="Donor"/>
  </r>
  <r>
    <s v="Red Cross Society of China"/>
    <s v="International Committee of the Red Cross"/>
    <s v="Iraq Crisis 2003"/>
    <x v="0"/>
    <m/>
    <x v="9"/>
    <n v="50000"/>
    <n v="0"/>
    <s v="ICRC humanitarian operations in Iraq"/>
    <m/>
    <m/>
    <d v="2003-05-09T00:00:00"/>
    <s v="MULTI-SECTOR"/>
    <x v="1"/>
    <s v="Commitment"/>
    <s v="Donor"/>
  </r>
  <r>
    <s v="Red Cross Society of China"/>
    <s v="International Federation of Red Cross and Red Crescent Societies"/>
    <s v="Iraq Crisis 2003"/>
    <x v="0"/>
    <m/>
    <x v="9"/>
    <n v="50000"/>
    <n v="0"/>
    <s v="Cash for humanitarian assistance"/>
    <m/>
    <m/>
    <d v="2003-04-01T00:00:00"/>
    <s v="MULTI-SECTOR"/>
    <x v="1"/>
    <s v="Commitment"/>
    <s v="Donor"/>
  </r>
  <r>
    <s v="Republic of Korea National Red Cross"/>
    <s v="International Federation of Red Cross and Red Crescent Societies"/>
    <s v="Iraq Crisis 2003"/>
    <x v="0"/>
    <m/>
    <x v="9"/>
    <n v="36765"/>
    <n v="0"/>
    <s v="Cash for humanitarian assistance"/>
    <m/>
    <m/>
    <d v="2003-02-04T00:00:00"/>
    <s v="MULTI-SECTOR"/>
    <x v="1"/>
    <s v="Commitment"/>
    <s v="Donor"/>
  </r>
  <r>
    <s v="Romania"/>
    <s v="UN Agencies, NGOs and/or Red Cross (details not yet provided)"/>
    <s v="Iraq Crisis 2003"/>
    <x v="0"/>
    <m/>
    <x v="9"/>
    <n v="194400"/>
    <n v="0"/>
    <s v="In kind - 3 tons of foodstuff, mineral water, 15,700 packets/ampules of medicines, medical and pharmaceutical outfits, 3,000 pcs of bed sheets and blankets (total value of contribution includes cost of transportation of US$ 123,050)"/>
    <m/>
    <m/>
    <d v="2003-04-14T00:00:00"/>
    <s v="MULTI-SECTOR"/>
    <x v="1"/>
    <s v="Commitment"/>
    <s v="Donor"/>
  </r>
  <r>
    <s v="Rural Initiatives in Sustainability and Empowerment"/>
    <s v="Agency for Technical Cooperation and Development"/>
    <s v="Syrian Arab Republic - Civil Unrest 2014"/>
    <x v="8"/>
    <s v="SRRP-14/MS/64685/6458"/>
    <x v="11"/>
    <n v="116570"/>
    <n v="0"/>
    <s v="Iraq - Syria Crisis Regional Refugee Response "/>
    <s v=""/>
    <s v="USD"/>
    <d v="2014-02-28T00:00:00"/>
    <s v="MULTI-SECTOR"/>
    <x v="1"/>
    <s v="Paid contribution"/>
    <s v="Agency"/>
  </r>
  <r>
    <s v="Russian Federation"/>
    <s v="Bilateral (affected government)"/>
    <s v="Iraq 2004"/>
    <x v="0"/>
    <m/>
    <x v="10"/>
    <n v="1887150"/>
    <n v="0"/>
    <s v="NFis (92 MTs)"/>
    <m/>
    <s v="USD"/>
    <d v="2004-12-25T00:00:00"/>
    <s v="SHELTER AND NON-FOOD ITEMS"/>
    <x v="1"/>
    <s v="Commitment"/>
    <s v="Donor"/>
  </r>
  <r>
    <s v="Russian Federation"/>
    <s v="Bilateral (affected government)"/>
    <s v="Iraq 2014"/>
    <x v="0"/>
    <m/>
    <x v="11"/>
    <n v="0"/>
    <n v="0"/>
    <s v="in kind - two cargo flights with humanitarian aid to Erbil: 1) 40 tons of food, two mobile power generators, 2,500 blankets and 100 ten-bed tents ; 2) 37 tons of relief supplies"/>
    <s v=""/>
    <s v="USD"/>
    <d v="2014-10-23T00:00:00"/>
    <s v="SHELTER AND NON-FOOD ITEMS"/>
    <x v="1"/>
    <s v="Paid contribution"/>
    <s v="Donor"/>
  </r>
  <r>
    <s v="Sada Al Irak Organisation"/>
    <s v="Office for the Coordination of Humanitarian Affairs"/>
    <s v="Iraq 2006 (incl. Iraqi refugees in neighbouring countries) "/>
    <x v="1"/>
    <s v="IRQ-06/NGOFUND"/>
    <x v="1"/>
    <n v="-46279"/>
    <n v="0"/>
    <s v="Balancing entry for fund allocation 118955"/>
    <m/>
    <s v="USD"/>
    <d v="2006-08-28T00:00:00"/>
    <s v="SECTOR NOT YET SPECIFIED"/>
    <x v="1"/>
    <s v="Paid contribution"/>
    <s v="Agency"/>
  </r>
  <r>
    <s v="Sada Al Irak Organisation"/>
    <s v="Office for the Coordination of Humanitarian Affairs"/>
    <s v="Iraq 2006 (incl. Iraqi refugees in neighbouring countries) "/>
    <x v="1"/>
    <s v="IRQ-06/NGOFUND"/>
    <x v="1"/>
    <n v="-47542"/>
    <n v="0"/>
    <s v="Balancing entry for fund allocation 118974"/>
    <m/>
    <s v="USD"/>
    <d v="2006-11-29T00:00:00"/>
    <s v="SECTOR NOT YET SPECIFIED"/>
    <x v="1"/>
    <s v="Paid contribution"/>
    <s v="Agency"/>
  </r>
  <r>
    <s v="Sada Al Irak Organisation"/>
    <s v="Office for the Coordination of Humanitarian Affairs"/>
    <s v="Iraq 2007 (incl. Iraqi refugees in neighbouring countries) "/>
    <x v="2"/>
    <s v="IRQ-07/NGOFUND"/>
    <x v="2"/>
    <n v="-44470"/>
    <n v="0"/>
    <s v="Balancing entry for fund allocation 119039"/>
    <m/>
    <s v="USD"/>
    <d v="2007-04-09T00:00:00"/>
    <s v="SECTOR NOT YET SPECIFIED"/>
    <x v="1"/>
    <s v="Paid contribution"/>
    <s v="Agency"/>
  </r>
  <r>
    <s v="Saudi Arabia (Kingdom of)"/>
    <s v="Assisting Marsh Arabs and Refugees"/>
    <s v="Iraq 2004"/>
    <x v="0"/>
    <m/>
    <x v="10"/>
    <n v="100000"/>
    <n v="0"/>
    <s v="Ongoing assistance to the Iraqi people"/>
    <m/>
    <m/>
    <d v="2004-05-10T00:00:00"/>
    <s v="MULTI-SECTOR"/>
    <x v="1"/>
    <s v="Commitment"/>
    <s v="Donor"/>
  </r>
  <r>
    <s v="Saudi Arabia (Kingdom of)"/>
    <s v="Bilateral (affected government)"/>
    <s v="Iraq Crisis 2003"/>
    <x v="0"/>
    <m/>
    <x v="9"/>
    <n v="10807784"/>
    <n v="0"/>
    <s v="Global assistance to Iraq"/>
    <m/>
    <m/>
    <d v="2003-06-16T00:00:00"/>
    <s v="MULTI-SECTOR"/>
    <x v="1"/>
    <s v="Commitment"/>
    <s v="Donor"/>
  </r>
  <r>
    <s v="Saudi Arabia (Kingdom of)"/>
    <s v="Bilateral (affected government)"/>
    <s v="Iraq Crisis 2003"/>
    <x v="0"/>
    <m/>
    <x v="9"/>
    <n v="3942819"/>
    <n v="0"/>
    <s v="Provision of 200,000 parcels of food and non-food items to Iraqi children and families"/>
    <n v="14825000"/>
    <s v="SAR"/>
    <d v="2003-07-17T00:00:00"/>
    <s v="MULTI-SECTOR"/>
    <x v="1"/>
    <s v="Commitment"/>
    <s v="Donor"/>
  </r>
  <r>
    <s v="Saudi Arabia (Kingdom of)"/>
    <s v="Bilateral (affected government)"/>
    <s v="Iraq Crisis 2003"/>
    <x v="0"/>
    <m/>
    <x v="9"/>
    <n v="4170861"/>
    <n v="0"/>
    <s v="Medical support, including medical equipment and appliances for the operation of the mobile field hospitals; medical evacuation of 25 Iraqis from Baghdad to Saudi Arabia; 29 truckloads of foodstuffs"/>
    <m/>
    <m/>
    <d v="2003-06-06T00:00:00"/>
    <s v="MULTI-SECTOR"/>
    <x v="1"/>
    <s v="Commitment"/>
    <s v="Donor"/>
  </r>
  <r>
    <s v="Saudi Arabia (Kingdom of)"/>
    <s v="Bilateral (affected government)"/>
    <s v="Iraq Crisis 2003"/>
    <x v="0"/>
    <m/>
    <x v="9"/>
    <n v="154240"/>
    <n v="0"/>
    <s v="In kind - 10,000 cartons of miscellaneous foodstuffs for lessening the suffering of the population as result of the war"/>
    <n v="578400"/>
    <s v="SAR"/>
    <d v="2003-05-04T00:00:00"/>
    <s v="FOOD"/>
    <x v="1"/>
    <s v="Commitment"/>
    <s v="Donor"/>
  </r>
  <r>
    <s v="Saudi Arabia (Kingdom of)"/>
    <s v="Food &amp; Agriculture Organization of the United Nations"/>
    <s v="Iraq 2015"/>
    <x v="4"/>
    <s v="IRQ-14/A/70756/R/123"/>
    <x v="4"/>
    <n v="6962550"/>
    <n v="0"/>
    <s v="Increase food availability among conflict-affected vulnerable rural households and support continuous assessment and monitoring of food security situation"/>
    <s v=""/>
    <s v="USD"/>
    <d v="2014-07-01T00:00:00"/>
    <s v="AGRICULTURE"/>
    <x v="1"/>
    <s v="Commitment"/>
    <s v="Other"/>
  </r>
  <r>
    <s v="Saudi Arabia (Kingdom of)"/>
    <s v="Food &amp; Agriculture Organization of the United Nations"/>
    <s v="Iraq 2015"/>
    <x v="4"/>
    <s v="IRQ-14/A/70759/R/123"/>
    <x v="4"/>
    <n v="3404100"/>
    <n v="0"/>
    <s v="Support to conflict affected rural household by safeguarding animal survival, health and production"/>
    <s v=""/>
    <s v="USD"/>
    <d v="2014-07-01T00:00:00"/>
    <s v="AGRICULTURE"/>
    <x v="1"/>
    <s v="Commitment"/>
    <s v="Other"/>
  </r>
  <r>
    <s v="Saudi Arabia (Kingdom of)"/>
    <s v="Food &amp; Agriculture Organization of the United Nations"/>
    <s v="Iraq 2015"/>
    <x v="4"/>
    <s v="IRQ-14/ER/70758/R/123"/>
    <x v="4"/>
    <n v="4352250"/>
    <n v="0"/>
    <s v="Support to Quick Impact Food Production and Income Generation"/>
    <s v=""/>
    <s v="USD"/>
    <d v="2014-07-01T00:00:00"/>
    <s v="ECONOMIC RECOVERY AND INFRASTRUCTURE"/>
    <x v="1"/>
    <s v="Commitment"/>
    <s v="Other"/>
  </r>
  <r>
    <s v="Saudi Arabia (Kingdom of)"/>
    <s v="International Organization for Migration"/>
    <s v="Iraq 2015"/>
    <x v="4"/>
    <s v="IRQ-14/S-NF/70837/R/298"/>
    <x v="4"/>
    <n v="1331400"/>
    <n v="0"/>
    <s v="Provision of life-saving emergency, transitional, and recovery NFI and shelter support to IDPs, host communities, and vulnerable families across Iraq"/>
    <s v=""/>
    <s v="USD"/>
    <d v="2014-07-01T00:00:00"/>
    <s v="SHELTER AND NON-FOOD ITEMS"/>
    <x v="1"/>
    <s v="Paid contribution"/>
    <s v="Other"/>
  </r>
  <r>
    <s v="Saudi Arabia (Kingdom of)"/>
    <s v="International Organization for Migration"/>
    <s v="Iraq 2015"/>
    <x v="4"/>
    <s v="IRQ-14/S-NF/70837/R/298"/>
    <x v="4"/>
    <n v="977550"/>
    <n v="0"/>
    <s v="Provision of life-saving emergency, transitional, and recovery NFI and shelter support to IDPs, host communities, and vulnerable families across Iraq"/>
    <s v=""/>
    <s v="USD"/>
    <d v="2014-07-01T00:00:00"/>
    <s v="SHELTER AND NON-FOOD ITEMS"/>
    <x v="1"/>
    <s v="Commitment"/>
    <s v="Other"/>
  </r>
  <r>
    <s v="Saudi Arabia (Kingdom of)"/>
    <s v="International Organization for Migration"/>
    <s v="Iraq 2015"/>
    <x v="4"/>
    <s v="IRQ-14/S-NF/70837/R/298"/>
    <x v="4"/>
    <n v="46755450"/>
    <n v="0"/>
    <s v="Provision of life-saving emergency, transitional, and recovery NFI and shelter support to IDPs, host communities, and vulnerable families across Iraq"/>
    <s v=""/>
    <s v="USD"/>
    <d v="2014-07-01T00:00:00"/>
    <s v="SHELTER AND NON-FOOD ITEMS"/>
    <x v="1"/>
    <s v="Commitment"/>
    <s v="Other"/>
  </r>
  <r>
    <s v="Saudi Arabia (Kingdom of)"/>
    <s v="Office for the Coordination of Humanitarian Affairs"/>
    <s v="Iraq 2015"/>
    <x v="4"/>
    <s v="IRQ-14/CSS/69882/R/119"/>
    <x v="4"/>
    <n v="3334025"/>
    <n v="0"/>
    <s v="Strengthening humanitarian coordination and advocacy in Iraq (OCT 4573)"/>
    <n v="3334025"/>
    <s v="USD"/>
    <d v="2014-07-07T00:00:00"/>
    <s v="COORDINATION AND SUPPORT SERVICES"/>
    <x v="1"/>
    <s v="Paid contribution"/>
    <s v="Donor and Agency"/>
  </r>
  <r>
    <s v="Saudi Arabia (Kingdom of)"/>
    <s v="Saudi Arabian Red Crescent Society"/>
    <s v="Iraq 2004"/>
    <x v="0"/>
    <m/>
    <x v="10"/>
    <n v="100000"/>
    <n v="0"/>
    <s v="Humanitarian assistance for rebuilding Iraq"/>
    <m/>
    <m/>
    <d v="2004-04-12T00:00:00"/>
    <s v="MULTI-SECTOR"/>
    <x v="1"/>
    <s v="Commitment"/>
    <s v="Donor"/>
  </r>
  <r>
    <s v="Saudi Arabia (Kingdom of)"/>
    <s v="Saudi Arabian Red Crescent Society"/>
    <s v="Iraq Crisis 2003"/>
    <x v="0"/>
    <m/>
    <x v="9"/>
    <n v="13333333"/>
    <n v="0"/>
    <s v="In kind - foodstuffs, medicines, water and sheltering aid"/>
    <n v="50000000"/>
    <s v="SAR"/>
    <d v="2003-04-27T00:00:00"/>
    <s v="MULTI-SECTOR"/>
    <x v="1"/>
    <s v="Commitment"/>
    <s v="Donor"/>
  </r>
  <r>
    <s v="Saudi Arabia (Kingdom of)"/>
    <s v="Saudi Arabian Red Crescent Society"/>
    <s v="Iraq Crisis 2003"/>
    <x v="0"/>
    <m/>
    <x v="9"/>
    <n v="3466666"/>
    <n v="0"/>
    <s v="Provision of 50 ambulances to be delivered to the Iraqi Red Crescent Society"/>
    <n v="15000000"/>
    <s v="SAR"/>
    <d v="2003-08-04T00:00:00"/>
    <s v="HEALTH"/>
    <x v="1"/>
    <s v="Commitment"/>
    <s v="Donor"/>
  </r>
  <r>
    <s v="Saudi Arabia (Kingdom of)"/>
    <s v="Saudi Arabian Red Crescent Society"/>
    <s v="Iraq Crisis 2003"/>
    <x v="0"/>
    <m/>
    <x v="9"/>
    <n v="304420"/>
    <n v="0"/>
    <s v="16 truckloads of food parcels, non-food items and medical requisites"/>
    <m/>
    <m/>
    <d v="2003-06-11T00:00:00"/>
    <s v="MULTI-SECTOR"/>
    <x v="1"/>
    <s v="Commitment"/>
    <s v="Donor"/>
  </r>
  <r>
    <s v="Saudi Arabia (Kingdom of)"/>
    <s v="Saudi Arabian Red Crescent Society"/>
    <s v="Iraq Crisis 2003"/>
    <x v="0"/>
    <m/>
    <x v="9"/>
    <n v="7640000"/>
    <n v="0"/>
    <s v="59 truck loads of assistance for the Iraqi people "/>
    <m/>
    <m/>
    <d v="2003-06-11T00:00:00"/>
    <s v="SHELTER AND NON-FOOD ITEMS"/>
    <x v="1"/>
    <s v="Commitment"/>
    <s v="Donor"/>
  </r>
  <r>
    <s v="Saudi Arabia (Kingdom of)"/>
    <s v="Saudi Arabian Red Crescent Society"/>
    <s v="Iraq Crisis 2003"/>
    <x v="0"/>
    <m/>
    <x v="9"/>
    <n v="171482"/>
    <n v="0"/>
    <s v="In kind -  two truckloads of carbonated beverages, four truckloads of rice and mineral water, five truckloads of foodstuffs and two truckloads of mineral water, cloth, clothing and medical requisites "/>
    <n v="643059"/>
    <s v="SAR"/>
    <d v="2003-05-04T00:00:00"/>
    <s v="MULTI-SECTOR"/>
    <x v="1"/>
    <s v="Commitment"/>
    <s v="Donor"/>
  </r>
  <r>
    <s v="Saudi Arabia (Kingdom of)"/>
    <s v="UN Agencies (details not yet provided) "/>
    <s v="Iraq 2015"/>
    <x v="4"/>
    <s v="IRQ-14/SNYS/70078/R/6459"/>
    <x v="4"/>
    <n v="0"/>
    <n v="0"/>
    <s v="Humanitarian assistance for displaced Iraqis (to be allocated to UN agencies)"/>
    <s v=""/>
    <s v="USD"/>
    <d v="2014-07-01T00:00:00"/>
    <s v="SECTOR NOT YET SPECIFIED"/>
    <x v="1"/>
    <s v="Commitment"/>
    <s v="Agency"/>
  </r>
  <r>
    <s v="Saudi Arabia (Kingdom of)"/>
    <s v="United Nations Children's Fund"/>
    <s v="Iraq 2015"/>
    <x v="4"/>
    <s v="IRQ-14/E/70881/R/124"/>
    <x v="4"/>
    <n v="12607350"/>
    <n v="0"/>
    <s v="My Education, My Future "/>
    <s v=""/>
    <s v="USD"/>
    <d v="2014-07-01T00:00:00"/>
    <s v="EDUCATION"/>
    <x v="1"/>
    <s v="Paid contribution"/>
    <s v="Other"/>
  </r>
  <r>
    <s v="Saudi Arabia (Kingdom of)"/>
    <s v="United Nations Children's Fund"/>
    <s v="Iraq 2015"/>
    <x v="4"/>
    <s v="IRQ-14/H/70841/R/124"/>
    <x v="4"/>
    <n v="26978700"/>
    <n v="0"/>
    <s v="Women, boys and girls among the vulnerable and emergency affected populations including those in IDP and refugee camps enjoy acceptable minimum standards of nutrition and proven child survival interventions"/>
    <s v=""/>
    <s v="USD"/>
    <d v="2014-07-01T00:00:00"/>
    <s v="HEALTH"/>
    <x v="1"/>
    <s v="Paid contribution"/>
    <s v="Donor and Agency"/>
  </r>
  <r>
    <s v="Saudi Arabia (Kingdom of)"/>
    <s v="United Nations Children's Fund"/>
    <s v="Iraq 2015"/>
    <x v="4"/>
    <s v="IRQ-14/P-HR-RL/68214/R/124"/>
    <x v="4"/>
    <n v="6134100"/>
    <n v="0"/>
    <s v="Child Protection among conflict affected populations"/>
    <s v=""/>
    <s v="USD"/>
    <d v="2014-07-01T00:00:00"/>
    <s v="PROTECTION/HUMAN RIGHTS/RULE OF LAW"/>
    <x v="1"/>
    <s v="Paid contribution"/>
    <s v="Donor and Agency"/>
  </r>
  <r>
    <s v="Saudi Arabia (Kingdom of)"/>
    <s v="United Nations Children's Fund"/>
    <s v="Iraq 2015"/>
    <x v="4"/>
    <s v="IRQ-14/P-HR-RL/71011/R/124"/>
    <x v="4"/>
    <n v="5111400"/>
    <n v="0"/>
    <s v="Emergency cash assistance to vulnerable displaced families"/>
    <s v=""/>
    <s v="USD"/>
    <d v="2014-07-01T00:00:00"/>
    <s v="PROTECTION/HUMAN RIGHTS/RULE OF LAW"/>
    <x v="1"/>
    <s v="Paid contribution"/>
    <s v="Donor and Agency"/>
  </r>
  <r>
    <s v="Saudi Arabia (Kingdom of)"/>
    <s v="United Nations Children's Fund"/>
    <s v="Iraq 2015"/>
    <x v="4"/>
    <s v="IRQ-14/S-NF/71021/R/124"/>
    <x v="4"/>
    <n v="9201150"/>
    <n v="0"/>
    <s v="Rapid Response to Movements of population"/>
    <s v=""/>
    <s v="USD"/>
    <d v="2014-07-01T00:00:00"/>
    <s v="SHELTER AND NON-FOOD ITEMS"/>
    <x v="1"/>
    <s v="Paid contribution"/>
    <s v="Donor and Agency"/>
  </r>
  <r>
    <s v="Saudi Arabia (Kingdom of)"/>
    <s v="United Nations Children's Fund"/>
    <s v="Iraq 2015"/>
    <x v="4"/>
    <s v="IRQ-14/S-NF/71026/R/124"/>
    <x v="4"/>
    <n v="9201150"/>
    <n v="0"/>
    <s v="Protection to displaced children and vulnerable families from winterization effects "/>
    <s v=""/>
    <s v="USD"/>
    <d v="2014-07-01T00:00:00"/>
    <s v="SHELTER AND NON-FOOD ITEMS"/>
    <x v="1"/>
    <s v="Paid contribution"/>
    <s v="Donor and Agency"/>
  </r>
  <r>
    <s v="Saudi Arabia (Kingdom of)"/>
    <s v="United Nations Children's Fund"/>
    <s v="Iraq 2015"/>
    <x v="4"/>
    <s v="IRQ-14/WS/71006/R/124"/>
    <x v="4"/>
    <n v="28414050"/>
    <n v="0"/>
    <s v="Emergency Water, Sanitation and Hygiene (WASH)"/>
    <s v=""/>
    <s v="USD"/>
    <d v="2014-07-01T00:00:00"/>
    <s v="WATER AND SANITATION"/>
    <x v="1"/>
    <s v="Paid contribution"/>
    <s v="Donor and Agency"/>
  </r>
  <r>
    <s v="Saudi Arabia (Kingdom of)"/>
    <s v="United Nations Development Programme"/>
    <s v="Iraq 2015"/>
    <x v="4"/>
    <s v="IRQ-14/ER/70993/R/776"/>
    <x v="4"/>
    <n v="7960800"/>
    <n v="0"/>
    <s v=" Improved Access to Emergency livelihoods Opportunities and Essential Services for the IDPs and Host Communities through Community-based Infrastructure  "/>
    <s v=""/>
    <s v="USD"/>
    <d v="2014-07-01T00:00:00"/>
    <s v="ECONOMIC RECOVERY AND INFRASTRUCTURE"/>
    <x v="1"/>
    <s v="Paid contribution"/>
    <s v="Donor"/>
  </r>
  <r>
    <s v="Saudi Arabia (Kingdom of)"/>
    <s v="United Nations Educational, Scientific and Cultural Organization"/>
    <s v="Iraq 2015"/>
    <x v="4"/>
    <s v="IRQ-14/E/71222/R/5103"/>
    <x v="4"/>
    <n v="1953000"/>
    <n v="0"/>
    <s v="Providing Access to Quality Education to Adolescents and Young Adults of Iraqi IDPs in Iraq"/>
    <s v=""/>
    <s v="USD"/>
    <d v="2014-07-01T00:00:00"/>
    <s v="EDUCATION"/>
    <x v="1"/>
    <s v="Paid contribution"/>
    <s v="Other"/>
  </r>
  <r>
    <s v="Saudi Arabia (Kingdom of)"/>
    <s v="United Nations Entity for Gender Equality and the Empowerment of Women"/>
    <s v="Iraq 2015"/>
    <x v="4"/>
    <s v="IRQ-14/ER/70356/R/14812"/>
    <x v="4"/>
    <n v="966000"/>
    <n v="0"/>
    <s v="Humanitarian assistance for displaced Iraqis"/>
    <s v=""/>
    <s v="USD"/>
    <d v="2014-07-01T00:00:00"/>
    <s v="SECTOR NOT YET SPECIFIED"/>
    <x v="1"/>
    <s v="Paid contribution"/>
    <s v="Other"/>
  </r>
  <r>
    <s v="Saudi Arabia (Kingdom of)"/>
    <s v="United Nations High Commissioner for Refugees"/>
    <s v="Iraq 2015"/>
    <x v="4"/>
    <s v="IRQ-14/P-HR-RL/69870/R/120"/>
    <x v="4"/>
    <n v="13965000"/>
    <n v="0"/>
    <s v=" Protection of IDPs and groups at risk affected by internal displacement "/>
    <s v=""/>
    <s v="USD"/>
    <d v="2014-07-01T00:00:00"/>
    <s v="PROTECTION/HUMAN RIGHTS/RULE OF LAW"/>
    <x v="1"/>
    <s v="Paid contribution"/>
    <s v="Donor and Agency"/>
  </r>
  <r>
    <s v="Saudi Arabia (Kingdom of)"/>
    <s v="United Nations High Commissioner for Refugees"/>
    <s v="Iraq 2015"/>
    <x v="4"/>
    <s v="IRQ-14/S-NF/67821/R/120"/>
    <x v="4"/>
    <n v="74352600"/>
    <n v="0"/>
    <s v="Front line activities including provision of adequate accommodation, infrastructure and basic items."/>
    <s v=""/>
    <s v="USD"/>
    <d v="2014-07-01T00:00:00"/>
    <s v="SHELTER AND NON-FOOD ITEMS"/>
    <x v="1"/>
    <s v="Commitment"/>
    <s v="Other"/>
  </r>
  <r>
    <s v="Saudi Arabia (Kingdom of)"/>
    <s v="United Nations Human Settlements Programme (UN-HABITAT)"/>
    <s v="Iraq 2015"/>
    <x v="4"/>
    <s v="IRQ-14/SNYS/70358/R/7039"/>
    <x v="4"/>
    <n v="7850850"/>
    <n v="0"/>
    <s v="Humanitarian assistance for displaced Iraqis"/>
    <s v=""/>
    <s v="USD"/>
    <d v="2014-07-01T00:00:00"/>
    <s v="SECTOR NOT YET SPECIFIED"/>
    <x v="1"/>
    <s v="Paid contribution"/>
    <s v="Donor"/>
  </r>
  <r>
    <s v="Saudi Arabia (Kingdom of)"/>
    <s v="United Nations Office for Project Services"/>
    <s v="Iraq 2015"/>
    <x v="4"/>
    <s v="IRQ-14/P-HR-RL/71017/R/5767"/>
    <x v="4"/>
    <n v="15700650"/>
    <n v="0"/>
    <s v="Targeted Protection Measures Through Increased Access to Electricity for IDPs and Host Communities in Kurdistan Region of Iraq"/>
    <s v=""/>
    <s v="USD"/>
    <d v="2014-07-01T00:00:00"/>
    <s v="PROTECTION/HUMAN RIGHTS/RULE OF LAW"/>
    <x v="1"/>
    <s v="Paid contribution"/>
    <s v="Donor"/>
  </r>
  <r>
    <s v="Saudi Arabia (Kingdom of)"/>
    <s v="United Nations Population Fund"/>
    <s v="Iraq 2015"/>
    <x v="4"/>
    <s v="IRQ-14/H/69858/R/1171"/>
    <x v="4"/>
    <n v="6667500"/>
    <n v="0"/>
    <s v="Securing RH Services for Women (Particularly Pregnant Women) in IDPs and Host/Affected Communities Across Iraq_x000d__x000a_"/>
    <s v=""/>
    <s v="USD"/>
    <d v="2014-07-01T00:00:00"/>
    <s v="HEALTH"/>
    <x v="1"/>
    <s v="Paid contribution"/>
    <s v="Donor and Agency"/>
  </r>
  <r>
    <s v="Saudi Arabia (Kingdom of)"/>
    <s v="United Nations Population Fund"/>
    <s v="Iraq 2015"/>
    <x v="4"/>
    <s v="IRQ-14/P-HR-RL/70802/R/1171"/>
    <x v="4"/>
    <n v="3145800"/>
    <n v="0"/>
    <s v="Preserving Dignity &amp;Protection of women &amp; young girls among IDPs and among Host/Affected Communities in Iraq"/>
    <s v=""/>
    <s v="USD"/>
    <d v="2014-07-01T00:00:00"/>
    <s v="PROTECTION/HUMAN RIGHTS/RULE OF LAW"/>
    <x v="1"/>
    <s v="Paid contribution"/>
    <s v="Donor and Agency"/>
  </r>
  <r>
    <s v="Saudi Arabia (Kingdom of)"/>
    <s v="Various Recipients (details not yet provided)"/>
    <s v="Iraq 2014"/>
    <x v="0"/>
    <m/>
    <x v="11"/>
    <n v="4917485"/>
    <n v="0"/>
    <s v="Programme support costs for the UN secretariat (Saudi Humanitarian Fund for Iraq)"/>
    <s v=""/>
    <s v="USD"/>
    <d v="2014-07-01T00:00:00"/>
    <s v="COORDINATION AND SUPPORT SERVICES"/>
    <x v="1"/>
    <s v="Paid contribution"/>
    <s v="Donor"/>
  </r>
  <r>
    <s v="Saudi Arabia (Kingdom of)"/>
    <s v="World Food Programme"/>
    <s v="Iraq 2008 (incl. Iraqi refugees in neighbouring countries) "/>
    <x v="5"/>
    <s v="IRQ-08/F03"/>
    <x v="6"/>
    <n v="182552"/>
    <n v="0"/>
    <s v="Regional Emergency Operation (EMOP), Assistance to Displaced Iraqis in Iraq and Syria_x000d__x000a_"/>
    <s v=""/>
    <s v="USD"/>
    <d v="2010-06-30T00:00:00"/>
    <s v="FOOD"/>
    <x v="1"/>
    <s v="Paid contribution"/>
    <s v="Agency"/>
  </r>
  <r>
    <s v="Saudi Arabia (Kingdom of)"/>
    <s v="World Food Programme"/>
    <s v="Iraq 2015"/>
    <x v="4"/>
    <s v="IRQ-14/SNYS/70351/R/561"/>
    <x v="4"/>
    <n v="148930090"/>
    <n v="0"/>
    <s v="Emergency Assistance to Populations Affected by Iraq Crisis "/>
    <s v=""/>
    <s v="USD"/>
    <d v="2014-07-01T00:00:00"/>
    <s v="SECTOR NOT YET SPECIFIED"/>
    <x v="1"/>
    <s v="Paid contribution"/>
    <s v="Donor and Agency"/>
  </r>
  <r>
    <s v="Saudi Arabia (Kingdom of)"/>
    <s v="World Health Organization"/>
    <s v="Iraq 2015"/>
    <x v="4"/>
    <s v="IRQ-14/H/71035/R/122"/>
    <x v="4"/>
    <n v="12694500"/>
    <n v="0"/>
    <s v="Prevention and Control of communicable diseases including timely detection and response to outbreaks among IDPs and host communities in Iraq "/>
    <s v=""/>
    <s v="USD"/>
    <d v="2014-07-01T00:00:00"/>
    <s v="HEALTH"/>
    <x v="1"/>
    <s v="Commitment"/>
    <s v="Other"/>
  </r>
  <r>
    <s v="Saudi Arabia (Kingdom of)"/>
    <s v="World Health Organization"/>
    <s v="Iraq 2015"/>
    <x v="4"/>
    <s v="IRQ-14/H/71036/R/122"/>
    <x v="4"/>
    <n v="33201000"/>
    <n v="0"/>
    <s v=" Supporting the provision of primary and secondary health care serviecs to populations affected by teh humanitarian emergency in Iraq including IDPs and host communities "/>
    <s v=""/>
    <s v="USD"/>
    <d v="2014-07-01T00:00:00"/>
    <s v="HEALTH"/>
    <x v="1"/>
    <s v="Paid contribution"/>
    <s v="Donor"/>
  </r>
  <r>
    <s v="Saudi Arabia (Kingdom of)"/>
    <s v="World Health Organization"/>
    <s v="Iraq 2015"/>
    <x v="4"/>
    <s v="IRQ-14/H/71038/R/122"/>
    <x v="4"/>
    <n v="2929500"/>
    <n v="0"/>
    <s v="Enhancing detection and health response capacities to manage SAM among IDPs and host communities in Iraq"/>
    <s v=""/>
    <s v="USD"/>
    <d v="2014-07-01T00:00:00"/>
    <s v="HEALTH"/>
    <x v="1"/>
    <s v="Commitment"/>
    <s v="Other"/>
  </r>
  <r>
    <s v="Shining Future Humanitarian Organization"/>
    <s v="Office for the Coordination of Humanitarian Affairs"/>
    <s v="Iraq 2007 (incl. Iraqi refugees in neighbouring countries) "/>
    <x v="2"/>
    <s v="IRQ-07/NGOFUND"/>
    <x v="2"/>
    <n v="-36954"/>
    <n v="0"/>
    <s v="Balancing entry for fund allocation 119066"/>
    <m/>
    <s v="USD"/>
    <d v="2007-09-09T00:00:00"/>
    <s v="SECTOR NOT YET SPECIFIED"/>
    <x v="1"/>
    <s v="Paid contribution"/>
    <s v="Agency"/>
  </r>
  <r>
    <s v="Slovak Red Cross"/>
    <s v="International Federation of Red Cross and Red Crescent Societies"/>
    <s v="Iraq Crisis 2003"/>
    <x v="0"/>
    <m/>
    <x v="9"/>
    <n v="4851"/>
    <n v="0"/>
    <s v="Humanitarian assistance"/>
    <m/>
    <m/>
    <d v="2003-06-26T00:00:00"/>
    <s v="MULTI-SECTOR"/>
    <x v="1"/>
    <s v="Commitment"/>
    <s v="Donor"/>
  </r>
  <r>
    <s v="Slovakia"/>
    <s v="International Organization for Migration"/>
    <s v="Syrian Arab Republic - Civil Unrest 2012"/>
    <x v="0"/>
    <m/>
    <x v="5"/>
    <n v="13245"/>
    <n v="0"/>
    <s v="(Iraq) Humanitarian Assistance - Refugees from Syria"/>
    <n v="10000"/>
    <s v="EUR"/>
    <d v="2012-05-11T00:00:00"/>
    <s v="SECTOR NOT YET SPECIFIED"/>
    <x v="1"/>
    <s v="Commitment"/>
    <s v="Donor"/>
  </r>
  <r>
    <s v="Slovenia"/>
    <s v="United Nations Children's Fund"/>
    <s v="Iraq Crisis 2003"/>
    <x v="7"/>
    <s v="IRQ-03/UNICEF"/>
    <x v="9"/>
    <n v="72143"/>
    <n v="0"/>
    <s v="Awaiting allocation"/>
    <m/>
    <m/>
    <d v="2003-07-30T00:00:00"/>
    <s v="MULTI-SECTOR"/>
    <x v="1"/>
    <s v="Paid contribution"/>
    <s v="Agency"/>
  </r>
  <r>
    <s v="Slovenia"/>
    <s v="World Food Programme"/>
    <s v="Iraq Crisis 2003"/>
    <x v="7"/>
    <s v="IRQ-03/F01"/>
    <x v="9"/>
    <n v="681629"/>
    <n v="0"/>
    <s v="Food aid"/>
    <m/>
    <m/>
    <d v="2003-08-31T00:00:00"/>
    <s v="FOOD"/>
    <x v="1"/>
    <s v="Paid contribution"/>
    <s v="Agency"/>
  </r>
  <r>
    <s v="Spain"/>
    <s v="Bilateral (affected government)"/>
    <s v="Iraq Crisis 2003"/>
    <x v="0"/>
    <m/>
    <x v="9"/>
    <n v="21528525"/>
    <n v="0"/>
    <s v="Funds for assistance and development for the neighbouring countries of Iraq"/>
    <n v="20000000"/>
    <s v="EUR"/>
    <d v="2003-03-26T00:00:00"/>
    <s v="MULTI-SECTOR"/>
    <x v="1"/>
    <s v="Commitment"/>
    <s v="Donor"/>
  </r>
  <r>
    <s v="Spain"/>
    <s v="International Committee of the Red Cross"/>
    <s v="Iraq 2008 (incl. Iraqi refugees in neighbouring countries) "/>
    <x v="0"/>
    <m/>
    <x v="6"/>
    <n v="388098"/>
    <n v="0"/>
    <s v="Assistance, prevention and protection activities in Iraq"/>
    <n v="300000"/>
    <s v="EUR"/>
    <d v="2008-11-28T00:00:00"/>
    <s v="PROTECTION/HUMAN RIGHTS/RULE OF LAW"/>
    <x v="1"/>
    <s v="Commitment"/>
    <s v="Donor"/>
  </r>
  <r>
    <s v="Spain"/>
    <s v="International Committee of the Red Cross"/>
    <s v="Iraq 2014"/>
    <x v="0"/>
    <m/>
    <x v="11"/>
    <n v="668449"/>
    <n v="0"/>
    <s v="To support protection activities carried out by the ICRC in Iraq assisting IDPs."/>
    <n v="500000"/>
    <s v="EUR"/>
    <d v="2014-08-11T00:00:00"/>
    <s v="SECTOR NOT YET SPECIFIED"/>
    <x v="1"/>
    <s v="Commitment"/>
    <s v="Donor"/>
  </r>
  <r>
    <s v="Spain"/>
    <s v="International Committee of the Red Cross"/>
    <s v="Iraq Crisis 2003"/>
    <x v="0"/>
    <m/>
    <x v="9"/>
    <n v="753498"/>
    <n v="0"/>
    <s v="ICRC Emergency Appeal"/>
    <n v="700000"/>
    <s v="EUR"/>
    <d v="2003-03-26T00:00:00"/>
    <s v="MULTI-SECTOR"/>
    <x v="1"/>
    <s v="Commitment"/>
    <s v="Donor"/>
  </r>
  <r>
    <s v="Spain"/>
    <s v="International Federation of Red Cross and Red Crescent Societies"/>
    <s v="Iraq Crisis 2003"/>
    <x v="0"/>
    <m/>
    <x v="9"/>
    <n v="11031"/>
    <n v="0"/>
    <s v="In kind - delegate"/>
    <m/>
    <m/>
    <d v="2003-04-14T00:00:00"/>
    <s v="COORDINATION AND SUPPORT SERVICES"/>
    <x v="1"/>
    <s v="Commitment"/>
    <s v="Donor"/>
  </r>
  <r>
    <s v="Spain"/>
    <s v="NGOs (details not yet provided)"/>
    <s v="Iraq Crisis 2003"/>
    <x v="0"/>
    <m/>
    <x v="9"/>
    <n v="4628633"/>
    <n v="0"/>
    <s v="Humanitarian assistance"/>
    <n v="4300000"/>
    <s v="EUR"/>
    <d v="2003-03-26T00:00:00"/>
    <s v="MULTI-SECTOR"/>
    <x v="1"/>
    <s v="Commitment"/>
    <s v="Donor"/>
  </r>
  <r>
    <s v="Spain"/>
    <s v="Office for the Coordination of Humanitarian Affairs"/>
    <s v="Iraq Crisis 2003"/>
    <x v="7"/>
    <s v="IRQ-03/CSS02"/>
    <x v="9"/>
    <n v="231300"/>
    <n v="0"/>
    <s v="Coordination of emergency response"/>
    <n v="200000"/>
    <s v="EUR"/>
    <d v="2003-03-28T00:00:00"/>
    <s v="COORDINATION AND SUPPORT SERVICES"/>
    <x v="1"/>
    <s v="Paid contribution"/>
    <s v="Donor and Agency"/>
  </r>
  <r>
    <s v="Spain"/>
    <s v="United Nations Children's Fund"/>
    <s v="Iraq Crisis 2003"/>
    <x v="7"/>
    <s v="IRQ-03/H04A"/>
    <x v="9"/>
    <n v="1076430"/>
    <n v="0"/>
    <s v="Nutrition"/>
    <n v="1000000"/>
    <s v="EUR"/>
    <d v="2003-03-28T00:00:00"/>
    <s v="HEALTH"/>
    <x v="1"/>
    <s v="Paid contribution"/>
    <s v="Donor and Agency"/>
  </r>
  <r>
    <s v="Spain"/>
    <s v="United Nations High Commissioner for Refugees"/>
    <s v="Iraq Crisis 2003"/>
    <x v="7"/>
    <s v="IRQ-03/MS01A"/>
    <x v="9"/>
    <n v="968784"/>
    <n v="0"/>
    <s v="Refugees/asylum seekers and multi-sector response"/>
    <n v="900000"/>
    <s v="EUR"/>
    <d v="2003-03-26T00:00:00"/>
    <s v="MULTI-SECTOR"/>
    <x v="1"/>
    <s v="Paid contribution"/>
    <s v="Donor and Agency"/>
  </r>
  <r>
    <s v="Spain"/>
    <s v="United Nations High Commissioner for Refugees"/>
    <s v="Syrian Arab Republic - Civil Unrest 2014"/>
    <x v="8"/>
    <s v="SRRP-14/MS/64837/120"/>
    <x v="11"/>
    <n v="69156"/>
    <n v="0"/>
    <s v="Iraq - Syria Crisis Regional Refugee Response"/>
    <n v="50138"/>
    <s v="EUR"/>
    <d v="2014-07-01T00:00:00"/>
    <s v="MULTI-SECTOR"/>
    <x v="1"/>
    <s v="Paid contribution"/>
    <s v="Agency"/>
  </r>
  <r>
    <s v="Spain"/>
    <s v="United Nations High Commissioner for Refugees"/>
    <s v="Syrian Arab Republic - Civil Unrest 2014"/>
    <x v="8"/>
    <s v="SRRP-14/MS/64837/120"/>
    <x v="11"/>
    <n v="15811"/>
    <n v="0"/>
    <s v="Iraq - Syria Crisis Regional Refugee Response"/>
    <s v=""/>
    <s v="USD"/>
    <d v="2014-09-30T00:00:00"/>
    <s v="MULTI-SECTOR"/>
    <x v="1"/>
    <s v="Paid contribution"/>
    <s v="Agency"/>
  </r>
  <r>
    <s v="Spain"/>
    <s v="World Food Programme"/>
    <s v="Iraq Crisis 2003"/>
    <x v="7"/>
    <s v="IRQ-03/F02"/>
    <x v="9"/>
    <n v="1614639"/>
    <n v="0"/>
    <s v="Logistics preparedness and augmentation in support of Regional EMOP 10259.0"/>
    <n v="1500000"/>
    <s v="EUR"/>
    <d v="2003-03-28T00:00:00"/>
    <s v="COORDINATION AND SUPPORT SERVICES"/>
    <x v="1"/>
    <s v="Paid contribution"/>
    <s v="Donor and Agency"/>
  </r>
  <r>
    <s v="Spain"/>
    <s v="World Health Organization"/>
    <s v="Iraq Crisis 2003"/>
    <x v="0"/>
    <m/>
    <x v="9"/>
    <n v="1600000"/>
    <n v="0"/>
    <s v="Preparedness measures in and around Iraq"/>
    <n v="1400000"/>
    <s v="EUR"/>
    <d v="2003-03-28T00:00:00"/>
    <s v="HEALTH"/>
    <x v="1"/>
    <s v="Paid contribution"/>
    <s v="Donor and Agency"/>
  </r>
  <r>
    <s v="Spanish Red Cross"/>
    <s v="International Federation of Red Cross and Red Crescent Societies"/>
    <s v="Iraq Crisis 2003"/>
    <x v="0"/>
    <m/>
    <x v="9"/>
    <n v="7429"/>
    <n v="0"/>
    <s v="Programme management support"/>
    <m/>
    <m/>
    <d v="2003-04-07T00:00:00"/>
    <s v="COORDINATION AND SUPPORT SERVICES"/>
    <x v="1"/>
    <s v="Commitment"/>
    <s v="Donor"/>
  </r>
  <r>
    <s v="Spanish Red Cross"/>
    <s v="International Federation of Red Cross and Red Crescent Societies"/>
    <s v="Iraq Crisis 2003"/>
    <x v="0"/>
    <m/>
    <x v="9"/>
    <n v="114292"/>
    <n v="0"/>
    <s v="In kind - 412 family tents for Jordan"/>
    <m/>
    <m/>
    <d v="2003-04-04T00:00:00"/>
    <s v="SHELTER AND NON-FOOD ITEMS"/>
    <x v="1"/>
    <s v="Commitment"/>
    <s v="Donor"/>
  </r>
  <r>
    <s v="Spanish Red Cross"/>
    <s v="International Federation of Red Cross and Red Crescent Societies"/>
    <s v="Iraq Crisis 2003"/>
    <x v="0"/>
    <m/>
    <x v="9"/>
    <n v="69110"/>
    <n v="0"/>
    <s v="Regional disaster preparedness"/>
    <m/>
    <m/>
    <d v="2003-01-17T00:00:00"/>
    <s v="MULTI-SECTOR"/>
    <x v="1"/>
    <s v="Commitment"/>
    <s v="Donor"/>
  </r>
  <r>
    <s v="Sweden"/>
    <s v="ACT Alliance / Church of Sweden"/>
    <s v="Iraq 2014"/>
    <x v="0"/>
    <m/>
    <x v="11"/>
    <n v="148017"/>
    <n v="0"/>
    <s v="Non Food Items, net and WASH to IDPs"/>
    <n v="1000000"/>
    <s v="SEK"/>
    <d v="2014-07-31T00:00:00"/>
    <s v="SECTOR NOT YET SPECIFIED"/>
    <x v="1"/>
    <s v="Paid contribution"/>
    <s v="Donor and Agency"/>
  </r>
  <r>
    <s v="Sweden"/>
    <s v="ACT Alliance / Church World Service"/>
    <s v="Iraq 2014"/>
    <x v="0"/>
    <m/>
    <x v="11"/>
    <n v="148017"/>
    <n v="0"/>
    <s v="Non Food Items, net and WASH to IDPs"/>
    <n v="1000000"/>
    <s v="SEK"/>
    <d v="2014-07-31T00:00:00"/>
    <s v="SECTOR NOT YET SPECIFIED"/>
    <x v="1"/>
    <s v="Commitment"/>
    <s v="Donor"/>
  </r>
  <r>
    <s v="Sweden"/>
    <s v="Action Contre la Faim"/>
    <s v="Iraq 2015"/>
    <x v="4"/>
    <s v="IRQ-14/F/71188/R/5186"/>
    <x v="4"/>
    <n v="301023"/>
    <n v="0"/>
    <s v="Providing Food, WASH possibilities and Mental Health and Care Possibilities for IDPs"/>
    <n v="2000000"/>
    <s v="SEK"/>
    <d v="2014-06-24T00:00:00"/>
    <s v="FOOD"/>
    <x v="1"/>
    <s v="Commitment"/>
    <s v="Donor"/>
  </r>
  <r>
    <s v="Sweden"/>
    <s v="Action Contre la Faim"/>
    <s v="Iraq 2015"/>
    <x v="4"/>
    <s v="IRQ-14/H/71184/R/5186"/>
    <x v="4"/>
    <n v="690512"/>
    <n v="0"/>
    <s v="Nutrition assessment and response for conflict affected IDPs in Dohuk Governerate"/>
    <n v="5000000"/>
    <s v="SEK"/>
    <d v="2014-10-29T00:00:00"/>
    <s v="HEALTH"/>
    <x v="1"/>
    <s v="Commitment"/>
    <s v="Donor"/>
  </r>
  <r>
    <s v="Sweden"/>
    <s v="CARE International"/>
    <s v="Iraq 2002"/>
    <x v="0"/>
    <m/>
    <x v="8"/>
    <n v="1602062"/>
    <n v="0"/>
    <s v="To improve health status of the population of Maymcona Town through the rehabilitation of the water installations, replacement of the most severely deteriorated parts of the potable water network, cleaning and maintaining the grey water evacuation channel"/>
    <n v="15540000"/>
    <s v="SEK"/>
    <d v="2002-06-24T00:00:00"/>
    <s v="WATER AND SANITATION"/>
    <x v="1"/>
    <s v="Commitment"/>
    <s v="Donor"/>
  </r>
  <r>
    <s v="Sweden"/>
    <s v="Caritas Sweden"/>
    <s v="Iraq 2002"/>
    <x v="0"/>
    <m/>
    <x v="8"/>
    <n v="751651"/>
    <n v="0"/>
    <s v="To continue support to malnourished infants and children; water sanitation programme and staff training"/>
    <n v="8012600"/>
    <s v="SEK"/>
    <d v="2002-02-04T00:00:00"/>
    <s v="MULTI-SECTOR"/>
    <x v="1"/>
    <s v="Commitment"/>
    <s v="Donor"/>
  </r>
  <r>
    <s v="Sweden"/>
    <s v="Caritas Sweden"/>
    <s v="Iraq Crisis 2003"/>
    <x v="0"/>
    <m/>
    <x v="9"/>
    <n v="718206"/>
    <n v="0"/>
    <s v="To support the vulnerable groups with food programme, supplementary food programme, water and sanitation and health care"/>
    <n v="662186"/>
    <s v="EUR"/>
    <d v="2003-09-26T00:00:00"/>
    <s v="MULTI-SECTOR"/>
    <x v="1"/>
    <s v="Commitment"/>
    <s v="Donor"/>
  </r>
  <r>
    <s v="Sweden"/>
    <s v="Danish Refugee Council"/>
    <s v="Iraq 2010"/>
    <x v="10"/>
    <s v="IRQ-10/P-HR-RL/33275/R/5181"/>
    <x v="12"/>
    <n v="1113071"/>
    <n v="0"/>
    <s v="Two new Governorate Emergency Cells are established and trained. 11 GCEs are trained to handle protection issues and have developed action plans and contingency plans. Directorate of Displacement and Migration in the KRG area is trained on protection issu"/>
    <n v="911605"/>
    <s v="EUR"/>
    <d v="2010-06-24T00:00:00"/>
    <s v="PROTECTION/HUMAN RIGHTS/RULE OF LAW"/>
    <x v="1"/>
    <s v="Commitment"/>
    <s v="Donor"/>
  </r>
  <r>
    <s v="Sweden"/>
    <s v="Danish Refugee Council"/>
    <s v="Iraq 2012"/>
    <x v="0"/>
    <m/>
    <x v="5"/>
    <n v="1044558"/>
    <n v="0"/>
    <s v="Support IDPs and returnees to get access to information about human rights"/>
    <n v="786552"/>
    <s v="EUR"/>
    <d v="2012-04-24T00:00:00"/>
    <s v="SECTOR NOT YET SPECIFIED"/>
    <x v="1"/>
    <s v="Commitment"/>
    <s v="Donor"/>
  </r>
  <r>
    <s v="Sweden"/>
    <s v="Danish Refugee Council"/>
    <s v="Iraq 2012"/>
    <x v="0"/>
    <m/>
    <x v="5"/>
    <n v="1050263"/>
    <n v="0"/>
    <s v="Support to IDPs to get access to information and human rights"/>
    <n v="7000000"/>
    <s v="SEK"/>
    <d v="2012-04-24T00:00:00"/>
    <s v="PROTECTION/HUMAN RIGHTS/RULE OF LAW"/>
    <x v="1"/>
    <s v="Commitment"/>
    <s v="Donor"/>
  </r>
  <r>
    <s v="Sweden"/>
    <s v="Danish Refugee Council"/>
    <s v="Iraq 2013"/>
    <x v="0"/>
    <m/>
    <x v="3"/>
    <n v="918274"/>
    <n v="0"/>
    <s v="To promote and facilitate an environment conducive to durable solutions for displaced affected populations in Iraq through improved access to, and protection of, basic services and human rights"/>
    <n v="6000000"/>
    <s v="SEK"/>
    <d v="2013-05-30T00:00:00"/>
    <s v="PROTECTION/HUMAN RIGHTS/RULE OF LAW"/>
    <x v="1"/>
    <s v="Commitment"/>
    <s v="Donor"/>
  </r>
  <r>
    <s v="Sweden"/>
    <s v="Danish Refugee Council"/>
    <s v="Iraq 2014"/>
    <x v="0"/>
    <m/>
    <x v="11"/>
    <n v="76570"/>
    <n v="0"/>
    <s v="Early warning and DRR, Unallocated humanitarian assistance"/>
    <n v="500000"/>
    <s v="SEK"/>
    <d v="2014-03-25T00:00:00"/>
    <s v="SECTOR NOT YET SPECIFIED"/>
    <x v="1"/>
    <s v="Commitment"/>
    <s v="Donor"/>
  </r>
  <r>
    <s v="Sweden"/>
    <s v="Danish Refugee Council"/>
    <s v="Syrian Arab Republic - Civil Unrest 2013"/>
    <x v="3"/>
    <s v="SRRP-13/MS/59095/R/5181"/>
    <x v="3"/>
    <n v="305705"/>
    <n v="0"/>
    <s v="(Iraq) - Syria Crisis Regional Refugee Response  - To assist Syrian refugees directly through emergency assistance and protection information and indirectly though capacity-building of duty-bearers responsible for their protection."/>
    <n v="2000000"/>
    <s v="SEK"/>
    <d v="2013-07-05T00:00:00"/>
    <s v="MULTI-SECTOR"/>
    <x v="1"/>
    <s v="Paid contribution"/>
    <s v="Donor and Agency"/>
  </r>
  <r>
    <s v="Sweden"/>
    <s v="Danish Refugee Council"/>
    <s v="Syrian Arab Republic - Civil Unrest 2013"/>
    <x v="3"/>
    <s v="SRRP-13/MS/59095/R/5181"/>
    <x v="3"/>
    <n v="917114"/>
    <n v="0"/>
    <s v="Iraq - Syria Crisis Regional Refugee Response "/>
    <n v="6000000"/>
    <s v="SEK"/>
    <d v="2013-12-31T00:00:00"/>
    <s v="MULTI-SECTOR"/>
    <x v="1"/>
    <s v="Paid contribution"/>
    <s v="Agency"/>
  </r>
  <r>
    <s v="Sweden"/>
    <s v="Danish Refugee Council"/>
    <s v="Syrian Arab Republic - Civil Unrest 2014"/>
    <x v="8"/>
    <s v="SRRP-14/MS/64707/5181"/>
    <x v="11"/>
    <n v="54784"/>
    <n v="0"/>
    <s v="Iraq - Syria Crisis Regional Refugee Response "/>
    <n v="39718"/>
    <s v="EUR"/>
    <d v="2014-02-28T00:00:00"/>
    <s v="MULTI-SECTOR"/>
    <x v="1"/>
    <s v="Commitment"/>
    <s v="Donor and Agency"/>
  </r>
  <r>
    <s v="Sweden"/>
    <s v="Diakonia World Federation"/>
    <s v="Iraq 2005"/>
    <x v="0"/>
    <m/>
    <x v="13"/>
    <n v="13307403"/>
    <n v="0"/>
    <s v="Humanitarian support"/>
    <n v="10606000"/>
    <s v="EUR"/>
    <d v="2005-06-28T00:00:00"/>
    <s v="MULTI-SECTOR"/>
    <x v="1"/>
    <s v="Commitment"/>
    <s v="Donor"/>
  </r>
  <r>
    <s v="Sweden"/>
    <s v="Emergency Response Fund (OCHA)"/>
    <s v="Iraq 2007 (incl. Iraqi refugees in neighbouring countries) "/>
    <x v="0"/>
    <m/>
    <x v="2"/>
    <n v="439709"/>
    <n v="0"/>
    <s v="Support to ERF [OCT 1793]"/>
    <s v=""/>
    <s v="USD"/>
    <d v="2007-08-23T00:00:00"/>
    <s v="SECTOR NOT YET SPECIFIED"/>
    <x v="1"/>
    <s v="Paid contribution"/>
    <s v="Agency"/>
  </r>
  <r>
    <s v="Sweden"/>
    <s v="Emergency Response Fund (OCHA)"/>
    <s v="Iraq 2008 (incl. Iraqi refugees in neighbouring countries) "/>
    <x v="5"/>
    <s v="IRQ-08/SNYS01"/>
    <x v="6"/>
    <n v="823989"/>
    <n v="0"/>
    <s v="Emergency Response Fund"/>
    <m/>
    <s v="USD"/>
    <d v="2008-05-12T00:00:00"/>
    <s v="SECTOR NOT YET SPECIFIED"/>
    <x v="1"/>
    <s v="Paid contribution"/>
    <s v="Donor and Agency"/>
  </r>
  <r>
    <s v="Sweden"/>
    <s v="Emergency Response Fund (OCHA)"/>
    <s v="Iraq 2008 (incl. Iraqi refugees in neighbouring countries) "/>
    <x v="5"/>
    <s v="IRQ-08/SNYS01"/>
    <x v="6"/>
    <n v="766055"/>
    <n v="0"/>
    <s v="Additional support to UN CAP (HRF)"/>
    <n v="561866"/>
    <s v="EUR"/>
    <d v="2008-11-28T00:00:00"/>
    <s v="SECTOR NOT YET SPECIFIED"/>
    <x v="1"/>
    <s v="Paid contribution"/>
    <s v="Donor and Agency"/>
  </r>
  <r>
    <s v="Sweden"/>
    <s v="Handicap International"/>
    <s v="Iraq 2009 (incl. Iraqi refugees in neighbouring countries) "/>
    <x v="0"/>
    <m/>
    <x v="7"/>
    <n v="522796"/>
    <n v="0"/>
    <s v="Population effected by armed conflict and and economic hardship"/>
    <n v="396802"/>
    <s v="EUR"/>
    <d v="2009-04-27T00:00:00"/>
    <s v="SECTOR NOT YET SPECIFIED"/>
    <x v="1"/>
    <s v="Commitment"/>
    <s v="Donor"/>
  </r>
  <r>
    <s v="Sweden"/>
    <s v="International Committee of the Red Cross"/>
    <s v="Iraq 2001"/>
    <x v="0"/>
    <m/>
    <x v="15"/>
    <n v="416667"/>
    <n v="0"/>
    <s v="Emergency relief assistance (Part of SEK 221,500,000)"/>
    <n v="4000000"/>
    <s v="SEK"/>
    <d v="2001-03-29T00:00:00"/>
    <s v="MULTI-SECTOR"/>
    <x v="1"/>
    <s v="Commitment"/>
    <s v="Donor"/>
  </r>
  <r>
    <s v="Sweden"/>
    <s v="International Committee of the Red Cross"/>
    <s v="Iraq 2002"/>
    <x v="0"/>
    <m/>
    <x v="8"/>
    <n v="380952"/>
    <n v="0"/>
    <s v="Emergency releif assistance"/>
    <n v="4000000"/>
    <s v="SEK"/>
    <d v="2002-03-12T00:00:00"/>
    <s v="MULTI-SECTOR"/>
    <x v="1"/>
    <s v="Commitment"/>
    <s v="Donor"/>
  </r>
  <r>
    <s v="Sweden"/>
    <s v="International Committee of the Red Cross"/>
    <s v="Iraq 2006 (incl. Iraqi refugees in neighbouring countries) "/>
    <x v="0"/>
    <m/>
    <x v="1"/>
    <n v="127562"/>
    <n v="0"/>
    <s v="Humanitarian assistance"/>
    <n v="105494"/>
    <s v="EUR"/>
    <d v="2006-02-10T00:00:00"/>
    <s v="MULTI-SECTOR"/>
    <x v="1"/>
    <s v="Commitment"/>
    <s v="Donor"/>
  </r>
  <r>
    <s v="Sweden"/>
    <s v="International Committee of the Red Cross"/>
    <s v="Iraq 2006 (incl. Iraqi refugees in neighbouring countries) "/>
    <x v="0"/>
    <m/>
    <x v="1"/>
    <n v="746469"/>
    <n v="0"/>
    <s v="Humanitarian support through ICRC"/>
    <n v="630020"/>
    <s v="EUR"/>
    <d v="2006-03-04T00:00:00"/>
    <s v="MULTI-SECTOR"/>
    <x v="1"/>
    <s v="Commitment"/>
    <s v="Donor"/>
  </r>
  <r>
    <s v="Sweden"/>
    <s v="International Committee of the Red Cross"/>
    <s v="Iraq 2007 (incl. Iraqi refugees in neighbouring countries) "/>
    <x v="0"/>
    <m/>
    <x v="2"/>
    <n v="720034"/>
    <n v="0"/>
    <s v="Humanitarian support through unallocated funds"/>
    <n v="527065"/>
    <s v="EUR"/>
    <d v="2007-05-11T00:00:00"/>
    <s v="SECTOR NOT YET SPECIFIED"/>
    <x v="1"/>
    <s v="Commitment"/>
    <s v="Donor"/>
  </r>
  <r>
    <s v="Sweden"/>
    <s v="International Committee of the Red Cross"/>
    <s v="Iraq 2008 (incl. Iraqi refugees in neighbouring countries) "/>
    <x v="0"/>
    <m/>
    <x v="6"/>
    <n v="619241"/>
    <n v="0"/>
    <s v="Humanitarian support in Iraq through ICRC"/>
    <n v="418607"/>
    <s v="EUR"/>
    <d v="2008-02-17T00:00:00"/>
    <s v="MULTI-SECTOR"/>
    <x v="1"/>
    <s v="Commitment"/>
    <s v="Donor"/>
  </r>
  <r>
    <s v="Sweden"/>
    <s v="International Committee of the Red Cross"/>
    <s v="Iraq 2009 (incl. Iraqi refugees in neighbouring countries) "/>
    <x v="0"/>
    <m/>
    <x v="7"/>
    <n v="2281095"/>
    <n v="0"/>
    <s v="Contributing to ICRC's field activities in Iraq"/>
    <n v="1542020"/>
    <s v="EUR"/>
    <d v="2009-11-16T00:00:00"/>
    <s v="SECTOR NOT YET SPECIFIED"/>
    <x v="1"/>
    <s v="Commitment"/>
    <s v="Donor"/>
  </r>
  <r>
    <s v="Sweden"/>
    <s v="International Committee of the Red Cross"/>
    <s v="Iraq 2012"/>
    <x v="0"/>
    <m/>
    <x v="5"/>
    <n v="4018336"/>
    <n v="0"/>
    <s v="Support to the ICRC Emergency Appeal 2012 for work with protection, assistance, prevention and collaboration with red cross/red crescent societies"/>
    <n v="3033844"/>
    <s v="EUR"/>
    <d v="2012-05-21T00:00:00"/>
    <s v="SECTOR NOT YET SPECIFIED"/>
    <x v="1"/>
    <s v="Commitment"/>
    <s v="Donor"/>
  </r>
  <r>
    <s v="Sweden"/>
    <s v="International Committee of the Red Cross"/>
    <s v="Iraq 2012"/>
    <x v="0"/>
    <m/>
    <x v="5"/>
    <n v="760645"/>
    <n v="0"/>
    <s v="Provide protection and humanitarian assistance to victims of conflict"/>
    <n v="567441"/>
    <s v="EUR"/>
    <d v="2012-03-21T00:00:00"/>
    <s v="PROTECTION/HUMAN RIGHTS/RULE OF LAW"/>
    <x v="1"/>
    <s v="Commitment"/>
    <s v="Donor"/>
  </r>
  <r>
    <s v="Sweden"/>
    <s v="International Committee of the Red Cross"/>
    <s v="Iraq 2013"/>
    <x v="0"/>
    <m/>
    <x v="3"/>
    <n v="5687932"/>
    <n v="0"/>
    <s v="Provide protection and humanitarian assistance to victims of conflict."/>
    <n v="37000000"/>
    <s v="SEK"/>
    <d v="2013-04-25T00:00:00"/>
    <s v="SECTOR NOT YET SPECIFIED"/>
    <x v="1"/>
    <s v="Commitment"/>
    <s v="Donor"/>
  </r>
  <r>
    <s v="Sweden"/>
    <s v="International Committee of the Red Cross"/>
    <s v="Iraq 2014"/>
    <x v="0"/>
    <m/>
    <x v="11"/>
    <n v="3852080"/>
    <n v="0"/>
    <s v="Int. Human Law. Protection. WASH "/>
    <n v="25000000"/>
    <s v="SEK"/>
    <d v="2014-04-07T00:00:00"/>
    <s v="SECTOR NOT YET SPECIFIED"/>
    <x v="1"/>
    <s v="Commitment"/>
    <s v="Donor"/>
  </r>
  <r>
    <s v="Sweden"/>
    <s v="International Committee of the Red Cross"/>
    <s v="Syrian Arab Republic - Civil Unrest 2013"/>
    <x v="0"/>
    <m/>
    <x v="3"/>
    <n v="1821770"/>
    <n v="0"/>
    <s v="(Iraq) Provide protection and humanitarian assistance to victims of conflict"/>
    <n v="12000000"/>
    <s v="SEK"/>
    <d v="2013-09-09T00:00:00"/>
    <s v="PROTECTION/HUMAN RIGHTS/RULE OF LAW"/>
    <x v="1"/>
    <s v="Commitment"/>
    <s v="Donor"/>
  </r>
  <r>
    <s v="Sweden"/>
    <s v="International Federation of Red Cross and Red Crescent Societies"/>
    <s v="Iraq 2002"/>
    <x v="0"/>
    <m/>
    <x v="8"/>
    <n v="131750"/>
    <n v="0"/>
    <s v="CBFA, coordination and management"/>
    <m/>
    <m/>
    <d v="2002-05-28T00:00:00"/>
    <s v="COORDINATION AND SUPPORT SERVICES"/>
    <x v="1"/>
    <s v="Commitment"/>
    <s v="Donor"/>
  </r>
  <r>
    <s v="Sweden"/>
    <s v="International Federation of Red Cross and Red Crescent Societies"/>
    <s v="Iraq 2002"/>
    <x v="0"/>
    <m/>
    <x v="8"/>
    <n v="18742"/>
    <n v="0"/>
    <s v="In kind - delegates"/>
    <m/>
    <m/>
    <d v="2002-12-31T00:00:00"/>
    <s v="COORDINATION AND SUPPORT SERVICES"/>
    <x v="1"/>
    <s v="Commitment"/>
    <s v="Donor"/>
  </r>
  <r>
    <s v="Sweden"/>
    <s v="International Federation of Red Cross and Red Crescent Societies"/>
    <s v="Iraq 2005"/>
    <x v="0"/>
    <m/>
    <x v="13"/>
    <n v="251090"/>
    <n v="0"/>
    <s v="Humanitarian support to affected families, due to increased confrontations between the allied forces and armed groups"/>
    <n v="207400"/>
    <s v="EUR"/>
    <d v="2005-11-17T00:00:00"/>
    <s v="SHELTER AND NON-FOOD ITEMS"/>
    <x v="1"/>
    <s v="Commitment"/>
    <s v="Donor"/>
  </r>
  <r>
    <s v="Sweden"/>
    <s v="International Federation of Red Cross and Red Crescent Societies"/>
    <s v="Iraq 2011"/>
    <x v="0"/>
    <m/>
    <x v="14"/>
    <n v="970729"/>
    <n v="0"/>
    <s v="To strengthen capacity among Red Cross and Red Crescent societies and to provide emergency humanitarian assistance in humanitarian crises through IFRC(through Swedish Red Cross , Sweden RC)"/>
    <n v="655242"/>
    <s v="EUR"/>
    <d v="2011-05-18T00:00:00"/>
    <s v="SECTOR NOT YET SPECIFIED"/>
    <x v="1"/>
    <s v="Commitment"/>
    <s v="Donor"/>
  </r>
  <r>
    <s v="Sweden"/>
    <s v="International Federation of Red Cross and Red Crescent Societies"/>
    <s v="Iraq Crisis 2003"/>
    <x v="0"/>
    <m/>
    <x v="9"/>
    <n v="28889"/>
    <n v="0"/>
    <s v="In kind - delegates"/>
    <m/>
    <m/>
    <d v="2003-06-26T00:00:00"/>
    <s v="COORDINATION AND SUPPORT SERVICES"/>
    <x v="1"/>
    <s v="Commitment"/>
    <s v="Donor"/>
  </r>
  <r>
    <s v="Sweden"/>
    <s v="International Federation of Red Cross and Red Crescent Societies"/>
    <s v="Iraq Crisis 2003"/>
    <x v="0"/>
    <m/>
    <x v="9"/>
    <n v="128244"/>
    <n v="0"/>
    <s v="IFRC Emergency Appeal No. 01.88/2003"/>
    <m/>
    <m/>
    <d v="2003-05-16T00:00:00"/>
    <s v="MULTI-SECTOR"/>
    <x v="1"/>
    <s v="Commitment"/>
    <s v="Donor"/>
  </r>
  <r>
    <s v="Sweden"/>
    <s v="International Federation of Red Cross and Red Crescent Societies"/>
    <s v="Iraq Crisis 2003"/>
    <x v="0"/>
    <m/>
    <x v="9"/>
    <n v="106000"/>
    <n v="0"/>
    <s v="Cash for humanitarian assistance"/>
    <m/>
    <m/>
    <d v="2002-10-12T00:00:00"/>
    <s v="MULTI-SECTOR"/>
    <x v="1"/>
    <s v="Commitment"/>
    <s v="Donor"/>
  </r>
  <r>
    <s v="Sweden"/>
    <s v="International Organization for Migration"/>
    <s v="Iraq 2015"/>
    <x v="4"/>
    <s v="IRQ-14/SNYS/70354/R/298"/>
    <x v="4"/>
    <n v="2812315"/>
    <n v="0"/>
    <s v="Response to humanitarian crises"/>
    <n v="19000000"/>
    <s v="SEK"/>
    <d v="2014-07-16T00:00:00"/>
    <s v="SECTOR NOT YET SPECIFIED"/>
    <x v="1"/>
    <s v="Commitment"/>
    <s v="Donor"/>
  </r>
  <r>
    <s v="Sweden"/>
    <s v="International Rescue Committee"/>
    <s v="Iraq 2014"/>
    <x v="0"/>
    <m/>
    <x v="11"/>
    <n v="735169"/>
    <n v="0"/>
    <s v="Unallocated humanitarian support"/>
    <n v="4884466"/>
    <s v="SEK"/>
    <d v="2014-06-27T00:00:00"/>
    <s v="SECTOR NOT YET SPECIFIED"/>
    <x v="1"/>
    <s v="Commitment"/>
    <s v="Donor"/>
  </r>
  <r>
    <s v="Sweden"/>
    <s v="International Rescue Committee"/>
    <s v="Iraq 2014"/>
    <x v="0"/>
    <m/>
    <x v="11"/>
    <n v="468197"/>
    <n v="0"/>
    <s v="Protection, WASH and Non-food Items for conflict affected IDPs"/>
    <n v="3163136"/>
    <s v="SEK"/>
    <d v="2014-07-16T00:00:00"/>
    <s v="SECTOR NOT YET SPECIFIED"/>
    <x v="1"/>
    <s v="Commitment"/>
    <s v="Donor"/>
  </r>
  <r>
    <s v="Sweden"/>
    <s v="International Rescue Committee"/>
    <s v="Syrian Arab Republic - Civil Unrest 2012"/>
    <x v="0"/>
    <m/>
    <x v="5"/>
    <n v="157776"/>
    <n v="0"/>
    <s v="(Irag) Emergency Protection and NFIs Assistance for Syrians in Domiz and Al Qaem Camps."/>
    <n v="1033590"/>
    <s v="SEK"/>
    <d v="2012-10-23T00:00:00"/>
    <s v="SECTOR NOT YET SPECIFIED"/>
    <x v="1"/>
    <s v="Commitment"/>
    <s v="Donor"/>
  </r>
  <r>
    <s v="Sweden"/>
    <s v="International Rescue Committee"/>
    <s v="Syrian Arab Republic - Civil Unrest 2014"/>
    <x v="8"/>
    <s v="SRRP-14/MS/64746/5179"/>
    <x v="11"/>
    <n v="752559"/>
    <n v="0"/>
    <s v="Iraq - Syria Crisis Regional Refugee Response"/>
    <n v="553131"/>
    <s v="EUR"/>
    <d v="2014-06-03T00:00:00"/>
    <s v="MULTI-SECTOR"/>
    <x v="1"/>
    <s v="Commitment"/>
    <s v="Donor"/>
  </r>
  <r>
    <s v="Sweden"/>
    <s v="Islamic Relief Worldwide"/>
    <s v="Iraq 2015"/>
    <x v="4"/>
    <s v="IRQ-14/F/69857/R/8058"/>
    <x v="4"/>
    <n v="290065"/>
    <n v="0"/>
    <s v="Food security for 1000 families during 3 months"/>
    <n v="2000000"/>
    <s v="SEK"/>
    <d v="2014-08-25T00:00:00"/>
    <s v="FOOD"/>
    <x v="1"/>
    <s v="Commitment"/>
    <s v="Donor"/>
  </r>
  <r>
    <s v="Sweden"/>
    <s v="Mines Advisory Group"/>
    <s v="Iraq 2001"/>
    <x v="0"/>
    <m/>
    <x v="15"/>
    <n v="1153846"/>
    <n v="0"/>
    <s v="Prevent loss of life and limb from mine injuries.  Return mine ordnance contaminated land to community use.  Develop a local capacity carry-out mine clearance and explosive ordnance disposal"/>
    <n v="12000000"/>
    <s v="SEK"/>
    <d v="2001-09-11T00:00:00"/>
    <s v="MINE ACTION"/>
    <x v="1"/>
    <s v="Commitment"/>
    <s v="Donor"/>
  </r>
  <r>
    <s v="Sweden"/>
    <s v="Mines Advisory Group"/>
    <s v="Iraq 2002"/>
    <x v="0"/>
    <m/>
    <x v="8"/>
    <n v="1371935"/>
    <n v="0"/>
    <s v="Continuing support to MAG's humanitarian UXO action programme and mine"/>
    <n v="12759000"/>
    <s v="SEK"/>
    <d v="2002-09-19T00:00:00"/>
    <s v="MINE ACTION"/>
    <x v="1"/>
    <s v="Commitment"/>
    <s v="Donor"/>
  </r>
  <r>
    <s v="Sweden"/>
    <s v="Mines Advisory Group"/>
    <s v="Iraq 2004"/>
    <x v="0"/>
    <m/>
    <x v="10"/>
    <n v="1339576"/>
    <n v="0"/>
    <s v="Humanitarian mine clearance in northern Iraq"/>
    <n v="1073000"/>
    <s v="EUR"/>
    <d v="2004-01-13T00:00:00"/>
    <s v="MINE ACTION"/>
    <x v="1"/>
    <s v="Commitment"/>
    <s v="Donor"/>
  </r>
  <r>
    <s v="Sweden"/>
    <s v="Mines Advisory Group"/>
    <s v="Iraq 2005"/>
    <x v="0"/>
    <m/>
    <x v="13"/>
    <n v="1406011"/>
    <n v="0"/>
    <s v="Mine clearance"/>
    <n v="1064350"/>
    <s v="EUR"/>
    <d v="2005-03-02T00:00:00"/>
    <s v="MINE ACTION"/>
    <x v="1"/>
    <s v="Commitment"/>
    <s v="Donor"/>
  </r>
  <r>
    <s v="Sweden"/>
    <s v="Mines Advisory Group"/>
    <s v="Iraq 2006 (incl. Iraqi refugees in neighbouring countries) "/>
    <x v="0"/>
    <m/>
    <x v="1"/>
    <n v="3342461"/>
    <n v="0"/>
    <s v="Humanitarian support to demining activities in Iraq"/>
    <n v="2600435"/>
    <s v="EUR"/>
    <d v="2006-06-09T00:00:00"/>
    <s v="MINE ACTION"/>
    <x v="1"/>
    <s v="Commitment"/>
    <s v="Donor"/>
  </r>
  <r>
    <s v="Sweden"/>
    <s v="Norwegian Refugee Council"/>
    <s v="Iraq 2011"/>
    <x v="0"/>
    <m/>
    <x v="14"/>
    <n v="860591"/>
    <n v="0"/>
    <s v="Humanitarian assistance (3-year project, 2011 protion)"/>
    <n v="626510"/>
    <s v="EUR"/>
    <d v="2011-03-30T00:00:00"/>
    <s v="SECTOR NOT YET SPECIFIED"/>
    <x v="1"/>
    <s v="Commitment"/>
    <s v="Donor"/>
  </r>
  <r>
    <s v="Sweden"/>
    <s v="Norwegian Refugee Council"/>
    <s v="Iraq 2013"/>
    <x v="0"/>
    <m/>
    <x v="3"/>
    <n v="765228"/>
    <n v="0"/>
    <s v="Humanitarian assistance within the NRC humanitarian annual work plan 2013, including IDMC, Monitoring and Evaluation and support to ACAPS"/>
    <n v="5000000"/>
    <s v="SEK"/>
    <d v="2013-05-29T00:00:00"/>
    <s v="SECTOR NOT YET SPECIFIED"/>
    <x v="1"/>
    <s v="Commitment"/>
    <s v="Donor"/>
  </r>
  <r>
    <s v="Sweden"/>
    <s v="Norwegian Refugee Council"/>
    <s v="Iraq 2014"/>
    <x v="0"/>
    <m/>
    <x v="11"/>
    <n v="765697"/>
    <n v="0"/>
    <s v="Shelter, Wash, Education, ICLA, and Food Security"/>
    <n v="5000000"/>
    <s v="SEK"/>
    <d v="2014-03-14T00:00:00"/>
    <s v="SECTOR NOT YET SPECIFIED"/>
    <x v="1"/>
    <s v="Commitment"/>
    <s v="Donor"/>
  </r>
  <r>
    <s v="Sweden"/>
    <s v="Norwegian Refugee Council"/>
    <s v="Iraq 2015"/>
    <x v="4"/>
    <s v="IRQ-14/S-NF/68352/R/5834"/>
    <x v="4"/>
    <n v="308166"/>
    <n v="0"/>
    <s v="Support to vulnerable IDPs affected by the Anbar Crisis in Abu Greib province through life-saving activities"/>
    <n v="2000000"/>
    <s v="SEK"/>
    <d v="2014-04-17T00:00:00"/>
    <s v="SHELTER AND NON-FOOD ITEMS"/>
    <x v="1"/>
    <s v="Commitment"/>
    <s v="Donor"/>
  </r>
  <r>
    <s v="Sweden"/>
    <s v="Norwegian Refugee Council"/>
    <s v="Iraq 2015"/>
    <x v="4"/>
    <s v="IRQ-14/WS/70748/R/5834"/>
    <x v="4"/>
    <n v="740083"/>
    <n v="0"/>
    <s v="Emergency WASH and Shelter assistance to IDPs"/>
    <n v="5000000"/>
    <s v="SEK"/>
    <d v="2014-07-14T00:00:00"/>
    <s v="WATER AND SANITATION"/>
    <x v="1"/>
    <s v="Commitment"/>
    <s v="Donor"/>
  </r>
  <r>
    <s v="Sweden"/>
    <s v="Norwegian Refugee Council"/>
    <s v="Iraq 2015"/>
    <x v="4"/>
    <s v="IRQ-14/WS/70748/R/5834"/>
    <x v="4"/>
    <n v="1685241"/>
    <n v="0"/>
    <s v="Emergency WASH and Camp Management Support for IDP's in Iraq"/>
    <n v="12400000"/>
    <s v="SEK"/>
    <d v="2014-11-07T00:00:00"/>
    <s v="WATER AND SANITATION"/>
    <x v="1"/>
    <s v="Commitment"/>
    <s v="Donor"/>
  </r>
  <r>
    <s v="Sweden"/>
    <s v="Norwegian Refugee Council"/>
    <s v="Syrian Arab Republic - Civil Unrest 2012"/>
    <x v="0"/>
    <m/>
    <x v="5"/>
    <n v="301023"/>
    <n v="0"/>
    <s v="(Irag) Emergency Winterization NFI Response for Syrian Refugees in Domiz Camp, Iraq-KRI."/>
    <n v="2000000"/>
    <s v="SEK"/>
    <d v="2012-11-09T00:00:00"/>
    <s v="SECTOR NOT YET SPECIFIED"/>
    <x v="1"/>
    <s v="Commitment"/>
    <s v="Donor"/>
  </r>
  <r>
    <s v="Sweden"/>
    <s v="Norwegian Refugee Council"/>
    <s v="Syrian Arab Republic - Civil Unrest 2013"/>
    <x v="3"/>
    <s v="SRRP-13/MS/59104/R/5834"/>
    <x v="3"/>
    <n v="298418"/>
    <n v="0"/>
    <s v="Iraq - Syria Crisis Regional Refugee Response - To give Syrian refugees in Domiz refugee camp access to adequate potable drinking water and appropriate sanitation facilities, and to promote improved hygiene practices."/>
    <n v="2000000"/>
    <s v="SEK"/>
    <d v="2013-07-12T00:00:00"/>
    <s v="MULTI-SECTOR"/>
    <x v="1"/>
    <s v="Commitment"/>
    <s v="Donor"/>
  </r>
  <r>
    <s v="Sweden"/>
    <s v="Norwegian Refugee Council"/>
    <s v="Syrian Arab Republic - Civil Unrest 2014"/>
    <x v="8"/>
    <s v="SRRP-14/MS/64776/5834"/>
    <x v="11"/>
    <n v="752559"/>
    <n v="0"/>
    <s v="Iraq - Syria Crisis Regional Refugee Response "/>
    <n v="553131"/>
    <s v="EUR"/>
    <d v="2014-03-27T00:00:00"/>
    <s v="MULTI-SECTOR"/>
    <x v="1"/>
    <s v="Paid contribution"/>
    <s v="Donor and Agency"/>
  </r>
  <r>
    <s v="Sweden"/>
    <s v="Office for the Coordination of Humanitarian Affairs"/>
    <s v="Iraq 2007 (incl. Iraqi refugees in neighbouring countries) "/>
    <x v="0"/>
    <m/>
    <x v="2"/>
    <n v="732850"/>
    <n v="0"/>
    <s v="OCHA Iraq support Office"/>
    <n v="5000000"/>
    <s v="SEK"/>
    <d v="2007-06-29T00:00:00"/>
    <s v="COORDINATION AND SUPPORT SERVICES"/>
    <x v="1"/>
    <s v="Paid contribution"/>
    <s v="Donor and Agency"/>
  </r>
  <r>
    <s v="Sweden"/>
    <s v="Office for the Coordination of Humanitarian Affairs"/>
    <s v="Iraq 2007 (incl. Iraqi refugees in neighbouring countries) "/>
    <x v="11"/>
    <s v="IRQ-07/EHRF"/>
    <x v="2"/>
    <n v="439710"/>
    <n v="0"/>
    <s v="Expanded Humanitarian Response Fund for Iraq"/>
    <n v="3000000"/>
    <s v="SEK"/>
    <d v="2007-06-29T00:00:00"/>
    <s v="SECTOR NOT YET SPECIFIED"/>
    <x v="1"/>
    <s v="Paid contribution"/>
    <s v="Donor and Agency"/>
  </r>
  <r>
    <s v="Sweden"/>
    <s v="Office for the Coordination of Humanitarian Affairs"/>
    <s v="Iraq 2008 (incl. Iraqi refugees in neighbouring countries) "/>
    <x v="5"/>
    <s v="IRQ-08/CSS02"/>
    <x v="6"/>
    <n v="988786"/>
    <n v="0"/>
    <s v="Humanitarian Coordination"/>
    <m/>
    <s v="USD"/>
    <d v="2008-05-12T00:00:00"/>
    <s v="COORDINATION AND SUPPORT SERVICES"/>
    <x v="1"/>
    <s v="Paid contribution"/>
    <s v="Donor and Agency"/>
  </r>
  <r>
    <s v="Sweden"/>
    <s v="Office for the Coordination of Humanitarian Affairs"/>
    <s v="Iraq 2009 (incl. Iraqi refugees in neighbouring countries) "/>
    <x v="6"/>
    <s v="IRQ-09/CSS/20444/R/119"/>
    <x v="7"/>
    <n v="4486501"/>
    <n v="0"/>
    <s v="Humanitarian Coordination (OCT 2674)"/>
    <m/>
    <s v="USD"/>
    <d v="2009-07-01T00:00:00"/>
    <s v="COORDINATION AND SUPPORT SERVICES"/>
    <x v="1"/>
    <s v="Paid contribution"/>
    <s v="Donor and Agency"/>
  </r>
  <r>
    <s v="Sweden"/>
    <s v="Office for the Coordination of Humanitarian Affairs"/>
    <s v="Iraq 2009 (incl. Iraqi refugees in neighbouring countries) "/>
    <x v="6"/>
    <s v="IRQ-09/CSS/20471/119"/>
    <x v="7"/>
    <n v="115349"/>
    <n v="0"/>
    <s v="Baghdad Humanitarian Coordination (OCT 2674)"/>
    <m/>
    <s v="USD"/>
    <d v="2009-07-01T00:00:00"/>
    <s v="COORDINATION AND SUPPORT SERVICES"/>
    <x v="1"/>
    <s v="Paid contribution"/>
    <s v="Donor and Agency"/>
  </r>
  <r>
    <s v="Sweden"/>
    <s v="Office for the Coordination of Humanitarian Affairs"/>
    <s v="Iraq Crisis 2003"/>
    <x v="0"/>
    <m/>
    <x v="9"/>
    <n v="232393"/>
    <n v="0"/>
    <s v="Support to OCHA's contingency and preparedness activities in the Middle East Region and Cyprus regional HUB "/>
    <m/>
    <m/>
    <d v="2003-03-11T00:00:00"/>
    <s v="COORDINATION AND SUPPORT SERVICES"/>
    <x v="1"/>
    <s v="Commitment"/>
    <s v="Donor"/>
  </r>
  <r>
    <s v="Sweden"/>
    <s v="OXFAM GB"/>
    <s v="Iraq 2014"/>
    <x v="0"/>
    <m/>
    <x v="11"/>
    <n v="672406"/>
    <n v="0"/>
    <s v="Emergency assistance to conflict affected communities in Khanqeen, KRI/Iraq"/>
    <n v="4947565"/>
    <s v="SEK"/>
    <d v="2014-11-18T00:00:00"/>
    <s v="SHELTER AND NON-FOOD ITEMS"/>
    <x v="1"/>
    <s v="Commitment"/>
    <s v="Donor"/>
  </r>
  <r>
    <s v="Sweden"/>
    <s v="Qandil"/>
    <s v="Iraq 2001"/>
    <x v="0"/>
    <m/>
    <x v="15"/>
    <n v="521870"/>
    <n v="0"/>
    <s v="Health programme and outphasing of reconstruction of houses for IDP and water and sanitation"/>
    <n v="5009955"/>
    <s v="SEK"/>
    <d v="2001-03-01T00:00:00"/>
    <s v="HEALTH"/>
    <x v="1"/>
    <s v="Commitment"/>
    <s v="Donor"/>
  </r>
  <r>
    <s v="Sweden"/>
    <s v="Qandil"/>
    <s v="Iraq 2001"/>
    <x v="0"/>
    <m/>
    <x v="15"/>
    <n v="1707663"/>
    <n v="0"/>
    <s v="To improve the water and sanitation and health situation for the population"/>
    <n v="18050000"/>
    <s v="SEK"/>
    <d v="2001-08-28T00:00:00"/>
    <s v="MULTI-SECTOR"/>
    <x v="1"/>
    <s v="Commitment"/>
    <s v="Donor"/>
  </r>
  <r>
    <s v="Sweden"/>
    <s v="Qandil"/>
    <s v="Iraq 2004"/>
    <x v="0"/>
    <m/>
    <x v="10"/>
    <n v="1084000"/>
    <n v="0"/>
    <s v="Health and water/sanitation programme"/>
    <n v="179500"/>
    <s v="CHF"/>
    <d v="2004-08-18T00:00:00"/>
    <s v="MULTI-SECTOR"/>
    <x v="1"/>
    <s v="Commitment"/>
    <s v="Donor"/>
  </r>
  <r>
    <s v="Sweden"/>
    <s v="Qandil"/>
    <s v="Iraq 2005"/>
    <x v="0"/>
    <m/>
    <x v="13"/>
    <n v="1685405"/>
    <n v="0"/>
    <s v="Humanitarian support"/>
    <n v="1402257"/>
    <s v="EUR"/>
    <d v="2005-10-04T00:00:00"/>
    <s v="MULTI-SECTOR"/>
    <x v="1"/>
    <s v="Commitment"/>
    <s v="Donor"/>
  </r>
  <r>
    <s v="Sweden"/>
    <s v="Qandil"/>
    <s v="Iraq 2006 (incl. Iraqi refugees in neighbouring countries) "/>
    <x v="0"/>
    <m/>
    <x v="1"/>
    <n v="371539"/>
    <n v="0"/>
    <s v="Humanitarian support"/>
    <n v="292030"/>
    <s v="EUR"/>
    <d v="2006-11-27T00:00:00"/>
    <s v="MULTI-SECTOR"/>
    <x v="1"/>
    <s v="Commitment"/>
    <s v="Donor"/>
  </r>
  <r>
    <s v="Sweden"/>
    <s v="Save the Children "/>
    <s v="Iraq 2014"/>
    <x v="0"/>
    <m/>
    <x v="11"/>
    <n v="206201"/>
    <n v="0"/>
    <s v="Providing IDP´s with immediate food assistance and access to critical child protection services to help them cope with displacement"/>
    <n v="1370000"/>
    <s v="SEK"/>
    <d v="2014-06-10T00:00:00"/>
    <s v="PROTECTION/HUMAN RIGHTS/RULE OF LAW"/>
    <x v="1"/>
    <s v="Commitment"/>
    <s v="Donor"/>
  </r>
  <r>
    <s v="Sweden"/>
    <s v="Save the Children "/>
    <s v="Iraq 2014"/>
    <x v="0"/>
    <m/>
    <x v="11"/>
    <n v="770416"/>
    <n v="0"/>
    <s v="Save the Children's humanitarian work with a specific focus on child protection, in sudden on-set as well as protracted emergencies. Capacity building support and thematic/technical support"/>
    <n v="5000000"/>
    <s v="SEK"/>
    <d v="2014-04-15T00:00:00"/>
    <s v="SECTOR NOT YET SPECIFIED"/>
    <x v="1"/>
    <s v="Commitment"/>
    <s v="Donor"/>
  </r>
  <r>
    <s v="Sweden"/>
    <s v="Save the Children "/>
    <s v="Iraq 2014"/>
    <x v="0"/>
    <m/>
    <x v="11"/>
    <n v="195714"/>
    <n v="0"/>
    <s v="RRM - Immediate life-saving support to Mosul IDPs"/>
    <s v=""/>
    <s v="USD"/>
    <d v="2014-09-27T00:00:00"/>
    <s v="SECTOR NOT YET SPECIFIED"/>
    <x v="1"/>
    <s v="Paid contribution"/>
    <s v="Agency"/>
  </r>
  <r>
    <s v="Sweden"/>
    <s v="Save the Children "/>
    <s v="Syrian Arab Republic - Civil Unrest 2013"/>
    <x v="3"/>
    <s v="SRRP-13/MS/58170/R/6079"/>
    <x v="3"/>
    <n v="152224"/>
    <n v="0"/>
    <s v="Iraq - Syria Crisis Regional Refugee Response - To enable crisis-affected refugee children access to quality child protection service"/>
    <n v="1002701"/>
    <s v="SEK"/>
    <d v="2013-09-23T00:00:00"/>
    <s v="MULTI-SECTOR"/>
    <x v="1"/>
    <s v="Paid contribution"/>
    <s v="Donor"/>
  </r>
  <r>
    <s v="Sweden"/>
    <s v="Save the Children "/>
    <s v="Syrian Arab Republic - Civil Unrest 2014"/>
    <x v="8"/>
    <s v="SRRP-14/MS/64798/6079"/>
    <x v="11"/>
    <n v="752559"/>
    <n v="0"/>
    <s v="Iraq - Syria Crisis Regional Refugee Response"/>
    <n v="553131"/>
    <s v="EUR"/>
    <d v="2014-06-06T00:00:00"/>
    <s v="MULTI-SECTOR"/>
    <x v="1"/>
    <s v="Paid contribution"/>
    <s v="Donor"/>
  </r>
  <r>
    <s v="Sweden"/>
    <s v="Save the Children "/>
    <s v="Syrian Arab Republic - Civil Unrest 2014"/>
    <x v="8"/>
    <s v="SRRP-14/MS/64798/6079"/>
    <x v="11"/>
    <n v="135902"/>
    <n v="0"/>
    <s v="Iraq - Syria Crisis Regional Refugee Response  - Immediate NFI support upon arrival of Syrian Refugees arriving in the Kurdistan region of Iraq from Kobani"/>
    <n v="999969"/>
    <s v="SEK"/>
    <d v="2014-11-03T00:00:00"/>
    <s v="MULTI-SECTOR"/>
    <x v="1"/>
    <s v="Commitment"/>
    <s v="Donor"/>
  </r>
  <r>
    <s v="Sweden"/>
    <s v="Swedish Civil Contingencies Agency (MSB)"/>
    <s v="Iraq 2006 (incl. Iraqi refugees in neighbouring countries) "/>
    <x v="0"/>
    <m/>
    <x v="1"/>
    <n v="322616"/>
    <n v="0"/>
    <s v="Demining"/>
    <n v="253576"/>
    <s v="EUR"/>
    <d v="2006-11-08T00:00:00"/>
    <s v="MINE ACTION"/>
    <x v="1"/>
    <s v="Commitment"/>
    <s v="Donor"/>
  </r>
  <r>
    <s v="Sweden"/>
    <s v="Swedish Civil Contingencies Agency (MSB)"/>
    <s v="Iraq 2007 (incl. Iraqi refugees in neighbouring countries) "/>
    <x v="0"/>
    <m/>
    <x v="2"/>
    <n v="75045"/>
    <n v="0"/>
    <s v="Humanitarian support to Explosive Ordnance Disposal"/>
    <n v="57860"/>
    <s v="EUR"/>
    <d v="2007-02-02T00:00:00"/>
    <s v="COORDINATION AND SUPPORT SERVICES"/>
    <x v="1"/>
    <s v="Commitment"/>
    <s v="Donor"/>
  </r>
  <r>
    <s v="Sweden"/>
    <s v="Swedish Civil Contingencies Agency (MSB)"/>
    <s v="Iraq 2008 (incl. Iraqi refugees in neighbouring countries) "/>
    <x v="0"/>
    <m/>
    <x v="6"/>
    <n v="20084"/>
    <n v="0"/>
    <s v="Support to an assessment and mission in Iraq through UNHCR"/>
    <n v="13597"/>
    <s v="EUR"/>
    <d v="2008-09-16T00:00:00"/>
    <s v="COORDINATION AND SUPPORT SERVICES"/>
    <x v="1"/>
    <s v="Commitment"/>
    <s v="Donor"/>
  </r>
  <r>
    <s v="Sweden"/>
    <s v="Swedish Civil Contingencies Agency (MSB)"/>
    <s v="Iraq 2009 (incl. Iraqi refugees in neighbouring countries) "/>
    <x v="0"/>
    <m/>
    <x v="7"/>
    <n v="260809"/>
    <n v="0"/>
    <s v="Provision of Explosive Ordnance Disposal technical support to ICRC humanitarian operations in Iraq"/>
    <n v="187000"/>
    <s v="EUR"/>
    <d v="2009-06-10T00:00:00"/>
    <s v="COORDINATION AND SUPPORT SERVICES"/>
    <x v="1"/>
    <s v="Commitment"/>
    <s v="Donor"/>
  </r>
  <r>
    <s v="Sweden"/>
    <s v="Swedish Civil Contingencies Agency (MSB)"/>
    <s v="Iraq 2009 (incl. Iraqi refugees in neighbouring countries) "/>
    <x v="0"/>
    <m/>
    <x v="7"/>
    <n v="568584"/>
    <n v="0"/>
    <s v="Additional support to the relocation of the UN inter-agency offices from Amman to Baghdad for work related to Iraq"/>
    <n v="433261"/>
    <s v="EUR"/>
    <d v="2009-02-10T00:00:00"/>
    <s v="COORDINATION AND SUPPORT SERVICES"/>
    <x v="1"/>
    <s v="Commitment"/>
    <s v="Donor"/>
  </r>
  <r>
    <s v="Sweden"/>
    <s v="Swedish Civil Contingencies Agency (MSB)"/>
    <s v="Iraq 2009 (incl. Iraqi refugees in neighbouring countries) "/>
    <x v="0"/>
    <m/>
    <x v="7"/>
    <n v="860828"/>
    <n v="0"/>
    <s v="MSB (Swedish Civil Contingencies Agency) towards the construction of UNHCR Office Premises in Baghdad, Iraq._x000d__x000a_"/>
    <s v=""/>
    <s v="USD"/>
    <d v="2009-12-01T00:00:00"/>
    <s v="COORDINATION AND SUPPORT SERVICES"/>
    <x v="1"/>
    <s v="Paid contribution"/>
    <s v="Agency"/>
  </r>
  <r>
    <s v="Sweden"/>
    <s v="Swedish Civil Contingencies Agency (MSB)"/>
    <s v="Iraq 2009 (incl. Iraqi refugees in neighbouring countries) "/>
    <x v="0"/>
    <m/>
    <x v="7"/>
    <n v="1069587"/>
    <n v="0"/>
    <s v="To establish an Inter-agency office in Baghdad - Logistics/Operations support Administrative/Personnel"/>
    <n v="766894"/>
    <s v="EUR"/>
    <d v="2009-06-24T00:00:00"/>
    <s v="COORDINATION AND SUPPORT SERVICES"/>
    <x v="1"/>
    <s v="Commitment"/>
    <s v="Donor"/>
  </r>
  <r>
    <s v="Sweden"/>
    <s v="Swedish Civil Contingencies Agency (MSB)"/>
    <s v="Iraq 2010"/>
    <x v="0"/>
    <m/>
    <x v="12"/>
    <n v="28053"/>
    <n v="0"/>
    <s v="To perform a warranty survey of the Interagecy offices used by UNHCR, UNICEF, UNAMI and WHO built by local builders"/>
    <n v="20619"/>
    <s v="EUR"/>
    <d v="2010-10-21T00:00:00"/>
    <s v="COORDINATION AND SUPPORT SERVICES"/>
    <x v="1"/>
    <s v="Commitment"/>
    <s v="Donor"/>
  </r>
  <r>
    <s v="Sweden"/>
    <s v="Swedish Civil Contingencies Agency (MSB)"/>
    <s v="Iraq 2010"/>
    <x v="0"/>
    <m/>
    <x v="12"/>
    <n v="36806"/>
    <n v="0"/>
    <s v="Needs assessment of the insecure situation for refugees"/>
    <n v="30144"/>
    <s v="EUR"/>
    <d v="2010-06-03T00:00:00"/>
    <s v="COORDINATION AND SUPPORT SERVICES"/>
    <x v="1"/>
    <s v="Commitment"/>
    <s v="Donor"/>
  </r>
  <r>
    <s v="Sweden"/>
    <s v="Swedish Civil Contingencies Agency (MSB)"/>
    <s v="Iraq 2012"/>
    <x v="0"/>
    <m/>
    <x v="5"/>
    <n v="59345"/>
    <n v="0"/>
    <s v="Secondment of Information Manager Officer to UNHCR"/>
    <n v="395000"/>
    <s v="SEK"/>
    <d v="2012-12-21T00:00:00"/>
    <s v="COORDINATION AND SUPPORT SERVICES"/>
    <x v="1"/>
    <s v="Commitment"/>
    <s v="Donor"/>
  </r>
  <r>
    <s v="Sweden"/>
    <s v="Swedish Civil Contingencies Agency (MSB)"/>
    <s v="Iraq 2014"/>
    <x v="0"/>
    <m/>
    <x v="11"/>
    <n v="82781"/>
    <n v="0"/>
    <s v="Secondment to WFP for Logistics/Technical assistance re constructions"/>
    <n v="550000"/>
    <s v="SEK"/>
    <d v="2014-06-25T00:00:00"/>
    <s v="COORDINATION AND SUPPORT SERVICES"/>
    <x v="1"/>
    <s v="Commitment"/>
    <s v="Donor"/>
  </r>
  <r>
    <s v="Sweden"/>
    <s v="Swedish Civil Contingencies Agency (MSB)"/>
    <s v="Iraq 2014"/>
    <x v="0"/>
    <m/>
    <x v="11"/>
    <n v="44849"/>
    <n v="0"/>
    <s v="Secondment of Information Management Officer to WFP"/>
    <n v="330000"/>
    <s v="SEK"/>
    <d v="2014-11-12T00:00:00"/>
    <s v="COORDINATION AND SUPPORT SERVICES"/>
    <x v="1"/>
    <s v="Commitment"/>
    <s v="Donor"/>
  </r>
  <r>
    <s v="Sweden"/>
    <s v="Swedish Civil Contingencies Agency (MSB)"/>
    <s v="Iraq 2014"/>
    <x v="0"/>
    <m/>
    <x v="11"/>
    <n v="49717"/>
    <n v="0"/>
    <s v="Secondment of Civil Military Coordinations Officer to OCHA"/>
    <n v="360000"/>
    <s v="SEK"/>
    <d v="2014-10-10T00:00:00"/>
    <s v="COORDINATION AND SUPPORT SERVICES"/>
    <x v="1"/>
    <s v="Commitment"/>
    <s v="Donor"/>
  </r>
  <r>
    <s v="Sweden"/>
    <s v="Swedish Civil Contingencies Agency (MSB)"/>
    <s v="Iraq 2014"/>
    <x v="0"/>
    <m/>
    <x v="11"/>
    <n v="1827411"/>
    <n v="0"/>
    <s v="IHP support to UNHCR Iraq for establishing and IDP/refugee camp"/>
    <n v="12600000"/>
    <s v="SEK"/>
    <d v="2014-08-21T00:00:00"/>
    <s v="SHELTER AND NON-FOOD ITEMS"/>
    <x v="1"/>
    <s v="Commitment"/>
    <s v="Donor"/>
  </r>
  <r>
    <s v="Sweden"/>
    <s v="Swedish Civil Contingencies Agency (MSB)"/>
    <s v="Iraq 2014"/>
    <x v="0"/>
    <m/>
    <x v="11"/>
    <n v="69568"/>
    <n v="0"/>
    <s v="Secondment of Civil Military Coordination Officer to OCHA"/>
    <n v="470000"/>
    <s v="SEK"/>
    <d v="2014-07-08T00:00:00"/>
    <s v="COORDINATION AND SUPPORT SERVICES"/>
    <x v="1"/>
    <s v="Commitment"/>
    <s v="Donor"/>
  </r>
  <r>
    <s v="Sweden"/>
    <s v="Swedish Civil Contingencies Agency (MSB)"/>
    <s v="Iraq 2014"/>
    <x v="0"/>
    <m/>
    <x v="11"/>
    <n v="65867"/>
    <n v="0"/>
    <s v="Secondment of IMO Logistics Cluster to WFP"/>
    <n v="445000"/>
    <s v="SEK"/>
    <d v="2014-07-09T00:00:00"/>
    <s v="COORDINATION AND SUPPORT SERVICES"/>
    <x v="1"/>
    <s v="Commitment"/>
    <s v="Donor"/>
  </r>
  <r>
    <s v="Sweden"/>
    <s v="Swedish Civil Contingencies Agency (MSB)"/>
    <s v="Iraq 2014"/>
    <x v="0"/>
    <m/>
    <x v="11"/>
    <n v="64387"/>
    <n v="0"/>
    <s v="Secondment of HAO Assessment Coordinator to OCHA"/>
    <n v="435000"/>
    <s v="SEK"/>
    <d v="2014-07-08T00:00:00"/>
    <s v="COORDINATION AND SUPPORT SERVICES"/>
    <x v="1"/>
    <s v="Commitment"/>
    <s v="Donor"/>
  </r>
  <r>
    <s v="Sweden"/>
    <s v="Swedish Civil Contingencies Agency (MSB)"/>
    <s v="Iraq 2014"/>
    <x v="0"/>
    <m/>
    <x v="11"/>
    <n v="65867"/>
    <n v="0"/>
    <s v="Secondment of IMO officer to OCHA in Erbil"/>
    <n v="445000"/>
    <s v="SEK"/>
    <d v="2014-07-08T00:00:00"/>
    <s v="COORDINATION AND SUPPORT SERVICES"/>
    <x v="1"/>
    <s v="Commitment"/>
    <s v="Donor"/>
  </r>
  <r>
    <s v="Sweden"/>
    <s v="Swedish Civil Contingencies Agency (MSB)"/>
    <s v="Iraq 2014"/>
    <x v="0"/>
    <m/>
    <x v="11"/>
    <n v="121060"/>
    <n v="0"/>
    <s v="Secondment of Information Management Officer to Unicef"/>
    <n v="845000"/>
    <s v="SEK"/>
    <d v="2014-09-23T00:00:00"/>
    <s v="COORDINATION AND SUPPORT SERVICES"/>
    <x v="1"/>
    <s v="Commitment"/>
    <s v="Donor"/>
  </r>
  <r>
    <s v="Sweden"/>
    <s v="Swedish Civil Contingencies Agency (MSB)"/>
    <s v="Iraq 2014"/>
    <x v="0"/>
    <m/>
    <x v="11"/>
    <n v="74575"/>
    <n v="0"/>
    <s v="Secondment of Engineer to WFP"/>
    <n v="540000"/>
    <s v="SEK"/>
    <d v="2014-10-24T00:00:00"/>
    <s v="COORDINATION AND SUPPORT SERVICES"/>
    <x v="1"/>
    <s v="Commitment"/>
    <s v="Donor"/>
  </r>
  <r>
    <s v="Sweden"/>
    <s v="Swedish Civil Contingencies Agency (MSB)"/>
    <s v="Iraq 2014"/>
    <x v="0"/>
    <m/>
    <x v="11"/>
    <n v="66980"/>
    <n v="0"/>
    <s v="Roaming HAO OCHA Iraq"/>
    <n v="485000"/>
    <s v="SEK"/>
    <d v="2014-11-03T00:00:00"/>
    <s v="COORDINATION AND SUPPORT SERVICES"/>
    <x v="1"/>
    <s v="Commitment"/>
    <s v="Donor"/>
  </r>
  <r>
    <s v="Sweden"/>
    <s v="Swedish Civil Contingencies Agency (MSB)"/>
    <s v="Iraq 2014"/>
    <x v="0"/>
    <m/>
    <x v="11"/>
    <n v="104786"/>
    <n v="0"/>
    <s v="Project Manager for Office and Accommodation - to UNHCR"/>
    <n v="775000"/>
    <s v="SEK"/>
    <d v="2014-12-08T00:00:00"/>
    <s v="COORDINATION AND SUPPORT SERVICES"/>
    <x v="1"/>
    <s v="Commitment"/>
    <s v="Donor"/>
  </r>
  <r>
    <s v="Sweden"/>
    <s v="Swedish Civil Contingencies Agency (MSB)"/>
    <s v="Syrian Arab Republic - Civil Unrest 2013"/>
    <x v="0"/>
    <m/>
    <x v="3"/>
    <n v="120906"/>
    <n v="0"/>
    <s v="(Iraq) Secondment of a site engineer to UNHCR for building of camps in Erbil and Suleimaniyah, Iraq."/>
    <n v="790000"/>
    <s v="SEK"/>
    <d v="2013-05-24T00:00:00"/>
    <s v="SHELTER AND NON-FOOD ITEMS"/>
    <x v="1"/>
    <s v="Paid contribution"/>
    <s v="Donor"/>
  </r>
  <r>
    <s v="Sweden"/>
    <s v="Swedish Civil Contingencies Agency (MSB)"/>
    <s v="Syrian Arab Republic - Civil Unrest 2013"/>
    <x v="0"/>
    <m/>
    <x v="3"/>
    <n v="84591"/>
    <n v="0"/>
    <s v="(Iraq) Extension of secondment to UNHCR with Site Engineer"/>
    <n v="555000"/>
    <s v="SEK"/>
    <d v="2013-12-17T00:00:00"/>
    <s v="COORDINATION AND SUPPORT SERVICES"/>
    <x v="1"/>
    <s v="Commitment"/>
    <s v="Donor"/>
  </r>
  <r>
    <s v="Sweden"/>
    <s v="Swedish Civil Contingencies Agency (MSB)"/>
    <s v="Syrian Arab Republic - Civil Unrest 2014"/>
    <x v="0"/>
    <m/>
    <x v="11"/>
    <n v="127182"/>
    <n v="0"/>
    <s v="Iraq - Secondment to OCHA – IMO "/>
    <n v="93479"/>
    <s v="EUR"/>
    <d v="2014-03-27T00:00:00"/>
    <s v="COORDINATION AND SUPPORT SERVICES"/>
    <x v="1"/>
    <s v="Paid contribution"/>
    <s v="Donor"/>
  </r>
  <r>
    <s v="Sweden"/>
    <s v="Swedish Civil Contingencies Agency (MSB)"/>
    <s v="Syrian Arab Republic - Civil Unrest 2014"/>
    <x v="0"/>
    <m/>
    <x v="11"/>
    <n v="112884"/>
    <n v="0"/>
    <s v="Iraq - Secondment to UNHCR – camp engineer"/>
    <n v="82970"/>
    <s v="EUR"/>
    <d v="2014-06-17T00:00:00"/>
    <s v="COORDINATION AND SUPPORT SERVICES"/>
    <x v="1"/>
    <s v="Paid contribution"/>
    <s v="Donor"/>
  </r>
  <r>
    <s v="Sweden"/>
    <s v="Swedish Civil Contingencies Agency (MSB)"/>
    <s v="Syrian Arab Republic - Civil Unrest 2014"/>
    <x v="0"/>
    <m/>
    <x v="11"/>
    <n v="182875"/>
    <n v="0"/>
    <s v="(Iraq) Establishing and strengthening OCHA coordination"/>
    <n v="134413"/>
    <s v="EUR"/>
    <d v="2014-06-27T00:00:00"/>
    <s v="COORDINATION AND SUPPORT SERVICES"/>
    <x v="1"/>
    <s v="Commitment"/>
    <s v="Donor"/>
  </r>
  <r>
    <s v="Sweden"/>
    <s v="Swedish Civil Contingencies Agency (MSB)"/>
    <s v="Syrian Arab Republic - Civil Unrest 2014"/>
    <x v="0"/>
    <m/>
    <x v="11"/>
    <n v="113638"/>
    <n v="0"/>
    <s v="(Iraq) Secondment of Project Manager to UNHCR, Iraq"/>
    <n v="83524"/>
    <s v="EUR"/>
    <d v="2014-06-03T00:00:00"/>
    <s v="COORDINATION AND SUPPORT SERVICES"/>
    <x v="1"/>
    <s v="Commitment"/>
    <s v="Donor"/>
  </r>
  <r>
    <s v="Sweden"/>
    <s v="Swedish Red Cross "/>
    <s v="Iraq 2002"/>
    <x v="0"/>
    <m/>
    <x v="8"/>
    <n v="107527"/>
    <n v="0"/>
    <s v="Disaster preparedness, disaster management and health"/>
    <n v="1000000"/>
    <s v="SEK"/>
    <d v="2002-09-25T00:00:00"/>
    <s v="MULTI-SECTOR"/>
    <x v="1"/>
    <s v="Commitment"/>
    <s v="Donor"/>
  </r>
  <r>
    <s v="Sweden"/>
    <s v="Swedish Red Cross "/>
    <s v="Iraq 2007 (incl. Iraqi refugees in neighbouring countries) "/>
    <x v="0"/>
    <m/>
    <x v="2"/>
    <n v="1445141"/>
    <n v="0"/>
    <s v="Humanitarian support to the most vulnerable displaced Iraqis in Jordan and Syria"/>
    <n v="1069404"/>
    <s v="EUR"/>
    <d v="2007-07-05T00:00:00"/>
    <s v="MULTI-SECTOR"/>
    <x v="1"/>
    <s v="Commitment"/>
    <s v="Donor"/>
  </r>
  <r>
    <s v="Sweden"/>
    <s v="Swedish Red Cross "/>
    <s v="Iraq 2012"/>
    <x v="0"/>
    <m/>
    <x v="5"/>
    <n v="979048"/>
    <n v="0"/>
    <s v="Support of health and volunteer-development programmes"/>
    <n v="730370"/>
    <s v="EUR"/>
    <d v="2012-03-23T00:00:00"/>
    <s v="SECTOR NOT YET SPECIFIED"/>
    <x v="1"/>
    <s v="Commitment"/>
    <s v="Donor"/>
  </r>
  <r>
    <s v="Sweden"/>
    <s v="Swedish Red Cross "/>
    <s v="Iraq 2013"/>
    <x v="0"/>
    <m/>
    <x v="3"/>
    <n v="768640"/>
    <n v="0"/>
    <s v="Organisational Development. Follow-up of First Aid in schools. Integrated Partnership project."/>
    <n v="5000000"/>
    <s v="SEK"/>
    <d v="2013-04-23T00:00:00"/>
    <s v="COORDINATION AND SUPPORT SERVICES"/>
    <x v="1"/>
    <s v="Commitment"/>
    <s v="Donor"/>
  </r>
  <r>
    <s v="Sweden"/>
    <s v="Swedish Red Cross "/>
    <s v="Iraq 2014"/>
    <x v="0"/>
    <m/>
    <x v="11"/>
    <n v="740083"/>
    <n v="0"/>
    <s v="Support to displaced persons related to the crisis in Iraq"/>
    <n v="5000000"/>
    <s v="SEK"/>
    <d v="2014-07-08T00:00:00"/>
    <s v="SECTOR NOT YET SPECIFIED"/>
    <x v="1"/>
    <s v="Commitment"/>
    <s v="Donor"/>
  </r>
  <r>
    <s v="Sweden"/>
    <s v="Swedish Red Cross "/>
    <s v="Iraq 2014"/>
    <x v="0"/>
    <m/>
    <x v="11"/>
    <n v="610260"/>
    <n v="0"/>
    <s v="Communities affected by humanitarian crises are more resilient and have the ability to anticipate, reduce impact of, cope with and recover from disasters and crises"/>
    <n v="3985000"/>
    <s v="SEK"/>
    <d v="2014-03-21T00:00:00"/>
    <s v="SECTOR NOT YET SPECIFIED"/>
    <x v="1"/>
    <s v="Commitment"/>
    <s v="Donor"/>
  </r>
  <r>
    <s v="Sweden"/>
    <s v="Swedish Red Cross "/>
    <s v="Iraq Crisis 2003"/>
    <x v="0"/>
    <m/>
    <x v="9"/>
    <n v="114733"/>
    <n v="0"/>
    <s v="To prepare for humanitarian crisis"/>
    <n v="106816"/>
    <s v="EUR"/>
    <d v="2003-02-25T00:00:00"/>
    <s v="MULTI-SECTOR"/>
    <x v="1"/>
    <s v="Commitment"/>
    <s v="Donor"/>
  </r>
  <r>
    <s v="Sweden"/>
    <s v="United Nations Children's Fund"/>
    <s v="Iraq 2002"/>
    <x v="0"/>
    <m/>
    <x v="8"/>
    <n v="1075269"/>
    <n v="0"/>
    <s v="To build on gains in service delivery and capacity building, to minimise the adverse impact of sanctions on children and women "/>
    <n v="10000000"/>
    <s v="SEK"/>
    <d v="2002-10-16T00:00:00"/>
    <s v="MULTI-SECTOR"/>
    <x v="1"/>
    <s v="Commitment"/>
    <s v="Donor"/>
  </r>
  <r>
    <s v="Sweden"/>
    <s v="United Nations Children's Fund"/>
    <s v="Iraq 2008 (incl. Iraqi refugees in neighbouring countries) "/>
    <x v="5"/>
    <s v="IRQ-08/UNICEF"/>
    <x v="6"/>
    <n v="848008"/>
    <n v="0"/>
    <s v="Additional support to UN CAP"/>
    <n v="655510"/>
    <s v="EUR"/>
    <d v="2008-11-28T00:00:00"/>
    <s v="SECTOR NOT YET SPECIFIED"/>
    <x v="1"/>
    <s v="Commitment"/>
    <s v="Donor"/>
  </r>
  <r>
    <s v="Sweden"/>
    <s v="United Nations Children's Fund"/>
    <s v="Iraq 2008 (incl. Iraqi refugees in neighbouring countries) "/>
    <x v="5"/>
    <s v="IRQ-08/UNICEF"/>
    <x v="6"/>
    <n v="3666740"/>
    <n v="0"/>
    <s v="to be allocated to specific porject/sector"/>
    <n v="22000000"/>
    <s v="SEK"/>
    <d v="2008-05-12T00:00:00"/>
    <s v="SECTOR NOT YET SPECIFIED"/>
    <x v="1"/>
    <s v="Paid contribution"/>
    <s v="Donor and Agency"/>
  </r>
  <r>
    <s v="Sweden"/>
    <s v="United Nations Children's Fund"/>
    <s v="Iraq 2009 (incl. Iraqi refugees in neighbouring countries) "/>
    <x v="6"/>
    <s v="IRQ-09/E/20228/124"/>
    <x v="7"/>
    <n v="597825"/>
    <n v="0"/>
    <s v=" Emergency education response in acutely vulnerable communities (IMPACT: Education component) (SM090236)_x000d__x000a__x000d__x000a_"/>
    <s v=""/>
    <s v="USD"/>
    <d v="2009-07-10T00:00:00"/>
    <s v="EDUCATION"/>
    <x v="1"/>
    <s v="Paid contribution"/>
    <s v="Agency"/>
  </r>
  <r>
    <s v="Sweden"/>
    <s v="United Nations Children's Fund"/>
    <s v="Iraq 2009 (incl. Iraqi refugees in neighbouring countries) "/>
    <x v="6"/>
    <s v="IRQ-09/H/20231/R/124"/>
    <x v="7"/>
    <n v="564741"/>
    <n v="0"/>
    <s v="Emergency health response in acutely vulnerable communities (IMPACT: Health component) (SM090236)_x000d__x000a__x000d__x000a_"/>
    <s v=""/>
    <s v="USD"/>
    <d v="2009-07-10T00:00:00"/>
    <s v="HEALTH"/>
    <x v="1"/>
    <s v="Paid contribution"/>
    <s v="Agency"/>
  </r>
  <r>
    <s v="Sweden"/>
    <s v="United Nations Children's Fund"/>
    <s v="Iraq 2009 (incl. Iraqi refugees in neighbouring countries) "/>
    <x v="6"/>
    <s v="IRQ-09/WS/20233/124"/>
    <x v="7"/>
    <n v="853584"/>
    <n v="0"/>
    <s v="Emergency water and sanitation response in acutely vulnerable communities (IMPACT: WESH component) (SM090236)_x000d__x000a__x000d__x000a_"/>
    <s v=""/>
    <s v="USD"/>
    <d v="2009-07-10T00:00:00"/>
    <s v="WATER AND SANITATION"/>
    <x v="1"/>
    <s v="Paid contribution"/>
    <s v="Agency"/>
  </r>
  <r>
    <s v="Sweden"/>
    <s v="United Nations Children's Fund"/>
    <s v="Iraq 2010"/>
    <x v="10"/>
    <s v="IRQ-10/E/33248/124"/>
    <x v="12"/>
    <n v="213520"/>
    <n v="0"/>
    <s v="Population affected by violence and a lack of access to basic services- Education sector"/>
    <s v=""/>
    <s v="USD"/>
    <d v="2010-03-14T00:00:00"/>
    <s v="EDUCATION"/>
    <x v="1"/>
    <s v="Paid contribution"/>
    <s v="Donor and Agency"/>
  </r>
  <r>
    <s v="Sweden"/>
    <s v="United Nations Children's Fund"/>
    <s v="Iraq 2010"/>
    <x v="10"/>
    <s v="IRQ-10/H/33249/124"/>
    <x v="12"/>
    <n v="351680"/>
    <n v="0"/>
    <s v="Health and nutrtion"/>
    <s v=""/>
    <s v="USD"/>
    <d v="2010-03-14T00:00:00"/>
    <s v="HEALTH"/>
    <x v="1"/>
    <s v="Paid contribution"/>
    <s v="Donor and Agency"/>
  </r>
  <r>
    <s v="Sweden"/>
    <s v="United Nations Children's Fund"/>
    <s v="Iraq 2010"/>
    <x v="10"/>
    <s v="IRQ-10/P-HR-RL/33250/124"/>
    <x v="12"/>
    <n v="238640"/>
    <n v="0"/>
    <s v="Protection"/>
    <s v=""/>
    <s v="USD"/>
    <d v="2010-03-14T00:00:00"/>
    <s v="PROTECTION/HUMAN RIGHTS/RULE OF LAW"/>
    <x v="1"/>
    <s v="Paid contribution"/>
    <s v="Donor and Agency"/>
  </r>
  <r>
    <s v="Sweden"/>
    <s v="United Nations Children's Fund"/>
    <s v="Iraq 2010"/>
    <x v="10"/>
    <s v="IRQ-10/WS/33251/124"/>
    <x v="12"/>
    <n v="452160"/>
    <n v="0"/>
    <s v="Water and sanitation"/>
    <s v=""/>
    <s v="USD"/>
    <d v="2010-03-14T00:00:00"/>
    <s v="WATER AND SANITATION"/>
    <x v="1"/>
    <s v="Paid contribution"/>
    <s v="Donor and Agency"/>
  </r>
  <r>
    <s v="Sweden"/>
    <s v="United Nations Children's Fund"/>
    <s v="Iraq 2011"/>
    <x v="0"/>
    <m/>
    <x v="14"/>
    <n v="1574803"/>
    <n v="0"/>
    <s v="Non-earmarked funding to UNICEFs country programmes in Iraq for humanitarian efforts in shelter, protection, water and sanitation, health and nutrition"/>
    <n v="10000000"/>
    <s v="SEK"/>
    <d v="2011-08-01T00:00:00"/>
    <s v="SECTOR NOT YET SPECIFIED"/>
    <x v="1"/>
    <s v="Commitment"/>
    <s v="Donor"/>
  </r>
  <r>
    <s v="Sweden"/>
    <s v="United Nations Children's Fund"/>
    <s v="Iraq 2015"/>
    <x v="4"/>
    <s v="IRQ-14/P-HR-RL/68214/R/124"/>
    <x v="4"/>
    <n v="2718130"/>
    <n v="0"/>
    <s v="Child Protection among conflict affected populations"/>
    <n v="20000000"/>
    <s v="SEK"/>
    <d v="2014-11-26T00:00:00"/>
    <s v="PROTECTION/HUMAN RIGHTS/RULE OF LAW"/>
    <x v="1"/>
    <s v="Commitment"/>
    <s v="Donor"/>
  </r>
  <r>
    <s v="Sweden"/>
    <s v="United Nations Children's Fund"/>
    <s v="Iraq Crisis 2003"/>
    <x v="0"/>
    <m/>
    <x v="9"/>
    <n v="935680"/>
    <n v="0"/>
    <s v="Preparedness measures in and around Iraq"/>
    <m/>
    <m/>
    <d v="2003-04-09T00:00:00"/>
    <s v="MULTI-SECTOR"/>
    <x v="1"/>
    <s v="Commitment"/>
    <s v="Donor"/>
  </r>
  <r>
    <s v="Sweden"/>
    <s v="United Nations Children's Fund"/>
    <s v="Iraq Crisis 2003"/>
    <x v="7"/>
    <s v="IRQ-03/E01"/>
    <x v="9"/>
    <n v="600250"/>
    <n v="0"/>
    <s v="Education"/>
    <n v="383559"/>
    <s v="GBP"/>
    <d v="2003-05-19T00:00:00"/>
    <s v="EDUCATION"/>
    <x v="1"/>
    <s v="Paid contribution"/>
    <s v="Agency"/>
  </r>
  <r>
    <s v="Sweden"/>
    <s v="United Nations Children's Fund"/>
    <s v="Iraqi Refugees in Neighbouring Countries 2012"/>
    <x v="0"/>
    <m/>
    <x v="5"/>
    <n v="1415200"/>
    <n v="0"/>
    <s v="(Iraq) To provide funding for UNICEFS projects &quot;Emergency WASH for Marginalised and Vulnerable Communities in Iraq&quot; and &quot;Improve Access to Quality Health and Nutrition Services for Vulnerable Children and Women&quot; inside Iraq_x000d__x000a_"/>
    <n v="10000000"/>
    <s v="SEK"/>
    <d v="2012-07-06T00:00:00"/>
    <s v="SECTOR NOT YET SPECIFIED"/>
    <x v="1"/>
    <s v="Paid contribution"/>
    <s v="Donor and Agency"/>
  </r>
  <r>
    <s v="Sweden"/>
    <s v="United Nations Children's Fund"/>
    <s v="Syrian Arab Republic - Civil Unrest 2013"/>
    <x v="3"/>
    <s v="SRRP-13/MS/58174/R/124"/>
    <x v="3"/>
    <n v="683145"/>
    <n v="0"/>
    <s v="(Iraq) Humanitarian assistance to Syria Crisis -  Health &amp; Nutrition _x000d__x000a_ and Operations/management"/>
    <n v="4500000"/>
    <s v="SEK"/>
    <d v="2013-05-29T00:00:00"/>
    <s v="MULTI-SECTOR"/>
    <x v="1"/>
    <s v="Paid contribution"/>
    <s v="Donor and Agency"/>
  </r>
  <r>
    <s v="Sweden"/>
    <s v="United Nations Children's Fund"/>
    <s v="Syrian Arab Republic - Civil Unrest 2014"/>
    <x v="8"/>
    <s v="SRRP-14/MS/64843/124"/>
    <x v="11"/>
    <n v="1003347"/>
    <n v="0"/>
    <s v="Iraq - Syria Crisis Regional Refugee Response "/>
    <n v="737460"/>
    <s v="EUR"/>
    <d v="2014-06-03T00:00:00"/>
    <s v="MULTI-SECTOR"/>
    <x v="1"/>
    <s v="Paid contribution"/>
    <s v="Donor and Agency"/>
  </r>
  <r>
    <s v="Sweden"/>
    <s v="United Nations High Commissioner for Refugees"/>
    <s v="Iraq 2007 (incl. Iraqi refugees in neighbouring countries) "/>
    <x v="0"/>
    <m/>
    <x v="2"/>
    <n v="3281005"/>
    <n v="0"/>
    <s v="Iraq Education Supplementary Appeal"/>
    <m/>
    <s v="USD"/>
    <d v="2007-11-29T00:00:00"/>
    <s v="EDUCATION"/>
    <x v="1"/>
    <s v="Paid contribution"/>
    <s v="Agency"/>
  </r>
  <r>
    <s v="Sweden"/>
    <s v="United Nations High Commissioner for Refugees"/>
    <s v="Iraq 2007 (incl. Iraqi refugees in neighbouring countries) "/>
    <x v="0"/>
    <m/>
    <x v="2"/>
    <n v="2183406"/>
    <n v="0"/>
    <m/>
    <m/>
    <s v="USD"/>
    <d v="2007-02-28T00:00:00"/>
    <s v="SECTOR NOT YET SPECIFIED"/>
    <x v="1"/>
    <s v="Paid contribution"/>
    <s v="Agency"/>
  </r>
  <r>
    <s v="Sweden"/>
    <s v="United Nations High Commissioner for Refugees"/>
    <s v="Iraq 2008 (incl. Iraqi refugees in neighbouring countries) "/>
    <x v="5"/>
    <s v="IRQ-08/UNHCR"/>
    <x v="6"/>
    <n v="879397"/>
    <n v="0"/>
    <s v="Additional support to UN CAP"/>
    <n v="655510"/>
    <s v="EUR"/>
    <d v="2008-11-28T00:00:00"/>
    <s v="SECTOR NOT YET SPECIFIED"/>
    <x v="1"/>
    <s v="Paid contribution"/>
    <s v="Donor and Agency"/>
  </r>
  <r>
    <s v="Sweden"/>
    <s v="United Nations High Commissioner for Refugees"/>
    <s v="Iraq 2008 (incl. Iraqi refugees in neighbouring countries) "/>
    <x v="5"/>
    <s v="IRQ-08/UNHCR"/>
    <x v="6"/>
    <n v="3660566"/>
    <n v="0"/>
    <s v="to be allocated to specific project/sector"/>
    <n v="22000000"/>
    <s v="SEK"/>
    <d v="2008-05-12T00:00:00"/>
    <s v="SECTOR NOT YET SPECIFIED"/>
    <x v="1"/>
    <s v="Paid contribution"/>
    <s v="Donor and Agency"/>
  </r>
  <r>
    <s v="Sweden"/>
    <s v="United Nations High Commissioner for Refugees"/>
    <s v="Iraq 2008 (incl. Iraqi refugees in neighbouring countries) "/>
    <x v="5"/>
    <s v="IRQ-08/UNHCR"/>
    <x v="6"/>
    <n v="346810"/>
    <n v="0"/>
    <s v="Broadly earmarked contributions to UNHCR Iraq Supplementary Appeal (total of $2,311,248 - CAP portion, $346,810 to be allocated to specific sector/projects; Iraqi refugees in neighboring countries portion, $1,964,438)"/>
    <m/>
    <s v="USD"/>
    <d v="2008-04-29T00:00:00"/>
    <s v="SECTOR NOT YET SPECIFIED"/>
    <x v="1"/>
    <s v="Paid contribution"/>
    <s v="Agency"/>
  </r>
  <r>
    <s v="Sweden"/>
    <s v="United Nations High Commissioner for Refugees"/>
    <s v="Iraq 2009 (incl. Iraqi refugees in neighbouring countries) "/>
    <x v="6"/>
    <s v="IRQ-09/SNYS/25390/R/120"/>
    <x v="7"/>
    <n v="1950585"/>
    <n v="0"/>
    <s v="Pillar 1 and 2 - to be allocated to specific projects/sector"/>
    <m/>
    <s v="USD"/>
    <d v="2009-05-14T00:00:00"/>
    <s v="SECTOR NOT YET SPECIFIED"/>
    <x v="1"/>
    <s v="Paid contribution"/>
    <s v="Agency"/>
  </r>
  <r>
    <s v="Sweden"/>
    <s v="United Nations High Commissioner for Refugees"/>
    <s v="Iraq 2009 (incl. Iraqi refugees in neighbouring countries) "/>
    <x v="6"/>
    <s v="IRQ-09/SNYS/25391/R/120"/>
    <x v="7"/>
    <n v="2415584"/>
    <n v="0"/>
    <s v="Pillar 1 - to be allocated to specific project/sector"/>
    <m/>
    <s v="USD"/>
    <d v="2009-06-19T00:00:00"/>
    <s v="SECTOR NOT YET SPECIFIED"/>
    <x v="1"/>
    <s v="Paid contribution"/>
    <s v="Agency"/>
  </r>
  <r>
    <s v="Sweden"/>
    <s v="United Nations High Commissioner for Refugees"/>
    <s v="Iraq 2010"/>
    <x v="0"/>
    <m/>
    <x v="12"/>
    <n v="2754821"/>
    <n v="0"/>
    <s v="Iraq Humanitarian Appeal Plan"/>
    <n v="1986551"/>
    <s v="EUR"/>
    <d v="2010-03-19T00:00:00"/>
    <s v="SECTOR NOT YET SPECIFIED"/>
    <x v="1"/>
    <s v="Paid contribution"/>
    <s v="Donor and Agency"/>
  </r>
  <r>
    <s v="Sweden"/>
    <s v="United Nations High Commissioner for Refugees"/>
    <s v="Iraq 2011"/>
    <x v="0"/>
    <m/>
    <x v="14"/>
    <n v="3149606"/>
    <n v="0"/>
    <s v="Non-earmarked funding to UNCHRs country programmes in Iraq for humanitarian efforts in shelter, protection, water and sanitation, health and nutrition"/>
    <n v="20000000"/>
    <s v="SEK"/>
    <d v="2011-08-01T00:00:00"/>
    <s v="SECTOR NOT YET SPECIFIED"/>
    <x v="1"/>
    <s v="Commitment"/>
    <s v="Donor"/>
  </r>
  <r>
    <s v="Sweden"/>
    <s v="United Nations High Commissioner for Refugees"/>
    <s v="Iraq 2013"/>
    <x v="0"/>
    <m/>
    <x v="3"/>
    <n v="1366328"/>
    <n v="0"/>
    <s v="Unearmarked contribution within the CAP Iraq 2013"/>
    <n v="9000000"/>
    <s v="SEK"/>
    <d v="2013-06-28T00:00:00"/>
    <s v="SECTOR NOT YET SPECIFIED"/>
    <x v="1"/>
    <s v="Commitment"/>
    <s v="Donor"/>
  </r>
  <r>
    <s v="Sweden"/>
    <s v="United Nations High Commissioner for Refugees"/>
    <s v="Iraq 2015"/>
    <x v="4"/>
    <s v="IRQ-14/SNYS/70350/R/120"/>
    <x v="4"/>
    <n v="2762049"/>
    <n v="0"/>
    <s v="Emergency response for the Iraq Situation"/>
    <n v="20000000"/>
    <s v="SEK"/>
    <d v="2014-10-07T00:00:00"/>
    <s v="SECTOR NOT YET SPECIFIED"/>
    <x v="1"/>
    <s v="Commitment"/>
    <s v="Donor"/>
  </r>
  <r>
    <s v="Sweden"/>
    <s v="United Nations High Commissioner for Refugees"/>
    <s v="Iraq 2015"/>
    <x v="4"/>
    <s v="IRQ-14/SNYS/70350/R/120"/>
    <x v="4"/>
    <n v="2718130"/>
    <n v="0"/>
    <s v="UNHCR's revised Supplementary Appeal for the Emergency Response for the Iraq Situation"/>
    <n v="20000000"/>
    <s v="SEK"/>
    <d v="2014-11-25T00:00:00"/>
    <s v="SECTOR NOT YET SPECIFIED"/>
    <x v="1"/>
    <s v="Commitment"/>
    <s v="Donor"/>
  </r>
  <r>
    <s v="Sweden"/>
    <s v="World Health Organization"/>
    <s v="Iraq Crisis 2003"/>
    <x v="7"/>
    <s v="IRQ-03/H01"/>
    <x v="9"/>
    <n v="960384"/>
    <n v="0"/>
    <s v="Planning and management capacity; restarting and support to the national health system"/>
    <m/>
    <m/>
    <d v="2003-05-09T00:00:00"/>
    <s v="HEALTH"/>
    <x v="1"/>
    <s v="Paid contribution"/>
    <s v="Agency"/>
  </r>
  <r>
    <s v="Swiss Red Cross"/>
    <s v="International Federation of Red Cross and Red Crescent Societies"/>
    <s v="Iraq Crisis 2003"/>
    <x v="0"/>
    <m/>
    <x v="9"/>
    <n v="74074"/>
    <n v="0"/>
    <s v="Kitchen sets for Jordan warehouse"/>
    <m/>
    <m/>
    <d v="2003-03-13T00:00:00"/>
    <s v="SHELTER AND NON-FOOD ITEMS"/>
    <x v="1"/>
    <s v="Commitment"/>
    <s v="Donor"/>
  </r>
  <r>
    <s v="Swiss Red Cross"/>
    <s v="International Federation of Red Cross and Red Crescent Societies"/>
    <s v="Iraq Crisis 2003"/>
    <x v="0"/>
    <m/>
    <x v="9"/>
    <n v="4815"/>
    <n v="0"/>
    <s v="Programme support"/>
    <m/>
    <m/>
    <d v="2003-03-13T00:00:00"/>
    <s v="COORDINATION AND SUPPORT SERVICES"/>
    <x v="1"/>
    <s v="Commitment"/>
    <s v="Donor"/>
  </r>
  <r>
    <s v="Switzerland"/>
    <s v="Action Contre la Faim"/>
    <s v="Iraq Crisis 2003"/>
    <x v="0"/>
    <m/>
    <x v="9"/>
    <n v="118519"/>
    <n v="0"/>
    <s v="Water and sanitation project in Central Iraq"/>
    <m/>
    <m/>
    <d v="2003-07-14T00:00:00"/>
    <s v="WATER AND SANITATION"/>
    <x v="1"/>
    <s v="Commitment"/>
    <s v="Donor"/>
  </r>
  <r>
    <s v="Switzerland"/>
    <s v="Action Contre la Faim"/>
    <s v="Iraq Crisis 2003"/>
    <x v="0"/>
    <m/>
    <x v="9"/>
    <n v="23077"/>
    <n v="0"/>
    <s v="Quick impact intervention, assistance in winterisation of IDP settlements in Diyala"/>
    <n v="30000"/>
    <s v="CHF"/>
    <d v="2003-12-12T00:00:00"/>
    <s v="MULTI-SECTOR"/>
    <x v="1"/>
    <s v="Commitment"/>
    <s v="Donor"/>
  </r>
  <r>
    <s v="Switzerland"/>
    <s v="CARE International"/>
    <s v="Iraq 2002"/>
    <x v="0"/>
    <m/>
    <x v="8"/>
    <n v="282051"/>
    <n v="0"/>
    <s v="Maymoona integrated health care project"/>
    <n v="440000"/>
    <s v="CHF"/>
    <d v="2002-06-07T00:00:00"/>
    <s v="HEALTH"/>
    <x v="1"/>
    <s v="Commitment"/>
    <s v="Donor"/>
  </r>
  <r>
    <s v="Switzerland"/>
    <s v="Danish Refugee Council"/>
    <s v="Syrian Arab Republic - Civil Unrest 2013"/>
    <x v="0"/>
    <m/>
    <x v="3"/>
    <n v="631578"/>
    <n v="0"/>
    <s v="(Iraq) Emergency Assistance for Syrian Refugees (7F-08864.01)"/>
    <n v="600000"/>
    <s v="CHF"/>
    <d v="2013-09-01T00:00:00"/>
    <s v="SECTOR NOT YET SPECIFIED"/>
    <x v="1"/>
    <s v="Paid contribution"/>
    <s v="Donor and Agency"/>
  </r>
  <r>
    <s v="Switzerland"/>
    <s v="Danish Refugee Council"/>
    <s v="Syrian Arab Republic - Civil Unrest 2014"/>
    <x v="8"/>
    <s v="SRRP-14/MS/64707/5181"/>
    <x v="11"/>
    <n v="339468"/>
    <n v="0"/>
    <s v="Iraq - Syria Crisis Regional Refugee Response ."/>
    <n v="305630"/>
    <s v="CHF"/>
    <d v="2014-02-28T00:00:00"/>
    <s v="MULTI-SECTOR"/>
    <x v="1"/>
    <s v="Paid contribution"/>
    <s v="Donor and Agency"/>
  </r>
  <r>
    <s v="Switzerland"/>
    <s v="Handicap International"/>
    <s v="Iraq 2009 (incl. Iraqi refugees in neighbouring countries) "/>
    <x v="0"/>
    <m/>
    <x v="7"/>
    <n v="365317"/>
    <n v="0"/>
    <s v="Assistance to persons with Injury / Disability and their families in Iraq (7F-06829.01)"/>
    <n v="415000"/>
    <s v="CHF"/>
    <d v="2009-05-29T00:00:00"/>
    <s v="HEALTH"/>
    <x v="1"/>
    <s v="Commitment"/>
    <s v="Donor"/>
  </r>
  <r>
    <s v="Switzerland"/>
    <s v="Hilfe zur Selbsthilfe e.V."/>
    <s v="Iraq 2004"/>
    <x v="0"/>
    <m/>
    <x v="10"/>
    <n v="233333"/>
    <n v="0"/>
    <s v="Rehabilitation of compact water treatment units in rural areas of Diyala Governate"/>
    <n v="280000"/>
    <s v="CHF"/>
    <d v="2004-11-19T00:00:00"/>
    <s v="WATER AND SANITATION"/>
    <x v="1"/>
    <s v="Commitment"/>
    <s v="Donor"/>
  </r>
  <r>
    <s v="Switzerland"/>
    <s v="HOPE"/>
    <s v="Iraq 2004"/>
    <x v="0"/>
    <m/>
    <x v="10"/>
    <n v="215385"/>
    <n v="0"/>
    <s v="Rehabilitation of two secondary schools in the poor &quot;New Baghdad&quot; district of Baghdad"/>
    <n v="280000"/>
    <s v="CHF"/>
    <d v="2004-05-10T00:00:00"/>
    <s v="ECONOMIC RECOVERY AND INFRASTRUCTURE"/>
    <x v="1"/>
    <s v="Commitment"/>
    <s v="Donor"/>
  </r>
  <r>
    <s v="Switzerland"/>
    <s v="HOPE"/>
    <s v="Iraq 2004"/>
    <x v="0"/>
    <m/>
    <x v="10"/>
    <n v="17544"/>
    <n v="0"/>
    <s v="Supply of new furnitures of two rehabilitated schools"/>
    <n v="20000"/>
    <s v="CHF"/>
    <d v="2004-12-03T00:00:00"/>
    <s v="SHELTER AND NON-FOOD ITEMS"/>
    <x v="1"/>
    <s v="Commitment"/>
    <s v="Donor"/>
  </r>
  <r>
    <s v="Switzerland"/>
    <s v="IHS"/>
    <s v="Iraq 2004"/>
    <x v="0"/>
    <m/>
    <x v="10"/>
    <n v="101250"/>
    <n v="0"/>
    <s v="Medical supply and rehabilitation"/>
    <n v="121500"/>
    <s v="CHF"/>
    <d v="2004-11-19T00:00:00"/>
    <s v="MULTI-SECTOR"/>
    <x v="1"/>
    <s v="Commitment"/>
    <s v="Donor"/>
  </r>
  <r>
    <s v="Switzerland"/>
    <s v="International Committee of the Red Cross"/>
    <s v="Iraq 2007 (incl. Iraqi refugees in neighbouring countries) "/>
    <x v="0"/>
    <m/>
    <x v="2"/>
    <n v="1282051"/>
    <n v="0"/>
    <s v="IKRK Contribution NONA 2007"/>
    <n v="1500000"/>
    <s v="CHF"/>
    <d v="2007-10-26T00:00:00"/>
    <s v="MULTI-SECTOR"/>
    <x v="1"/>
    <s v="Commitment"/>
    <s v="Donor"/>
  </r>
  <r>
    <s v="Switzerland"/>
    <s v="International Committee of the Red Cross"/>
    <s v="Iraq 2011"/>
    <x v="0"/>
    <m/>
    <x v="14"/>
    <n v="1592357"/>
    <n v="0"/>
    <s v="IKRK contributions Iraq 2011, 1st installment (7F-02837.69)"/>
    <n v="1500000"/>
    <s v="CHF"/>
    <d v="2011-02-28T00:00:00"/>
    <s v="SECTOR NOT YET SPECIFIED"/>
    <x v="1"/>
    <s v="Commitment"/>
    <s v="Donor"/>
  </r>
  <r>
    <s v="Switzerland"/>
    <s v="International Committee of the Red Cross"/>
    <s v="Iraq 2011"/>
    <x v="0"/>
    <m/>
    <x v="14"/>
    <n v="1800720"/>
    <n v="0"/>
    <s v="Contribution Iraq 2011 (2nd installment) (7F-02837.75)"/>
    <n v="1500000"/>
    <s v="CHF"/>
    <d v="2011-07-01T00:00:00"/>
    <s v="SECTOR NOT YET SPECIFIED"/>
    <x v="1"/>
    <s v="Commitment"/>
    <s v="Donor"/>
  </r>
  <r>
    <s v="Switzerland"/>
    <s v="International Committee of the Red Cross"/>
    <s v="Iraq 2012"/>
    <x v="0"/>
    <m/>
    <x v="5"/>
    <n v="3112033"/>
    <n v="0"/>
    <s v="Emergency Appeals 2012, 2nd Allocation (7F-02837.88)"/>
    <n v="3000000"/>
    <s v="CHF"/>
    <d v="2012-06-01T00:00:00"/>
    <s v="SECTOR NOT YET SPECIFIED"/>
    <x v="1"/>
    <s v="Commitment"/>
    <s v="Donor"/>
  </r>
  <r>
    <s v="Switzerland"/>
    <s v="International Committee of the Red Cross"/>
    <s v="Iraq 2013"/>
    <x v="0"/>
    <m/>
    <x v="3"/>
    <n v="1066098"/>
    <n v="0"/>
    <s v="Emergency Appeals 2013: 2nd allocation (F-02837.97)"/>
    <n v="1000000"/>
    <s v="CHF"/>
    <d v="2013-05-01T00:00:00"/>
    <s v="SECTOR NOT YET SPECIFIED"/>
    <x v="1"/>
    <s v="Commitment"/>
    <s v="Donor"/>
  </r>
  <r>
    <s v="Switzerland"/>
    <s v="International Committee of the Red Cross"/>
    <s v="Iraq Crisis 2003"/>
    <x v="0"/>
    <m/>
    <x v="9"/>
    <n v="6569343"/>
    <n v="0"/>
    <s v="Budget extension appel Iraq conflict"/>
    <n v="9000000"/>
    <s v="CHF"/>
    <d v="2003-05-05T00:00:00"/>
    <s v="MULTI-SECTOR"/>
    <x v="1"/>
    <s v="Commitment"/>
    <s v="Donor"/>
  </r>
  <r>
    <s v="Switzerland"/>
    <s v="International Committee of the Red Cross"/>
    <s v="Iraq Crisis 2003"/>
    <x v="0"/>
    <m/>
    <x v="9"/>
    <n v="729927"/>
    <n v="0"/>
    <s v="Budget extension appeal"/>
    <n v="1000000"/>
    <s v="CHF"/>
    <d v="2003-04-20T00:00:00"/>
    <s v="MULTI-SECTOR"/>
    <x v="1"/>
    <s v="Commitment"/>
    <s v="Donor"/>
  </r>
  <r>
    <s v="Switzerland"/>
    <s v="International Committee of the Red Cross"/>
    <s v="Iraq Crisis 2003"/>
    <x v="0"/>
    <m/>
    <x v="9"/>
    <n v="142336"/>
    <n v="0"/>
    <s v="Iraq crisis"/>
    <n v="195000"/>
    <s v="CHF"/>
    <d v="2003-04-20T00:00:00"/>
    <s v="MULTI-SECTOR"/>
    <x v="1"/>
    <s v="Commitment"/>
    <s v="Donor"/>
  </r>
  <r>
    <s v="Switzerland"/>
    <s v="International Committee of the Red Cross"/>
    <s v="Syrian Arab Republic - Civil Unrest 2014"/>
    <x v="0"/>
    <m/>
    <x v="11"/>
    <n v="4988914"/>
    <n v="0"/>
    <s v="(Iraq) ICRC Emergency Appeal, first allocation (7F-08383.09)"/>
    <n v="4500000"/>
    <s v="CHF"/>
    <d v="2014-02-01T00:00:00"/>
    <s v="MULTI-SECTOR"/>
    <x v="1"/>
    <s v="Paid contribution"/>
    <s v="Donor"/>
  </r>
  <r>
    <s v="Switzerland"/>
    <s v="International Committee of the Red Cross"/>
    <s v="Syrian Arab Republic - Civil Unrest 2014"/>
    <x v="0"/>
    <m/>
    <x v="11"/>
    <n v="1117318"/>
    <n v="0"/>
    <s v="Iraq - Emergency Appeals 2014 : Second Allocation (7F-08393.14)"/>
    <n v="1000000"/>
    <s v="CHF"/>
    <d v="2014-07-01T00:00:00"/>
    <s v="SECTOR NOT YET SPECIFIED"/>
    <x v="1"/>
    <s v="Commitment"/>
    <s v="Donor"/>
  </r>
  <r>
    <s v="Switzerland"/>
    <s v="International Federation of Red Cross and Red Crescent Societies"/>
    <s v="Iraq 2002"/>
    <x v="0"/>
    <m/>
    <x v="8"/>
    <n v="150000"/>
    <n v="0"/>
    <s v="Disaster preparedness capacity"/>
    <m/>
    <m/>
    <d v="2002-10-18T00:00:00"/>
    <s v="MULTI-SECTOR"/>
    <x v="1"/>
    <s v="Commitment"/>
    <s v="Donor"/>
  </r>
  <r>
    <s v="Switzerland"/>
    <s v="International Federation of Red Cross and Red Crescent Societies"/>
    <s v="Iraq Crisis 2003"/>
    <x v="0"/>
    <m/>
    <x v="9"/>
    <n v="74074"/>
    <n v="0"/>
    <s v="Support to preparedness capacity around Iraq"/>
    <n v="100000"/>
    <s v="CHF"/>
    <d v="2003-03-21T00:00:00"/>
    <s v="MULTI-SECTOR"/>
    <x v="1"/>
    <s v="Commitment"/>
    <s v="Donor"/>
  </r>
  <r>
    <s v="Switzerland"/>
    <s v="International Federation of Red Cross and Red Crescent Societies"/>
    <s v="Iraq Crisis 2003"/>
    <x v="0"/>
    <m/>
    <x v="9"/>
    <n v="148148"/>
    <n v="0"/>
    <s v="Preparedness of refugees in Jordan"/>
    <n v="200000"/>
    <s v="CHF"/>
    <d v="2003-03-21T00:00:00"/>
    <s v="MULTI-SECTOR"/>
    <x v="1"/>
    <s v="Commitment"/>
    <s v="Donor"/>
  </r>
  <r>
    <s v="Switzerland"/>
    <s v="International Federation of Red Cross and Red Crescent Societies"/>
    <s v="Iraq Crisis 2003"/>
    <x v="0"/>
    <m/>
    <x v="9"/>
    <n v="5560"/>
    <n v="0"/>
    <s v="In kind - delegate"/>
    <m/>
    <m/>
    <d v="2003-04-14T00:00:00"/>
    <s v="COORDINATION AND SUPPORT SERVICES"/>
    <x v="1"/>
    <s v="Commitment"/>
    <s v="Donor"/>
  </r>
  <r>
    <s v="Switzerland"/>
    <s v="International Organization for Migration"/>
    <s v="Iraq Crisis 2003"/>
    <x v="0"/>
    <m/>
    <x v="9"/>
    <n v="58507"/>
    <n v="0"/>
    <s v="Preparedness Measures in and around Iraq"/>
    <m/>
    <m/>
    <d v="2003-04-07T00:00:00"/>
    <s v="MULTI-SECTOR"/>
    <x v="1"/>
    <s v="Paid contribution"/>
    <s v="Donor and Agency"/>
  </r>
  <r>
    <s v="Switzerland"/>
    <s v="International Organization for Migration"/>
    <s v="Iraq Crisis 2003"/>
    <x v="0"/>
    <m/>
    <x v="9"/>
    <n v="38250"/>
    <n v="0"/>
    <s v="Preparedness Measures in and around Iraq"/>
    <m/>
    <m/>
    <d v="2003-04-07T00:00:00"/>
    <s v="MULTI-SECTOR"/>
    <x v="1"/>
    <s v="Paid contribution"/>
    <s v="Donor and Agency"/>
  </r>
  <r>
    <s v="Switzerland"/>
    <s v="Iraqi Handicapped Society"/>
    <s v="Iraq Crisis 2003"/>
    <x v="0"/>
    <m/>
    <x v="9"/>
    <n v="106383"/>
    <n v="0"/>
    <s v="Medical supply and rehabilitation of the IHS centre"/>
    <n v="150000"/>
    <s v="CHF"/>
    <d v="2003-09-12T00:00:00"/>
    <s v="HEALTH"/>
    <x v="1"/>
    <s v="Commitment"/>
    <s v="Donor"/>
  </r>
  <r>
    <s v="Switzerland"/>
    <s v="Islamic Relief Worldwide"/>
    <s v="Iraq 2008 (incl. Iraqi refugees in neighbouring countries) "/>
    <x v="5"/>
    <s v="IRQ-08/WS02"/>
    <x v="6"/>
    <n v="52451"/>
    <n v="0"/>
    <s v="Rehabilitation of two Water Treatment Plants in Tarmiya, North Bagdad"/>
    <n v="55074"/>
    <s v="CHF"/>
    <d v="2008-08-19T00:00:00"/>
    <s v="WATER AND SANITATION"/>
    <x v="1"/>
    <s v="Commitment"/>
    <s v="Donor"/>
  </r>
  <r>
    <s v="Switzerland"/>
    <s v="Médecins du Monde"/>
    <s v="Iraq 2007 (incl. Iraqi refugees in neighbouring countries) "/>
    <x v="0"/>
    <m/>
    <x v="2"/>
    <n v="162623"/>
    <n v="0"/>
    <s v="Mdecins du Monde, formation mdicale"/>
    <n v="198400"/>
    <s v="CHF"/>
    <d v="2007-07-20T00:00:00"/>
    <s v="HEALTH"/>
    <x v="1"/>
    <s v="Commitment"/>
    <s v="Donor"/>
  </r>
  <r>
    <s v="Switzerland"/>
    <s v="Médecins du Monde"/>
    <s v="Iraq 2009 (incl. Iraqi refugees in neighbouring countries) "/>
    <x v="0"/>
    <m/>
    <x v="7"/>
    <n v="217430"/>
    <n v="0"/>
    <s v="Delivering immediate improvements to the Iraqi health infrastructure (7F-05685.02)"/>
    <n v="247000"/>
    <s v="CHF"/>
    <d v="2009-05-29T00:00:00"/>
    <s v="ECONOMIC RECOVERY AND INFRASTRUCTURE"/>
    <x v="1"/>
    <s v="Commitment"/>
    <s v="Donor"/>
  </r>
  <r>
    <s v="Switzerland"/>
    <s v="MediCuba-Suisse"/>
    <s v="Iraq Crisis 2003"/>
    <x v="0"/>
    <m/>
    <x v="9"/>
    <n v="354610"/>
    <n v="0"/>
    <s v="Watsan emergency rehabilitation project"/>
    <m/>
    <m/>
    <d v="2003-09-15T00:00:00"/>
    <s v="WATER AND SANITATION"/>
    <x v="1"/>
    <s v="Commitment"/>
    <s v="Donor"/>
  </r>
  <r>
    <s v="Switzerland"/>
    <s v="NGO Coordination Committee for Iraq"/>
    <s v="Iraq 2005"/>
    <x v="0"/>
    <m/>
    <x v="13"/>
    <n v="155039"/>
    <n v="0"/>
    <s v="NGO coordination committee in Iraq"/>
    <n v="200000"/>
    <s v="CHF"/>
    <d v="2005-10-07T00:00:00"/>
    <s v="COORDINATION AND SUPPORT SERVICES"/>
    <x v="1"/>
    <s v="Commitment"/>
    <s v="Donor"/>
  </r>
  <r>
    <s v="Switzerland"/>
    <s v="NGO Coordination Committee for Iraq"/>
    <s v="Iraq 2007 (incl. Iraqi refugees in neighbouring countries) "/>
    <x v="0"/>
    <m/>
    <x v="2"/>
    <n v="163934"/>
    <n v="0"/>
    <s v="NGO Coordination Committee in Iraq"/>
    <n v="200000"/>
    <s v="CHF"/>
    <d v="2007-04-27T00:00:00"/>
    <s v="COORDINATION AND SUPPORT SERVICES"/>
    <x v="1"/>
    <s v="Commitment"/>
    <s v="Donor"/>
  </r>
  <r>
    <s v="Switzerland"/>
    <s v="NGO Coordination Committee for Iraq"/>
    <s v="Iraq 2011"/>
    <x v="0"/>
    <m/>
    <x v="14"/>
    <n v="215054"/>
    <n v="0"/>
    <s v="Optimizing effectiveness of relief and development efforts and empowering civil society (7F-02680.06)_x000d__x000a_"/>
    <n v="200000"/>
    <s v="CHF"/>
    <d v="2011-03-31T00:00:00"/>
    <s v="SECTOR NOT YET SPECIFIED"/>
    <x v="1"/>
    <s v="Commitment"/>
    <s v="Donor"/>
  </r>
  <r>
    <s v="Switzerland"/>
    <s v="NGO Coordination Committee for Iraq"/>
    <s v="Iraq 2012"/>
    <x v="0"/>
    <m/>
    <x v="5"/>
    <n v="731452"/>
    <n v="0"/>
    <s v="Optimising effectiveness of relief and development Efforts and empowering civil society in Irak (PRO) (7F-02680.07)"/>
    <n v="700000"/>
    <s v="CHF"/>
    <d v="2012-09-30T00:00:00"/>
    <s v="SECTOR NOT YET SPECIFIED"/>
    <x v="1"/>
    <s v="Commitment"/>
    <s v="Donor"/>
  </r>
  <r>
    <s v="Switzerland"/>
    <s v="NGOs; Red Cross/Red Crescent (details not yet provided)"/>
    <s v="Iraq 2014"/>
    <x v="0"/>
    <m/>
    <x v="11"/>
    <n v="0"/>
    <n v="4454343"/>
    <s v="Humanitarian assistance"/>
    <n v="4000000"/>
    <s v="CHF"/>
    <d v="2014-06-20T00:00:00"/>
    <s v="SECTOR NOT YET SPECIFIED"/>
    <x v="1"/>
    <s v="Pledge"/>
    <s v="Other"/>
  </r>
  <r>
    <s v="Switzerland"/>
    <s v="Norwegian Refugee Council"/>
    <s v="Iraq 2015"/>
    <x v="4"/>
    <s v="IRQ-14/S-NF/68352/R/5834"/>
    <x v="4"/>
    <n v="1586860"/>
    <n v="0"/>
    <s v="Assistance Anbar internally displaced person in Baghdad (7F-08761.01)"/>
    <n v="1425000"/>
    <s v="CHF"/>
    <d v="2014-06-01T00:00:00"/>
    <s v="SHELTER AND NON-FOOD ITEMS"/>
    <x v="1"/>
    <s v="Commitment"/>
    <s v="Donor"/>
  </r>
  <r>
    <s v="Switzerland"/>
    <s v="Office for the Coordination of Humanitarian Affairs"/>
    <s v="Iraq Crisis 2003"/>
    <x v="0"/>
    <m/>
    <x v="9"/>
    <n v="367647"/>
    <n v="0"/>
    <s v="For contingency planning activities for Iraq"/>
    <n v="500000"/>
    <s v="CHF"/>
    <d v="2003-02-11T00:00:00"/>
    <s v="COORDINATION AND SUPPORT SERVICES"/>
    <x v="1"/>
    <s v="Paid contribution"/>
    <s v="Donor and Agency"/>
  </r>
  <r>
    <s v="Switzerland"/>
    <s v="Premiere Urgence"/>
    <s v="Iraq 2005"/>
    <x v="0"/>
    <m/>
    <x v="13"/>
    <n v="118110"/>
    <n v="0"/>
    <s v="Emergency rehabilitation and distribution to health structures in Iraq's &lt;&lt;Hot Spots&gt;&gt;"/>
    <n v="150000"/>
    <s v="CHF"/>
    <d v="2005-11-25T00:00:00"/>
    <s v="ECONOMIC RECOVERY AND INFRASTRUCTURE"/>
    <x v="1"/>
    <s v="Commitment"/>
    <s v="Donor"/>
  </r>
  <r>
    <s v="Switzerland"/>
    <s v="Premiere Urgence"/>
    <s v="Iraq 2005"/>
    <x v="0"/>
    <m/>
    <x v="13"/>
    <n v="203252"/>
    <n v="0"/>
    <s v="Al Karama General Hospital Bagdhad."/>
    <n v="250000"/>
    <s v="CHF"/>
    <d v="2005-07-08T00:00:00"/>
    <s v="HEALTH"/>
    <x v="1"/>
    <s v="Commitment"/>
    <s v="Donor"/>
  </r>
  <r>
    <s v="Switzerland"/>
    <s v="Private (individuals &amp; organisations)"/>
    <s v="Iraq 2007 (incl. Iraqi refugees in neighbouring countries) "/>
    <x v="0"/>
    <m/>
    <x v="2"/>
    <n v="304274"/>
    <n v="0"/>
    <s v="Emergency medical distribution in various combat zones"/>
    <n v="356000"/>
    <s v="CHF"/>
    <d v="2007-10-26T00:00:00"/>
    <s v="HEALTH"/>
    <x v="1"/>
    <s v="Commitment"/>
    <s v="Donor"/>
  </r>
  <r>
    <s v="Switzerland"/>
    <s v="Save the Children "/>
    <s v="Iraq 2014"/>
    <x v="0"/>
    <m/>
    <x v="11"/>
    <n v="1442539"/>
    <n v="0"/>
    <s v="Assistance Anbar internally displaced person (7F-08350.01)"/>
    <n v="1295400"/>
    <s v="CHF"/>
    <d v="2014-06-01T00:00:00"/>
    <s v="SECTOR NOT YET SPECIFIED"/>
    <x v="1"/>
    <s v="Commitment"/>
    <s v="Donor"/>
  </r>
  <r>
    <s v="Switzerland"/>
    <s v="Save the Children "/>
    <s v="Iraq 2014"/>
    <x v="0"/>
    <m/>
    <x v="11"/>
    <n v="1455506"/>
    <n v="0"/>
    <s v="Immediate assistance to Anbar IDPs"/>
    <s v=""/>
    <s v="USD"/>
    <d v="2014-09-27T00:00:00"/>
    <s v="SECTOR NOT YET SPECIFIED"/>
    <x v="1"/>
    <s v="Paid contribution"/>
    <s v="Agency"/>
  </r>
  <r>
    <s v="Switzerland"/>
    <s v="Save the Children "/>
    <s v="Iraq 2014"/>
    <x v="0"/>
    <m/>
    <x v="11"/>
    <n v="1904944"/>
    <n v="0"/>
    <s v="Immediate assistance to Anbar IDPs"/>
    <s v=""/>
    <s v="USD"/>
    <d v="2014-08-05T00:00:00"/>
    <s v="SECTOR NOT YET SPECIFIED"/>
    <x v="1"/>
    <s v="Paid contribution"/>
    <s v="Agency"/>
  </r>
  <r>
    <s v="Switzerland"/>
    <s v="Swiss Development Cooperation/Swiss Humanitarian Aid"/>
    <s v="Iraq 2004"/>
    <x v="0"/>
    <m/>
    <x v="10"/>
    <n v="153846"/>
    <n v="0"/>
    <s v="Short term rehabilitation of the three pumping stations at the WTP"/>
    <n v="200000"/>
    <s v="CHF"/>
    <d v="2004-05-10T00:00:00"/>
    <s v="ECONOMIC RECOVERY AND INFRASTRUCTURE"/>
    <x v="1"/>
    <s v="Commitment"/>
    <s v="Donor"/>
  </r>
  <r>
    <s v="Switzerland"/>
    <s v="Swiss Development Cooperation/Swiss Humanitarian Aid"/>
    <s v="Iraq 2004"/>
    <x v="0"/>
    <m/>
    <x v="10"/>
    <n v="61404"/>
    <n v="0"/>
    <s v="Support of the Hibat Allah Institute for children with down syndrome"/>
    <n v="70000"/>
    <s v="CHF"/>
    <d v="2004-12-20T00:00:00"/>
    <s v="HEALTH"/>
    <x v="1"/>
    <s v="Commitment"/>
    <s v="Donor"/>
  </r>
  <r>
    <s v="Switzerland"/>
    <s v="Swiss Development Cooperation/Swiss Humanitarian Aid"/>
    <s v="Iraq 2005"/>
    <x v="0"/>
    <m/>
    <x v="13"/>
    <n v="35569"/>
    <n v="0"/>
    <s v="Office Bagdad CORE TEAM."/>
    <n v="43750"/>
    <s v="CHF"/>
    <d v="2005-07-22T00:00:00"/>
    <s v="COORDINATION AND SUPPORT SERVICES"/>
    <x v="1"/>
    <s v="Commitment"/>
    <s v="Donor"/>
  </r>
  <r>
    <s v="Switzerland"/>
    <s v="Swiss Development Cooperation/Swiss Humanitarian Aid"/>
    <s v="Iraq 2005"/>
    <x v="0"/>
    <m/>
    <x v="13"/>
    <n v="190840"/>
    <n v="0"/>
    <s v="NPA &quot;Humanitarian Mine Action Iraq&quot;"/>
    <n v="250000"/>
    <s v="CHF"/>
    <d v="2005-12-13T00:00:00"/>
    <s v="MINE ACTION"/>
    <x v="1"/>
    <s v="Commitment"/>
    <s v="Donor"/>
  </r>
  <r>
    <s v="Switzerland"/>
    <s v="Swiss Development Cooperation/Swiss Humanitarian Aid"/>
    <s v="Iraq 2005"/>
    <x v="0"/>
    <m/>
    <x v="13"/>
    <n v="7752"/>
    <n v="0"/>
    <s v="University of Bagdhad Al Nahrain College of Medicine"/>
    <n v="10000"/>
    <s v="CHF"/>
    <d v="2005-10-12T00:00:00"/>
    <s v="EDUCATION"/>
    <x v="1"/>
    <s v="Commitment"/>
    <s v="Donor"/>
  </r>
  <r>
    <s v="Switzerland"/>
    <s v="Swiss Development Cooperation/Swiss Humanitarian Aid"/>
    <s v="Iraq 2006 (incl. Iraqi refugees in neighbouring countries) "/>
    <x v="0"/>
    <m/>
    <x v="1"/>
    <n v="35000"/>
    <n v="0"/>
    <s v="Core team office Baghdad"/>
    <n v="45500"/>
    <s v="CHF"/>
    <d v="2006-04-03T00:00:00"/>
    <s v="COORDINATION AND SUPPORT SERVICES"/>
    <x v="1"/>
    <s v="Commitment"/>
    <s v="Donor"/>
  </r>
  <r>
    <s v="Switzerland"/>
    <s v="Swiss Development Cooperation/Swiss Humanitarian Aid"/>
    <s v="Iraq 2006 (incl. Iraqi refugees in neighbouring countries) "/>
    <x v="0"/>
    <m/>
    <x v="1"/>
    <n v="120968"/>
    <n v="0"/>
    <s v="NGO coordination committee"/>
    <n v="150000"/>
    <s v="CHF"/>
    <d v="2006-07-28T00:00:00"/>
    <s v="COORDINATION AND SUPPORT SERVICES"/>
    <x v="1"/>
    <s v="Commitment"/>
    <s v="Donor"/>
  </r>
  <r>
    <s v="Switzerland"/>
    <s v="Swiss Development Cooperation/Swiss Humanitarian Aid"/>
    <s v="Iraq 2007 (incl. Iraqi refugees in neighbouring countries) "/>
    <x v="0"/>
    <m/>
    <x v="2"/>
    <n v="20492"/>
    <n v="0"/>
    <s v="Forced Migration: Publication on Iraq"/>
    <n v="25000"/>
    <s v="CHF"/>
    <d v="2007-06-18T00:00:00"/>
    <s v="COORDINATION AND SUPPORT SERVICES"/>
    <x v="1"/>
    <s v="Commitment"/>
    <s v="Donor"/>
  </r>
  <r>
    <s v="Switzerland"/>
    <s v="Swiss Development Cooperation/Swiss Humanitarian Aid"/>
    <s v="Iraq 2007 (incl. Iraqi refugees in neighbouring countries) "/>
    <x v="0"/>
    <m/>
    <x v="2"/>
    <n v="2500"/>
    <n v="0"/>
    <s v="Konsulentin fr den Bereich Iraq Flchtlinge und IDPs"/>
    <n v="3000"/>
    <s v="CHF"/>
    <d v="2007-08-27T00:00:00"/>
    <s v="COORDINATION AND SUPPORT SERVICES"/>
    <x v="1"/>
    <s v="Commitment"/>
    <s v="Donor"/>
  </r>
  <r>
    <s v="Switzerland"/>
    <s v="Swiss Development Cooperation/Swiss Humanitarian Aid"/>
    <s v="Iraq 2008 (incl. Iraqi refugees in neighbouring countries) "/>
    <x v="0"/>
    <m/>
    <x v="6"/>
    <n v="96315"/>
    <n v="0"/>
    <s v="Secondment shelter/infrastructure expert to UNHCR"/>
    <n v="115000"/>
    <s v="CHF"/>
    <d v="2008-12-30T00:00:00"/>
    <s v="COORDINATION AND SUPPORT SERVICES"/>
    <x v="1"/>
    <s v="Commitment"/>
    <s v="Donor"/>
  </r>
  <r>
    <s v="Switzerland"/>
    <s v="Swiss Development Cooperation/Swiss Humanitarian Aid"/>
    <s v="Iraq Crisis 2003"/>
    <x v="0"/>
    <m/>
    <x v="9"/>
    <n v="70922"/>
    <n v="0"/>
    <s v="Three primary health care centres - PHCC direct action, outskirts of Baghdad"/>
    <n v="100000"/>
    <s v="CHF"/>
    <d v="2003-09-12T00:00:00"/>
    <s v="HEALTH"/>
    <x v="1"/>
    <s v="Commitment"/>
    <s v="Donor"/>
  </r>
  <r>
    <s v="Switzerland"/>
    <s v="Swiss Development Cooperation/Swiss Humanitarian Aid"/>
    <s v="Iraq Crisis 2003"/>
    <x v="0"/>
    <m/>
    <x v="9"/>
    <n v="131387"/>
    <n v="0"/>
    <s v="Preparation of immediate response team"/>
    <n v="180000"/>
    <s v="CHF"/>
    <d v="2003-04-05T00:00:00"/>
    <s v="COORDINATION AND SUPPORT SERVICES"/>
    <x v="1"/>
    <s v="Commitment"/>
    <s v="Donor"/>
  </r>
  <r>
    <s v="Switzerland"/>
    <s v="Swiss Development Cooperation/Swiss Humanitarian Aid"/>
    <s v="Iraq Crisis 2003"/>
    <x v="0"/>
    <m/>
    <x v="9"/>
    <n v="125926"/>
    <n v="0"/>
    <s v="Establishment of a Rapid Response Team"/>
    <n v="170000"/>
    <s v="CHF"/>
    <d v="2003-03-07T00:00:00"/>
    <s v="COORDINATION AND SUPPORT SERVICES"/>
    <x v="1"/>
    <s v="Commitment"/>
    <s v="Donor"/>
  </r>
  <r>
    <s v="Switzerland"/>
    <s v="Swiss Development Cooperation/Swiss Humanitarian Aid"/>
    <s v="Iraq Crisis 2003"/>
    <x v="0"/>
    <m/>
    <x v="9"/>
    <n v="88889"/>
    <n v="0"/>
    <s v="Emergency support to water and health installations"/>
    <n v="120000"/>
    <s v="CHF"/>
    <d v="2003-03-21T00:00:00"/>
    <s v="MULTI-SECTOR"/>
    <x v="1"/>
    <s v="Commitment"/>
    <s v="Donor"/>
  </r>
  <r>
    <s v="Switzerland"/>
    <s v="Swiss Development Cooperation/Swiss Humanitarian Aid"/>
    <s v="Iraq Crisis 2003"/>
    <x v="0"/>
    <m/>
    <x v="9"/>
    <n v="147059"/>
    <n v="0"/>
    <s v="Personnel reinforcement"/>
    <n v="200000"/>
    <s v="CHF"/>
    <d v="2003-02-07T00:00:00"/>
    <s v="COORDINATION AND SUPPORT SERVICES"/>
    <x v="1"/>
    <s v="Commitment"/>
    <s v="Donor"/>
  </r>
  <r>
    <s v="Switzerland"/>
    <s v="Swiss Development Cooperation/Swiss Humanitarian Aid"/>
    <s v="Iraq Crisis 2003"/>
    <x v="0"/>
    <m/>
    <x v="9"/>
    <n v="424242"/>
    <n v="0"/>
    <s v="Cooperation office Bagdad"/>
    <m/>
    <m/>
    <d v="2003-11-28T00:00:00"/>
    <s v="MULTI-SECTOR"/>
    <x v="1"/>
    <s v="Commitment"/>
    <s v="Donor"/>
  </r>
  <r>
    <s v="Switzerland"/>
    <s v="Swiss Development Cooperation/Swiss Humanitarian Aid"/>
    <s v="Iraq Crisis 2003"/>
    <x v="0"/>
    <m/>
    <x v="9"/>
    <n v="55556"/>
    <n v="0"/>
    <s v="Funds for the office in Baghdad"/>
    <n v="75000"/>
    <s v="CHF"/>
    <d v="2003-03-21T00:00:00"/>
    <s v="COORDINATION AND SUPPORT SERVICES"/>
    <x v="1"/>
    <s v="Commitment"/>
    <s v="Donor"/>
  </r>
  <r>
    <s v="Switzerland"/>
    <s v="Swiss Development Cooperation/Swiss Humanitarian Aid"/>
    <s v="Iraq Crisis 2003"/>
    <x v="0"/>
    <m/>
    <x v="9"/>
    <n v="36496"/>
    <n v="0"/>
    <s v="Evaluation mission - Iraq 2003"/>
    <n v="50000"/>
    <s v="CHF"/>
    <d v="2003-05-16T00:00:00"/>
    <s v="MULTI-SECTOR"/>
    <x v="1"/>
    <s v="Commitment"/>
    <s v="Donor"/>
  </r>
  <r>
    <s v="Switzerland"/>
    <s v="Swiss Development Cooperation/Swiss Humanitarian Aid"/>
    <s v="Iraq Crisis 2003"/>
    <x v="0"/>
    <m/>
    <x v="9"/>
    <n v="132383"/>
    <n v="0"/>
    <s v="UNEP desk study on the environment in Iraq"/>
    <n v="181365"/>
    <s v="CHF"/>
    <d v="2003-05-16T00:00:00"/>
    <s v="MULTI-SECTOR"/>
    <x v="1"/>
    <s v="Commitment"/>
    <s v="Donor"/>
  </r>
  <r>
    <s v="Switzerland"/>
    <s v="Swiss Disaster Relief Unit"/>
    <s v="Iraq 2001"/>
    <x v="0"/>
    <m/>
    <x v="15"/>
    <n v="9091"/>
    <n v="0"/>
    <s v="Monitoring HA-program"/>
    <n v="15000"/>
    <s v="CHF"/>
    <d v="2001-01-22T00:00:00"/>
    <s v="MULTI-SECTOR"/>
    <x v="1"/>
    <s v="Commitment"/>
    <s v="Donor"/>
  </r>
  <r>
    <s v="Switzerland"/>
    <s v="Swiss Red Cross"/>
    <s v="Iraq Crisis 2003"/>
    <x v="0"/>
    <m/>
    <x v="9"/>
    <n v="53846"/>
    <n v="0"/>
    <s v="Support to IRC health volunteer training"/>
    <n v="70000"/>
    <s v="CHF"/>
    <d v="2003-12-12T00:00:00"/>
    <s v="HEALTH"/>
    <x v="1"/>
    <s v="Commitment"/>
    <s v="Donor"/>
  </r>
  <r>
    <s v="Switzerland"/>
    <s v="United Nations Development Programme"/>
    <s v="Syrian Arab Republic - Civil Unrest 2014"/>
    <x v="0"/>
    <m/>
    <x v="11"/>
    <n v="21518"/>
    <n v="0"/>
    <s v="Iraq - UNV Project Officer to UNDP Iraq (7F-08904.01.06)"/>
    <n v="19000"/>
    <s v="CHF"/>
    <d v="2014-05-02T00:00:00"/>
    <s v="COORDINATION AND SUPPORT SERVICES"/>
    <x v="1"/>
    <s v="Paid contribution"/>
    <s v="Donor"/>
  </r>
  <r>
    <s v="Switzerland"/>
    <s v="United Nations High Commissioner for Refugees"/>
    <s v="Iraq 2005"/>
    <x v="0"/>
    <m/>
    <x v="13"/>
    <n v="416667"/>
    <n v="0"/>
    <s v="Earmarked contribution 2005"/>
    <n v="500000"/>
    <s v="CHF"/>
    <d v="2005-04-08T00:00:00"/>
    <s v="MULTI-SECTOR"/>
    <x v="1"/>
    <s v="Commitment"/>
    <s v="Donor"/>
  </r>
  <r>
    <s v="Switzerland"/>
    <s v="United Nations High Commissioner for Refugees"/>
    <s v="Iraq 2006 (incl. Iraqi refugees in neighbouring countries) "/>
    <x v="0"/>
    <m/>
    <x v="1"/>
    <n v="55096"/>
    <n v="0"/>
    <s v="Contribution for IDPs"/>
    <m/>
    <s v="USD"/>
    <d v="2006-12-08T00:00:00"/>
    <s v="MULTI-SECTOR"/>
    <x v="1"/>
    <s v="Commitment"/>
    <s v="Donor"/>
  </r>
  <r>
    <s v="Switzerland"/>
    <s v="United Nations High Commissioner for Refugees"/>
    <s v="Iraq 2006 (incl. Iraqi refugees in neighbouring countries) "/>
    <x v="0"/>
    <m/>
    <x v="1"/>
    <n v="53719"/>
    <n v="0"/>
    <s v="Shelter expert Iraqi refugees"/>
    <n v="65000"/>
    <s v="CHF"/>
    <d v="2006-12-08T00:00:00"/>
    <s v="COORDINATION AND SUPPORT SERVICES"/>
    <x v="1"/>
    <s v="Commitment"/>
    <s v="Donor"/>
  </r>
  <r>
    <s v="Switzerland"/>
    <s v="United Nations High Commissioner for Refugees"/>
    <s v="Iraq 2007 (incl. Iraqi refugees in neighbouring countries) "/>
    <x v="0"/>
    <m/>
    <x v="2"/>
    <n v="104167"/>
    <n v="0"/>
    <s v="Shelter/Infrastructure Expert for UNHCR Iraq Operation (Secondment)"/>
    <n v="125000"/>
    <s v="CHF"/>
    <d v="2007-08-24T00:00:00"/>
    <s v="COORDINATION AND SUPPORT SERVICES"/>
    <x v="1"/>
    <s v="Commitment"/>
    <s v="Donor"/>
  </r>
  <r>
    <s v="Switzerland"/>
    <s v="United Nations High Commissioner for Refugees"/>
    <s v="Iraq 2007 (incl. Iraqi refugees in neighbouring countries) "/>
    <x v="0"/>
    <m/>
    <x v="2"/>
    <n v="1236339"/>
    <n v="0"/>
    <s v="Iraq Situation Supplementary Appeal"/>
    <m/>
    <s v="USD"/>
    <d v="2007-12-17T00:00:00"/>
    <s v="MULTI-SECTOR"/>
    <x v="1"/>
    <s v="Paid contribution"/>
    <s v="Agency"/>
  </r>
  <r>
    <s v="Switzerland"/>
    <s v="United Nations High Commissioner for Refugees"/>
    <s v="Iraq 2007 (incl. Iraqi refugees in neighbouring countries) "/>
    <x v="0"/>
    <m/>
    <x v="2"/>
    <n v="160000"/>
    <n v="0"/>
    <s v="UNHCR Secondment, Protection Expert"/>
    <n v="200000"/>
    <s v="CHF"/>
    <d v="2007-02-23T00:00:00"/>
    <s v="COORDINATION AND SUPPORT SERVICES"/>
    <x v="1"/>
    <s v="Commitment"/>
    <s v="Donor"/>
  </r>
  <r>
    <s v="Switzerland"/>
    <s v="United Nations High Commissioner for Refugees"/>
    <s v="Iraq 2008 (incl. Iraqi refugees in neighbouring countries) "/>
    <x v="5"/>
    <s v="IRQ-08/UNHCR"/>
    <x v="6"/>
    <n v="58386"/>
    <n v="0"/>
    <s v="Broadly earmarked contributions to UNHCR Iraq Supplementary Appeal (total of $389,105 - CAP portion, $58,386 to be allocated to specific sector/projects; Iraqi refugees in neighboring countries portion, $330,719) [part of 7F-01556.41]"/>
    <m/>
    <s v="USD"/>
    <d v="2008-06-17T00:00:00"/>
    <s v="SECTOR NOT YET SPECIFIED"/>
    <x v="1"/>
    <s v="Paid contribution"/>
    <s v="Donor and Agency"/>
  </r>
  <r>
    <s v="Switzerland"/>
    <s v="United Nations High Commissioner for Refugees"/>
    <s v="Iraq 2008 (incl. Iraqi refugees in neighbouring countries) "/>
    <x v="5"/>
    <s v="IRQ-08/UNHCR"/>
    <x v="6"/>
    <n v="109389"/>
    <n v="0"/>
    <s v="Broadly earmarked contributions to UNHCR Iraq Supplementary Appeal (total of $702,106 - CAP portion, $109,389 to be allocated to specific sector/projects; Iraqi refugees in neighboring countries portion, $592,717)_x000d__x000a_"/>
    <m/>
    <s v="USD"/>
    <d v="2008-04-29T00:00:00"/>
    <s v="SECTOR NOT YET SPECIFIED"/>
    <x v="1"/>
    <s v="Paid contribution"/>
    <s v="Agency"/>
  </r>
  <r>
    <s v="Switzerland"/>
    <s v="United Nations High Commissioner for Refugees"/>
    <s v="Iraq 2009 (incl. Iraqi refugees in neighbouring countries) "/>
    <x v="0"/>
    <m/>
    <x v="7"/>
    <n v="110701"/>
    <n v="0"/>
    <s v="Secondment of Shelter/Infrastructure Expert to UNHCR Iraq (7F-05779.04)_x000d__x000a_"/>
    <n v="120000"/>
    <s v="CHF"/>
    <d v="2009-07-31T00:00:00"/>
    <s v="COORDINATION AND SUPPORT SERVICES"/>
    <x v="1"/>
    <s v="Commitment"/>
    <s v="Donor"/>
  </r>
  <r>
    <s v="Switzerland"/>
    <s v="United Nations High Commissioner for Refugees"/>
    <s v="Iraq 2010"/>
    <x v="0"/>
    <m/>
    <x v="12"/>
    <n v="233010"/>
    <n v="0"/>
    <s v="Secondment of Shelter/Infrastructure Expert (7F-05779.05)"/>
    <s v=""/>
    <s v="USD"/>
    <d v="2010-01-31T00:00:00"/>
    <s v="COORDINATION AND SUPPORT SERVICES"/>
    <x v="1"/>
    <s v="Paid contribution"/>
    <s v="Donor"/>
  </r>
  <r>
    <s v="Switzerland"/>
    <s v="United Nations High Commissioner for Refugees"/>
    <s v="Iraq 2010"/>
    <x v="0"/>
    <m/>
    <x v="12"/>
    <n v="536723"/>
    <n v="0"/>
    <s v="UNHCR's operations in Iraq"/>
    <s v=""/>
    <s v="USD"/>
    <d v="2010-04-20T00:00:00"/>
    <s v="SECTOR NOT YET SPECIFIED"/>
    <x v="1"/>
    <s v="Paid contribution"/>
    <s v="Agency"/>
  </r>
  <r>
    <s v="Switzerland"/>
    <s v="United Nations High Commissioner for Refugees"/>
    <s v="Iraq 2011"/>
    <x v="0"/>
    <m/>
    <x v="14"/>
    <n v="126183"/>
    <n v="0"/>
    <s v="Secondment of Shelter/Infrastructure Expert (7F-05779.06)"/>
    <n v="120000"/>
    <s v="CHF"/>
    <d v="2011-01-31T00:00:00"/>
    <s v="COORDINATION AND SUPPORT SERVICES"/>
    <x v="1"/>
    <s v="Commitment"/>
    <s v="Donor"/>
  </r>
  <r>
    <s v="Switzerland"/>
    <s v="United Nations High Commissioner for Refugees"/>
    <s v="Iraq 2012"/>
    <x v="0"/>
    <m/>
    <x v="5"/>
    <n v="134950"/>
    <n v="0"/>
    <s v="Senior Technical Coordinator (7F-05779.07)"/>
    <n v="122400"/>
    <s v="CHF"/>
    <d v="2012-05-01T00:00:00"/>
    <s v="COORDINATION AND SUPPORT SERVICES"/>
    <x v="1"/>
    <s v="Commitment"/>
    <s v="Donor"/>
  </r>
  <r>
    <s v="Switzerland"/>
    <s v="United Nations High Commissioner for Refugees"/>
    <s v="Iraq 2014"/>
    <x v="0"/>
    <m/>
    <x v="11"/>
    <n v="126386"/>
    <n v="0"/>
    <s v="Senior Technical Coordinator (7F-05779.09)"/>
    <n v="114000"/>
    <s v="CHF"/>
    <d v="2014-02-01T00:00:00"/>
    <s v="COORDINATION AND SUPPORT SERVICES"/>
    <x v="1"/>
    <s v="Commitment"/>
    <s v="Donor"/>
  </r>
  <r>
    <s v="Switzerland"/>
    <s v="United Nations High Commissioner for Refugees"/>
    <s v="Iraq 2014"/>
    <x v="0"/>
    <m/>
    <x v="11"/>
    <n v="175824"/>
    <n v="0"/>
    <s v="Add. Credit WASH Officer UNHCR Iraq (7F-08904.01.01)"/>
    <n v="160000"/>
    <s v="CHF"/>
    <d v="2014-08-01T00:00:00"/>
    <s v="COORDINATION AND SUPPORT SERVICES"/>
    <x v="1"/>
    <s v="Commitment"/>
    <s v="Donor"/>
  </r>
  <r>
    <s v="Switzerland"/>
    <s v="United Nations High Commissioner for Refugees"/>
    <s v="Iraq 2014"/>
    <x v="0"/>
    <m/>
    <x v="11"/>
    <n v="149727"/>
    <n v="0"/>
    <s v="UNHCR Iraq: Senior Technical Coordinator (Secondment) (7F-05779.10)"/>
    <n v="137000"/>
    <s v="CHF"/>
    <d v="2014-09-01T00:00:00"/>
    <s v="COORDINATION AND SUPPORT SERVICES"/>
    <x v="1"/>
    <s v="Commitment"/>
    <s v="Donor"/>
  </r>
  <r>
    <s v="Switzerland"/>
    <s v="United Nations High Commissioner for Refugees"/>
    <s v="Iraq 2015"/>
    <x v="4"/>
    <s v="IRQ-14/SNYS/70350/R/120"/>
    <x v="4"/>
    <n v="3138075"/>
    <n v="0"/>
    <s v="UNHCR Earmarked Contributions, Additional Round 2014 In Response to Iraq Crisis (Nachtragskredit) (7F-01556.98)"/>
    <n v="3000000"/>
    <s v="CHF"/>
    <d v="2014-11-01T00:00:00"/>
    <s v="SECTOR NOT YET SPECIFIED"/>
    <x v="1"/>
    <s v="Commitment"/>
    <s v="Donor"/>
  </r>
  <r>
    <s v="Switzerland"/>
    <s v="United Nations High Commissioner for Refugees"/>
    <s v="Iraq 2015"/>
    <x v="4"/>
    <s v="IRQ-14/SNYS/70350/R/120"/>
    <x v="4"/>
    <n v="1046025"/>
    <n v="0"/>
    <s v="Emergency winterization response – UNHCR Kurdish Region of Iraq (7F-09198.02)"/>
    <n v="1000000"/>
    <s v="CHF"/>
    <d v="2014-11-01T00:00:00"/>
    <s v="SECTOR NOT YET SPECIFIED"/>
    <x v="1"/>
    <s v="Commitment"/>
    <s v="Donor"/>
  </r>
  <r>
    <s v="Switzerland"/>
    <s v="United Nations High Commissioner for Refugees"/>
    <s v="Iraq Crisis 2003"/>
    <x v="0"/>
    <m/>
    <x v="9"/>
    <n v="162963"/>
    <n v="0"/>
    <s v="UNHCR secondments"/>
    <n v="220000"/>
    <s v="CHF"/>
    <d v="2003-03-21T00:00:00"/>
    <s v="MULTI-SECTOR"/>
    <x v="1"/>
    <s v="Commitment"/>
    <s v="Donor"/>
  </r>
  <r>
    <s v="Switzerland"/>
    <s v="United Nations High Commissioner for Refugees"/>
    <s v="Iraq Crisis 2003"/>
    <x v="7"/>
    <s v="IRQ-03/MS01A"/>
    <x v="9"/>
    <n v="1497276"/>
    <n v="0"/>
    <s v="Refugees/asylum seekers and multi-sector response"/>
    <n v="1500000"/>
    <s v="CHF"/>
    <d v="2003-03-21T00:00:00"/>
    <s v="MULTI-SECTOR"/>
    <x v="1"/>
    <s v="Paid contribution"/>
    <s v="Donor and Agency"/>
  </r>
  <r>
    <s v="Switzerland"/>
    <s v="United Nations High Commissioner for Refugees"/>
    <s v="Syrian Arab Republic - Civil Unrest 2012"/>
    <x v="0"/>
    <m/>
    <x v="5"/>
    <n v="215983"/>
    <n v="0"/>
    <s v="(Iraq) Support to displaced Syrians in Iraq "/>
    <s v=""/>
    <s v="USD"/>
    <d v="2012-12-18T00:00:00"/>
    <s v="SECTOR NOT YET SPECIFIED"/>
    <x v="1"/>
    <s v="Commitment"/>
    <s v="Agency"/>
  </r>
  <r>
    <s v="Switzerland"/>
    <s v="United Nations High Commissioner for Refugees"/>
    <s v="Syrian Arab Republic - Civil Unrest 2013"/>
    <x v="3"/>
    <s v="SRRP-13/MS/58183/R/120"/>
    <x v="3"/>
    <n v="558036"/>
    <n v="0"/>
    <s v="Iraq - Syria Crisis Regional Refugee Response ."/>
    <n v="500000"/>
    <s v="CHF"/>
    <d v="2013-11-14T00:00:00"/>
    <s v="MULTI-SECTOR"/>
    <x v="1"/>
    <s v="Paid contribution"/>
    <s v="Donor and Agency"/>
  </r>
  <r>
    <s v="Switzerland"/>
    <s v="United Nations High Commissioner for Refugees"/>
    <s v="Syrian Arab Republic - Civil Unrest 2014"/>
    <x v="0"/>
    <m/>
    <x v="11"/>
    <n v="190593"/>
    <n v="0"/>
    <s v="(Iraq) UNHCR Senior Technical Coordinator (7F-05779)"/>
    <n v="171915"/>
    <s v="CHF"/>
    <d v="2014-01-01T00:00:00"/>
    <s v="COORDINATION AND SUPPORT SERVICES"/>
    <x v="1"/>
    <s v="Paid contribution"/>
    <s v="Donor"/>
  </r>
  <r>
    <s v="Switzerland"/>
    <s v="Various Recipients (details not yet provided)"/>
    <s v="Iraq 2001"/>
    <x v="0"/>
    <m/>
    <x v="15"/>
    <n v="10112"/>
    <n v="0"/>
    <s v="Monitoring of HA programme  [through Swiss Disaster Relief Unit]"/>
    <n v="18000"/>
    <s v="CHF"/>
    <d v="2001-06-17T00:00:00"/>
    <s v="MULTI-SECTOR"/>
    <x v="1"/>
    <s v="Commitment"/>
    <s v="Donor"/>
  </r>
  <r>
    <s v="Switzerland"/>
    <s v="Various Recipients (details not yet provided)"/>
    <s v="Iraq 2001"/>
    <x v="0"/>
    <m/>
    <x v="15"/>
    <n v="258427"/>
    <n v="0"/>
    <s v="Swiss liaison office Bagdad  [through Swiss Disaster Relief Unit]"/>
    <n v="460000"/>
    <s v="CHF"/>
    <d v="2001-07-15T00:00:00"/>
    <s v="COORDINATION AND SUPPORT SERVICES"/>
    <x v="1"/>
    <s v="Commitment"/>
    <s v="Donor"/>
  </r>
  <r>
    <s v="Switzerland"/>
    <s v="Various Recipients (details not yet provided)"/>
    <s v="Iraq 2001"/>
    <x v="0"/>
    <m/>
    <x v="15"/>
    <n v="5233"/>
    <n v="0"/>
    <s v="Monitoring HA Programmes  [through Swiss Disaster Relief Unit]"/>
    <n v="9000"/>
    <s v="CHF"/>
    <d v="2001-04-22T00:00:00"/>
    <s v="COORDINATION AND SUPPORT SERVICES"/>
    <x v="1"/>
    <s v="Commitment"/>
    <s v="Donor"/>
  </r>
  <r>
    <s v="Switzerland"/>
    <s v="Various Recipients (details not yet provided)"/>
    <s v="Iraq 2014"/>
    <x v="0"/>
    <m/>
    <x v="11"/>
    <n v="0"/>
    <n v="5567929"/>
    <s v="Humanitarian assistance"/>
    <n v="5000000"/>
    <s v="CHF"/>
    <d v="2014-06-20T00:00:00"/>
    <s v="SECTOR NOT YET SPECIFIED"/>
    <x v="1"/>
    <s v="Pledge"/>
    <s v="Other"/>
  </r>
  <r>
    <s v="Switzerland"/>
    <s v="Various Recipients (details not yet provided)"/>
    <s v="Iraq 2014"/>
    <x v="0"/>
    <m/>
    <x v="11"/>
    <n v="510929"/>
    <n v="0"/>
    <s v="Emergency winterization response – UNHCR Kurdish Region of Iraq (7F-09198.01)"/>
    <n v="467500"/>
    <s v="CHF"/>
    <d v="2014-09-01T00:00:00"/>
    <s v="SECTOR NOT YET SPECIFIED"/>
    <x v="1"/>
    <s v="Commitment"/>
    <s v="Donor"/>
  </r>
  <r>
    <s v="Switzerland"/>
    <s v="War Child UK"/>
    <s v="Iraq 2013"/>
    <x v="0"/>
    <m/>
    <x v="3"/>
    <n v="332226"/>
    <n v="0"/>
    <s v="War Child Iraq: Protection of Children in Contact With the Law (7F-08888.01)"/>
    <n v="300000"/>
    <s v="CHF"/>
    <d v="2013-10-01T00:00:00"/>
    <s v="PROTECTION/HUMAN RIGHTS/RULE OF LAW"/>
    <x v="1"/>
    <s v="Commitment"/>
    <s v="Donor"/>
  </r>
  <r>
    <s v="Switzerland"/>
    <s v="World Food Programme"/>
    <s v="Iraq 2008 (incl. Iraqi refugees in neighbouring countries) "/>
    <x v="5"/>
    <s v="IRQ-08/F03"/>
    <x v="6"/>
    <n v="401204"/>
    <n v="0"/>
    <s v="Food aid"/>
    <m/>
    <s v="USD"/>
    <d v="2008-05-12T00:00:00"/>
    <s v="FOOD"/>
    <x v="1"/>
    <s v="Paid contribution"/>
    <s v="Agency"/>
  </r>
  <r>
    <s v="Switzerland"/>
    <s v="World Food Programme"/>
    <s v="Iraq Crisis 2003"/>
    <x v="7"/>
    <s v="IRQ-03/F01"/>
    <x v="9"/>
    <n v="2137404"/>
    <n v="0"/>
    <s v="Food aid"/>
    <m/>
    <m/>
    <d v="2003-04-07T00:00:00"/>
    <s v="FOOD"/>
    <x v="1"/>
    <s v="Paid contribution"/>
    <s v="Agency"/>
  </r>
  <r>
    <s v="Switzerland"/>
    <s v="World Food Programme"/>
    <s v="Syrian Arab Republic - Civil Unrest 2013"/>
    <x v="3"/>
    <s v="SRRP-13/MS/58198/R/561"/>
    <x v="3"/>
    <n v="1075269"/>
    <n v="0"/>
    <s v="(Iraq) Humanitarian assistance to Syria Crisis"/>
    <n v="1000000"/>
    <s v="CHF"/>
    <d v="2013-01-30T00:00:00"/>
    <s v="MULTI-SECTOR"/>
    <x v="1"/>
    <s v="Paid contribution"/>
    <s v="Donor and Agency"/>
  </r>
  <r>
    <s v="Tammuz Organizataion for Social Development"/>
    <s v="Office for the Coordination of Humanitarian Affairs"/>
    <s v="Iraq 2007 (incl. Iraqi refugees in neighbouring countries) "/>
    <x v="2"/>
    <s v="IRQ-07/NGOFUND"/>
    <x v="2"/>
    <n v="-16182"/>
    <n v="0"/>
    <s v="Balancing entry for fund allocation 119004"/>
    <m/>
    <s v="USD"/>
    <d v="2007-01-28T00:00:00"/>
    <s v="SECTOR NOT YET SPECIFIED"/>
    <x v="1"/>
    <s v="Paid contribution"/>
    <s v="Agency"/>
  </r>
  <r>
    <s v="Terre des Hommes International"/>
    <s v="Office for the Coordination of Humanitarian Affairs"/>
    <s v="Iraq 2007 (incl. Iraqi refugees in neighbouring countries) "/>
    <x v="11"/>
    <s v="IRQ-07/EHRF"/>
    <x v="2"/>
    <n v="-138227"/>
    <n v="0"/>
    <s v="Balancing entry for fund allocation 119613"/>
    <m/>
    <s v="USD"/>
    <d v="2007-11-01T00:00:00"/>
    <s v="SECTOR NOT YET SPECIFIED"/>
    <x v="1"/>
    <s v="Paid contribution"/>
    <s v="Agency"/>
  </r>
  <r>
    <s v="Thailand"/>
    <s v="World Food Programme"/>
    <s v="Iraq Crisis 2003"/>
    <x v="7"/>
    <s v="IRQ-03/F01"/>
    <x v="9"/>
    <n v="372671"/>
    <n v="0"/>
    <s v="Food aid"/>
    <m/>
    <m/>
    <d v="2003-11-11T00:00:00"/>
    <s v="FOOD"/>
    <x v="1"/>
    <s v="Paid contribution"/>
    <s v="Agency"/>
  </r>
  <r>
    <s v="The Iraqi International Association for Civil Society"/>
    <s v="Office for the Coordination of Humanitarian Affairs"/>
    <s v="Iraq 2007 (incl. Iraqi refugees in neighbouring countries) "/>
    <x v="2"/>
    <s v="IRQ-07/NGOFUND"/>
    <x v="2"/>
    <n v="-25915"/>
    <n v="0"/>
    <s v="Balancing entry for fund allocation 119036"/>
    <m/>
    <s v="USD"/>
    <d v="2007-03-13T00:00:00"/>
    <s v="SECTOR NOT YET SPECIFIED"/>
    <x v="1"/>
    <s v="Paid contribution"/>
    <s v="Agency"/>
  </r>
  <r>
    <s v="Todya Organization"/>
    <s v="Office for the Coordination of Humanitarian Affairs"/>
    <s v="Iraq 2006 (incl. Iraqi refugees in neighbouring countries) "/>
    <x v="1"/>
    <s v="IRQ-06/NGOFUND"/>
    <x v="1"/>
    <n v="-23545"/>
    <n v="0"/>
    <s v="Balancing entry for fund allocation 118940"/>
    <m/>
    <s v="USD"/>
    <d v="2006-03-09T00:00:00"/>
    <s v="SECTOR NOT YET SPECIFIED"/>
    <x v="1"/>
    <s v="Paid contribution"/>
    <s v="Agency"/>
  </r>
  <r>
    <s v="Todya Organization"/>
    <s v="Office for the Coordination of Humanitarian Affairs"/>
    <s v="Iraq 2007 (incl. Iraqi refugees in neighbouring countries) "/>
    <x v="11"/>
    <s v="IRQ-07/EHRF"/>
    <x v="2"/>
    <n v="-294242"/>
    <n v="0"/>
    <s v="Balancing entry for fund allocation 121166"/>
    <m/>
    <s v="USD"/>
    <d v="2007-12-12T00:00:00"/>
    <s v="SECTOR NOT YET SPECIFIED"/>
    <x v="1"/>
    <s v="Paid contribution"/>
    <s v="Donor"/>
  </r>
  <r>
    <s v="Turkey"/>
    <s v="Bilateral (affected government)"/>
    <s v="Iraq 2004"/>
    <x v="0"/>
    <m/>
    <x v="10"/>
    <n v="500000"/>
    <n v="0"/>
    <s v="Humanitarian assistance for the Iraqi people in need"/>
    <m/>
    <s v="USD"/>
    <d v="2004-11-30T00:00:00"/>
    <s v="MULTI-SECTOR"/>
    <x v="1"/>
    <s v="Paid contribution"/>
    <s v="Donor"/>
  </r>
  <r>
    <s v="Turkey"/>
    <s v="Bilateral (affected government)"/>
    <s v="Iraq 2005"/>
    <x v="0"/>
    <m/>
    <x v="13"/>
    <n v="1000000"/>
    <n v="0"/>
    <s v="Humanitarian aid comprised 624 tonnes of food and cleaning material in 30,000 packages"/>
    <m/>
    <s v="USD"/>
    <d v="2005-12-02T00:00:00"/>
    <s v="SHELTER AND NON-FOOD ITEMS"/>
    <x v="1"/>
    <s v="Paid contribution"/>
    <s v="Donor"/>
  </r>
  <r>
    <s v="Turkey"/>
    <s v="Bilateral (affected government)"/>
    <s v="Iraq 2006 (incl. Iraqi refugees in neighbouring countries) "/>
    <x v="0"/>
    <m/>
    <x v="1"/>
    <n v="36756"/>
    <n v="0"/>
    <s v="In kind humanitarian aid"/>
    <m/>
    <s v="USD"/>
    <d v="2006-03-10T00:00:00"/>
    <s v="SHELTER AND NON-FOOD ITEMS"/>
    <x v="1"/>
    <s v="Commitment"/>
    <s v="Donor"/>
  </r>
  <r>
    <s v="Turkey"/>
    <s v="Bilateral (affected government)"/>
    <s v="Iraq 2007 (incl. Iraqi refugees in neighbouring countries) "/>
    <x v="0"/>
    <m/>
    <x v="2"/>
    <n v="740000"/>
    <n v="0"/>
    <s v="In kind - 16 trucks load of basic food items, drinking water, tents as well as medicine "/>
    <m/>
    <s v="USD"/>
    <d v="2007-08-16T00:00:00"/>
    <s v="MULTI-SECTOR"/>
    <x v="1"/>
    <s v="Paid contribution"/>
    <s v="Donor"/>
  </r>
  <r>
    <s v="Turkey"/>
    <s v="Food &amp; Agriculture Organization of the United Nations"/>
    <s v="Iraq Crisis 2003"/>
    <x v="7"/>
    <s v="IRQ-03/A01"/>
    <x v="9"/>
    <n v="100000"/>
    <n v="0"/>
    <s v="Emergency food security"/>
    <m/>
    <m/>
    <d v="2003-07-02T00:00:00"/>
    <s v="AGRICULTURE"/>
    <x v="1"/>
    <s v="Paid contribution"/>
    <s v="Donor and Agency"/>
  </r>
  <r>
    <s v="Turkey"/>
    <s v="Iraqi Red Crescent Society"/>
    <s v="Iraq 2004"/>
    <x v="0"/>
    <m/>
    <x v="10"/>
    <n v="1203369"/>
    <n v="0"/>
    <s v="To alleviate the negative impact of the humanitarian crises"/>
    <n v="1000000"/>
    <s v="EUR"/>
    <d v="2004-09-18T00:00:00"/>
    <s v="SHELTER AND NON-FOOD ITEMS"/>
    <x v="1"/>
    <s v="Paid contribution"/>
    <s v="Donor"/>
  </r>
  <r>
    <s v="Turkey"/>
    <s v="Iraqi Red Crescent Society"/>
    <s v="Iraq 2004"/>
    <x v="0"/>
    <m/>
    <x v="10"/>
    <n v="636132"/>
    <n v="0"/>
    <s v="To alleviate the negative impact of the humanitarian crises"/>
    <n v="500000"/>
    <s v="EUR"/>
    <d v="2004-11-30T00:00:00"/>
    <s v="SHELTER AND NON-FOOD ITEMS"/>
    <x v="1"/>
    <s v="Paid contribution"/>
    <s v="Donor"/>
  </r>
  <r>
    <s v="Turkey"/>
    <s v="Iraqi Red Crescent Society"/>
    <s v="Iraq 2005"/>
    <x v="0"/>
    <m/>
    <x v="13"/>
    <n v="400000"/>
    <n v="0"/>
    <s v="In kind humanitarian aid of food rations, drinking water, water purification tablets, medicine, tents to the people in Talafer, Iraq in order to respond to the call s for the ongong humanitarian crisis in this area."/>
    <m/>
    <s v="USD"/>
    <d v="2005-09-16T00:00:00"/>
    <s v="MULTI-SECTOR"/>
    <x v="1"/>
    <s v="Paid contribution"/>
    <s v="Donor"/>
  </r>
  <r>
    <s v="Turkey"/>
    <s v="Office for the Coordination of Humanitarian Affairs"/>
    <s v="Iraq Crisis 2003"/>
    <x v="7"/>
    <s v="IRQ-03/CSS02"/>
    <x v="9"/>
    <n v="500000"/>
    <n v="0"/>
    <s v="Coordination of emergency response"/>
    <m/>
    <m/>
    <d v="2003-07-02T00:00:00"/>
    <s v="COORDINATION AND SUPPORT SERVICES"/>
    <x v="1"/>
    <s v="Paid contribution"/>
    <s v="Donor and Agency"/>
  </r>
  <r>
    <s v="Turkey"/>
    <s v="Turkish Red Crescent Society"/>
    <s v="Iraq 2004"/>
    <x v="0"/>
    <m/>
    <x v="10"/>
    <n v="186522"/>
    <n v="0"/>
    <s v="In kind humanitarian aid to Talafer, Iraq; 33 TIRs, 3 communication vehicles, 2 ambulances and 1 minibus accompanied by 33 Turkish Crescent officials and 4 officers from the Turkish Ministry of Health"/>
    <m/>
    <s v="USD"/>
    <d v="2004-09-10T00:00:00"/>
    <s v="MULTI-SECTOR"/>
    <x v="1"/>
    <s v="Paid contribution"/>
    <m/>
  </r>
  <r>
    <s v="Turkey"/>
    <s v="United Nations Children's Fund"/>
    <s v="Iraq Crisis 2003"/>
    <x v="7"/>
    <s v="IRQ-03/UNICEF"/>
    <x v="9"/>
    <n v="100000"/>
    <n v="0"/>
    <s v="Awaiting allocation"/>
    <m/>
    <m/>
    <d v="2003-07-02T00:00:00"/>
    <s v="MULTI-SECTOR"/>
    <x v="1"/>
    <s v="Paid contribution"/>
    <s v="Donor and Agency"/>
  </r>
  <r>
    <s v="Turkey"/>
    <s v="United Nations Development Programme"/>
    <s v="Iraq Crisis 2003"/>
    <x v="7"/>
    <s v="IRQ-03/ER/I01"/>
    <x v="9"/>
    <n v="100000"/>
    <n v="0"/>
    <s v="Infrastructure assessment and emergency repairs; small scale infrastructure rehabilitation through employment generation"/>
    <m/>
    <m/>
    <d v="2003-07-02T00:00:00"/>
    <s v="ECONOMIC RECOVERY AND INFRASTRUCTURE"/>
    <x v="1"/>
    <s v="Paid contribution"/>
    <s v="Donor and Agency"/>
  </r>
  <r>
    <s v="Turkey"/>
    <s v="United Nations Educational, Scientific and Cultural Organization"/>
    <s v="Iraq Crisis 2003"/>
    <x v="7"/>
    <s v="IRQ-03/E02"/>
    <x v="9"/>
    <n v="100000"/>
    <n v="0"/>
    <s v="Support the re-activation and rehabilitation of secondary schools; provision of text-books and supplies to secondary schools students; train teachers in stress management, counselling"/>
    <m/>
    <s v="USD"/>
    <d v="2003-07-02T00:00:00"/>
    <s v="EDUCATION"/>
    <x v="1"/>
    <s v="Paid contribution"/>
    <s v="Donor"/>
  </r>
  <r>
    <s v="Turkey"/>
    <s v="United Nations High Commissioner for Refugees"/>
    <s v="Iraq 2007 (incl. Iraqi refugees in neighbouring countries) "/>
    <x v="0"/>
    <m/>
    <x v="2"/>
    <n v="3000000"/>
    <n v="0"/>
    <s v="Humanitarian assistance activities for the Iraqi refugees in Syria"/>
    <m/>
    <s v="USD"/>
    <d v="2007-04-10T00:00:00"/>
    <s v="MULTI-SECTOR"/>
    <x v="1"/>
    <s v="Paid contribution"/>
    <s v="Donor and Agency"/>
  </r>
  <r>
    <s v="Turkey"/>
    <s v="United Nations High Commissioner for Refugees"/>
    <s v="Iraq 2015"/>
    <x v="4"/>
    <s v="IRQ-14/S-NF/67709/R/120"/>
    <x v="4"/>
    <n v="500000"/>
    <n v="0"/>
    <s v="Common pipeline for Shelter/NFIs for affected IDP population in Anbar, Iraq"/>
    <s v=""/>
    <s v="USD"/>
    <d v="2014-05-13T00:00:00"/>
    <s v="SHELTER AND NON-FOOD ITEMS"/>
    <x v="1"/>
    <s v="Paid contribution"/>
    <s v="Agency"/>
  </r>
  <r>
    <s v="Turkey"/>
    <s v="United Nations High Commissioner for Refugees"/>
    <s v="Iraq Crisis 2003"/>
    <x v="7"/>
    <s v="IRQ-03/MS01A"/>
    <x v="9"/>
    <n v="100000"/>
    <n v="0"/>
    <s v="Refugees/asylum seekers and multi-sector response"/>
    <m/>
    <m/>
    <d v="2003-07-02T00:00:00"/>
    <s v="MULTI-SECTOR"/>
    <x v="1"/>
    <s v="Paid contribution"/>
    <s v="Donor and Agency"/>
  </r>
  <r>
    <s v="Turkey"/>
    <s v="Various Recipients (details not yet provided)"/>
    <s v="Iraq 2014"/>
    <x v="0"/>
    <m/>
    <x v="11"/>
    <n v="0"/>
    <n v="0"/>
    <s v="Provision of in-kind relief items (food, NFI) to affected people in Iraq through the Konya Metropolitan Municipality, the Kayseri Metropolitan Municipality, Adana Metropolitan Municipality, Governorate of Sirnak, Silopi Municipality"/>
    <s v=""/>
    <s v="USD"/>
    <d v="2014-08-01T00:00:00"/>
    <s v="SHELTER AND NON-FOOD ITEMS"/>
    <x v="1"/>
    <s v="Paid contribution"/>
    <s v="Donor"/>
  </r>
  <r>
    <s v="Turkey"/>
    <s v="Various Recipients (details not yet provided)"/>
    <s v="Iraq 2014"/>
    <x v="0"/>
    <m/>
    <x v="11"/>
    <n v="1807966"/>
    <n v="0"/>
    <s v="Provision of in-kind relief items to affected people in Iraq through the Turkish Red Crescent (tents, mattresses, water, food,hygiene items, house items, clothes) "/>
    <s v=""/>
    <s v="USD"/>
    <d v="2014-06-15T00:00:00"/>
    <s v="SHELTER AND NON-FOOD ITEMS"/>
    <x v="1"/>
    <s v="Paid contribution"/>
    <s v="Donor"/>
  </r>
  <r>
    <s v="UNDG Iraq Trust Fund"/>
    <s v="Emergency Response Fund (OCHA)"/>
    <s v="Iraq 2009 (incl. Iraqi refugees in neighbouring countries) "/>
    <x v="6"/>
    <s v="IRQ-09/SNYS/24919/R/8487"/>
    <x v="7"/>
    <n v="15000000"/>
    <n v="0"/>
    <s v="Expanded Humanitarian Response Fund for Iraq (ERF)"/>
    <s v=""/>
    <s v="USD"/>
    <d v="2008-10-09T00:00:00"/>
    <s v="SECTOR NOT YET SPECIFIED"/>
    <x v="1"/>
    <s v="Paid contribution"/>
    <s v="Other"/>
  </r>
  <r>
    <s v="UNDG Iraq Trust Fund"/>
    <s v="Emergency Response Fund (OCHA)"/>
    <s v="Iraq 2010"/>
    <x v="10"/>
    <s v="IRQ-10/A/33311/R/8487"/>
    <x v="12"/>
    <n v="4912596"/>
    <n v="0"/>
    <s v="Additional support to the ERF Iraq"/>
    <s v=""/>
    <s v="USD"/>
    <d v="2010-05-10T00:00:00"/>
    <s v="AGRICULTURE"/>
    <x v="1"/>
    <s v="Paid contribution"/>
    <s v="Agency"/>
  </r>
  <r>
    <s v="UNDG Iraq Trust Fund"/>
    <s v="United Nations High Commissioner for Refugees"/>
    <s v="Iraq 2007 (incl. Iraqi refugees in neighbouring countries) "/>
    <x v="0"/>
    <m/>
    <x v="2"/>
    <n v="3334491"/>
    <n v="0"/>
    <m/>
    <m/>
    <s v="USD"/>
    <d v="2007-02-28T00:00:00"/>
    <s v="SECTOR NOT YET SPECIFIED"/>
    <x v="1"/>
    <s v="Paid contribution"/>
    <s v="Agency"/>
  </r>
  <r>
    <s v="UNDG Iraq Trust Fund"/>
    <s v="United Nations High Commissioner for Refugees"/>
    <s v="Iraq 2010"/>
    <x v="0"/>
    <m/>
    <x v="12"/>
    <n v="823150"/>
    <n v="0"/>
    <s v="UNHCR's operations in Iraq"/>
    <s v=""/>
    <s v="USD"/>
    <d v="2010-10-25T00:00:00"/>
    <s v="SECTOR NOT YET SPECIFIED"/>
    <x v="1"/>
    <s v="Paid contribution"/>
    <s v="Agency"/>
  </r>
  <r>
    <s v="UNDG Iraq Trust Fund"/>
    <s v="United Nations High Commissioner for Refugees"/>
    <s v="Iraq 2011"/>
    <x v="0"/>
    <m/>
    <x v="14"/>
    <n v="731830"/>
    <n v="0"/>
    <s v="Humanitarian assistance"/>
    <s v=""/>
    <s v="USD"/>
    <d v="2011-05-30T00:00:00"/>
    <s v="SECTOR NOT YET SPECIFIED"/>
    <x v="1"/>
    <s v="Paid contribution"/>
    <s v="Agency"/>
  </r>
  <r>
    <s v="UNDG Iraq Trust Fund"/>
    <s v="World Food Programme"/>
    <s v="Iraq 2008 (incl. Iraqi refugees in neighbouring countries) "/>
    <x v="5"/>
    <s v="IRQ-08/F03"/>
    <x v="6"/>
    <n v="1151317"/>
    <n v="0"/>
    <s v="Food aid"/>
    <m/>
    <s v="USD"/>
    <d v="2008-06-01T00:00:00"/>
    <s v="FOOD"/>
    <x v="1"/>
    <s v="Paid contribution"/>
    <s v="Agency"/>
  </r>
  <r>
    <s v="UNDG Iraq Trust Fund"/>
    <s v="World Health Organization"/>
    <s v="Iraq 2007 (incl. Iraqi refugees in neighbouring countries) "/>
    <x v="0"/>
    <m/>
    <x v="2"/>
    <n v="5233263"/>
    <n v="0"/>
    <s v="Communicable diseases prevention and control programme_x000d__x000a_"/>
    <m/>
    <s v="USD"/>
    <d v="2007-03-12T00:00:00"/>
    <s v="HEALTH"/>
    <x v="1"/>
    <s v="Commitment"/>
    <s v="Agency"/>
  </r>
  <r>
    <s v="UNDG Iraq Trust Fund"/>
    <s v="World Health Organization"/>
    <s v="Iraq 2007 (incl. Iraqi refugees in neighbouring countries) "/>
    <x v="0"/>
    <m/>
    <x v="2"/>
    <n v="1757280"/>
    <n v="0"/>
    <s v="Strengthening school health services at primary school level through implementation of the health promoting schools_x000d__x000a_"/>
    <m/>
    <s v="USD"/>
    <d v="2007-03-12T00:00:00"/>
    <s v="HEALTH"/>
    <x v="1"/>
    <s v="Commitment"/>
    <s v="Agency"/>
  </r>
  <r>
    <s v="UNDG Iraq Trust Fund"/>
    <s v="World Health Organization"/>
    <s v="Iraq 2007 (incl. Iraqi refugees in neighbouring countries) "/>
    <x v="0"/>
    <m/>
    <x v="2"/>
    <n v="6201841"/>
    <n v="0"/>
    <s v="Disease eradication, elimination and introducing new vaccines_x000d__x000a_"/>
    <m/>
    <s v="USD"/>
    <d v="2007-03-12T00:00:00"/>
    <s v="HEALTH"/>
    <x v="1"/>
    <s v="Commitment"/>
    <s v="Agency"/>
  </r>
  <r>
    <s v="UNDG Iraq Trust Fund"/>
    <s v="World Health Organization"/>
    <s v="Iraq 2007 (incl. Iraqi refugees in neighbouring countries) "/>
    <x v="0"/>
    <m/>
    <x v="2"/>
    <n v="3210675"/>
    <n v="0"/>
    <s v="Area based development programme_x000d__x000a_"/>
    <m/>
    <s v="USD"/>
    <d v="2007-04-26T00:00:00"/>
    <s v="HEALTH"/>
    <x v="1"/>
    <s v="Commitment"/>
    <s v="Agency"/>
  </r>
  <r>
    <s v="UNDG Iraq Trust Fund"/>
    <s v="World Health Organization"/>
    <s v="Iraq 2008 (incl. Iraqi refugees in neighbouring countries) "/>
    <x v="5"/>
    <s v="IRQ-08/H09"/>
    <x v="6"/>
    <n v="5930368"/>
    <n v="0"/>
    <s v="Strengthening of the Primary Health Care System in Iraq - Phase 2_x000d__x000a_"/>
    <m/>
    <s v="USD"/>
    <d v="2008-12-04T00:00:00"/>
    <s v="HEALTH"/>
    <x v="1"/>
    <s v="Commitment"/>
    <s v="Agency"/>
  </r>
  <r>
    <s v="UNDG Iraq Trust Fund"/>
    <s v="World Health Organization"/>
    <s v="Iraq 2008 (incl. Iraqi refugees in neighbouring countries) "/>
    <x v="5"/>
    <s v="IRQ-08/WS05B"/>
    <x v="6"/>
    <n v="860683"/>
    <n v="0"/>
    <s v="Water Security and Safety for the vulnerable communities in Suleimaniyah city_x000d__x000a_"/>
    <m/>
    <s v="USD"/>
    <d v="2008-12-04T00:00:00"/>
    <s v="WATER AND SANITATION"/>
    <x v="1"/>
    <s v="Commitment"/>
    <s v="Agency"/>
  </r>
  <r>
    <s v="UNDG Iraq Trust Fund"/>
    <s v="World Health Organization"/>
    <s v="Iraq 2010"/>
    <x v="0"/>
    <m/>
    <x v="12"/>
    <n v="1827394"/>
    <n v="0"/>
    <s v="Addressing Micronutrient Deficiencies in Iraq: Assessment and Responses  (non-IHAP)_x000d__x000a_"/>
    <s v=""/>
    <s v="USD"/>
    <d v="2010-03-01T00:00:00"/>
    <s v="HEALTH"/>
    <x v="1"/>
    <s v="Paid contribution"/>
    <s v="Agency"/>
  </r>
  <r>
    <s v="UNDG Iraq Trust Fund"/>
    <s v="World Health Organization"/>
    <s v="Iraq 2010"/>
    <x v="0"/>
    <m/>
    <x v="12"/>
    <n v="1488748"/>
    <n v="0"/>
    <s v="Support to the Government of Iraq’s National Measles and Polio Vaccination Campaign (non-IHAP)_x000d__x000a_"/>
    <s v=""/>
    <s v="USD"/>
    <d v="2010-03-01T00:00:00"/>
    <s v="HEALTH"/>
    <x v="1"/>
    <s v="Paid contribution"/>
    <s v="Agency"/>
  </r>
  <r>
    <s v="UNDG Iraq Trust Fund"/>
    <s v="World Health Organization"/>
    <s v="Iraq 2010"/>
    <x v="0"/>
    <m/>
    <x v="12"/>
    <n v="336350"/>
    <n v="0"/>
    <s v="Pilot Assessment of Congenital Birth Defects in Iraq in selected districts of Six Governorates_x000d__x000a_"/>
    <s v=""/>
    <s v="USD"/>
    <d v="2010-07-01T00:00:00"/>
    <s v="HEALTH"/>
    <x v="1"/>
    <s v="Commitment"/>
    <s v="Agency"/>
  </r>
  <r>
    <s v="UNDG Iraq Trust Fund"/>
    <s v="World Health Organization"/>
    <s v="Iraq 2010"/>
    <x v="10"/>
    <s v="IRQ-10/H/33255/R/122"/>
    <x v="12"/>
    <n v="2540683"/>
    <n v="0"/>
    <s v="Support to Improving Management and Safe Use of Medical Equipment_x000d__x000a_"/>
    <s v=""/>
    <s v="USD"/>
    <d v="2010-03-01T00:00:00"/>
    <s v="HEALTH"/>
    <x v="1"/>
    <s v="Paid contribution"/>
    <s v="Agency"/>
  </r>
  <r>
    <s v="UNDG Iraq Trust Fund"/>
    <s v="World Health Organization"/>
    <s v="Iraq 2010"/>
    <x v="10"/>
    <s v="IRQ-10/H/33255/R/122"/>
    <x v="12"/>
    <n v="50000"/>
    <n v="0"/>
    <s v="Strengthening of the Primary Health Care System in Iraq - Phase II _x000d__x000a_"/>
    <s v=""/>
    <s v="USD"/>
    <d v="2010-06-16T00:00:00"/>
    <s v="HEALTH"/>
    <x v="1"/>
    <s v="Commitment"/>
    <s v="Agency"/>
  </r>
  <r>
    <s v="UNDG Iraq Trust Fund"/>
    <s v="World Health Organization"/>
    <s v="Iraq 2010"/>
    <x v="10"/>
    <s v="IRQ-10/H/33255/R/122"/>
    <x v="12"/>
    <n v="2000000"/>
    <n v="0"/>
    <s v="Iraq Public Sector Modernisaion (I-PSM) Programme_x000d__x000a_"/>
    <s v=""/>
    <s v="USD"/>
    <d v="2010-04-21T00:00:00"/>
    <s v="HEALTH"/>
    <x v="1"/>
    <s v="Commitment"/>
    <s v="Agency"/>
  </r>
  <r>
    <s v="UNDG Iraq Trust Fund"/>
    <s v="World Health Organization"/>
    <s v="Iraq 2010"/>
    <x v="10"/>
    <s v="IRQ-10/H/33255/R/122"/>
    <x v="12"/>
    <n v="384891"/>
    <n v="0"/>
    <s v="Adolescent and Youth Friendly Health Services at Primary Health Care Level_x000d__x000a_"/>
    <s v=""/>
    <s v="USD"/>
    <d v="2010-06-01T00:00:00"/>
    <s v="HEALTH"/>
    <x v="1"/>
    <s v="Commitment"/>
    <s v="Agency"/>
  </r>
  <r>
    <s v="UNDG Iraq Trust Fund"/>
    <s v="World Health Organization"/>
    <s v="Iraq 2010"/>
    <x v="10"/>
    <s v="IRQ-10/H/33255/R/122"/>
    <x v="12"/>
    <n v="1000000"/>
    <n v="0"/>
    <s v="Preparatory Phase: HIV/AIDS Policy Support and Capacity Building Programme_x000d__x000a_"/>
    <s v=""/>
    <s v="USD"/>
    <d v="2010-03-01T00:00:00"/>
    <s v="HEALTH"/>
    <x v="1"/>
    <s v="Paid contribution"/>
    <s v="Agency"/>
  </r>
  <r>
    <s v="UNDG Iraq Trust Fund"/>
    <s v="World Health Organization"/>
    <s v="Iraq 2011"/>
    <x v="0"/>
    <m/>
    <x v="14"/>
    <n v="650000"/>
    <n v="0"/>
    <s v="Support the Establishment of Maternity and Children's Hospital in Fallujah_x000d__x000a_"/>
    <s v=""/>
    <s v="USD"/>
    <d v="2011-01-20T00:00:00"/>
    <s v="HEALTH"/>
    <x v="1"/>
    <s v="Paid contribution"/>
    <s v="Agency"/>
  </r>
  <r>
    <s v="UNICEF National Committee/Canada"/>
    <s v="United Nations Children's Fund"/>
    <s v="Iraq 2009 (incl. Iraqi refugees in neighbouring countries) "/>
    <x v="6"/>
    <s v="IRQ-09/E/20228/124"/>
    <x v="7"/>
    <n v="4850"/>
    <n v="0"/>
    <s v="Emergency education respone in acutely vulnerable communities (IMPACT: Education Component) (SM069906)_x000d__x000a__x000d__x000a_"/>
    <m/>
    <s v="USD"/>
    <d v="2009-01-06T00:00:00"/>
    <s v="EDUCATION"/>
    <x v="1"/>
    <s v="Paid contribution"/>
    <s v="Agency"/>
  </r>
  <r>
    <s v="UNICEF National Committee/Canada"/>
    <s v="United Nations Children's Fund"/>
    <s v="Iraq 2009 (incl. Iraqi refugees in neighbouring countries) "/>
    <x v="6"/>
    <s v="IRQ-09/H/20231/R/124"/>
    <x v="7"/>
    <n v="4851"/>
    <n v="0"/>
    <s v="Emergency health ersponse in acutely vulnerable communities (IMPACT: Health component)_x000d__x000a_"/>
    <m/>
    <s v="USD"/>
    <d v="2009-01-06T00:00:00"/>
    <s v="HEALTH"/>
    <x v="1"/>
    <s v="Paid contribution"/>
    <s v="Agency"/>
  </r>
  <r>
    <s v="UNICEF National Committee/France"/>
    <s v="United Nations Children's Fund"/>
    <s v="Iraq 2008 (incl. Iraqi refugees in neighbouring countries) "/>
    <x v="5"/>
    <s v="IRQ-08/UNICEF"/>
    <x v="6"/>
    <n v="467289"/>
    <n v="0"/>
    <s v="Immediate action for vulnerable children and families (IMPACT) in Iraq_x000d__x000a_"/>
    <m/>
    <s v="USD"/>
    <d v="2008-05-06T00:00:00"/>
    <s v="SECTOR NOT YET SPECIFIED"/>
    <x v="1"/>
    <s v="Paid contribution"/>
    <s v="Agency"/>
  </r>
  <r>
    <s v="UNICEF National Committee/France"/>
    <s v="United Nations Children's Fund"/>
    <s v="Iraq 2015"/>
    <x v="4"/>
    <s v="IRQ-14/SNYS/70352/R/124"/>
    <x v="4"/>
    <n v="658762"/>
    <n v="0"/>
    <s v="To be allocated to a specific sector/projects "/>
    <s v=""/>
    <s v="USD"/>
    <d v="2014-09-18T00:00:00"/>
    <s v="SECTOR NOT YET SPECIFIED"/>
    <x v="1"/>
    <s v="Paid contribution"/>
    <s v="Agency"/>
  </r>
  <r>
    <s v="UNICEF National Committee/Germany"/>
    <s v="United Nations Children's Fund"/>
    <s v="Iraq 2009 (incl. Iraqi refugees in neighbouring countries) "/>
    <x v="6"/>
    <s v="IRQ-09/SNYS/25393/R/124"/>
    <x v="7"/>
    <n v="144923"/>
    <n v="0"/>
    <s v="Emergency activities in Iraq (SM099906)_x000d__x000a__x000d__x000a_"/>
    <m/>
    <s v="USD"/>
    <d v="2009-06-24T00:00:00"/>
    <s v="SECTOR NOT YET SPECIFIED"/>
    <x v="1"/>
    <s v="Paid contribution"/>
    <s v="Agency"/>
  </r>
  <r>
    <s v="UNICEF National Committee/Germany"/>
    <s v="United Nations Children's Fund"/>
    <s v="Iraq 2015"/>
    <x v="4"/>
    <s v="IRQ-14/SNYS/70352/R/124"/>
    <x v="4"/>
    <n v="1185771"/>
    <n v="0"/>
    <s v="To be allocated to a specific sector/projects "/>
    <s v=""/>
    <s v="USD"/>
    <d v="2014-09-01T00:00:00"/>
    <s v="SECTOR NOT YET SPECIFIED"/>
    <x v="1"/>
    <s v="Paid contribution"/>
    <s v="Agency"/>
  </r>
  <r>
    <s v="UNICEF National Committee/Germany"/>
    <s v="United Nations Children's Fund"/>
    <s v="Iraq 2015"/>
    <x v="4"/>
    <s v="IRQ-14/SNYS/70352/R/124"/>
    <x v="4"/>
    <n v="658762"/>
    <n v="0"/>
    <s v="To be allocated to a specific sector/projects "/>
    <s v=""/>
    <s v="USD"/>
    <d v="2014-09-01T00:00:00"/>
    <s v="SECTOR NOT YET SPECIFIED"/>
    <x v="1"/>
    <s v="Paid contribution"/>
    <s v="Agency"/>
  </r>
  <r>
    <s v="UNICEF National Committee/Germany"/>
    <s v="United Nations Children's Fund"/>
    <s v="Iraq 2015"/>
    <x v="4"/>
    <s v="IRQ-14/SNYS/70352/R/124"/>
    <x v="4"/>
    <n v="254130"/>
    <n v="0"/>
    <s v="To be allocated to a specific sector/projects "/>
    <s v=""/>
    <s v="USD"/>
    <d v="2014-09-01T00:00:00"/>
    <s v="SECTOR NOT YET SPECIFIED"/>
    <x v="1"/>
    <s v="Paid contribution"/>
    <s v="Agency"/>
  </r>
  <r>
    <s v="UNICEF National Committee/Italy"/>
    <s v="United Nations Children's Fund"/>
    <s v="Iraq 2008 (incl. Iraqi refugees in neighbouring countries) "/>
    <x v="5"/>
    <s v="IRQ-08/UNICEF"/>
    <x v="6"/>
    <n v="261940"/>
    <n v="0"/>
    <s v="to be allocated to specific project/sector"/>
    <m/>
    <s v="USD"/>
    <d v="2008-03-05T00:00:00"/>
    <s v="SECTOR NOT YET SPECIFIED"/>
    <x v="1"/>
    <s v="Paid contribution"/>
    <s v="Agency"/>
  </r>
  <r>
    <s v="UNICEF National Committee/Italy"/>
    <s v="United Nations Children's Fund"/>
    <s v="Iraq 2008 (incl. Iraqi refugees in neighbouring countries) "/>
    <x v="5"/>
    <s v="IRQ-08/UNICEF"/>
    <x v="6"/>
    <n v="754851"/>
    <n v="0"/>
    <s v="to be allocated to specific porject/sector"/>
    <m/>
    <s v="USD"/>
    <d v="2008-06-05T00:00:00"/>
    <s v="SECTOR NOT YET SPECIFIED"/>
    <x v="1"/>
    <s v="Paid contribution"/>
    <s v="Agency"/>
  </r>
  <r>
    <s v="UNICEF National Committee/Italy"/>
    <s v="United Nations Children's Fund"/>
    <s v="Iraq 2009 (incl. Iraqi refugees in neighbouring countries) "/>
    <x v="6"/>
    <s v="IRQ-09/SNYS/25393/R/124"/>
    <x v="7"/>
    <n v="266853"/>
    <n v="0"/>
    <s v="Humanitarian activities in Iraq (SM099906)_x000d__x000a__x000d__x000a_"/>
    <m/>
    <s v="USD"/>
    <d v="2009-09-09T00:00:00"/>
    <s v="SECTOR NOT YET SPECIFIED"/>
    <x v="1"/>
    <s v="Paid contribution"/>
    <s v="Agency"/>
  </r>
  <r>
    <s v="UNICEF National Committee/Netherlands"/>
    <s v="United Nations Children's Fund"/>
    <s v="Iraq 2007 (incl. Iraqi refugees in neighbouring countries) "/>
    <x v="0"/>
    <m/>
    <x v="2"/>
    <n v="493389"/>
    <n v="0"/>
    <s v="Emergency activities in Iraq (SM069906)_x000d__x000a__x000d__x000a_"/>
    <m/>
    <s v="USD"/>
    <d v="2007-09-04T00:00:00"/>
    <s v="MULTI-SECTOR"/>
    <x v="1"/>
    <s v="Paid contribution"/>
    <s v="Agency"/>
  </r>
  <r>
    <s v="UNICEF National Committee/Spain"/>
    <s v="United Nations Children's Fund"/>
    <s v="Iraq 2007 (incl. Iraqi refugees in neighbouring countries) "/>
    <x v="0"/>
    <m/>
    <x v="2"/>
    <n v="70922"/>
    <n v="0"/>
    <s v="Emergency activities in Iraq (SM069906)_x000d__x000a__x000d__x000a_"/>
    <m/>
    <s v="USD"/>
    <d v="2007-10-03T00:00:00"/>
    <s v="MULTI-SECTOR"/>
    <x v="1"/>
    <s v="Paid contribution"/>
    <s v="Agency"/>
  </r>
  <r>
    <s v="UNICEF National Committee/Spain"/>
    <s v="United Nations Children's Fund"/>
    <s v="Iraq 2008 (incl. Iraqi refugees in neighbouring countries) "/>
    <x v="5"/>
    <s v="IRQ-08/UNICEF"/>
    <x v="6"/>
    <n v="35798"/>
    <n v="0"/>
    <s v="Emergency activities in Iraq (SM069906)_x000d__x000a__x000d__x000a_"/>
    <m/>
    <s v="USD"/>
    <d v="2008-07-08T00:00:00"/>
    <s v="SECTOR NOT YET SPECIFIED"/>
    <x v="1"/>
    <s v="Paid contribution"/>
    <s v="Agency"/>
  </r>
  <r>
    <s v="UNICEF National Committee/United Kingdom"/>
    <s v="United Nations Children's Fund"/>
    <s v="Iraq 2015"/>
    <x v="4"/>
    <s v="IRQ-14/SNYS/70352/R/124"/>
    <x v="4"/>
    <n v="167224"/>
    <n v="0"/>
    <s v="To be allocated to a specific sector/projects "/>
    <s v=""/>
    <s v="USD"/>
    <d v="2014-06-12T00:00:00"/>
    <s v="SECTOR NOT YET SPECIFIED"/>
    <x v="1"/>
    <s v="Paid contribution"/>
    <s v="Agency"/>
  </r>
  <r>
    <s v="UNICEF National Committee/United Kingdom"/>
    <s v="United Nations Children's Fund"/>
    <s v="Iraq 2015"/>
    <x v="4"/>
    <s v="IRQ-14/SNYS/70352/R/124"/>
    <x v="4"/>
    <n v="523"/>
    <n v="0"/>
    <s v="To be allocated to a specific sector/projects "/>
    <s v=""/>
    <s v="USD"/>
    <d v="2014-08-01T00:00:00"/>
    <s v="SECTOR NOT YET SPECIFIED"/>
    <x v="1"/>
    <s v="Paid contribution"/>
    <s v="Agency"/>
  </r>
  <r>
    <s v="UNICEF National Committee/United Kingdom"/>
    <s v="United Nations Children's Fund"/>
    <s v="Iraq 2015"/>
    <x v="4"/>
    <s v="IRQ-14/SNYS/70352/R/124"/>
    <x v="4"/>
    <n v="182664"/>
    <n v="0"/>
    <s v="To be allocated to a specific sector/projects "/>
    <s v=""/>
    <s v="USD"/>
    <d v="2014-08-01T00:00:00"/>
    <s v="SECTOR NOT YET SPECIFIED"/>
    <x v="1"/>
    <s v="Paid contribution"/>
    <s v="Agency"/>
  </r>
  <r>
    <s v="UNICEF National Committees"/>
    <s v="United Nations Children's Fund"/>
    <s v="Iraq Crisis 2003"/>
    <x v="7"/>
    <s v="IRQ-03/E01"/>
    <x v="9"/>
    <n v="7092458"/>
    <n v="0"/>
    <s v="Provision of school equipments, teaching and learning materials; psychosocial support activities"/>
    <m/>
    <m/>
    <d v="2003-04-29T00:00:00"/>
    <s v="EDUCATION"/>
    <x v="1"/>
    <s v="Paid contribution"/>
    <s v="Agency"/>
  </r>
  <r>
    <s v="UNICEF National Committees"/>
    <s v="United Nations Children's Fund"/>
    <s v="Iraq Crisis 2003"/>
    <x v="7"/>
    <s v="IRQ-03/H02"/>
    <x v="9"/>
    <n v="2883779"/>
    <n v="0"/>
    <s v="Health programmes"/>
    <m/>
    <m/>
    <d v="2003-04-29T00:00:00"/>
    <s v="HEALTH"/>
    <x v="1"/>
    <s v="Paid contribution"/>
    <s v="Agency"/>
  </r>
  <r>
    <s v="UNICEF National Committees"/>
    <s v="United Nations Children's Fund"/>
    <s v="Iraq Crisis 2003"/>
    <x v="7"/>
    <s v="IRQ-03/H04A"/>
    <x v="9"/>
    <n v="2253432"/>
    <n v="0"/>
    <s v="Nutrition"/>
    <m/>
    <m/>
    <d v="2003-04-29T00:00:00"/>
    <s v="HEALTH"/>
    <x v="1"/>
    <s v="Paid contribution"/>
    <s v="Agency"/>
  </r>
  <r>
    <s v="UNICEF National Committees"/>
    <s v="United Nations Children's Fund"/>
    <s v="Iraq Crisis 2003"/>
    <x v="7"/>
    <s v="IRQ-03/P/HR/RL02"/>
    <x v="9"/>
    <n v="2148112"/>
    <n v="0"/>
    <s v="Child protection coordination in Iraq; assessment; supply of food and non-food items to institutionalised children; psychosocial support and protection; support tracing initiatives; preventive action on sexual exploitation"/>
    <m/>
    <m/>
    <d v="2003-04-29T00:00:00"/>
    <s v="PROTECTION/HUMAN RIGHTS/RULE OF LAW"/>
    <x v="1"/>
    <s v="Paid contribution"/>
    <s v="Agency"/>
  </r>
  <r>
    <s v="UNICEF National Committees"/>
    <s v="United Nations Children's Fund"/>
    <s v="Iraq Crisis 2003"/>
    <x v="7"/>
    <s v="IRQ-03/UNICEF"/>
    <x v="9"/>
    <n v="584377"/>
    <n v="0"/>
    <s v="Awaiting allocation"/>
    <m/>
    <m/>
    <d v="2003-09-10T00:00:00"/>
    <s v="MULTI-SECTOR"/>
    <x v="1"/>
    <s v="Paid contribution"/>
    <s v="Agency"/>
  </r>
  <r>
    <s v="UNICEF National Committees"/>
    <s v="United Nations Children's Fund"/>
    <s v="Iraq Crisis 2003"/>
    <x v="7"/>
    <s v="IRQ-03/UNICEF"/>
    <x v="9"/>
    <n v="7753388"/>
    <n v="0"/>
    <s v="Awaiting allocation"/>
    <m/>
    <m/>
    <d v="2003-07-30T00:00:00"/>
    <s v="MULTI-SECTOR"/>
    <x v="1"/>
    <s v="Paid contribution"/>
    <s v="Agency"/>
  </r>
  <r>
    <s v="UNICEF National Committees"/>
    <s v="United Nations Children's Fund"/>
    <s v="Iraq Crisis 2003"/>
    <x v="7"/>
    <s v="IRQ-03/WS01"/>
    <x v="9"/>
    <n v="4418662"/>
    <n v="0"/>
    <s v="Facilitate the functioning and support of water and sewerage facilities; emergency water distribution and sanitation facilities to IDPs"/>
    <m/>
    <m/>
    <d v="2003-04-29T00:00:00"/>
    <s v="WATER AND SANITATION"/>
    <x v="1"/>
    <s v="Paid contribution"/>
    <s v="Agency"/>
  </r>
  <r>
    <s v="United Arab Emirates"/>
    <s v="Bilateral (affected government)"/>
    <s v="Iraq 2006 (incl. Iraqi refugees in neighbouring countries) "/>
    <x v="0"/>
    <m/>
    <x v="1"/>
    <n v="1630435"/>
    <n v="0"/>
    <s v="Emergency relief"/>
    <m/>
    <s v="USD"/>
    <d v="2006-02-18T00:00:00"/>
    <s v="SHELTER AND NON-FOOD ITEMS"/>
    <x v="1"/>
    <s v="Commitment"/>
    <s v="Donor"/>
  </r>
  <r>
    <s v="United Arab Emirates"/>
    <s v="Bilateral (affected government)"/>
    <s v="Iraq Crisis 2003"/>
    <x v="0"/>
    <m/>
    <x v="9"/>
    <n v="1200000"/>
    <n v="0"/>
    <s v="Project of breaking the fast during the holy month of Ramadan in Iraq"/>
    <m/>
    <m/>
    <d v="2003-11-18T00:00:00"/>
    <s v="MULTI-SECTOR"/>
    <x v="1"/>
    <s v="Commitment"/>
    <s v="Donor"/>
  </r>
  <r>
    <s v="United Arab Emirates"/>
    <s v="International Committee of the Red Cross"/>
    <s v="Iraq 2004"/>
    <x v="0"/>
    <m/>
    <x v="10"/>
    <n v="101120"/>
    <n v="0"/>
    <s v="To provide orthopedic material for the rehabilitation centres in Iraq"/>
    <n v="126400"/>
    <s v="CHF"/>
    <d v="2004-02-13T00:00:00"/>
    <s v="HEALTH"/>
    <x v="1"/>
    <s v="Commitment"/>
    <s v="Donor"/>
  </r>
  <r>
    <s v="United Arab Emirates"/>
    <s v="Iraqi Red Crescent Society"/>
    <s v="Iraq 2004"/>
    <x v="0"/>
    <m/>
    <x v="10"/>
    <n v="194161"/>
    <n v="0"/>
    <s v="Medical supplies for clinics, hospitals and health centres "/>
    <m/>
    <m/>
    <d v="2004-05-06T00:00:00"/>
    <s v="HEALTH"/>
    <x v="1"/>
    <s v="Commitment"/>
    <s v="Donor"/>
  </r>
  <r>
    <s v="United Arab Emirates"/>
    <s v="Islamic Relief Worldwide"/>
    <s v="Syrian Arab Republic - Civil Unrest 2013"/>
    <x v="0"/>
    <m/>
    <x v="3"/>
    <n v="27000"/>
    <n v="0"/>
    <s v="Iraq - Syria Crisis Regional Refugee Response - Seasonal / Clothes for refugees in Qurbani / Center_x000d__x000a__x000d__x000a_ "/>
    <s v=""/>
    <s v="USD"/>
    <d v="2013-10-05T00:00:00"/>
    <s v="SHELTER AND NON-FOOD ITEMS"/>
    <x v="1"/>
    <s v="Paid contribution"/>
    <s v="Agency"/>
  </r>
  <r>
    <s v="United Arab Emirates"/>
    <s v="Islamic Relief Worldwide"/>
    <s v="Syrian Arab Republic - Civil Unrest 2013"/>
    <x v="0"/>
    <m/>
    <x v="3"/>
    <n v="200000"/>
    <n v="0"/>
    <s v="Iraq - Syria Crisis Regional Refugee Response - Ramadhan - clothing for Syrian  children  /1, Kalefa Bn Zayd institution, KRG (north)_x000d__x000a__x000d__x000a_ "/>
    <s v=""/>
    <s v="USD"/>
    <d v="2013-07-01T00:00:00"/>
    <s v="SHELTER AND NON-FOOD ITEMS"/>
    <x v="1"/>
    <s v="Paid contribution"/>
    <s v="Agency"/>
  </r>
  <r>
    <s v="United Arab Emirates"/>
    <s v="Islamic Relief Worldwide"/>
    <s v="Syrian Arab Republic - Civil Unrest 2013"/>
    <x v="0"/>
    <m/>
    <x v="3"/>
    <n v="200000"/>
    <n v="0"/>
    <s v="Iraq - Syria Crisis Regional Refugee Response - Ramadhan  /2_x000d__x000a_ - Seasonal / Clothes, KRG (north)_x000d__x000a__x000d__x000a_ "/>
    <s v=""/>
    <s v="USD"/>
    <d v="2013-07-01T00:00:00"/>
    <s v="SHELTER AND NON-FOOD ITEMS"/>
    <x v="1"/>
    <s v="Paid contribution"/>
    <s v="Agency"/>
  </r>
  <r>
    <s v="United Arab Emirates"/>
    <s v="Islamic Relief Worldwide"/>
    <s v="Syrian Arab Republic - Civil Unrest 2013"/>
    <x v="0"/>
    <m/>
    <x v="3"/>
    <n v="25000"/>
    <n v="0"/>
    <s v="Iraq - Syria Crisis Regional Refugee Response - Ramadhan  /3 - Seasonal / Clothes, KRG (north)_x000d__x000a__x000d__x000a_ "/>
    <s v=""/>
    <s v="USD"/>
    <d v="2013-07-01T00:00:00"/>
    <s v="SHELTER AND NON-FOOD ITEMS"/>
    <x v="1"/>
    <s v="Paid contribution"/>
    <s v="Agency"/>
  </r>
  <r>
    <s v="United Arab Emirates"/>
    <s v="Islamic Relief Worldwide"/>
    <s v="Syrian Arab Republic - Civil Unrest 2013"/>
    <x v="0"/>
    <m/>
    <x v="3"/>
    <n v="68064"/>
    <n v="0"/>
    <s v="Iraq - Syria Crisis Regional Refugee Response - Ramadhan  /4 - Seasonal / Clothes, KRG (north)_x000d__x000a_"/>
    <s v=""/>
    <s v="USD"/>
    <d v="2013-07-01T00:00:00"/>
    <s v="SHELTER AND NON-FOOD ITEMS"/>
    <x v="1"/>
    <s v="Paid contribution"/>
    <s v="Agency"/>
  </r>
  <r>
    <s v="United Arab Emirates"/>
    <s v="Islamic Relief Worldwide"/>
    <s v="Syrian Arab Republic - Civil Unrest 2013"/>
    <x v="0"/>
    <m/>
    <x v="3"/>
    <n v="15000"/>
    <n v="0"/>
    <s v="Iraq - Syria Crisis Regional Refugee Response - Ramadhan  /5 - Seasonal / Clothes, KRG (north)_x000d__x000a__x000d__x000a_ "/>
    <s v=""/>
    <s v="USD"/>
    <d v="2013-07-01T00:00:00"/>
    <s v="SHELTER AND NON-FOOD ITEMS"/>
    <x v="1"/>
    <s v="Paid contribution"/>
    <s v="Agency"/>
  </r>
  <r>
    <s v="United Arab Emirates"/>
    <s v="Islamic Relief Worldwide"/>
    <s v="Syrian Arab Republic - Civil Unrest 2013"/>
    <x v="0"/>
    <m/>
    <x v="3"/>
    <n v="32595"/>
    <n v="0"/>
    <s v="Iraq - Syria Crisis Regional Refugee Response - Ramadhan  /5 - Seasonal / Clothes, Qurbani / Erbil_x000d__x000a_ "/>
    <s v=""/>
    <s v="USD"/>
    <d v="2013-10-05T00:00:00"/>
    <s v="SHELTER AND NON-FOOD ITEMS"/>
    <x v="1"/>
    <s v="Paid contribution"/>
    <s v="Agency"/>
  </r>
  <r>
    <s v="United Arab Emirates"/>
    <s v="Islamic Relief Worldwide"/>
    <s v="Syrian Arab Republic - Civil Unrest 2013"/>
    <x v="0"/>
    <m/>
    <x v="3"/>
    <n v="600000"/>
    <n v="0"/>
    <s v="Iraq - Syria Crisis Regional Refugee Response - Children Cloths - in KRG (north)_x000d__x000a__x000d__x000a_ "/>
    <s v=""/>
    <s v="USD"/>
    <d v="2013-10-05T00:00:00"/>
    <s v="SHELTER AND NON-FOOD ITEMS"/>
    <x v="1"/>
    <s v="Paid contribution"/>
    <s v="Agency"/>
  </r>
  <r>
    <s v="United Arab Emirates"/>
    <s v="Islamic Relief Worldwide"/>
    <s v="Syrian Arab Republic - Civil Unrest 2013"/>
    <x v="0"/>
    <m/>
    <x v="3"/>
    <n v="600000"/>
    <n v="0"/>
    <s v="Iraq - Syria Crisis Regional Refugee Response - Ramadhan - clothing for Syrian  children  /1, Kalefa Bn Zayd institution - in KRG (north)_x000d__x000a__x000d__x000a_ "/>
    <s v=""/>
    <s v="USD"/>
    <d v="2013-10-05T00:00:00"/>
    <s v="SHELTER AND NON-FOOD ITEMS"/>
    <x v="1"/>
    <s v="Paid contribution"/>
    <s v="Agency"/>
  </r>
  <r>
    <s v="United Arab Emirates"/>
    <s v="Islamic Relief Worldwide"/>
    <s v="Syrian Arab Republic - Civil Unrest 2013"/>
    <x v="0"/>
    <m/>
    <x v="3"/>
    <n v="32595"/>
    <n v="0"/>
    <s v="Iraq - Syria Crisis Regional Refugee Response - food parcels_x000d__x000a_ - in Qurbani for Syrian Refuges_x000d__x000a_ "/>
    <s v=""/>
    <s v="USD"/>
    <d v="2013-10-05T00:00:00"/>
    <s v="SHELTER AND NON-FOOD ITEMS"/>
    <x v="1"/>
    <s v="Paid contribution"/>
    <s v="Agency"/>
  </r>
  <r>
    <s v="United Arab Emirates"/>
    <s v="Red Crescent Society of the United Arab Emirates"/>
    <s v="Iraq 2004"/>
    <x v="0"/>
    <m/>
    <x v="10"/>
    <n v="124666"/>
    <n v="0"/>
    <s v="In kind - one forty foot container with clothes, one twenty foot container with medical consumables, microphone instruments, kitchenware, toys"/>
    <m/>
    <m/>
    <d v="2004-06-23T00:00:00"/>
    <s v="MULTI-SECTOR"/>
    <x v="1"/>
    <s v="Commitment"/>
    <s v="Donor"/>
  </r>
  <r>
    <s v="United Arab Emirates"/>
    <s v="Red Crescent Society of the United Arab Emirates"/>
    <s v="Iraq 2004"/>
    <x v="0"/>
    <m/>
    <x v="10"/>
    <n v="247872"/>
    <n v="0"/>
    <s v="Blood bags and other medical equipments"/>
    <m/>
    <m/>
    <d v="2004-05-05T00:00:00"/>
    <s v="HEALTH"/>
    <x v="1"/>
    <s v="Commitment"/>
    <s v="Donor"/>
  </r>
  <r>
    <s v="United Arab Emirates"/>
    <s v="Red Crescent Society of the United Arab Emirates"/>
    <s v="Iraq 2004"/>
    <x v="0"/>
    <m/>
    <x v="10"/>
    <n v="5000"/>
    <n v="0"/>
    <s v="To assist the programme of tuberculosis eradication"/>
    <m/>
    <m/>
    <d v="2004-05-05T00:00:00"/>
    <s v="HEALTH"/>
    <x v="1"/>
    <s v="Commitment"/>
    <s v="Donor"/>
  </r>
  <r>
    <s v="United Arab Emirates"/>
    <s v="Red Crescent Society of the United Arab Emirates"/>
    <s v="Iraq 2004"/>
    <x v="0"/>
    <m/>
    <x v="10"/>
    <n v="206066"/>
    <n v="0"/>
    <s v="In kind - 2 Ilyushin aircrafts with a cargo of tents, blankets, clothes and food materials"/>
    <m/>
    <s v="USD"/>
    <d v="2004-11-15T00:00:00"/>
    <s v="MULTI-SECTOR"/>
    <x v="1"/>
    <s v="Paid contribution"/>
    <s v="Donor"/>
  </r>
  <r>
    <s v="United Arab Emirates"/>
    <s v="Red Crescent Society of the United Arab Emirates"/>
    <s v="Iraq 2004"/>
    <x v="0"/>
    <m/>
    <x v="10"/>
    <n v="285327"/>
    <n v="0"/>
    <s v="In kind - a shipment carrying 20 containers of food material and clothes"/>
    <m/>
    <s v="USD"/>
    <d v="2004-11-15T00:00:00"/>
    <s v="MULTI-SECTOR"/>
    <x v="1"/>
    <s v="Paid contribution"/>
    <s v="Donor"/>
  </r>
  <r>
    <s v="United Arab Emirates"/>
    <s v="Red Crescent Society of the United Arab Emirates"/>
    <s v="Iraq 2008 (incl. Iraqi refugees in neighbouring countries) "/>
    <x v="0"/>
    <m/>
    <x v="6"/>
    <n v="534633"/>
    <n v="0"/>
    <s v="in kind - 40 tons of humanitarian aid materials composed of medicines and medical supplies, blankets, clothes and food supplies for the needy population in Zenjil Area in Mosul. Additional $200,000 locally purchased supplies in coordination with Iraqi Red"/>
    <m/>
    <s v="USD"/>
    <d v="2008-02-12T00:00:00"/>
    <s v="MULTI-SECTOR"/>
    <x v="1"/>
    <s v="Paid contribution"/>
    <s v="Donor"/>
  </r>
  <r>
    <s v="United Arab Emirates"/>
    <s v="Red Crescent Society of the United Arab Emirates"/>
    <s v="Iraq 2008 (incl. Iraqi refugees in neighbouring countries) "/>
    <x v="0"/>
    <m/>
    <x v="6"/>
    <n v="336907"/>
    <n v="0"/>
    <s v="Relief plane carried about (40) tons of medicines and medical supplies, blankets and clothing (In the city of Mosul)_x000d__x000a__x0009__x000d__x000a_"/>
    <m/>
    <s v="USD"/>
    <d v="2008-03-31T00:00:00"/>
    <s v="MULTI-SECTOR"/>
    <x v="1"/>
    <s v="Paid contribution"/>
    <s v="Agency"/>
  </r>
  <r>
    <s v="United Arab Emirates"/>
    <s v="Red Crescent Society of the United Arab Emirates"/>
    <s v="Iraq 2008 (incl. Iraqi refugees in neighbouring countries) "/>
    <x v="0"/>
    <m/>
    <x v="6"/>
    <n v="500000"/>
    <n v="0"/>
    <s v="Provide some of the necessary relief for the benefit of those affected by events in the region Zndjeli_x0009__x0009__x000d__x000a_"/>
    <m/>
    <s v="USD"/>
    <d v="2008-03-31T00:00:00"/>
    <s v="MULTI-SECTOR"/>
    <x v="1"/>
    <s v="Paid contribution"/>
    <s v="Agency"/>
  </r>
  <r>
    <s v="United Arab Emirates"/>
    <s v="Red Crescent Society of the United Arab Emirates"/>
    <s v="Iraq 2009 (incl. Iraqi refugees in neighbouring countries) "/>
    <x v="0"/>
    <m/>
    <x v="7"/>
    <n v="152464"/>
    <n v="0"/>
    <s v="Shipping 35 tons of dates and high nutrition foods_x000d__x000a__x000d__x000a__x000d__x000a_"/>
    <s v=""/>
    <s v="USD"/>
    <d v="2009-08-28T00:00:00"/>
    <s v="FOOD"/>
    <x v="1"/>
    <s v="Paid contribution"/>
    <s v="Donor"/>
  </r>
  <r>
    <s v="United Arab Emirates"/>
    <s v="Red Crescent Society of the United Arab Emirates"/>
    <s v="Iraq 2014"/>
    <x v="0"/>
    <m/>
    <x v="11"/>
    <n v="350000"/>
    <n v="0"/>
    <s v="in kind - Shipping (110) tons of shelter material  to the  IDPs in Kurdistan Iraq_x000d__x000a_ (IRQ-2014-006)"/>
    <n v="1285550"/>
    <s v="AED"/>
    <d v="2014-08-18T00:00:00"/>
    <s v="SHELTER AND NON-FOOD ITEMS"/>
    <x v="1"/>
    <s v="Paid contribution"/>
    <s v="Donor"/>
  </r>
  <r>
    <s v="United Arab Emirates"/>
    <s v="Red Crescent Society of the United Arab Emirates"/>
    <s v="Iraq 2014"/>
    <x v="0"/>
    <m/>
    <x v="11"/>
    <n v="462837"/>
    <n v="0"/>
    <s v="in kind - Provided Shelter materials, 2,000 tents (IRQ-2014-003)"/>
    <n v="1700000"/>
    <s v="AED"/>
    <d v="2014-08-18T00:00:00"/>
    <s v="SHELTER AND NON-FOOD ITEMS"/>
    <x v="1"/>
    <s v="Paid contribution"/>
    <s v="Donor"/>
  </r>
  <r>
    <s v="United Arab Emirates"/>
    <s v="Red Crescent Society of the United Arab Emirates"/>
    <s v="Iraq 2014"/>
    <x v="0"/>
    <m/>
    <x v="11"/>
    <n v="1908807"/>
    <n v="0"/>
    <s v="in kind - Provided Medicines and prescription drugs (IRQ-2014-004)"/>
    <n v="7011049"/>
    <s v="AED"/>
    <d v="2014-08-18T00:00:00"/>
    <s v="HEALTH"/>
    <x v="1"/>
    <s v="Paid contribution"/>
    <s v="Donor"/>
  </r>
  <r>
    <s v="United Arab Emirates"/>
    <s v="Red Crescent Society of the United Arab Emirates"/>
    <s v="Iraq 2014"/>
    <x v="0"/>
    <m/>
    <x v="11"/>
    <n v="2178056"/>
    <n v="0"/>
    <s v="in kind - Provision 100,000 basket of food aid to the  IDPs in Kurdistan Iraq . food items were purchased from the local markets of Kurdistan._x000d__x000a_ (IRQ-2014-005)"/>
    <n v="8000000"/>
    <s v="AED"/>
    <d v="2014-08-18T00:00:00"/>
    <s v="FOOD"/>
    <x v="1"/>
    <s v="Paid contribution"/>
    <s v="Donor"/>
  </r>
  <r>
    <s v="United Arab Emirates"/>
    <s v="Red Crescent Society of the United Arab Emirates"/>
    <s v="Iraq 2014"/>
    <x v="0"/>
    <m/>
    <x v="11"/>
    <n v="489970"/>
    <n v="0"/>
    <s v="in kind - Administrative fees (IRQ-2014-007)"/>
    <n v="1799660"/>
    <s v="AED"/>
    <d v="2014-08-18T00:00:00"/>
    <s v="COORDINATION AND SUPPORT SERVICES"/>
    <x v="1"/>
    <s v="Paid contribution"/>
    <s v="Donor"/>
  </r>
  <r>
    <s v="United Arab Emirates"/>
    <s v="Red Crescent Society of the United Arab Emirates"/>
    <s v="Syrian Arab Republic - Civil Unrest 2013"/>
    <x v="0"/>
    <m/>
    <x v="3"/>
    <n v="40000"/>
    <n v="0"/>
    <s v="(Iraq) Financial contribution to support the camps for Syrian refugees in Iraq, provided by the UAE Red Crescent Authority in collaboration with the UAE Consulate in Arbil (Iraq-2013-014)_x000d__x000a_"/>
    <n v="146920"/>
    <s v="AED"/>
    <d v="2013-11-22T00:00:00"/>
    <s v="SECTOR NOT YET SPECIFIED"/>
    <x v="1"/>
    <s v="Paid contribution"/>
    <s v="Donor"/>
  </r>
  <r>
    <s v="United Arab Emirates"/>
    <s v="Red Crescent Society of the United Arab Emirates"/>
    <s v="Syrian Arab Republic - Civil Unrest 2013"/>
    <x v="0"/>
    <m/>
    <x v="3"/>
    <n v="544514"/>
    <n v="0"/>
    <s v="(Iraq) in kind - Provision of various relief items to the Syrian refugees in Iraq's Kurdistan Region affected by the harsh winter conditions (provided by the UAE Red Crescent Authority delegation in cooperation with UAE Counslate in Arbil)_x000d__x000a_ [IRQ-2013-002"/>
    <n v="2000000"/>
    <s v="AED"/>
    <d v="2013-12-17T00:00:00"/>
    <s v="MULTI-SECTOR"/>
    <x v="1"/>
    <s v="Paid contribution"/>
    <s v="Donor"/>
  </r>
  <r>
    <s v="United Arab Emirates"/>
    <s v="Red Crescent Society of the United Arab Emirates"/>
    <s v="Syrian Arab Republic - Civil Unrest 2014"/>
    <x v="0"/>
    <m/>
    <x v="11"/>
    <n v="130000"/>
    <n v="0"/>
    <s v="(Iraq) in kind -   Completion of the water and sanitation projects in Syrian refugee camp in Arbil (through UAE Red Crescent authority) (IRQ-2014-001)"/>
    <n v="477490"/>
    <s v="AED"/>
    <d v="2014-01-23T00:00:00"/>
    <s v="WATER AND SANITATION"/>
    <x v="1"/>
    <s v="Paid contribution"/>
    <s v="Donor"/>
  </r>
  <r>
    <s v="United Arab Emirates"/>
    <s v="Red Crescent Society of the United Arab Emirates"/>
    <s v="Syrian Arab Republic - Civil Unrest 2014"/>
    <x v="0"/>
    <m/>
    <x v="11"/>
    <n v="2722570"/>
    <n v="0"/>
    <s v="(Iraq) in kind - Construction of schools, shelters and community centers for Syrian refugees in Kurdistan region, Iraq. (through UAE Red Crescent Authority) (IRQ-2014-002)"/>
    <n v="10000000"/>
    <s v="AED"/>
    <d v="2014-03-18T00:00:00"/>
    <s v="SHELTER AND NON-FOOD ITEMS"/>
    <x v="1"/>
    <s v="Paid contribution"/>
    <s v="Donor"/>
  </r>
  <r>
    <s v="United Arab Emirates"/>
    <s v="United Nations Children's Fund"/>
    <s v="Iraq 2005"/>
    <x v="0"/>
    <m/>
    <x v="13"/>
    <n v="34950568"/>
    <n v="0"/>
    <s v="Assistance to the children of Iraq"/>
    <m/>
    <s v="USD"/>
    <d v="2005-03-01T00:00:00"/>
    <s v="MULTI-SECTOR"/>
    <x v="1"/>
    <s v="Commitment"/>
    <s v="Donor"/>
  </r>
  <r>
    <s v="United Arab Emirates"/>
    <s v="United Nations High Commissioner for Refugees"/>
    <s v="Iraq 2007 (incl. Iraqi refugees in neighbouring countries) "/>
    <x v="0"/>
    <m/>
    <x v="2"/>
    <n v="10000000"/>
    <n v="0"/>
    <s v="in support of UNHCR operations for Iraqi refugees in Syria. This donation will help ease the suffering of Iraqi refugees and alleviate some of the burden being shouldered by host countries such as Syria"/>
    <m/>
    <s v="USD"/>
    <d v="2007-10-02T00:00:00"/>
    <s v="MULTI-SECTOR"/>
    <x v="1"/>
    <s v="Commitment"/>
    <s v="Agency"/>
  </r>
  <r>
    <s v="United Arab Emirates"/>
    <s v="United Nations High Commissioner for Refugees"/>
    <s v="Syrian Arab Republic - Civil Unrest 2013"/>
    <x v="3"/>
    <s v="SRRP-13/MS/58183/R/120"/>
    <x v="3"/>
    <n v="2000000"/>
    <n v="0"/>
    <s v="Iraq - Rehabilitation and expansion of health care facilities in the Kurdistan region: Cover the minimum cost of primary health care, especially for children under the age of five and pregnant women, the elderly over the age of sixty , and this includes i"/>
    <n v="7346000"/>
    <s v="AED"/>
    <d v="2013-12-21T00:00:00"/>
    <s v="MULTI-SECTOR"/>
    <x v="1"/>
    <s v="Paid contribution"/>
    <s v="Agency"/>
  </r>
  <r>
    <s v="United Arab Emirates"/>
    <s v="Various Recipients (details not yet provided)"/>
    <s v="Iraq 2010"/>
    <x v="0"/>
    <m/>
    <x v="12"/>
    <n v="124523"/>
    <n v="0"/>
    <s v="In-Kind Contribution - Medical  aid provided by Gulf Pharamceutical Industries (julphar) [JULPHAR-2010-003]"/>
    <n v="457000"/>
    <s v="AED"/>
    <d v="2010-12-31T00:00:00"/>
    <s v="HEALTH"/>
    <x v="1"/>
    <s v="Paid contribution"/>
    <s v="Donor"/>
  </r>
  <r>
    <s v="United Arab Emirates"/>
    <s v="Various Recipients (details not yet provided)"/>
    <s v="Iraq 2014"/>
    <x v="0"/>
    <m/>
    <x v="11"/>
    <n v="6000000"/>
    <n v="0"/>
    <s v="in kind - Provide variety relief items such as food and personal health tools for the IDPs in North of Iraq [through Khalifa Bin Zayed Al Nahyan Foundation] (IRQ-2014-008)"/>
    <n v="22038000"/>
    <s v="AED"/>
    <d v="2014-09-17T00:00:00"/>
    <s v="SECTOR NOT YET SPECIFIED"/>
    <x v="1"/>
    <s v="Paid contribution"/>
    <s v="Donor"/>
  </r>
  <r>
    <s v="United Kingdom "/>
    <s v="BBC World Service Trust"/>
    <s v="Iraq Crisis 2003"/>
    <x v="0"/>
    <m/>
    <x v="9"/>
    <n v="486391"/>
    <n v="0"/>
    <s v="Emergency radio programme"/>
    <m/>
    <m/>
    <d v="2003-04-07T00:00:00"/>
    <s v="COORDINATION AND SUPPORT SERVICES"/>
    <x v="1"/>
    <s v="Commitment"/>
    <s v="Donor"/>
  </r>
  <r>
    <s v="United Kingdom "/>
    <s v="Emergency Response Fund (OCHA)"/>
    <s v="Iraq 2008 (incl. Iraqi refugees in neighbouring countries) "/>
    <x v="5"/>
    <s v="IRQ-08/SNYS01"/>
    <x v="6"/>
    <n v="1988072"/>
    <n v="0"/>
    <s v="Expanded Humanitarian Response Fund for Iraq (ERF)"/>
    <n v="1000000"/>
    <s v="GBP"/>
    <d v="2008-03-19T00:00:00"/>
    <s v="SECTOR NOT YET SPECIFIED"/>
    <x v="1"/>
    <s v="Paid contribution"/>
    <s v="Donor and Agency"/>
  </r>
  <r>
    <s v="United Kingdom "/>
    <s v="Food &amp; Agriculture Organization of the United Nations"/>
    <s v="Iraq Crisis 2003"/>
    <x v="7"/>
    <s v="IRQ-03/A01"/>
    <x v="9"/>
    <n v="750000"/>
    <n v="0"/>
    <s v="Support to winter cereal planting in Iraq"/>
    <m/>
    <m/>
    <d v="2003-05-09T00:00:00"/>
    <s v="AGRICULTURE"/>
    <x v="1"/>
    <s v="Paid contribution"/>
    <s v="Donor and Agency"/>
  </r>
  <r>
    <s v="United Kingdom "/>
    <s v="Food &amp; Agriculture Organization of the United Nations"/>
    <s v="Iraq Crisis 2003"/>
    <x v="7"/>
    <s v="IRQ-03/A01"/>
    <x v="9"/>
    <n v="950000"/>
    <n v="0"/>
    <s v="Iraq poultry production"/>
    <m/>
    <m/>
    <d v="2003-05-09T00:00:00"/>
    <s v="AGRICULTURE"/>
    <x v="1"/>
    <s v="Paid contribution"/>
    <s v="Donor and Agency"/>
  </r>
  <r>
    <s v="United Kingdom "/>
    <s v="Food &amp; Agriculture Organization of the United Nations"/>
    <s v="Iraq Crisis 2003"/>
    <x v="7"/>
    <s v="IRQ-03/A01"/>
    <x v="9"/>
    <n v="700000"/>
    <n v="0"/>
    <s v="Support to Iraq spring/summer crop production"/>
    <m/>
    <m/>
    <d v="2003-05-09T00:00:00"/>
    <s v="AGRICULTURE"/>
    <x v="1"/>
    <s v="Paid contribution"/>
    <s v="Donor and Agency"/>
  </r>
  <r>
    <s v="United Kingdom "/>
    <s v="GOAL"/>
    <s v="Iraq Crisis 2003"/>
    <x v="0"/>
    <m/>
    <x v="9"/>
    <n v="473998"/>
    <n v="0"/>
    <s v="Primary health care in southern Iraq"/>
    <m/>
    <m/>
    <d v="2003-04-07T00:00:00"/>
    <s v="HEALTH"/>
    <x v="1"/>
    <s v="Commitment"/>
    <s v="Donor"/>
  </r>
  <r>
    <s v="United Kingdom "/>
    <s v="HelpAge International"/>
    <s v="Iraq Crisis 2003"/>
    <x v="0"/>
    <m/>
    <x v="9"/>
    <n v="232361"/>
    <n v="0"/>
    <s v="Provide supplies and shelter to elderly displaced people and their dependents"/>
    <m/>
    <m/>
    <d v="2003-04-07T00:00:00"/>
    <s v="SHELTER AND NON-FOOD ITEMS"/>
    <x v="1"/>
    <s v="Commitment"/>
    <s v="Donor"/>
  </r>
  <r>
    <s v="United Kingdom "/>
    <s v="International Committee of the Red Cross"/>
    <s v="Iraq 2007 (incl. Iraqi refugees in neighbouring countries) "/>
    <x v="0"/>
    <m/>
    <x v="2"/>
    <n v="0"/>
    <n v="7827789"/>
    <s v="The assistance will help the ICRC in providing protection and emergency relief in Iraq to internally displaced persons (IDPs) who have fled their homes due to ongoing conflict in the country. It will also include provision of urgently needed medical suppl"/>
    <n v="4000000"/>
    <s v="GBP"/>
    <d v="2007-01-24T00:00:00"/>
    <s v="SECTOR NOT YET SPECIFIED"/>
    <x v="1"/>
    <s v="Pledge"/>
    <s v="Donor"/>
  </r>
  <r>
    <s v="United Kingdom "/>
    <s v="International Committee of the Red Cross"/>
    <s v="Iraq 2008 (incl. Iraqi refugees in neighbouring countries) "/>
    <x v="0"/>
    <m/>
    <x v="6"/>
    <n v="13464448"/>
    <n v="0"/>
    <s v="Protection, food and non-food, watsan and medical assistance in Iraq"/>
    <n v="8900000"/>
    <s v="EUR"/>
    <d v="2008-03-19T00:00:00"/>
    <s v="MULTI-SECTOR"/>
    <x v="1"/>
    <s v="Commitment"/>
    <s v="Donor"/>
  </r>
  <r>
    <s v="United Kingdom "/>
    <s v="International Committee of the Red Cross"/>
    <s v="Iraq Crisis 2003"/>
    <x v="0"/>
    <m/>
    <x v="9"/>
    <n v="26190476"/>
    <n v="0"/>
    <s v="Providing medical support, repairing water and sanitation systems, dsitributing supplies to displaced people in the north, preparing for refugee assistance"/>
    <m/>
    <m/>
    <d v="2003-04-07T00:00:00"/>
    <s v="MULTI-SECTOR"/>
    <x v="1"/>
    <s v="Commitment"/>
    <s v="Donor"/>
  </r>
  <r>
    <s v="United Kingdom "/>
    <s v="International Federation of Red Cross and Red Crescent Societies"/>
    <s v="Iraq 2002"/>
    <x v="0"/>
    <m/>
    <x v="8"/>
    <n v="33784"/>
    <n v="0"/>
    <s v="Disaster preparedness"/>
    <m/>
    <m/>
    <d v="2002-08-07T00:00:00"/>
    <s v="MULTI-SECTOR"/>
    <x v="1"/>
    <s v="Commitment"/>
    <s v="Donor"/>
  </r>
  <r>
    <s v="United Kingdom "/>
    <s v="International Federation of Red Cross and Red Crescent Societies"/>
    <s v="Iraq Crisis 2003"/>
    <x v="0"/>
    <m/>
    <x v="9"/>
    <n v="24603175"/>
    <n v="0"/>
    <s v="IFRC Emergency Appeal"/>
    <n v="15500000"/>
    <s v="GBP"/>
    <d v="2003-04-07T00:00:00"/>
    <s v="MULTI-SECTOR"/>
    <x v="1"/>
    <s v="Commitment"/>
    <s v="Donor"/>
  </r>
  <r>
    <s v="United Kingdom "/>
    <s v="International Federation of Red Cross and Red Crescent Societies"/>
    <s v="Iraq Crisis 2003"/>
    <x v="0"/>
    <m/>
    <x v="9"/>
    <n v="9225"/>
    <n v="0"/>
    <s v="Delegate"/>
    <m/>
    <m/>
    <d v="2003-04-09T00:00:00"/>
    <s v="COORDINATION AND SUPPORT SERVICES"/>
    <x v="1"/>
    <s v="Commitment"/>
    <s v="Donor"/>
  </r>
  <r>
    <s v="United Kingdom "/>
    <s v="International Federation of Red Cross and Red Crescent Societies"/>
    <s v="Iraq Crisis 2003"/>
    <x v="0"/>
    <m/>
    <x v="9"/>
    <n v="33784"/>
    <n v="0"/>
    <s v="Cash for humanitarian assistance"/>
    <m/>
    <m/>
    <d v="2002-08-07T00:00:00"/>
    <s v="MULTI-SECTOR"/>
    <x v="1"/>
    <s v="Commitment"/>
    <s v="Donor"/>
  </r>
  <r>
    <s v="United Kingdom "/>
    <s v="International Medical Corps"/>
    <s v="Iraq Crisis 2003"/>
    <x v="0"/>
    <m/>
    <x v="9"/>
    <n v="340784"/>
    <n v="0"/>
    <s v="Providing emergency health care and primary health care for under 5s and pregnant women"/>
    <m/>
    <m/>
    <d v="2003-04-07T00:00:00"/>
    <s v="HEALTH"/>
    <x v="1"/>
    <s v="Commitment"/>
    <s v="Donor"/>
  </r>
  <r>
    <s v="United Kingdom "/>
    <s v="International Organization for Migration"/>
    <s v="Iraq 2007 (incl. Iraqi refugees in neighbouring countries) "/>
    <x v="0"/>
    <m/>
    <x v="2"/>
    <n v="1964637"/>
    <n v="0"/>
    <s v="Humanitarian assistance, rehabilitation and reintegration assistance to IDPs in Iraq"/>
    <m/>
    <s v="USD"/>
    <d v="2007-06-12T00:00:00"/>
    <s v="MULTI-SECTOR"/>
    <x v="1"/>
    <s v="Paid contribution"/>
    <s v="Agency"/>
  </r>
  <r>
    <s v="United Kingdom "/>
    <s v="International Organization for Migration"/>
    <s v="Iraq 2008 (incl. Iraqi refugees in neighbouring countries) "/>
    <x v="5"/>
    <s v="IRQ-08/P/HR/RL05"/>
    <x v="6"/>
    <n v="250597"/>
    <n v="0"/>
    <s v="IDP and Returnee Emergency Needs Assessments and Emergency Assistance Project Identification Throughout Iraq (IQ1Z066)"/>
    <m/>
    <s v="USD"/>
    <d v="2008-03-19T00:00:00"/>
    <s v="PROTECTION/HUMAN RIGHTS/RULE OF LAW"/>
    <x v="1"/>
    <s v="Paid contribution"/>
    <s v="Donor and Agency"/>
  </r>
  <r>
    <s v="United Kingdom "/>
    <s v="International Organization for Migration"/>
    <s v="Iraq 2008 (incl. Iraqi refugees in neighbouring countries) "/>
    <x v="5"/>
    <s v="IRQ-08/P/HR/RL07"/>
    <x v="6"/>
    <n v="526254"/>
    <n v="0"/>
    <s v="Emergency Capacity-Building for MoDM Branch Offices on Protection Needs of and Assistance to IDPs &amp; Returnees-Iraq (IQ1Z067)"/>
    <m/>
    <s v="USD"/>
    <d v="2008-03-19T00:00:00"/>
    <s v="PROTECTION/HUMAN RIGHTS/RULE OF LAW"/>
    <x v="1"/>
    <s v="Paid contribution"/>
    <s v="Donor and Agency"/>
  </r>
  <r>
    <s v="United Kingdom "/>
    <s v="International Organization for Migration"/>
    <s v="Iraq 2008 (incl. Iraqi refugees in neighbouring countries) "/>
    <x v="5"/>
    <s v="IRQ-08/P/HR/RL10"/>
    <x v="6"/>
    <n v="1067127"/>
    <n v="0"/>
    <s v="Joint Operations Cell  Iraq (IQ1Z069)"/>
    <m/>
    <s v="USD"/>
    <d v="2008-03-19T00:00:00"/>
    <s v="PROTECTION/HUMAN RIGHTS/RULE OF LAW"/>
    <x v="1"/>
    <s v="Paid contribution"/>
    <s v="Donor and Agency"/>
  </r>
  <r>
    <s v="United Kingdom "/>
    <s v="International Organization for Migration"/>
    <s v="Iraq 2008 (incl. Iraqi refugees in neighbouring countries) "/>
    <x v="5"/>
    <s v="IRQ-08/S/NF02"/>
    <x v="6"/>
    <n v="950181"/>
    <n v="0"/>
    <s v="Distribution of NFIs to Vulnerable IDPs, Returnees and Host Community Iraq (IQ1Z070) "/>
    <m/>
    <s v="USD"/>
    <d v="2008-03-19T00:00:00"/>
    <s v="SHELTER AND NON-FOOD ITEMS"/>
    <x v="1"/>
    <s v="Paid contribution"/>
    <s v="Donor and Agency"/>
  </r>
  <r>
    <s v="United Kingdom "/>
    <s v="International Organization for Migration"/>
    <s v="Iraq 2008 (incl. Iraqi refugees in neighbouring countries) "/>
    <x v="5"/>
    <s v="IRQ-08/S/NF03"/>
    <x v="6"/>
    <n v="187948"/>
    <n v="0"/>
    <s v="IDP and returnee shelter and NFI needs assessments and emergency assistance identification throughout Iraq (IQ1Z071)"/>
    <m/>
    <s v="USD"/>
    <d v="2008-03-19T00:00:00"/>
    <s v="SHELTER AND NON-FOOD ITEMS"/>
    <x v="1"/>
    <s v="Paid contribution"/>
    <s v="Donor and Agency"/>
  </r>
  <r>
    <s v="United Kingdom "/>
    <s v="International Organization for Migration"/>
    <s v="Iraq 2015"/>
    <x v="4"/>
    <s v="IRQ-14/S-NF/67709/R/298"/>
    <x v="4"/>
    <n v="953177"/>
    <n v="0"/>
    <s v="To provide emergency humanitarian relief to thousands of ordinary Iraqis in serious need - Common pipeline for Shelter/NFIs for affected IDP population in Iraq  (204813-101)"/>
    <n v="570000"/>
    <s v="GBP"/>
    <d v="2014-06-19T00:00:00"/>
    <s v="SHELTER AND NON-FOOD ITEMS"/>
    <x v="1"/>
    <s v="Commitment"/>
    <s v="Donor"/>
  </r>
  <r>
    <s v="United Kingdom "/>
    <s v="International Organization for Migration"/>
    <s v="Iraq Crisis 2003"/>
    <x v="0"/>
    <m/>
    <x v="9"/>
    <n v="395000"/>
    <n v="0"/>
    <s v="Preparedness Measures in and around Iraq"/>
    <m/>
    <m/>
    <d v="2003-04-07T00:00:00"/>
    <s v="MULTI-SECTOR"/>
    <x v="1"/>
    <s v="Paid contribution"/>
    <s v="Donor and Agency"/>
  </r>
  <r>
    <s v="United Kingdom "/>
    <s v="International Rescue Committee"/>
    <s v="Syrian Arab Republic - Civil Unrest 2013"/>
    <x v="3"/>
    <s v="SRRP-13/MS/58145/R/5179"/>
    <x v="3"/>
    <n v="481906"/>
    <n v="0"/>
    <s v="Iraq - Syria Crisis Regional Refugee Response ."/>
    <n v="295890"/>
    <s v="GBP"/>
    <d v="2013-12-13T00:00:00"/>
    <s v="MULTI-SECTOR"/>
    <x v="1"/>
    <s v="Commitment"/>
    <s v="Donor"/>
  </r>
  <r>
    <s v="United Kingdom "/>
    <s v="International Rescue Committee"/>
    <s v="Syrian Arab Republic - Civil Unrest 2014"/>
    <x v="8"/>
    <s v="SRRP-14/MS/64746/5179"/>
    <x v="11"/>
    <n v="2449691"/>
    <n v="0"/>
    <s v="Iraq - Syria Crisis Regional Refugee Response ."/>
    <n v="1504110"/>
    <s v="GBP"/>
    <d v="2013-12-13T00:00:00"/>
    <s v="MULTI-SECTOR"/>
    <x v="1"/>
    <s v="Paid contribution"/>
    <s v="Donor and Agency"/>
  </r>
  <r>
    <s v="United Kingdom "/>
    <s v="MEDAIR"/>
    <s v="Iraq Crisis 2003"/>
    <x v="0"/>
    <m/>
    <x v="9"/>
    <n v="458508"/>
    <n v="0"/>
    <s v="Assistance to IDPs in the north"/>
    <m/>
    <m/>
    <d v="2003-04-07T00:00:00"/>
    <s v="MULTI-SECTOR"/>
    <x v="1"/>
    <s v="Commitment"/>
    <s v="Donor"/>
  </r>
  <r>
    <s v="United Kingdom "/>
    <s v="Medical Emergency Relief International"/>
    <s v="Iraq Crisis 2003"/>
    <x v="0"/>
    <m/>
    <x v="9"/>
    <n v="410490"/>
    <n v="0"/>
    <s v="Provide emergency health support and rapid health needs assessments"/>
    <m/>
    <m/>
    <d v="2003-04-07T00:00:00"/>
    <s v="HEALTH"/>
    <x v="1"/>
    <s v="Commitment"/>
    <s v="Donor"/>
  </r>
  <r>
    <s v="United Kingdom "/>
    <s v="NGOs (details not yet provided)"/>
    <s v="Iraq 2014"/>
    <x v="0"/>
    <m/>
    <x v="11"/>
    <n v="33445"/>
    <n v="0"/>
    <s v="To provide emergency humanitarian relief to thousands of ordinary Iraqis in serious need. (204813-101)"/>
    <n v="20000"/>
    <s v="GBP"/>
    <d v="2014-06-19T00:00:00"/>
    <s v="SECTOR NOT YET SPECIFIED"/>
    <x v="1"/>
    <s v="Commitment"/>
    <s v="Donor"/>
  </r>
  <r>
    <s v="United Kingdom "/>
    <s v="NGOs (details not yet provided)"/>
    <s v="Iraq 2014"/>
    <x v="0"/>
    <m/>
    <x v="11"/>
    <n v="3254107"/>
    <n v="0"/>
    <s v="To provide emergency humanitarian relief to thousands of ordinary Iraqis in serious need. [through Various NGO members of DFID Rapid Response Facility] (204813-101)"/>
    <n v="1945956"/>
    <s v="GBP"/>
    <d v="2014-06-19T00:00:00"/>
    <s v="SECTOR NOT YET SPECIFIED"/>
    <x v="1"/>
    <s v="Commitment"/>
    <s v="Donor"/>
  </r>
  <r>
    <s v="United Kingdom "/>
    <s v="NGOs (details not yet provided)"/>
    <s v="Iraq Crisis 2003"/>
    <x v="0"/>
    <m/>
    <x v="9"/>
    <n v="7936508"/>
    <n v="0"/>
    <s v="Humanitarian assistance"/>
    <n v="5000000"/>
    <s v="GBP"/>
    <d v="2003-02-07T00:00:00"/>
    <s v="MULTI-SECTOR"/>
    <x v="1"/>
    <s v="Commitment"/>
    <s v="Donor"/>
  </r>
  <r>
    <s v="United Kingdom "/>
    <s v="Office for the Coordination of Humanitarian Affairs"/>
    <s v="Iraq 2007 (incl. Iraqi refugees in neighbouring countries) "/>
    <x v="0"/>
    <m/>
    <x v="2"/>
    <n v="982318"/>
    <n v="0"/>
    <s v="Coordination support office for Iraq"/>
    <m/>
    <s v="USD"/>
    <d v="2007-05-29T00:00:00"/>
    <s v="COORDINATION AND SUPPORT SERVICES"/>
    <x v="1"/>
    <s v="Paid contribution"/>
    <s v="Donor and Agency"/>
  </r>
  <r>
    <s v="United Kingdom "/>
    <s v="Office for the Coordination of Humanitarian Affairs"/>
    <s v="Iraq 2008 (incl. Iraqi refugees in neighbouring countries) "/>
    <x v="5"/>
    <s v="IRQ-08/CSS02"/>
    <x v="6"/>
    <n v="1990052"/>
    <n v="0"/>
    <s v="Humanitarian Coordination"/>
    <m/>
    <s v="USD"/>
    <d v="2008-01-03T00:00:00"/>
    <s v="COORDINATION AND SUPPORT SERVICES"/>
    <x v="1"/>
    <s v="Paid contribution"/>
    <s v="Agency"/>
  </r>
  <r>
    <s v="United Kingdom "/>
    <s v="Office for the Coordination of Humanitarian Affairs"/>
    <s v="Iraq 2009 (incl. Iraqi refugees in neighbouring countries) "/>
    <x v="6"/>
    <s v="IRQ-09/CSS/20444/R/119"/>
    <x v="7"/>
    <n v="2298851"/>
    <n v="0"/>
    <s v="Humanitarian coordination (OCT 2570)"/>
    <n v="1600000"/>
    <s v="GBP"/>
    <d v="2009-03-19T00:00:00"/>
    <s v="COORDINATION AND SUPPORT SERVICES"/>
    <x v="1"/>
    <s v="Paid contribution"/>
    <s v="Agency"/>
  </r>
  <r>
    <s v="United Kingdom "/>
    <s v="Office for the Coordination of Humanitarian Affairs"/>
    <s v="Iraq Crisis 2003"/>
    <x v="7"/>
    <s v="IRQ-03/CSS01B"/>
    <x v="9"/>
    <n v="320314"/>
    <n v="0"/>
    <s v="Information and communications technology support"/>
    <n v="199200"/>
    <s v="GBP"/>
    <d v="2003-04-30T00:00:00"/>
    <s v="COORDINATION AND SUPPORT SERVICES"/>
    <x v="1"/>
    <s v="Paid contribution"/>
    <s v="Donor and Agency"/>
  </r>
  <r>
    <s v="United Kingdom "/>
    <s v="Office for the Coordination of Humanitarian Affairs"/>
    <s v="Iraq Crisis 2003"/>
    <x v="7"/>
    <s v="IRQ-03/CSS01B"/>
    <x v="9"/>
    <n v="970411"/>
    <n v="0"/>
    <s v="Common services (Humanitarian Information Centre)"/>
    <n v="550800"/>
    <s v="GBP"/>
    <d v="2003-04-30T00:00:00"/>
    <s v="COORDINATION AND SUPPORT SERVICES"/>
    <x v="1"/>
    <s v="Paid contribution"/>
    <s v="Donor and Agency"/>
  </r>
  <r>
    <s v="United Kingdom "/>
    <s v="Office for the Coordination of Humanitarian Affairs"/>
    <s v="Iraq Crisis 2003"/>
    <x v="7"/>
    <s v="IRQ-03/CSS01B"/>
    <x v="9"/>
    <n v="232547"/>
    <n v="0"/>
    <s v="Common services (HUB Cyprus)"/>
    <m/>
    <m/>
    <d v="2003-04-07T00:00:00"/>
    <s v="COORDINATION AND SUPPORT SERVICES"/>
    <x v="1"/>
    <s v="Paid contribution"/>
    <s v="Donor and Agency"/>
  </r>
  <r>
    <s v="United Kingdom "/>
    <s v="Office for the Coordination of Humanitarian Affairs"/>
    <s v="Iraq Crisis 2003"/>
    <x v="7"/>
    <s v="IRQ-03/CSS01B"/>
    <x v="9"/>
    <n v="79365"/>
    <n v="0"/>
    <s v="Humanitarian Information Centre (HIC)"/>
    <n v="150000"/>
    <s v="GBP"/>
    <d v="2003-03-21T00:00:00"/>
    <s v="COORDINATION AND SUPPORT SERVICES"/>
    <x v="1"/>
    <s v="Paid contribution"/>
    <s v="Donor and Agency"/>
  </r>
  <r>
    <s v="United Kingdom "/>
    <s v="Office of the High Commissioner for Human Rights"/>
    <s v="Iraq Crisis 2003"/>
    <x v="7"/>
    <s v="IRQ-03/P/HR/RL01"/>
    <x v="9"/>
    <n v="666667"/>
    <n v="0"/>
    <s v="Access to human rights related analysis; enhance national capacities for the protection and promotion of human rights"/>
    <m/>
    <m/>
    <d v="2003-04-10T00:00:00"/>
    <s v="PROTECTION/HUMAN RIGHTS/RULE OF LAW"/>
    <x v="1"/>
    <s v="Paid contribution"/>
    <s v="Donor and Agency"/>
  </r>
  <r>
    <s v="United Kingdom "/>
    <s v="Save the Children "/>
    <s v="Iraq 2015"/>
    <x v="4"/>
    <s v="IRQ-14/F/71004/R/6079"/>
    <x v="4"/>
    <n v="2091613"/>
    <n v="0"/>
    <s v="Emergency Aid for Displaced Populations"/>
    <s v=""/>
    <s v="USD"/>
    <d v="2014-09-27T00:00:00"/>
    <s v="FOOD"/>
    <x v="1"/>
    <s v="Paid contribution"/>
    <s v="Agency"/>
  </r>
  <r>
    <s v="United Kingdom "/>
    <s v="Save the Children "/>
    <s v="Iraq Crisis 2003"/>
    <x v="0"/>
    <m/>
    <x v="9"/>
    <n v="774509"/>
    <n v="0"/>
    <s v="Provide health and other supplies"/>
    <m/>
    <m/>
    <d v="2003-04-07T00:00:00"/>
    <s v="HEALTH"/>
    <x v="1"/>
    <s v="Commitment"/>
    <s v="Donor"/>
  </r>
  <r>
    <s v="United Kingdom "/>
    <s v="Save the Children "/>
    <s v="Syrian Arab Republic - Civil Unrest 2012"/>
    <x v="0"/>
    <m/>
    <x v="5"/>
    <n v="361483"/>
    <n v="0"/>
    <s v="(Iraq) Clothing to over 4,700 affected children in Iraq"/>
    <n v="238217"/>
    <s v="GBP"/>
    <d v="2012-12-31T00:00:00"/>
    <s v="SHELTER AND NON-FOOD ITEMS"/>
    <x v="1"/>
    <s v="Commitment"/>
    <s v="Donor"/>
  </r>
  <r>
    <s v="United Kingdom "/>
    <s v="Save the Children "/>
    <s v="Syrian Arab Republic - Civil Unrest 2013"/>
    <x v="3"/>
    <s v="SRRP-13/MS/58170/R/6079"/>
    <x v="3"/>
    <n v="387976"/>
    <n v="0"/>
    <s v="Iraq - Syria Crisis Regional Refugee Response ."/>
    <n v="238217"/>
    <s v="GBP"/>
    <d v="2013-12-31T00:00:00"/>
    <s v="MULTI-SECTOR"/>
    <x v="1"/>
    <s v="Commitment"/>
    <s v="Donor"/>
  </r>
  <r>
    <s v="United Kingdom "/>
    <s v="UN Agencies, NGOs and/or Red Cross (details not yet provided)"/>
    <s v="Iraq 2007 (incl. Iraqi refugees in neighbouring countries) "/>
    <x v="0"/>
    <m/>
    <x v="2"/>
    <n v="10141988"/>
    <n v="0"/>
    <s v="Humanitarian needs of those vulnerable Iraqis displaced in Iraq and the surrounding region due to ongoing violence"/>
    <n v="5000000"/>
    <s v="GBP"/>
    <d v="2007-10-09T00:00:00"/>
    <s v="MULTI-SECTOR"/>
    <x v="1"/>
    <s v="Commitment"/>
    <s v="Donor"/>
  </r>
  <r>
    <s v="United Kingdom "/>
    <s v="UN Agencies, NGOs and/or Red Cross (details not yet provided)"/>
    <s v="Syrian Arab Republic - Civil Unrest 2013"/>
    <x v="0"/>
    <m/>
    <x v="3"/>
    <n v="181269"/>
    <n v="0"/>
    <s v="(Iraq) Expert secondments to humanitarian agencies to help make the humanitarian response more effective"/>
    <n v="120000"/>
    <s v="GBP"/>
    <d v="2013-04-12T00:00:00"/>
    <s v="COORDINATION AND SUPPORT SERVICES"/>
    <x v="1"/>
    <s v="Paid contribution"/>
    <s v="Donor"/>
  </r>
  <r>
    <s v="United Kingdom "/>
    <s v="United Nations Children's Fund"/>
    <s v="Iraq 2008 (incl. Iraqi refugees in neighbouring countries) "/>
    <x v="5"/>
    <s v="IRQ-08/UNICEF"/>
    <x v="6"/>
    <n v="3976140"/>
    <n v="0"/>
    <s v="Support to UNICEF components of the CAP 2008 for Iraq"/>
    <m/>
    <s v="USD"/>
    <d v="2008-03-07T00:00:00"/>
    <s v="SECTOR NOT YET SPECIFIED"/>
    <x v="1"/>
    <s v="Paid contribution"/>
    <s v="Donor and Agency"/>
  </r>
  <r>
    <s v="United Kingdom "/>
    <s v="United Nations Children's Fund"/>
    <s v="Iraq 2009 (incl. Iraqi refugees in neighbouring countries) "/>
    <x v="6"/>
    <s v="IRQ-09/E/20228/124"/>
    <x v="7"/>
    <n v="1536100"/>
    <n v="0"/>
    <s v="Emergency education respone in acutely vulnerable communities (IMPACT: Education Component) (SM080479)_x000d__x000a__x000d__x000a_"/>
    <m/>
    <s v="USD"/>
    <d v="2008-12-12T00:00:00"/>
    <s v="EDUCATION"/>
    <x v="1"/>
    <s v="Paid contribution"/>
    <s v="Agency"/>
  </r>
  <r>
    <s v="United Kingdom "/>
    <s v="United Nations Children's Fund"/>
    <s v="Iraq 2009 (incl. Iraqi refugees in neighbouring countries) "/>
    <x v="6"/>
    <s v="IRQ-09/H/20231/R/124"/>
    <x v="7"/>
    <n v="1536100"/>
    <n v="0"/>
    <s v="Emergency health ersponse in acutely vulnerable communities (IMPACT: Health component) (SM080479)_x000d__x000a__x000d__x000a_"/>
    <m/>
    <s v="USD"/>
    <d v="2008-12-12T00:00:00"/>
    <s v="HEALTH"/>
    <x v="1"/>
    <s v="Paid contribution"/>
    <s v="Agency"/>
  </r>
  <r>
    <s v="United Kingdom "/>
    <s v="United Nations Children's Fund"/>
    <s v="Iraq 2010"/>
    <x v="10"/>
    <s v="IRQ-10/E/33248/124"/>
    <x v="12"/>
    <n v="679973"/>
    <n v="0"/>
    <s v="Education (SM090457)_x000d__x000a_"/>
    <s v=""/>
    <s v="USD"/>
    <d v="2009-12-16T00:00:00"/>
    <s v="EDUCATION"/>
    <x v="1"/>
    <s v="Paid contribution"/>
    <s v="Agency"/>
  </r>
  <r>
    <s v="United Kingdom "/>
    <s v="United Nations Children's Fund"/>
    <s v="Iraq 2010"/>
    <x v="10"/>
    <s v="IRQ-10/H/33249/124"/>
    <x v="12"/>
    <n v="1104956"/>
    <n v="0"/>
    <s v="Health and nutrition (SM090457)_x000d__x000a_"/>
    <s v=""/>
    <s v="USD"/>
    <d v="2009-12-16T00:00:00"/>
    <s v="HEALTH"/>
    <x v="1"/>
    <s v="Paid contribution"/>
    <s v="Agency"/>
  </r>
  <r>
    <s v="United Kingdom "/>
    <s v="United Nations Children's Fund"/>
    <s v="Iraq 2010"/>
    <x v="10"/>
    <s v="IRQ-10/P-HR-RL/33250/124"/>
    <x v="12"/>
    <n v="764970"/>
    <n v="0"/>
    <s v="Protection (SM090457)_x000d__x000a_"/>
    <s v=""/>
    <s v="USD"/>
    <d v="2009-12-16T00:00:00"/>
    <s v="PROTECTION/HUMAN RIGHTS/RULE OF LAW"/>
    <x v="1"/>
    <s v="Paid contribution"/>
    <s v="Agency"/>
  </r>
  <r>
    <s v="United Kingdom "/>
    <s v="United Nations Children's Fund"/>
    <s v="Iraq 2010"/>
    <x v="10"/>
    <s v="IRQ-10/WS/33251/124"/>
    <x v="12"/>
    <n v="1450101"/>
    <n v="0"/>
    <s v="Water and sanitation (SM090457)_x000d__x000a_"/>
    <s v=""/>
    <s v="USD"/>
    <d v="2009-12-16T00:00:00"/>
    <s v="WATER AND SANITATION"/>
    <x v="1"/>
    <s v="Paid contribution"/>
    <s v="Agency"/>
  </r>
  <r>
    <s v="United Kingdom "/>
    <s v="United Nations Children's Fund"/>
    <s v="Iraq 2015"/>
    <x v="4"/>
    <s v="IRQ-14/P-HR-RL/68214/R/124"/>
    <x v="4"/>
    <n v="414594"/>
    <n v="0"/>
    <s v="To provide emergency humanitarian relief to thousands of ordinary Iraqis in serious need. - Protection to displaced children and vulnerable families ensured  (204813-101)"/>
    <n v="250000"/>
    <s v="GBP"/>
    <d v="2014-06-19T00:00:00"/>
    <s v="PROTECTION/HUMAN RIGHTS/RULE OF LAW"/>
    <x v="1"/>
    <s v="Paid contribution"/>
    <s v="Donor and Agency"/>
  </r>
  <r>
    <s v="United Kingdom "/>
    <s v="United Nations Children's Fund"/>
    <s v="Iraq 2015"/>
    <x v="4"/>
    <s v="IRQ-14/SNYS/70352/R/124"/>
    <x v="4"/>
    <n v="229000"/>
    <n v="0"/>
    <s v="To be allocated to a specific sector/projects "/>
    <s v=""/>
    <s v="USD"/>
    <d v="2014-10-10T00:00:00"/>
    <s v="SECTOR NOT YET SPECIFIED"/>
    <x v="1"/>
    <s v="Paid contribution"/>
    <s v="Agency"/>
  </r>
  <r>
    <s v="United Kingdom "/>
    <s v="United Nations Children's Fund"/>
    <s v="Iraq Crisis 2003"/>
    <x v="0"/>
    <m/>
    <x v="9"/>
    <n v="3174600"/>
    <n v="0"/>
    <s v="Preparedness measures in and around Iraq"/>
    <m/>
    <m/>
    <d v="2003-04-07T00:00:00"/>
    <s v="MULTI-SECTOR"/>
    <x v="1"/>
    <s v="Commitment"/>
    <s v="Donor"/>
  </r>
  <r>
    <s v="United Kingdom "/>
    <s v="United Nations Children's Fund"/>
    <s v="Iraq Crisis 2003"/>
    <x v="7"/>
    <s v="IRQ-03/H02"/>
    <x v="9"/>
    <n v="5075767"/>
    <n v="0"/>
    <s v="Emergency and outine immunisation; provision of essential drugs and cross sectoral activities"/>
    <n v="3243415"/>
    <s v="GBP"/>
    <d v="2003-04-10T00:00:00"/>
    <s v="HEALTH"/>
    <x v="1"/>
    <s v="Paid contribution"/>
    <s v="Donor and Agency"/>
  </r>
  <r>
    <s v="United Kingdom "/>
    <s v="United Nations Children's Fund"/>
    <s v="Iraq Crisis 2003"/>
    <x v="7"/>
    <s v="IRQ-03/P/HR/RL02"/>
    <x v="9"/>
    <n v="448133"/>
    <n v="0"/>
    <s v="Child protection coordination in Iraq; assessment; supply of food and non-food items to institutionalised children; psychosocial support and protection; support tracing initiatives; preventive action on sexual exploitation"/>
    <n v="286356"/>
    <s v="GBP"/>
    <d v="2003-04-10T00:00:00"/>
    <s v="PROTECTION/HUMAN RIGHTS/RULE OF LAW"/>
    <x v="1"/>
    <s v="Paid contribution"/>
    <s v="Donor and Agency"/>
  </r>
  <r>
    <s v="United Kingdom "/>
    <s v="United Nations Children's Fund"/>
    <s v="Iraq Crisis 2003"/>
    <x v="7"/>
    <s v="IRQ-03/UNICEF"/>
    <x v="9"/>
    <n v="11024495"/>
    <n v="0"/>
    <s v="Awaiting allocation"/>
    <n v="7044652"/>
    <s v="GBP"/>
    <d v="2003-04-10T00:00:00"/>
    <s v="MULTI-SECTOR"/>
    <x v="1"/>
    <s v="Paid contribution"/>
    <s v="Donor and Agency"/>
  </r>
  <r>
    <s v="United Kingdom "/>
    <s v="United Nations Children's Fund"/>
    <s v="Iraq Crisis 2003"/>
    <x v="7"/>
    <s v="IRQ-03/WS01"/>
    <x v="9"/>
    <n v="5622620"/>
    <n v="0"/>
    <s v="Facilitate the functioning and support of water and sewerage facilities; emergency water distribution and sanitation facilities to IDPs"/>
    <n v="3592854"/>
    <s v="GBP"/>
    <d v="2003-04-10T00:00:00"/>
    <s v="WATER AND SANITATION"/>
    <x v="1"/>
    <s v="Paid contribution"/>
    <s v="Donor and Agency"/>
  </r>
  <r>
    <s v="United Kingdom "/>
    <s v="United Nations Children's Fund"/>
    <s v="Syrian Arab Republic - Civil Unrest 2013"/>
    <x v="3"/>
    <s v="SRRP-13/MS/58174/R/124"/>
    <x v="3"/>
    <n v="22793"/>
    <n v="0"/>
    <s v="(Iraq) Operations management support (part of GBP 5 mn)"/>
    <n v="14109"/>
    <s v="GBP"/>
    <d v="2012-11-03T00:00:00"/>
    <s v="MULTI-SECTOR"/>
    <x v="1"/>
    <s v="Commitment"/>
    <s v="Donor and Agency"/>
  </r>
  <r>
    <s v="United Kingdom "/>
    <s v="United Nations Children's Fund"/>
    <s v="Syrian Arab Republic - Civil Unrest 2013"/>
    <x v="3"/>
    <s v="SRRP-13/MS/58174/R/124"/>
    <x v="3"/>
    <n v="3225806"/>
    <n v="0"/>
    <s v="Iraq - Syria Crisis Regional Refugee Response ."/>
    <n v="2000000"/>
    <s v="GBP"/>
    <d v="2013-10-22T00:00:00"/>
    <s v="MULTI-SECTOR"/>
    <x v="1"/>
    <s v="Commitment"/>
    <s v="Donor"/>
  </r>
  <r>
    <s v="United Kingdom "/>
    <s v="United Nations Children's Fund"/>
    <s v="Syrian Arab Republic - Civil Unrest 2013"/>
    <x v="3"/>
    <s v="SRRP-13/MS/58174/R/124"/>
    <x v="3"/>
    <n v="2442997"/>
    <n v="0"/>
    <s v="Iraq - Syria Crisis Regional Refugee Response ."/>
    <n v="1500000"/>
    <s v="GBP"/>
    <d v="2013-12-13T00:00:00"/>
    <s v="MULTI-SECTOR"/>
    <x v="1"/>
    <s v="Commitment"/>
    <s v="Donor"/>
  </r>
  <r>
    <s v="United Kingdom "/>
    <s v="United Nations Children's Fund"/>
    <s v="Syrian Arab Republic - Civil Unrest 2013"/>
    <x v="3"/>
    <s v="SRRP-13/MS/58174/R/124"/>
    <x v="3"/>
    <n v="302823"/>
    <n v="0"/>
    <s v="(Iraq) Syria Crisis Regional Refugee Response - Child protection (part of GBP 5 mn)"/>
    <n v="187448"/>
    <s v="GBP"/>
    <d v="2012-11-03T00:00:00"/>
    <s v="MULTI-SECTOR"/>
    <x v="1"/>
    <s v="Commitment"/>
    <s v="Donor and Agency"/>
  </r>
  <r>
    <s v="United Kingdom "/>
    <s v="United Nations Children's Fund"/>
    <s v="Syrian Arab Republic - Civil Unrest 2014"/>
    <x v="8"/>
    <s v="SRRP-14/MS/64843/124"/>
    <x v="11"/>
    <n v="5426357"/>
    <n v="0"/>
    <s v="Iraq - Syria Crisis Regional Refugee Response "/>
    <n v="3500000"/>
    <s v="GBP"/>
    <d v="2014-01-29T00:00:00"/>
    <s v="MULTI-SECTOR"/>
    <x v="1"/>
    <s v="Commitment"/>
    <s v="Donor and Agency"/>
  </r>
  <r>
    <s v="United Kingdom "/>
    <s v="United Nations Department of Safety and Security"/>
    <s v="Iraq 2004"/>
    <x v="0"/>
    <m/>
    <x v="10"/>
    <n v="5328596"/>
    <n v="0"/>
    <s v="Reinforce security for UN operations in Iraq"/>
    <n v="4263150"/>
    <s v="EUR"/>
    <d v="2004-01-05T00:00:00"/>
    <s v="SAFETY AND SECURITY OF STAFF AND OPERATIONS"/>
    <x v="1"/>
    <s v="Commitment"/>
    <s v="Donor"/>
  </r>
  <r>
    <s v="United Kingdom "/>
    <s v="United Nations Department of Safety and Security"/>
    <s v="Iraq Crisis 2003"/>
    <x v="7"/>
    <s v="IRQ-03/S01"/>
    <x v="9"/>
    <n v="983607"/>
    <n v="0"/>
    <s v="Staff safety and security"/>
    <m/>
    <m/>
    <d v="2003-04-07T00:00:00"/>
    <s v="SAFETY AND SECURITY OF STAFF AND OPERATIONS"/>
    <x v="1"/>
    <s v="Paid contribution"/>
    <s v="Donor and Agency"/>
  </r>
  <r>
    <s v="United Kingdom "/>
    <s v="United Nations Development Programme"/>
    <s v="Iraq Crisis 2003"/>
    <x v="7"/>
    <s v="IRQ-03/ER/I01"/>
    <x v="9"/>
    <n v="19500000"/>
    <n v="0"/>
    <s v="Infrastructure assessment and emergency repairs"/>
    <m/>
    <m/>
    <d v="2003-04-10T00:00:00"/>
    <s v="ECONOMIC RECOVERY AND INFRASTRUCTURE"/>
    <x v="1"/>
    <s v="Paid contribution"/>
    <s v="Donor and Agency"/>
  </r>
  <r>
    <s v="United Kingdom "/>
    <s v="United Nations High Commissioner for Refugees"/>
    <s v="Iraq 2007 (incl. Iraqi refugees in neighbouring countries) "/>
    <x v="0"/>
    <m/>
    <x v="2"/>
    <n v="6330697"/>
    <n v="0"/>
    <s v="Iraq Situation Supplementary Appeal"/>
    <m/>
    <s v="USD"/>
    <d v="2007-12-17T00:00:00"/>
    <s v="MULTI-SECTOR"/>
    <x v="1"/>
    <s v="Paid contribution"/>
    <s v="Agency"/>
  </r>
  <r>
    <s v="United Kingdom "/>
    <s v="United Nations High Commissioner for Refugees"/>
    <s v="Iraq 2008 (incl. Iraqi refugees in neighbouring countries) "/>
    <x v="5"/>
    <s v="IRQ-08/UNHCR"/>
    <x v="6"/>
    <n v="973301"/>
    <n v="0"/>
    <s v="Broadly earmarked contributions to UNHCR Iraq Supplementary Appeal (total of $6,247,083 - CAP portion, $973,301 to be allocated to specific sector/projects; Iraqi refugees in neighboring countries portion, $5,273,782)_x000d__x000a_"/>
    <m/>
    <s v="USD"/>
    <d v="2008-03-19T00:00:00"/>
    <s v="SECTOR NOT YET SPECIFIED"/>
    <x v="1"/>
    <s v="Paid contribution"/>
    <s v="Donor and Agency"/>
  </r>
  <r>
    <s v="United Kingdom "/>
    <s v="United Nations High Commissioner for Refugees"/>
    <s v="Iraq 2009 (incl. Iraqi refugees in neighbouring countries) "/>
    <x v="6"/>
    <s v="IRQ-09/SNYS/25391/R/120"/>
    <x v="7"/>
    <n v="207602"/>
    <n v="0"/>
    <s v="Pillar 1 - to be allocated to specific project/sector"/>
    <m/>
    <s v="USD"/>
    <d v="2009-01-31T00:00:00"/>
    <s v="SECTOR NOT YET SPECIFIED"/>
    <x v="1"/>
    <s v="Paid contribution"/>
    <s v="Agency"/>
  </r>
  <r>
    <s v="United Kingdom "/>
    <s v="United Nations High Commissioner for Refugees"/>
    <s v="Iraq 2015"/>
    <x v="4"/>
    <s v="IRQ-14/SNYS/70350/R/120"/>
    <x v="4"/>
    <n v="1672240"/>
    <n v="0"/>
    <s v="To provide emergency humanitarian relief to thousands of ordinary Iraqis in serious need - Protection of IDPs and at-risk groups affected by internal displacement  (204813-101)"/>
    <n v="1000000"/>
    <s v="GBP"/>
    <d v="2014-06-19T00:00:00"/>
    <s v="SECTOR NOT YET SPECIFIED"/>
    <x v="1"/>
    <s v="Paid contribution"/>
    <s v="Donor and Agency"/>
  </r>
  <r>
    <s v="United Kingdom "/>
    <s v="United Nations High Commissioner for Refugees"/>
    <s v="Iraq Crisis 2003"/>
    <x v="7"/>
    <s v="IRQ-03/MS01A"/>
    <x v="9"/>
    <n v="2777778"/>
    <n v="0"/>
    <s v="Refugees/asylum seekers and multi-sector response"/>
    <n v="1750000"/>
    <s v="GBP"/>
    <d v="2003-03-18T00:00:00"/>
    <s v="MULTI-SECTOR"/>
    <x v="1"/>
    <s v="Paid contribution"/>
    <s v="Donor and Agency"/>
  </r>
  <r>
    <s v="United Kingdom "/>
    <s v="United Nations High Commissioner for Refugees"/>
    <s v="Syrian Arab Republic - Civil Unrest 2012"/>
    <x v="0"/>
    <m/>
    <x v="5"/>
    <n v="2398754"/>
    <n v="0"/>
    <s v="(Iraq)  to ensure refugees in neighbouring Turkey, Jordan, Lebanon and Iraq get food, clean water, shelter, electricity and healthcare._x000d__x000a__x000d__x000a_"/>
    <n v="1540000"/>
    <s v="GBP"/>
    <d v="2012-04-19T00:00:00"/>
    <s v="SECTOR NOT YET SPECIFIED"/>
    <x v="1"/>
    <s v="Paid contribution"/>
    <s v="Donor and Agency"/>
  </r>
  <r>
    <s v="United Kingdom "/>
    <s v="United Nations High Commissioner for Refugees"/>
    <s v="Syrian Arab Republic - Civil Unrest 2013"/>
    <x v="3"/>
    <s v="SRRP-13/MS/58183/R/120"/>
    <x v="3"/>
    <n v="6389776"/>
    <n v="0"/>
    <s v="Iraq - Syria Crisis Regional Refugee Response ."/>
    <n v="3923322"/>
    <s v="GBP"/>
    <d v="2013-12-10T00:00:00"/>
    <s v="MULTI-SECTOR"/>
    <x v="1"/>
    <s v="Paid contribution"/>
    <s v="Donor and Agency"/>
  </r>
  <r>
    <s v="United Kingdom "/>
    <s v="United Nations High Commissioner for Refugees"/>
    <s v="Syrian Arab Republic - Civil Unrest 2013"/>
    <x v="3"/>
    <s v="SRRP-13/MS/58183/R/120"/>
    <x v="3"/>
    <n v="4132231"/>
    <n v="0"/>
    <s v="Iraq - Syria Crisis Regional Refugee Response "/>
    <n v="2500000"/>
    <s v="GBP"/>
    <d v="2014-01-31T00:00:00"/>
    <s v="MULTI-SECTOR"/>
    <x v="1"/>
    <s v="Paid contribution"/>
    <s v="Donor and Agency"/>
  </r>
  <r>
    <s v="United Kingdom "/>
    <s v="United Nations Mine Action Service"/>
    <s v="Iraq Crisis 2003"/>
    <x v="7"/>
    <s v="IRQ-03/MA01"/>
    <x v="9"/>
    <n v="6500000"/>
    <n v="0"/>
    <s v="Coordination of mine action activities in the emergency response"/>
    <n v="4153500"/>
    <s v="GBP"/>
    <d v="2003-04-10T00:00:00"/>
    <s v="MINE ACTION"/>
    <x v="1"/>
    <s v="Paid contribution"/>
    <s v="Donor and Agency"/>
  </r>
  <r>
    <s v="United Kingdom "/>
    <s v="Various Recipients (details not yet provided)"/>
    <s v="Iraq 2014"/>
    <x v="0"/>
    <m/>
    <x v="11"/>
    <n v="301003"/>
    <n v="0"/>
    <s v="To provide emergency humanitarian relief to thousands of ordinary Iraqis in serious need. - DFID technical assistance - provision of humanitarian experts to UN agencies (204813-101)"/>
    <n v="180000"/>
    <s v="GBP"/>
    <d v="2014-06-19T00:00:00"/>
    <s v="SECTOR NOT YET SPECIFIED"/>
    <x v="1"/>
    <s v="Commitment"/>
    <s v="Donor"/>
  </r>
  <r>
    <s v="United Kingdom "/>
    <s v="Various Recipients (details not yet provided)"/>
    <s v="Iraq 2014"/>
    <x v="0"/>
    <m/>
    <x v="11"/>
    <n v="16891892"/>
    <n v="0"/>
    <s v="Conflict in Northern &amp; Central Iraq (204813-101)"/>
    <n v="10000000"/>
    <s v="GBP"/>
    <d v="2014-08-27T00:00:00"/>
    <s v="SECTOR NOT YET SPECIFIED"/>
    <x v="1"/>
    <s v="Commitment"/>
    <s v="Donor"/>
  </r>
  <r>
    <s v="United Kingdom "/>
    <s v="Various Recipients (details not yet provided)"/>
    <s v="Iraq 2014"/>
    <x v="0"/>
    <m/>
    <x v="11"/>
    <n v="13513514"/>
    <n v="0"/>
    <s v="Northern Iraq : Conflict and Displacement (204813-101)"/>
    <n v="8000000"/>
    <s v="GBP"/>
    <d v="2014-08-08T00:00:00"/>
    <s v="SECTOR NOT YET SPECIFIED"/>
    <x v="1"/>
    <s v="Commitment"/>
    <s v="Donor"/>
  </r>
  <r>
    <s v="United Kingdom "/>
    <s v="Various Recipients (details not yet provided)"/>
    <s v="Syrian Arab Republic - Civil Unrest 2013"/>
    <x v="0"/>
    <m/>
    <x v="3"/>
    <n v="3132111"/>
    <n v="0"/>
    <s v="(Iraq) Multi-sectoral humanitarian supplies including medical aid, water and sanitation, food and relief items"/>
    <n v="1923116"/>
    <s v="GBP"/>
    <d v="2013-12-31T00:00:00"/>
    <s v="MULTI-SECTOR"/>
    <x v="1"/>
    <s v="Paid contribution"/>
    <s v="Donor"/>
  </r>
  <r>
    <s v="United Kingdom "/>
    <s v="Various Recipients (details not yet provided)"/>
    <s v="Syrian Arab Republic - Civil Unrest 2013"/>
    <x v="0"/>
    <m/>
    <x v="3"/>
    <n v="1358834"/>
    <n v="0"/>
    <s v="(Iraq) Multi-sectoral humanitarian supplies including medical aid, water and sanitation, food and relief items"/>
    <n v="834324"/>
    <s v="GBP"/>
    <d v="2013-12-31T00:00:00"/>
    <s v="MULTI-SECTOR"/>
    <x v="1"/>
    <s v="Paid contribution"/>
    <s v="Donor"/>
  </r>
  <r>
    <s v="United Kingdom "/>
    <s v="War Child UK"/>
    <s v="Iraq Crisis 2003"/>
    <x v="0"/>
    <m/>
    <x v="9"/>
    <n v="949546"/>
    <n v="0"/>
    <s v="Emergency bakeries programme"/>
    <m/>
    <m/>
    <d v="2003-04-07T00:00:00"/>
    <s v="HEALTH"/>
    <x v="1"/>
    <s v="Commitment"/>
    <s v="Donor"/>
  </r>
  <r>
    <s v="United Kingdom "/>
    <s v="World Food Programme"/>
    <s v="Iraq 2015"/>
    <x v="4"/>
    <s v="IRQ-14/SNYS/70351/R/561"/>
    <x v="4"/>
    <n v="1061360"/>
    <n v="0"/>
    <s v="Special operations (Logistics and ETC)"/>
    <s v=""/>
    <s v="USD"/>
    <d v="2014-09-04T00:00:00"/>
    <s v="SECTOR NOT YET SPECIFIED"/>
    <x v="1"/>
    <s v="Paid contribution"/>
    <s v="Agency"/>
  </r>
  <r>
    <s v="United Kingdom "/>
    <s v="World Food Programme"/>
    <s v="Iraq 2015"/>
    <x v="4"/>
    <s v="IRQ-14/SNYS/70351/R/561"/>
    <x v="4"/>
    <n v="850340"/>
    <n v="0"/>
    <s v="To provide emergency humanitarian relief to thousands of ordinary Iraqis in serious need. - Emergency Assistance to Populations Affected by Iraq Crisis  (204813-101)"/>
    <n v="500000"/>
    <s v="GBP"/>
    <d v="2014-06-19T00:00:00"/>
    <s v="SECTOR NOT YET SPECIFIED"/>
    <x v="1"/>
    <s v="Paid contribution"/>
    <s v="Donor and Agency"/>
  </r>
  <r>
    <s v="United Kingdom "/>
    <s v="World Food Programme"/>
    <s v="Iraq Crisis 2003"/>
    <x v="7"/>
    <s v="IRQ-03/CSS01A"/>
    <x v="9"/>
    <n v="7824727"/>
    <n v="0"/>
    <s v="Common services (UNHAS and UNJLC)"/>
    <m/>
    <m/>
    <d v="2003-04-10T00:00:00"/>
    <s v="COORDINATION AND SUPPORT SERVICES"/>
    <x v="1"/>
    <s v="Paid contribution"/>
    <s v="Donor and Agency"/>
  </r>
  <r>
    <s v="United Kingdom "/>
    <s v="World Food Programme"/>
    <s v="Iraq Crisis 2003"/>
    <x v="7"/>
    <s v="IRQ-03/F01"/>
    <x v="9"/>
    <n v="16393442"/>
    <n v="0"/>
    <s v="Food aid"/>
    <m/>
    <m/>
    <d v="2003-04-10T00:00:00"/>
    <s v="FOOD"/>
    <x v="1"/>
    <s v="Paid contribution"/>
    <s v="Donor and Agency"/>
  </r>
  <r>
    <s v="United Kingdom "/>
    <s v="World Food Programme"/>
    <s v="Iraq Crisis 2003"/>
    <x v="7"/>
    <s v="IRQ-03/F01"/>
    <x v="9"/>
    <n v="10720361"/>
    <n v="0"/>
    <s v="Food aid"/>
    <m/>
    <m/>
    <d v="2003-03-28T00:00:00"/>
    <s v="FOOD"/>
    <x v="1"/>
    <s v="Paid contribution"/>
    <s v="Donor and Agency"/>
  </r>
  <r>
    <s v="United Kingdom "/>
    <s v="World Food Programme"/>
    <s v="Iraq Crisis 2003"/>
    <x v="7"/>
    <s v="IRQ-03/F01"/>
    <x v="9"/>
    <n v="11786886"/>
    <n v="0"/>
    <s v="Food aid"/>
    <m/>
    <m/>
    <d v="2003-05-23T00:00:00"/>
    <s v="FOOD"/>
    <x v="1"/>
    <s v="Paid contribution"/>
    <s v="Donor and Agency"/>
  </r>
  <r>
    <s v="United Kingdom "/>
    <s v="World Food Programme"/>
    <s v="Iraq Crisis 2003"/>
    <x v="7"/>
    <s v="IRQ-03/F02"/>
    <x v="9"/>
    <n v="6683224"/>
    <n v="0"/>
    <s v="Logistics and support services (SO 10257.1)"/>
    <m/>
    <m/>
    <d v="2003-04-10T00:00:00"/>
    <s v="COORDINATION AND SUPPORT SERVICES"/>
    <x v="1"/>
    <s v="Paid contribution"/>
    <s v="Donor and Agency"/>
  </r>
  <r>
    <s v="United Kingdom "/>
    <s v="World Food Programme"/>
    <s v="Syrian Arab Republic - Civil Unrest 2012"/>
    <x v="0"/>
    <m/>
    <x v="5"/>
    <n v="329005"/>
    <n v="0"/>
    <s v="(Iraq) Food assistance"/>
    <n v="202996"/>
    <s v="GBP"/>
    <d v="2012-08-16T00:00:00"/>
    <s v="FOOD"/>
    <x v="1"/>
    <s v="Paid contribution"/>
    <s v="Donor and Agency"/>
  </r>
  <r>
    <s v="United Kingdom "/>
    <s v="World Food Programme"/>
    <s v="Syrian Arab Republic - Civil Unrest 2013"/>
    <x v="3"/>
    <s v="SRRP-13/MS/58198/R/561"/>
    <x v="3"/>
    <n v="1526718"/>
    <n v="0"/>
    <s v="Iraq - Syria Crisis Regional Refugee Response ."/>
    <n v="1000000"/>
    <s v="GBP"/>
    <d v="2013-10-17T00:00:00"/>
    <s v="MULTI-SECTOR"/>
    <x v="1"/>
    <s v="Paid contribution"/>
    <s v="Donor and Agency"/>
  </r>
  <r>
    <s v="United Kingdom "/>
    <s v="World Health Organization"/>
    <s v="Iraq 2015"/>
    <x v="4"/>
    <s v="IRQ-14/H/71036/R/122"/>
    <x v="4"/>
    <n v="836120"/>
    <n v="0"/>
    <s v="To provide emergency humanitarian relief to thousands of ordinary Iraqis in serious need. (204813-101)"/>
    <n v="500000"/>
    <s v="GBP"/>
    <d v="2014-06-19T00:00:00"/>
    <s v="HEALTH"/>
    <x v="1"/>
    <s v="Commitment"/>
    <s v="Donor"/>
  </r>
  <r>
    <s v="United Kingdom "/>
    <s v="World Health Organization"/>
    <s v="Iraq Crisis 2003"/>
    <x v="0"/>
    <m/>
    <x v="9"/>
    <n v="1561500"/>
    <n v="0"/>
    <s v="Preparedness measures in and around Iraq"/>
    <m/>
    <m/>
    <d v="2003-03-17T00:00:00"/>
    <s v="HEALTH"/>
    <x v="1"/>
    <s v="Paid contribution"/>
    <s v="Donor and Agency"/>
  </r>
  <r>
    <s v="United Kingdom "/>
    <s v="World Health Organization"/>
    <s v="Iraq Crisis 2003"/>
    <x v="7"/>
    <s v="IRQ-03/H01"/>
    <x v="9"/>
    <n v="8184500"/>
    <n v="0"/>
    <s v="Planning and management capacity; restarting and support to the national health system"/>
    <m/>
    <m/>
    <d v="2003-05-09T00:00:00"/>
    <s v="HEALTH"/>
    <x v="1"/>
    <s v="Paid contribution"/>
    <s v="Donor and Agency"/>
  </r>
  <r>
    <s v="United Kingdom "/>
    <s v="World Health Organization"/>
    <s v="Iraq Crisis 2003"/>
    <x v="7"/>
    <s v="IRQ-03/H01"/>
    <x v="9"/>
    <n v="309366"/>
    <n v="0"/>
    <s v="Planning and management capacity; restarting and support to the national health system (in kind - health kits)"/>
    <m/>
    <m/>
    <d v="2003-05-09T00:00:00"/>
    <s v="HEALTH"/>
    <x v="1"/>
    <s v="Paid contribution"/>
    <s v="Donor and Agency"/>
  </r>
  <r>
    <s v="United Nations Assistance Mission in Iraq"/>
    <s v="World Health Organization"/>
    <s v="Iraq 2012"/>
    <x v="0"/>
    <m/>
    <x v="5"/>
    <n v="25000"/>
    <n v="0"/>
    <s v="Provision of wheelchairs to persons with special needs._x000d__x000a_"/>
    <s v=""/>
    <s v="USD"/>
    <d v="2012-12-01T00:00:00"/>
    <s v="HEALTH"/>
    <x v="1"/>
    <s v="Paid contribution"/>
    <s v="Agency"/>
  </r>
  <r>
    <s v="United Nations Children's Fund"/>
    <s v="United Nations Children's Fund"/>
    <s v="Iraq 2008 (incl. Iraqi refugees in neighbouring countries) "/>
    <x v="5"/>
    <s v="IRQ-08/E01"/>
    <x v="6"/>
    <n v="2732050"/>
    <n v="0"/>
    <s v="Humanitarian assistance to acutely vulnerable communities (IMPACT: Education component)"/>
    <m/>
    <s v="USD"/>
    <d v="2008-03-07T00:00:00"/>
    <s v="EDUCATION"/>
    <x v="1"/>
    <s v="Paid contribution"/>
    <s v="Agency"/>
  </r>
  <r>
    <s v="United Nations Children's Fund"/>
    <s v="United Nations Children's Fund"/>
    <s v="Iraq 2008 (incl. Iraqi refugees in neighbouring countries) "/>
    <x v="5"/>
    <s v="IRQ-08/H04"/>
    <x v="6"/>
    <n v="2732050"/>
    <n v="0"/>
    <s v="Humanitarian assistance to acutely vulnerable communities  (IMPACT: Health &amp; Nutrition component)"/>
    <m/>
    <s v="USD"/>
    <d v="2008-03-07T00:00:00"/>
    <s v="HEALTH"/>
    <x v="1"/>
    <s v="Paid contribution"/>
    <s v="Agency"/>
  </r>
  <r>
    <s v="United Nations Children's Fund"/>
    <s v="United Nations Children's Fund"/>
    <s v="Iraq 2008 (incl. Iraqi refugees in neighbouring countries) "/>
    <x v="5"/>
    <s v="IRQ-08/P/HR/RL02"/>
    <x v="6"/>
    <n v="2185640"/>
    <n v="0"/>
    <s v="Protection of children and women from sexual violence, exploitation and abuse (IMPACT: Protection component)"/>
    <m/>
    <s v="USD"/>
    <d v="2008-03-07T00:00:00"/>
    <s v="PROTECTION/HUMAN RIGHTS/RULE OF LAW"/>
    <x v="1"/>
    <s v="Paid contribution"/>
    <s v="Agency"/>
  </r>
  <r>
    <s v="United Nations Children's Fund"/>
    <s v="United Nations Children's Fund"/>
    <s v="Iraq 2008 (incl. Iraqi refugees in neighbouring countries) "/>
    <x v="5"/>
    <s v="IRQ-08/UNICEF"/>
    <x v="6"/>
    <n v="-2732050"/>
    <n v="0"/>
    <s v="Balancing entry for fund allocation 126538"/>
    <m/>
    <s v="USD"/>
    <d v="2008-03-07T00:00:00"/>
    <s v="SECTOR NOT YET SPECIFIED"/>
    <x v="1"/>
    <s v="Paid contribution"/>
    <s v="Agency"/>
  </r>
  <r>
    <s v="United Nations Children's Fund"/>
    <s v="United Nations Children's Fund"/>
    <s v="Iraq 2008 (incl. Iraqi refugees in neighbouring countries) "/>
    <x v="5"/>
    <s v="IRQ-08/UNICEF"/>
    <x v="6"/>
    <n v="-3278460"/>
    <n v="0"/>
    <s v="Balancing entry for fund allocation 126541"/>
    <m/>
    <s v="USD"/>
    <d v="2008-03-07T00:00:00"/>
    <s v="SECTOR NOT YET SPECIFIED"/>
    <x v="1"/>
    <s v="Paid contribution"/>
    <s v="Agency"/>
  </r>
  <r>
    <s v="United Nations Children's Fund"/>
    <s v="United Nations Children's Fund"/>
    <s v="Iraq 2008 (incl. Iraqi refugees in neighbouring countries) "/>
    <x v="5"/>
    <s v="IRQ-08/UNICEF"/>
    <x v="6"/>
    <n v="-2185640"/>
    <n v="0"/>
    <s v="Balancing entry for fund allocation 126540"/>
    <m/>
    <s v="USD"/>
    <d v="2008-03-07T00:00:00"/>
    <s v="SECTOR NOT YET SPECIFIED"/>
    <x v="1"/>
    <s v="Paid contribution"/>
    <s v="Agency"/>
  </r>
  <r>
    <s v="United Nations Children's Fund"/>
    <s v="United Nations Children's Fund"/>
    <s v="Iraq 2008 (incl. Iraqi refugees in neighbouring countries) "/>
    <x v="5"/>
    <s v="IRQ-08/UNICEF"/>
    <x v="6"/>
    <n v="-2732050"/>
    <n v="0"/>
    <s v="Balancing entry for fund allocation 128345"/>
    <m/>
    <s v="USD"/>
    <d v="2008-03-07T00:00:00"/>
    <s v="SECTOR NOT YET SPECIFIED"/>
    <x v="1"/>
    <s v="Paid contribution"/>
    <s v="Agency"/>
  </r>
  <r>
    <s v="United Nations Children's Fund"/>
    <s v="United Nations Children's Fund"/>
    <s v="Iraq 2008 (incl. Iraqi refugees in neighbouring countries) "/>
    <x v="5"/>
    <s v="IRQ-08/WS04"/>
    <x v="6"/>
    <n v="3278460"/>
    <n v="0"/>
    <s v="Humanitarian assistance to acutely vulnerable communities  (IMPACT: WESH component)"/>
    <m/>
    <s v="USD"/>
    <d v="2008-03-07T00:00:00"/>
    <s v="WATER AND SANITATION"/>
    <x v="1"/>
    <s v="Paid contribution"/>
    <s v="Agency"/>
  </r>
  <r>
    <s v="United Nations Children's Fund"/>
    <s v="United Nations Children's Fund"/>
    <s v="Iraq 2009 (incl. Iraqi refugees in neighbouring countries) "/>
    <x v="6"/>
    <s v="IRQ-09/E/20228/124"/>
    <x v="7"/>
    <n v="307854"/>
    <n v="0"/>
    <s v="Emergency education response in acutely vulnerable communities (IMPACT: Education component) _x000d__x000a_"/>
    <s v=""/>
    <s v="USD"/>
    <d v="2010-05-17T00:00:00"/>
    <s v="EDUCATION"/>
    <x v="1"/>
    <s v="Commitment"/>
    <s v="Agency"/>
  </r>
  <r>
    <s v="United Nations Children's Fund"/>
    <s v="United Nations Children's Fund"/>
    <s v="Iraq 2009 (incl. Iraqi refugees in neighbouring countries) "/>
    <x v="6"/>
    <s v="IRQ-09/H/20231/R/124"/>
    <x v="7"/>
    <n v="710988"/>
    <n v="0"/>
    <s v="Emergency health response in acutely vulnerable communities (IMPACT: Health component) "/>
    <s v=""/>
    <s v="USD"/>
    <d v="2010-05-17T00:00:00"/>
    <s v="HEALTH"/>
    <x v="1"/>
    <s v="Commitment"/>
    <s v="Agency"/>
  </r>
  <r>
    <s v="United Nations Children's Fund"/>
    <s v="United Nations Children's Fund"/>
    <s v="Iraq 2009 (incl. Iraqi refugees in neighbouring countries) "/>
    <x v="6"/>
    <s v="IRQ-09/P-HR-RL/20235/R/124"/>
    <x v="7"/>
    <n v="66330"/>
    <n v="0"/>
    <s v="Emergency protection for children and young people in acutely vulnerable communities (IMPACT: Protection component) throughout Iraq "/>
    <s v=""/>
    <s v="USD"/>
    <d v="2010-05-17T00:00:00"/>
    <s v="PROTECTION/HUMAN RIGHTS/RULE OF LAW"/>
    <x v="1"/>
    <s v="Commitment"/>
    <s v="Agency"/>
  </r>
  <r>
    <s v="United Nations Development Programme"/>
    <s v="Emergency Response Fund (OCHA)"/>
    <s v="Iraq 2008 (incl. Iraqi refugees in neighbouring countries) "/>
    <x v="5"/>
    <s v="IRQ-08/SNYS01"/>
    <x v="6"/>
    <n v="1560531"/>
    <n v="0"/>
    <s v="CERF rapid response grant through UNDP"/>
    <m/>
    <s v="USD"/>
    <d v="2008-03-31T00:00:00"/>
    <s v="SECTOR NOT YET SPECIFIED"/>
    <x v="1"/>
    <s v="Commitment"/>
    <s v="Donor"/>
  </r>
  <r>
    <s v="United Nations Development Programme"/>
    <s v="United Nations Development Programme"/>
    <s v="Iraq Crisis 2003"/>
    <x v="7"/>
    <s v="IRQ-03/CSS03"/>
    <x v="9"/>
    <n v="600000"/>
    <n v="0"/>
    <s v="Support to coordination"/>
    <m/>
    <m/>
    <d v="2003-06-14T00:00:00"/>
    <s v="COORDINATION AND SUPPORT SERVICES"/>
    <x v="1"/>
    <s v="Paid contribution"/>
    <s v="Agency"/>
  </r>
  <r>
    <s v="United Nations Development Programme"/>
    <s v="United Nations Development Programme"/>
    <s v="Iraq Crisis 2003"/>
    <x v="7"/>
    <s v="IRQ-03/ER/I01"/>
    <x v="9"/>
    <n v="1000000"/>
    <n v="0"/>
    <s v="Small-scale infrastructure rehabilitation through employment generation (funds made available under UNDP core resources)"/>
    <m/>
    <m/>
    <d v="2003-06-14T00:00:00"/>
    <s v="ECONOMIC RECOVERY AND INFRASTRUCTURE"/>
    <x v="1"/>
    <s v="Paid contribution"/>
    <s v="Agency"/>
  </r>
  <r>
    <s v="United Nations Development Programme"/>
    <s v="United Nations Development Programme"/>
    <s v="Iraq Crisis 2003"/>
    <x v="7"/>
    <s v="IRQ-03/MA02"/>
    <x v="9"/>
    <n v="80000"/>
    <n v="0"/>
    <s v="Mine action programmes - project management (funds made available under UNDP core resources)"/>
    <m/>
    <m/>
    <d v="2003-06-14T00:00:00"/>
    <s v="MINE ACTION"/>
    <x v="1"/>
    <s v="Paid contribution"/>
    <s v="Agency"/>
  </r>
  <r>
    <s v="United Nations Development Programme"/>
    <s v="United Nations Development Programme"/>
    <s v="Iraq Crisis 2003"/>
    <x v="7"/>
    <s v="IRQ-03/MS05"/>
    <x v="9"/>
    <n v="300000"/>
    <n v="0"/>
    <s v="Support and equipment for IDP database"/>
    <m/>
    <m/>
    <d v="2003-06-14T00:00:00"/>
    <s v="MULTI-SECTOR"/>
    <x v="1"/>
    <s v="Paid contribution"/>
    <s v="Agency"/>
  </r>
  <r>
    <s v="United Nations Fund for International Partnerships"/>
    <s v="World Health Organization"/>
    <s v="Iraq Crisis 2003"/>
    <x v="7"/>
    <s v="IRQ-03/H01"/>
    <x v="9"/>
    <n v="800000"/>
    <n v="0"/>
    <s v="Protection and advancement of public health among the people of Iraq"/>
    <m/>
    <m/>
    <d v="2003-05-09T00:00:00"/>
    <s v="HEALTH"/>
    <x v="1"/>
    <s v="Paid contribution"/>
    <s v="Agency"/>
  </r>
  <r>
    <s v="United Nations High Commissioner for Refugees"/>
    <s v="United Nations High Commissioner for Refugees"/>
    <s v="Iraq 2008 (incl. Iraqi refugees in neighbouring countries) "/>
    <x v="5"/>
    <s v="IRQ-08/E07"/>
    <x v="6"/>
    <n v="1210425"/>
    <n v="0"/>
    <s v="Educational support through school rehabilitation and access to educational facilities"/>
    <m/>
    <s v="USD"/>
    <d v="2008-04-30T00:00:00"/>
    <s v="EDUCATION"/>
    <x v="1"/>
    <s v="Paid contribution"/>
    <s v="Agency"/>
  </r>
  <r>
    <s v="United Nations High Commissioner for Refugees"/>
    <s v="United Nations High Commissioner for Refugees"/>
    <s v="Iraq 2008 (incl. Iraqi refugees in neighbouring countries) "/>
    <x v="5"/>
    <s v="IRQ-08/F01"/>
    <x v="6"/>
    <n v="1422249"/>
    <n v="0"/>
    <s v="Assistance to refugees in Iraq"/>
    <m/>
    <s v="USD"/>
    <d v="2008-04-30T00:00:00"/>
    <s v="FOOD"/>
    <x v="1"/>
    <s v="Paid contribution"/>
    <s v="Agency"/>
  </r>
  <r>
    <s v="United Nations High Commissioner for Refugees"/>
    <s v="United Nations High Commissioner for Refugees"/>
    <s v="Iraq 2008 (incl. Iraqi refugees in neighbouring countries) "/>
    <x v="5"/>
    <s v="IRQ-08/H08"/>
    <x v="6"/>
    <n v="773014"/>
    <n v="0"/>
    <s v="Health assistance for IDPs, refugees and asylum seekers"/>
    <m/>
    <s v="USD"/>
    <d v="2008-04-30T00:00:00"/>
    <s v="HEALTH"/>
    <x v="1"/>
    <s v="Paid contribution"/>
    <s v="Agency"/>
  </r>
  <r>
    <s v="United Nations High Commissioner for Refugees"/>
    <s v="United Nations High Commissioner for Refugees"/>
    <s v="Iraq 2008 (incl. Iraqi refugees in neighbouring countries) "/>
    <x v="5"/>
    <s v="IRQ-08/P/HR/RL01"/>
    <x v="6"/>
    <n v="9219053"/>
    <n v="0"/>
    <s v="Enhance the situation of IDPs, returnees and refugees through an Iraqi-wide network of Protection and Assistance Centres(PACs)/Monitoring and Assessment Teams "/>
    <m/>
    <s v="USD"/>
    <d v="2008-04-30T00:00:00"/>
    <s v="PROTECTION/HUMAN RIGHTS/RULE OF LAW"/>
    <x v="1"/>
    <s v="Paid contribution"/>
    <s v="Agency"/>
  </r>
  <r>
    <s v="United Nations High Commissioner for Refugees"/>
    <s v="United Nations High Commissioner for Refugees"/>
    <s v="Iraq 2008 (incl. Iraqi refugees in neighbouring countries) "/>
    <x v="5"/>
    <s v="IRQ-08/P/HR/RL04"/>
    <x v="6"/>
    <n v="1331467"/>
    <n v="0"/>
    <s v="Protection of refugees inside Iraq"/>
    <m/>
    <s v="USD"/>
    <d v="2008-04-30T00:00:00"/>
    <s v="PROTECTION/HUMAN RIGHTS/RULE OF LAW"/>
    <x v="1"/>
    <s v="Paid contribution"/>
    <s v="Agency"/>
  </r>
  <r>
    <s v="United Nations High Commissioner for Refugees"/>
    <s v="United Nations High Commissioner for Refugees"/>
    <s v="Iraq 2008 (incl. Iraqi refugees in neighbouring countries) "/>
    <x v="5"/>
    <s v="IRQ-08/P/HR/RL08"/>
    <x v="6"/>
    <n v="484170"/>
    <n v="0"/>
    <s v="Strengthening the capacities of Governorate Emergency Cells (GEC) in emergency preparedness and response in Anbar, Dahuk, Erbil, Kerbala, Missan, Sulaymaniyah, Thi Qar, Wassit and Babylon, and coordination with regional and central authorities"/>
    <m/>
    <s v="USD"/>
    <d v="2008-04-30T00:00:00"/>
    <s v="PROTECTION/HUMAN RIGHTS/RULE OF LAW"/>
    <x v="1"/>
    <s v="Paid contribution"/>
    <s v="Agency"/>
  </r>
  <r>
    <s v="United Nations High Commissioner for Refugees"/>
    <s v="United Nations High Commissioner for Refugees"/>
    <s v="Iraq 2008 (incl. Iraqi refugees in neighbouring countries) "/>
    <x v="5"/>
    <s v="IRQ-08/S/NF01"/>
    <x v="6"/>
    <n v="15763450"/>
    <n v="0"/>
    <s v="Assistance for IDPs, refugees and returnees in Iraq "/>
    <m/>
    <s v="USD"/>
    <d v="2008-04-30T00:00:00"/>
    <s v="SHELTER AND NON-FOOD ITEMS"/>
    <x v="1"/>
    <s v="Paid contribution"/>
    <s v="Agency"/>
  </r>
  <r>
    <s v="United Nations High Commissioner for Refugees"/>
    <s v="United Nations High Commissioner for Refugees"/>
    <s v="Iraq 2008 (incl. Iraqi refugees in neighbouring countries) "/>
    <x v="5"/>
    <s v="IRQ-08/UNHCR"/>
    <x v="6"/>
    <n v="-1634073"/>
    <n v="0"/>
    <s v="Balancing entry for fund allocation 125256"/>
    <m/>
    <s v="USD"/>
    <d v="2008-04-30T00:00:00"/>
    <s v="SECTOR NOT YET SPECIFIED"/>
    <x v="1"/>
    <s v="Paid contribution"/>
    <s v="Agency"/>
  </r>
  <r>
    <s v="United Nations High Commissioner for Refugees"/>
    <s v="United Nations High Commissioner for Refugees"/>
    <s v="Iraq 2008 (incl. Iraqi refugees in neighbouring countries) "/>
    <x v="5"/>
    <s v="IRQ-08/UNHCR"/>
    <x v="6"/>
    <n v="-1210425"/>
    <n v="0"/>
    <s v="Balancing entry for fund allocation 125242"/>
    <m/>
    <s v="USD"/>
    <d v="2008-04-30T00:00:00"/>
    <s v="SECTOR NOT YET SPECIFIED"/>
    <x v="1"/>
    <s v="Paid contribution"/>
    <s v="Agency"/>
  </r>
  <r>
    <s v="United Nations High Commissioner for Refugees"/>
    <s v="United Nations High Commissioner for Refugees"/>
    <s v="Iraq 2008 (incl. Iraqi refugees in neighbouring countries) "/>
    <x v="5"/>
    <s v="IRQ-08/UNHCR"/>
    <x v="6"/>
    <n v="-1422249"/>
    <n v="0"/>
    <s v="Balancing entry for fund allocation 125244"/>
    <m/>
    <s v="USD"/>
    <d v="2008-04-30T00:00:00"/>
    <s v="SECTOR NOT YET SPECIFIED"/>
    <x v="1"/>
    <s v="Paid contribution"/>
    <s v="Agency"/>
  </r>
  <r>
    <s v="United Nations High Commissioner for Refugees"/>
    <s v="United Nations High Commissioner for Refugees"/>
    <s v="Iraq 2008 (incl. Iraqi refugees in neighbouring countries) "/>
    <x v="5"/>
    <s v="IRQ-08/UNHCR"/>
    <x v="6"/>
    <n v="-773014"/>
    <n v="0"/>
    <s v="Balancing entry for fund allocation 125246"/>
    <m/>
    <s v="USD"/>
    <d v="2008-04-30T00:00:00"/>
    <s v="SECTOR NOT YET SPECIFIED"/>
    <x v="1"/>
    <s v="Paid contribution"/>
    <s v="Agency"/>
  </r>
  <r>
    <s v="United Nations High Commissioner for Refugees"/>
    <s v="United Nations High Commissioner for Refugees"/>
    <s v="Iraq 2008 (incl. Iraqi refugees in neighbouring countries) "/>
    <x v="5"/>
    <s v="IRQ-08/UNHCR"/>
    <x v="6"/>
    <n v="-15763450"/>
    <n v="0"/>
    <s v="Balancing entry for fund allocation 125248"/>
    <m/>
    <s v="USD"/>
    <d v="2008-04-30T00:00:00"/>
    <s v="SECTOR NOT YET SPECIFIED"/>
    <x v="1"/>
    <s v="Paid contribution"/>
    <s v="Agency"/>
  </r>
  <r>
    <s v="United Nations High Commissioner for Refugees"/>
    <s v="United Nations High Commissioner for Refugees"/>
    <s v="Iraq 2008 (incl. Iraqi refugees in neighbouring countries) "/>
    <x v="5"/>
    <s v="IRQ-08/UNHCR"/>
    <x v="6"/>
    <n v="-484170"/>
    <n v="0"/>
    <s v="Balancing entry for fund allocation 125254"/>
    <m/>
    <s v="USD"/>
    <d v="2008-04-30T00:00:00"/>
    <s v="SECTOR NOT YET SPECIFIED"/>
    <x v="1"/>
    <s v="Paid contribution"/>
    <s v="Agency"/>
  </r>
  <r>
    <s v="United Nations High Commissioner for Refugees"/>
    <s v="United Nations High Commissioner for Refugees"/>
    <s v="Iraq 2008 (incl. Iraqi refugees in neighbouring countries) "/>
    <x v="5"/>
    <s v="IRQ-08/UNHCR"/>
    <x v="6"/>
    <n v="-9219053"/>
    <n v="0"/>
    <s v="Balancing entry for fund allocation 125250"/>
    <m/>
    <s v="USD"/>
    <d v="2008-04-30T00:00:00"/>
    <s v="SECTOR NOT YET SPECIFIED"/>
    <x v="1"/>
    <s v="Paid contribution"/>
    <s v="Agency"/>
  </r>
  <r>
    <s v="United Nations High Commissioner for Refugees"/>
    <s v="United Nations High Commissioner for Refugees"/>
    <s v="Iraq 2008 (incl. Iraqi refugees in neighbouring countries) "/>
    <x v="5"/>
    <s v="IRQ-08/UNHCR"/>
    <x v="6"/>
    <n v="-1331467"/>
    <n v="0"/>
    <s v="Balancing entry for fund allocation 125252"/>
    <m/>
    <s v="USD"/>
    <d v="2008-04-30T00:00:00"/>
    <s v="SECTOR NOT YET SPECIFIED"/>
    <x v="1"/>
    <s v="Paid contribution"/>
    <s v="Agency"/>
  </r>
  <r>
    <s v="United Nations High Commissioner for Refugees"/>
    <s v="United Nations High Commissioner for Refugees"/>
    <s v="Iraq 2008 (incl. Iraqi refugees in neighbouring countries) "/>
    <x v="5"/>
    <s v="IRQ-08/WS09"/>
    <x v="6"/>
    <n v="1634073"/>
    <n v="0"/>
    <s v="Assistance for vulnerable IDPs/refugees and affected communities in Iraq"/>
    <m/>
    <s v="USD"/>
    <d v="2008-04-30T00:00:00"/>
    <s v="WATER AND SANITATION"/>
    <x v="1"/>
    <s v="Paid contribution"/>
    <s v="Agency"/>
  </r>
  <r>
    <s v="United Nations High Commissioner for Refugees"/>
    <s v="United Nations High Commissioner for Refugees"/>
    <s v="Iraq 2009 (incl. Iraqi refugees in neighbouring countries) "/>
    <x v="6"/>
    <s v="IRQ-09/P-HR-RL/20246/120"/>
    <x v="7"/>
    <n v="2495109"/>
    <n v="0"/>
    <s v="Enhancing the situation of vulnerable community members, IDPs and returnees throughout Iraq_x000d__x000a_"/>
    <m/>
    <s v="USD"/>
    <d v="2009-05-14T00:00:00"/>
    <s v="PROTECTION/HUMAN RIGHTS/RULE OF LAW"/>
    <x v="1"/>
    <s v="Paid contribution"/>
    <s v="Agency"/>
  </r>
  <r>
    <s v="United Nations High Commissioner for Refugees"/>
    <s v="United Nations High Commissioner for Refugees"/>
    <s v="Iraq 2009 (incl. Iraqi refugees in neighbouring countries) "/>
    <x v="6"/>
    <s v="IRQ-09/P-HR-RL/20246/120"/>
    <x v="7"/>
    <n v="355725"/>
    <n v="0"/>
    <s v="Enhancing the situation of vulnerable community memners, IDPs and returnees throughout Iraq_x000d__x000a__x000d__x000a__x000d__x000a_"/>
    <m/>
    <s v="USD"/>
    <d v="2009-06-19T00:00:00"/>
    <s v="PROTECTION/HUMAN RIGHTS/RULE OF LAW"/>
    <x v="1"/>
    <s v="Paid contribution"/>
    <s v="Agency"/>
  </r>
  <r>
    <s v="United Nations High Commissioner for Refugees"/>
    <s v="United Nations High Commissioner for Refugees"/>
    <s v="Iraq 2009 (incl. Iraqi refugees in neighbouring countries) "/>
    <x v="6"/>
    <s v="IRQ-09/P-HR-RL/25365/R/120"/>
    <x v="7"/>
    <n v="1268615"/>
    <n v="0"/>
    <s v="Facilitating the Transition from Asylum to Return and Reintegration_x000d__x000a_"/>
    <m/>
    <s v="USD"/>
    <d v="2009-06-19T00:00:00"/>
    <s v="PROTECTION/HUMAN RIGHTS/RULE OF LAW"/>
    <x v="1"/>
    <s v="Paid contribution"/>
    <s v="Agency"/>
  </r>
  <r>
    <s v="United Nations High Commissioner for Refugees"/>
    <s v="United Nations High Commissioner for Refugees"/>
    <s v="Iraq 2009 (incl. Iraqi refugees in neighbouring countries) "/>
    <x v="6"/>
    <s v="IRQ-09/P-HR-RL/25365/R/120"/>
    <x v="7"/>
    <n v="8898260"/>
    <n v="0"/>
    <s v="Enhancing the situation of vulnerable community memners, IDPs and returnees throughout Iraq_x000d__x000a_"/>
    <m/>
    <s v="USD"/>
    <d v="2009-06-19T00:00:00"/>
    <s v="PROTECTION/HUMAN RIGHTS/RULE OF LAW"/>
    <x v="1"/>
    <s v="Paid contribution"/>
    <s v="Agency"/>
  </r>
  <r>
    <s v="United Nations High Commissioner for Refugees"/>
    <s v="United Nations High Commissioner for Refugees"/>
    <s v="Iraq 2009 (incl. Iraqi refugees in neighbouring countries) "/>
    <x v="6"/>
    <s v="IRQ-09/S-NF/20261/120"/>
    <x v="7"/>
    <n v="24410677"/>
    <n v="0"/>
    <s v="Shelter assistanc for returnees refugees and IDPs and host communities in Iraq_x000d__x000a_"/>
    <m/>
    <s v="USD"/>
    <d v="2009-05-14T00:00:00"/>
    <s v="SHELTER AND NON-FOOD ITEMS"/>
    <x v="1"/>
    <s v="Paid contribution"/>
    <s v="Agency"/>
  </r>
  <r>
    <s v="United Nations High Commissioner for Refugees"/>
    <s v="United Nations High Commissioner for Refugees"/>
    <s v="Iraq 2009 (incl. Iraqi refugees in neighbouring countries) "/>
    <x v="6"/>
    <s v="IRQ-09/S-NF/20261/120"/>
    <x v="7"/>
    <n v="3480203"/>
    <n v="0"/>
    <s v="Shelter assistanc for returnees refugees and IDPs and host communities in Iraq_x000d__x000a_"/>
    <m/>
    <s v="USD"/>
    <d v="2009-06-19T00:00:00"/>
    <s v="SHELTER AND NON-FOOD ITEMS"/>
    <x v="1"/>
    <s v="Paid contribution"/>
    <s v="Agency"/>
  </r>
  <r>
    <s v="United Nations High Commissioner for Refugees"/>
    <s v="United Nations High Commissioner for Refugees"/>
    <s v="Iraq 2009 (incl. Iraqi refugees in neighbouring countries) "/>
    <x v="6"/>
    <s v="IRQ-09/S-NF/25364/R/120"/>
    <x v="7"/>
    <n v="4359048"/>
    <n v="0"/>
    <s v="Facilitating the Transition from Asylum to Return and Reintegration _x000d__x000a_"/>
    <m/>
    <s v="USD"/>
    <d v="2009-03-04T00:00:00"/>
    <s v="SHELTER AND NON-FOOD ITEMS"/>
    <x v="1"/>
    <s v="Paid contribution"/>
    <s v="Agency"/>
  </r>
  <r>
    <s v="United Nations High Commissioner for Refugees"/>
    <s v="United Nations High Commissioner for Refugees"/>
    <s v="Iraq 2009 (incl. Iraqi refugees in neighbouring countries) "/>
    <x v="6"/>
    <s v="IRQ-09/S-NF/25364/R/120"/>
    <x v="7"/>
    <n v="30575025"/>
    <n v="0"/>
    <s v="Shelter assistanc for returnees refugees and IDPs and host communities in Iraq_x000d__x000a_"/>
    <m/>
    <s v="USD"/>
    <d v="2009-03-04T00:00:00"/>
    <s v="SHELTER AND NON-FOOD ITEMS"/>
    <x v="1"/>
    <s v="Paid contribution"/>
    <s v="Agency"/>
  </r>
  <r>
    <s v="United Nations High Commissioner for Refugees"/>
    <s v="United Nations High Commissioner for Refugees"/>
    <s v="Iraq 2009 (incl. Iraqi refugees in neighbouring countries) "/>
    <x v="6"/>
    <s v="IRQ-09/SNYS/25390/R/120"/>
    <x v="7"/>
    <n v="-237010"/>
    <n v="0"/>
    <s v="Balancing entry for fund allocation 145868"/>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393183"/>
    <n v="0"/>
    <s v="Balancing entry for fund allocation 145870"/>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9726910"/>
    <n v="0"/>
    <s v="Balancing entry for fund allocation 145820"/>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8898260"/>
    <n v="0"/>
    <s v="Balancing entry for fund allocation 143504"/>
    <m/>
    <s v="USD"/>
    <d v="2009-06-19T00:00:00"/>
    <s v="SECTOR NOT YET SPECIFIED"/>
    <x v="1"/>
    <s v="Paid contribution"/>
    <s v="Agency"/>
  </r>
  <r>
    <s v="United Nations High Commissioner for Refugees"/>
    <s v="United Nations High Commissioner for Refugees"/>
    <s v="Iraq 2009 (incl. Iraqi refugees in neighbouring countries) "/>
    <x v="6"/>
    <s v="IRQ-09/SNYS/25390/R/120"/>
    <x v="7"/>
    <n v="-2495109"/>
    <n v="0"/>
    <s v="Balancing entry for fund allocation 140589"/>
    <m/>
    <s v="USD"/>
    <d v="2009-05-14T00:00:00"/>
    <s v="SECTOR NOT YET SPECIFIED"/>
    <x v="1"/>
    <s v="Paid contribution"/>
    <s v="Agency"/>
  </r>
  <r>
    <s v="United Nations High Commissioner for Refugees"/>
    <s v="United Nations High Commissioner for Refugees"/>
    <s v="Iraq 2009 (incl. Iraqi refugees in neighbouring countries) "/>
    <x v="6"/>
    <s v="IRQ-09/SNYS/25390/R/120"/>
    <x v="7"/>
    <n v="-2412072"/>
    <n v="0"/>
    <s v="Balancing entry for fund allocation 145811"/>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24410677"/>
    <n v="0"/>
    <s v="Balancing entry for fund allocation 140587"/>
    <m/>
    <s v="USD"/>
    <d v="2009-05-14T00:00:00"/>
    <s v="SECTOR NOT YET SPECIFIED"/>
    <x v="1"/>
    <s v="Paid contribution"/>
    <s v="Agency"/>
  </r>
  <r>
    <s v="United Nations High Commissioner for Refugees"/>
    <s v="United Nations High Commissioner for Refugees"/>
    <s v="Iraq 2009 (incl. Iraqi refugees in neighbouring countries) "/>
    <x v="6"/>
    <s v="IRQ-09/SNYS/25390/R/120"/>
    <x v="7"/>
    <n v="-30575025"/>
    <n v="0"/>
    <s v="Balancing entry for fund allocation 143503"/>
    <m/>
    <s v="USD"/>
    <d v="2009-03-04T00:00:00"/>
    <s v="SECTOR NOT YET SPECIFIED"/>
    <x v="1"/>
    <s v="Paid contribution"/>
    <s v="Agency"/>
  </r>
  <r>
    <s v="United Nations High Commissioner for Refugees"/>
    <s v="United Nations High Commissioner for Refugees"/>
    <s v="Iraq 2009 (incl. Iraqi refugees in neighbouring countries) "/>
    <x v="6"/>
    <s v="IRQ-09/SNYS/25390/R/120"/>
    <x v="7"/>
    <n v="-88775"/>
    <n v="0"/>
    <s v="Balancing entry for fund allocation 145807"/>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4086123"/>
    <n v="0"/>
    <s v="Balancing entry for fund allocation 145816"/>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1398772"/>
    <n v="0"/>
    <s v="Balancing entry for fund allocation 145809"/>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385857"/>
    <n v="0"/>
    <s v="Balancing entry for fund allocation 145829"/>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378711"/>
    <n v="0"/>
    <s v="Balancing entry for fund allocation 145839"/>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747588"/>
    <n v="0"/>
    <s v="Balancing entry for fund allocation 145841"/>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13618"/>
    <n v="0"/>
    <s v="Balancing entry for fund allocation 145848"/>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71244"/>
    <n v="0"/>
    <s v="Balancing entry for fund allocation 145858"/>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57195"/>
    <n v="0"/>
    <s v="Balancing entry for fund allocation 145862"/>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414299"/>
    <n v="0"/>
    <s v="Balancing entry for fund allocation 145813"/>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126427"/>
    <n v="0"/>
    <s v="Balancing entry for fund allocation 145825"/>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4221767"/>
    <n v="0"/>
    <s v="Balancing entry for fund allocation 145833"/>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33520"/>
    <n v="0"/>
    <s v="Balancing entry for fund allocation 145837"/>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4028208"/>
    <n v="0"/>
    <s v="Balancing entry for fund allocation 145864"/>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788204"/>
    <n v="0"/>
    <s v="Balancing entry for fund allocation 145866"/>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8979888"/>
    <n v="0"/>
    <s v="Balancing entry for fund allocation 145880"/>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540623"/>
    <n v="0"/>
    <s v="Balancing entry for fund allocation 145823"/>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107961"/>
    <n v="0"/>
    <s v="Balancing entry for fund allocation 145843"/>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041436"/>
    <n v="0"/>
    <s v="Balancing entry for fund allocation 145845"/>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524236"/>
    <n v="0"/>
    <s v="Balancing entry for fund allocation 145851"/>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664654"/>
    <n v="0"/>
    <s v="Balancing entry for fund allocation 145827"/>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1762720"/>
    <n v="0"/>
    <s v="Balancing entry for fund allocation 145805"/>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962197"/>
    <n v="0"/>
    <s v="Balancing entry for fund allocation 145854"/>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852075"/>
    <n v="0"/>
    <s v="Balancing entry for fund allocation 145860"/>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4790798"/>
    <n v="0"/>
    <s v="Balancing entry for fund allocation 145876"/>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935121"/>
    <n v="0"/>
    <s v="Balancing entry for fund allocation 145835"/>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055670"/>
    <n v="0"/>
    <s v="Balancing entry for fund allocation 145856"/>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71516"/>
    <n v="0"/>
    <s v="Balancing entry for fund allocation 145872"/>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15820"/>
    <n v="0"/>
    <s v="Balancing entry for fund allocation 145874"/>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657749"/>
    <n v="0"/>
    <s v="Balancing entry for fund allocation 145878"/>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1653598"/>
    <n v="0"/>
    <s v="Balancing entry for fund allocation 145818"/>
    <m/>
    <s v="USD"/>
    <d v="2009-03-31T00:00:00"/>
    <s v="SECTOR NOT YET SPECIFIED"/>
    <x v="1"/>
    <s v="Paid contribution"/>
    <s v="Agency"/>
  </r>
  <r>
    <s v="United Nations High Commissioner for Refugees"/>
    <s v="United Nations High Commissioner for Refugees"/>
    <s v="Iraq 2009 (incl. Iraqi refugees in neighbouring countries) "/>
    <x v="6"/>
    <s v="IRQ-09/SNYS/25390/R/120"/>
    <x v="7"/>
    <n v="-33647"/>
    <n v="0"/>
    <s v="Balancing entry for fund allocation 145831"/>
    <m/>
    <s v="USD"/>
    <d v="2009-03-31T00:00:00"/>
    <s v="SECTOR NOT YET SPECIFIED"/>
    <x v="1"/>
    <s v="Paid contribution"/>
    <s v="Agency"/>
  </r>
  <r>
    <s v="United Nations High Commissioner for Refugees"/>
    <s v="United Nations High Commissioner for Refugees"/>
    <s v="Iraq 2009 (incl. Iraqi refugees in neighbouring countries) "/>
    <x v="6"/>
    <s v="IRQ-09/SNYS/25391/R/120"/>
    <x v="7"/>
    <n v="-355725"/>
    <n v="0"/>
    <s v="Balancing entry for fund allocation 143505"/>
    <m/>
    <s v="USD"/>
    <d v="2009-06-19T00:00:00"/>
    <s v="SECTOR NOT YET SPECIFIED"/>
    <x v="1"/>
    <s v="Paid contribution"/>
    <s v="Agency"/>
  </r>
  <r>
    <s v="United Nations High Commissioner for Refugees"/>
    <s v="United Nations High Commissioner for Refugees"/>
    <s v="Iraq 2009 (incl. Iraqi refugees in neighbouring countries) "/>
    <x v="6"/>
    <s v="IRQ-09/SNYS/25391/R/120"/>
    <x v="7"/>
    <n v="-4359048"/>
    <n v="0"/>
    <s v="Balancing entry for fund allocation 145887"/>
    <m/>
    <s v="USD"/>
    <d v="2009-03-04T00:00:00"/>
    <s v="SECTOR NOT YET SPECIFIED"/>
    <x v="1"/>
    <s v="Paid contribution"/>
    <s v="Agency"/>
  </r>
  <r>
    <s v="United Nations High Commissioner for Refugees"/>
    <s v="United Nations High Commissioner for Refugees"/>
    <s v="Iraq 2009 (incl. Iraqi refugees in neighbouring countries) "/>
    <x v="6"/>
    <s v="IRQ-09/SNYS/25391/R/120"/>
    <x v="7"/>
    <n v="-3480203"/>
    <n v="0"/>
    <s v="Balancing entry for fund allocation 143502"/>
    <m/>
    <s v="USD"/>
    <d v="2009-06-19T00:00:00"/>
    <s v="SECTOR NOT YET SPECIFIED"/>
    <x v="1"/>
    <s v="Paid contribution"/>
    <s v="Agency"/>
  </r>
  <r>
    <s v="United Nations High Commissioner for Refugees"/>
    <s v="United Nations High Commissioner for Refugees"/>
    <s v="Iraq 2009 (incl. Iraqi refugees in neighbouring countries) "/>
    <x v="6"/>
    <s v="IRQ-09/SNYS/25391/R/120"/>
    <x v="7"/>
    <n v="-1268615"/>
    <n v="0"/>
    <s v="Balancing entry for fund allocation 145889"/>
    <m/>
    <s v="USD"/>
    <d v="2009-06-19T00:00:00"/>
    <s v="SECTOR NOT YET SPECIFIED"/>
    <x v="1"/>
    <s v="Paid contribution"/>
    <s v="Agency"/>
  </r>
  <r>
    <s v="United Nations High Commissioner for Refugees"/>
    <s v="United Nations High Commissioner for Refugees"/>
    <s v="Iraq 2009 (incl. Iraqi refugees in neighbouring countries) "/>
    <x v="6"/>
    <s v="IRQ-09/SNYS/25392/R/120"/>
    <x v="7"/>
    <n v="-279417"/>
    <n v="0"/>
    <s v="Balancing entry for fund allocation 139311"/>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783576"/>
    <n v="0"/>
    <s v="Balancing entry for fund allocation 139271"/>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3991668"/>
    <n v="0"/>
    <s v="Balancing entry for fund allocation 139273"/>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929232"/>
    <n v="0"/>
    <s v="Balancing entry for fund allocation 139309"/>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3438282"/>
    <n v="0"/>
    <s v="Balancing entry for fund allocation 139219"/>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4817228"/>
    <n v="0"/>
    <s v="Balancing entry for fund allocation 139229"/>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949465"/>
    <n v="0"/>
    <s v="Balancing entry for fund allocation 139232"/>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1467285"/>
    <n v="0"/>
    <s v="Balancing entry for fund allocation 139264"/>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637353"/>
    <n v="0"/>
    <s v="Balancing entry for fund allocation 139267"/>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102437"/>
    <n v="0"/>
    <s v="Balancing entry for fund allocation 139279"/>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625395"/>
    <n v="0"/>
    <s v="Balancing entry for fund allocation 139284"/>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306201"/>
    <n v="0"/>
    <s v="Balancing entry for fund allocation 139289"/>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4671128"/>
    <n v="0"/>
    <s v="Balancing entry for fund allocation 139297"/>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244555"/>
    <n v="0"/>
    <s v="Balancing entry for fund allocation 139299"/>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201883"/>
    <n v="0"/>
    <s v="Balancing entry for fund allocation 139301"/>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004531"/>
    <n v="0"/>
    <s v="Balancing entry for fund allocation 139303"/>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4748950"/>
    <n v="0"/>
    <s v="Balancing entry for fund allocation 139307"/>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5647985"/>
    <n v="0"/>
    <s v="Balancing entry for fund allocation 139320"/>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775436"/>
    <n v="0"/>
    <s v="Balancing entry for fund allocation 139322"/>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39668"/>
    <n v="0"/>
    <s v="Balancing entry for fund allocation 139275"/>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3685819"/>
    <n v="0"/>
    <s v="Balancing entry for fund allocation 139269"/>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4154806"/>
    <n v="0"/>
    <s v="Balancing entry for fund allocation 139295"/>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33947"/>
    <n v="0"/>
    <s v="Balancing entry for fund allocation 139293"/>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437988"/>
    <n v="0"/>
    <s v="Balancing entry for fund allocation 139316"/>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0586602"/>
    <n v="0"/>
    <s v="Balancing entry for fund allocation 139324"/>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4977142"/>
    <n v="0"/>
    <s v="Balancing entry for fund allocation 139277"/>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881349"/>
    <n v="0"/>
    <s v="Balancing entry for fund allocation 139285"/>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85321"/>
    <n v="0"/>
    <s v="Balancing entry for fund allocation 139305"/>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3867350"/>
    <n v="0"/>
    <s v="Balancing entry for fund allocation 139214"/>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488426"/>
    <n v="0"/>
    <s v="Balancing entry for fund allocation 139227"/>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227774"/>
    <n v="0"/>
    <s v="Balancing entry for fund allocation 139291"/>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642457"/>
    <n v="0"/>
    <s v="Balancing entry for fund allocation 139313"/>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372328"/>
    <n v="0"/>
    <s v="Balancing entry for fund allocation 139318"/>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2843649"/>
    <n v="0"/>
    <s v="Balancing entry for fund allocation 139224"/>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104660"/>
    <n v="0"/>
    <s v="Balancing entry for fund allocation 139217"/>
    <m/>
    <s v="USD"/>
    <d v="2009-03-31T00:00:00"/>
    <s v="SECTOR NOT YET SPECIFIED"/>
    <x v="1"/>
    <s v="Paid contribution"/>
    <s v="Agency"/>
  </r>
  <r>
    <s v="United Nations High Commissioner for Refugees"/>
    <s v="United Nations High Commissioner for Refugees"/>
    <s v="Iraq 2009 (incl. Iraqi refugees in neighbouring countries) "/>
    <x v="6"/>
    <s v="IRQ-09/SNYS/25392/R/120"/>
    <x v="7"/>
    <n v="-393194"/>
    <n v="0"/>
    <s v="Balancing entry for fund allocation 139281"/>
    <m/>
    <s v="USD"/>
    <d v="2009-03-31T00:00:00"/>
    <s v="SECTOR NOT YET SPECIFIED"/>
    <x v="1"/>
    <s v="Paid contribution"/>
    <s v="Agency"/>
  </r>
  <r>
    <s v="United Nations Mine Action Service"/>
    <s v="United Nations Children's Fund"/>
    <s v="Iraq Crisis 2003"/>
    <x v="7"/>
    <s v="IRQ-03/MA03"/>
    <x v="9"/>
    <n v="96600"/>
    <n v="0"/>
    <s v="Mine risk education"/>
    <n v="96600"/>
    <s v="USD"/>
    <d v="2003-05-23T00:00:00"/>
    <s v="MINE ACTION"/>
    <x v="1"/>
    <s v="Paid contribution"/>
    <s v="Agency"/>
  </r>
  <r>
    <s v="United States of America"/>
    <s v="Abt Associates"/>
    <s v="Iraq Crisis 2003"/>
    <x v="0"/>
    <m/>
    <x v="9"/>
    <n v="20995000"/>
    <n v="0"/>
    <s v="Reconstruction assistance on the health sector countrywide (USAID/ANE)"/>
    <m/>
    <m/>
    <d v="2003-09-10T00:00:00"/>
    <s v="HEALTH"/>
    <x v="1"/>
    <s v="Commitment"/>
    <s v="Donor"/>
  </r>
  <r>
    <s v="United States of America"/>
    <s v="Agency for Technical Cooperation and Development"/>
    <s v="Iraq 2005"/>
    <x v="0"/>
    <m/>
    <x v="13"/>
    <n v="2995793"/>
    <n v="0"/>
    <s v="Watsan programme"/>
    <m/>
    <s v="USD"/>
    <d v="2005-11-15T00:00:00"/>
    <s v="WATER AND SANITATION"/>
    <x v="1"/>
    <s v="Commitment"/>
    <s v="Donor"/>
  </r>
  <r>
    <s v="United States of America"/>
    <s v="Agency for Technical Cooperation and Development"/>
    <s v="Iraq 2010"/>
    <x v="0"/>
    <m/>
    <x v="12"/>
    <n v="7994559"/>
    <n v="0"/>
    <s v="Economic Recovery and Market Systems; Emergency Relief Supplies; Protection; Shelter and Settlements; Water, Sanitation, and Hygiene (USAID/OFDA) (non-IHAP)"/>
    <s v=""/>
    <s v="USD"/>
    <d v="2010-05-05T00:00:00"/>
    <s v="SECTOR NOT YET SPECIFIED"/>
    <x v="1"/>
    <s v="Paid contribution"/>
    <s v="Donor"/>
  </r>
  <r>
    <s v="United States of America"/>
    <s v="Agency for Technical Cooperation and Development"/>
    <s v="Iraq 2010"/>
    <x v="10"/>
    <s v="IRQ-10/E/32916/6458"/>
    <x v="12"/>
    <n v="100000"/>
    <n v="0"/>
    <s v="Home-based education: improving access to education opportunities"/>
    <s v=""/>
    <s v="USD"/>
    <d v="2010-07-05T00:00:00"/>
    <s v="EDUCATION"/>
    <x v="1"/>
    <s v="Commitment"/>
    <s v="Agency"/>
  </r>
  <r>
    <s v="United States of America"/>
    <s v="Agency for Technical Cooperation and Development"/>
    <s v="Iraq 2010"/>
    <x v="10"/>
    <s v="IRQ-10/S-NF/32918/6458"/>
    <x v="12"/>
    <n v="800000"/>
    <n v="0"/>
    <s v="Emergency shelter assistance"/>
    <s v=""/>
    <s v="USD"/>
    <d v="2010-07-05T00:00:00"/>
    <s v="SHELTER AND NON-FOOD ITEMS"/>
    <x v="1"/>
    <s v="Commitment"/>
    <s v="Agency"/>
  </r>
  <r>
    <s v="United States of America"/>
    <s v="Agency for Technical Cooperation and Development"/>
    <s v="Iraq 2011"/>
    <x v="0"/>
    <m/>
    <x v="14"/>
    <n v="4000000"/>
    <n v="0"/>
    <s v="Agriculture and Food Security, Economic Recovery and Market Systems, WASH in Dhi Qar, Wasit, Al Muthanna, and Erbil Governorates (USAID/OFDA)"/>
    <s v=""/>
    <s v="USD"/>
    <d v="2011-07-26T00:00:00"/>
    <s v="SECTOR NOT YET SPECIFIED"/>
    <x v="1"/>
    <s v="Commitment"/>
    <s v="Donor"/>
  </r>
  <r>
    <s v="United States of America"/>
    <s v="Air Serv International"/>
    <s v="Iraq Crisis 2003"/>
    <x v="0"/>
    <m/>
    <x v="9"/>
    <n v="3158291"/>
    <n v="0"/>
    <s v="Humanitarian air transport, logistics, air support (USAID/OFDA)_x000d__x000a__x000d__x000a_"/>
    <m/>
    <m/>
    <d v="2003-09-06T00:00:00"/>
    <s v="COORDINATION AND SUPPORT SERVICES"/>
    <x v="1"/>
    <s v="Commitment"/>
    <s v="Donor"/>
  </r>
  <r>
    <s v="United States of America"/>
    <s v="Air Serv International"/>
    <s v="Iraq Crisis 2003"/>
    <x v="0"/>
    <m/>
    <x v="9"/>
    <n v="2151585"/>
    <n v="0"/>
    <s v="Logistics (USAID/OFDA)"/>
    <m/>
    <m/>
    <d v="2003-04-01T00:00:00"/>
    <s v="COORDINATION AND SUPPORT SERVICES"/>
    <x v="1"/>
    <s v="Commitment"/>
    <s v="Donor"/>
  </r>
  <r>
    <s v="United States of America"/>
    <s v="American Red Cross"/>
    <s v="Iraq Crisis 2003"/>
    <x v="0"/>
    <m/>
    <x v="9"/>
    <n v="537746"/>
    <n v="0"/>
    <s v="Humanitarian assistance(USAID/OFDA)"/>
    <m/>
    <m/>
    <d v="2003-04-01T00:00:00"/>
    <s v="MULTI-SECTOR"/>
    <x v="1"/>
    <s v="Commitment"/>
    <s v="Donor"/>
  </r>
  <r>
    <s v="United States of America"/>
    <s v="Bearing Point"/>
    <s v="Iraq Crisis 2003"/>
    <x v="0"/>
    <m/>
    <x v="9"/>
    <n v="9000000"/>
    <n v="0"/>
    <s v="Reconstruction assistance (economic governance) [USAID/ANE]"/>
    <m/>
    <m/>
    <d v="2003-09-10T00:00:00"/>
    <s v="ECONOMIC RECOVERY AND INFRASTRUCTURE"/>
    <x v="1"/>
    <s v="Commitment"/>
    <s v="Donor"/>
  </r>
  <r>
    <s v="United States of America"/>
    <s v="Bechtel"/>
    <s v="Iraq Crisis 2003"/>
    <x v="0"/>
    <m/>
    <x v="9"/>
    <n v="680000000"/>
    <n v="0"/>
    <s v="Reconstruction assistance (airports, buildings, emergency communications, power, railroads, roads and bridges, Umm Qasr seaport, water and sanitation)  [USAID/ANE]"/>
    <m/>
    <m/>
    <d v="2003-09-10T00:00:00"/>
    <s v="ECONOMIC RECOVERY AND INFRASTRUCTURE"/>
    <x v="1"/>
    <s v="Commitment"/>
    <s v="Donor"/>
  </r>
  <r>
    <s v="United States of America"/>
    <s v="Bilateral (affected government)"/>
    <s v="Iraq Crisis 2003"/>
    <x v="0"/>
    <m/>
    <x v="9"/>
    <n v="10000000"/>
    <n v="0"/>
    <s v="Reconstruction assistance (architecture and engineering services) [USAID/ANE] (through Army Corps of Engineers)"/>
    <s v=""/>
    <s v="USD"/>
    <d v="2003-09-10T00:00:00"/>
    <s v="ECONOMIC RECOVERY AND INFRASTRUCTURE"/>
    <x v="1"/>
    <s v="Commitment"/>
    <s v="Donor"/>
  </r>
  <r>
    <s v="United States of America"/>
    <s v="CAII - Creative Associates International"/>
    <s v="Iraq Crisis 2003"/>
    <x v="0"/>
    <m/>
    <x v="9"/>
    <n v="22853000"/>
    <n v="0"/>
    <s v="Reconstruction assistance (education) [USAID/ANE]"/>
    <m/>
    <m/>
    <d v="2003-09-10T00:00:00"/>
    <s v="EDUCATION"/>
    <x v="1"/>
    <s v="Commitment"/>
    <s v="Donor"/>
  </r>
  <r>
    <s v="United States of America"/>
    <s v="CARE International"/>
    <s v="Iraq Crisis 2003"/>
    <x v="0"/>
    <m/>
    <x v="9"/>
    <n v="4000000"/>
    <n v="0"/>
    <s v="Administrative support, health, non-food commodities, capacity building (USAID/OFDA)_x000d__x000a__x000d__x000a_"/>
    <m/>
    <m/>
    <d v="2003-08-22T00:00:00"/>
    <s v="MULTI-SECTOR"/>
    <x v="1"/>
    <s v="Commitment"/>
    <s v="Donor"/>
  </r>
  <r>
    <s v="United States of America"/>
    <s v="CARE International"/>
    <s v="Iraq Crisis 2003"/>
    <x v="0"/>
    <m/>
    <x v="9"/>
    <n v="8000000"/>
    <n v="0"/>
    <s v="Quick impact projects, water system rehabilitation and non-food items(USAID/OFDA)"/>
    <m/>
    <m/>
    <d v="2003-04-01T00:00:00"/>
    <s v="MULTI-SECTOR"/>
    <x v="1"/>
    <s v="Commitment"/>
    <s v="Donor"/>
  </r>
  <r>
    <s v="United States of America"/>
    <s v="Cooperative Housing Foundation International"/>
    <s v="Iraq 2010"/>
    <x v="0"/>
    <m/>
    <x v="12"/>
    <n v="3883736"/>
    <n v="0"/>
    <s v="Shelter and Settlements_x000d__x000a_"/>
    <s v=""/>
    <s v="USD"/>
    <d v="2010-06-29T00:00:00"/>
    <s v="SHELTER AND NON-FOOD ITEMS"/>
    <x v="1"/>
    <s v="Commitment"/>
    <s v="Donor"/>
  </r>
  <r>
    <s v="United States of America"/>
    <s v="Danish Refugee Council"/>
    <s v="Iraq 2011"/>
    <x v="0"/>
    <m/>
    <x v="14"/>
    <n v="1000000"/>
    <n v="0"/>
    <s v="Humanitarian Coordination and Information Management Countrywide(USAID/OFDA)"/>
    <s v=""/>
    <s v="USD"/>
    <d v="2011-07-26T00:00:00"/>
    <s v="COORDINATION AND SUPPORT SERVICES"/>
    <x v="1"/>
    <s v="Commitment"/>
    <s v="Donor"/>
  </r>
  <r>
    <s v="United States of America"/>
    <s v="Danish Refugee Council"/>
    <s v="Iraq 2014"/>
    <x v="0"/>
    <m/>
    <x v="11"/>
    <n v="1860318"/>
    <n v="0"/>
    <s v="Protection of People with Special Needs in Camps of the Kurdistan Region of Iraq (KRI) (STATE/PRM)"/>
    <s v=""/>
    <s v="USD"/>
    <d v="2014-05-20T00:00:00"/>
    <s v="SECTOR NOT YET SPECIFIED"/>
    <x v="1"/>
    <s v="Paid contribution"/>
    <s v="Donor"/>
  </r>
  <r>
    <s v="United States of America"/>
    <s v="Danish Refugee Council"/>
    <s v="Syrian Arab Republic - Civil Unrest 2014"/>
    <x v="8"/>
    <s v="SRRP-14/MS/64707/5181"/>
    <x v="11"/>
    <n v="1145496"/>
    <n v="0"/>
    <s v="Iraq - Syria Crisis Regional Refugee Response  (STATE/PRM)"/>
    <s v=""/>
    <s v="USD"/>
    <d v="2014-01-01T00:00:00"/>
    <s v="MULTI-SECTOR"/>
    <x v="1"/>
    <s v="Paid contribution"/>
    <s v="Agency"/>
  </r>
  <r>
    <s v="United States of America"/>
    <s v="Development Alternatives Inc."/>
    <s v="Iraq Crisis 2003"/>
    <x v="0"/>
    <m/>
    <x v="9"/>
    <n v="35523857"/>
    <n v="0"/>
    <s v="Reconstruction assistance (Iraq Transition Initiative) [USAID/OTI] "/>
    <m/>
    <m/>
    <d v="2003-09-10T00:00:00"/>
    <s v="MULTI-SECTOR"/>
    <x v="1"/>
    <s v="Commitment"/>
    <s v="Donor"/>
  </r>
  <r>
    <s v="United States of America"/>
    <s v="GOAL"/>
    <s v="Iraq Crisis 2003"/>
    <x v="0"/>
    <m/>
    <x v="9"/>
    <n v="1507900"/>
    <n v="0"/>
    <s v="Humanitarian assistance(USAID/OFDA)"/>
    <m/>
    <m/>
    <d v="2003-04-01T00:00:00"/>
    <s v="MULTI-SECTOR"/>
    <x v="1"/>
    <s v="Commitment"/>
    <s v="Donor"/>
  </r>
  <r>
    <s v="United States of America"/>
    <s v="InterAction"/>
    <s v="Iraq Crisis 2003"/>
    <x v="0"/>
    <m/>
    <x v="9"/>
    <n v="92860"/>
    <n v="0"/>
    <s v="Coordination (USAID/OFDA)"/>
    <m/>
    <m/>
    <d v="2003-04-01T00:00:00"/>
    <s v="COORDINATION AND SUPPORT SERVICES"/>
    <x v="1"/>
    <s v="Commitment"/>
    <s v="Donor"/>
  </r>
  <r>
    <s v="United States of America"/>
    <s v="International Catholic Migration Commission"/>
    <s v="Iraq 2010"/>
    <x v="0"/>
    <m/>
    <x v="12"/>
    <n v="1458027"/>
    <n v="0"/>
    <s v="Medical assistance; Humanitarian assistance; Education and training "/>
    <s v=""/>
    <s v="USD"/>
    <d v="2010-09-01T00:00:00"/>
    <s v="SECTOR NOT YET SPECIFIED"/>
    <x v="1"/>
    <s v="Commitment"/>
    <s v="Donor"/>
  </r>
  <r>
    <s v="United States of America"/>
    <s v="International Catholic Migration Commission"/>
    <s v="Iraq Crisis 2003"/>
    <x v="0"/>
    <m/>
    <x v="9"/>
    <n v="1305691"/>
    <n v="0"/>
    <s v="Humanitarian assistance to Iraqi refugees in Lebanon and Jordan (STATE/PRM)"/>
    <m/>
    <m/>
    <d v="2003-09-10T00:00:00"/>
    <s v="MULTI-SECTOR"/>
    <x v="1"/>
    <s v="Commitment"/>
    <s v="Donor"/>
  </r>
  <r>
    <s v="United States of America"/>
    <s v="International Committee of the Red Cross"/>
    <s v="Iraq Crisis 2003"/>
    <x v="0"/>
    <m/>
    <x v="9"/>
    <n v="10000000"/>
    <n v="0"/>
    <s v="ICRC Emergency Appeal for Iraq (BPRM)"/>
    <m/>
    <m/>
    <d v="2003-03-28T00:00:00"/>
    <s v="MULTI-SECTOR"/>
    <x v="1"/>
    <s v="Commitment"/>
    <s v="Donor"/>
  </r>
  <r>
    <s v="United States of America"/>
    <s v="International Dispensary Association"/>
    <s v="Iraq Crisis 2003"/>
    <x v="0"/>
    <m/>
    <x v="9"/>
    <n v="1283772"/>
    <n v="0"/>
    <s v="Other health-related costs (pharmaceuticals)(USAID/OFDA)"/>
    <m/>
    <m/>
    <d v="2003-04-01T00:00:00"/>
    <s v="HEALTH"/>
    <x v="1"/>
    <s v="Commitment"/>
    <s v="Donor"/>
  </r>
  <r>
    <s v="United States of America"/>
    <s v="International Federation of Red Cross and Red Crescent Societies"/>
    <s v="Iraq Crisis 2003"/>
    <x v="0"/>
    <m/>
    <x v="9"/>
    <n v="3000000"/>
    <n v="0"/>
    <s v="Support delivery of relief supplies to refugees and other displaced persons (IFRC Emergency Appeal)(BPRM)"/>
    <m/>
    <m/>
    <d v="2003-02-07T00:00:00"/>
    <s v="SHELTER AND NON-FOOD ITEMS"/>
    <x v="1"/>
    <s v="Commitment"/>
    <s v="Donor"/>
  </r>
  <r>
    <s v="United States of America"/>
    <s v="International Medical Corps"/>
    <s v="Iraq 2005"/>
    <x v="0"/>
    <m/>
    <x v="13"/>
    <n v="15960133"/>
    <n v="0"/>
    <s v="Health, relief commodities, watsan, income generation"/>
    <m/>
    <s v="USD"/>
    <d v="2005-11-15T00:00:00"/>
    <s v="MULTI-SECTOR"/>
    <x v="1"/>
    <s v="Commitment"/>
    <s v="Donor"/>
  </r>
  <r>
    <s v="United States of America"/>
    <s v="International Medical Corps"/>
    <s v="Iraq 2010"/>
    <x v="0"/>
    <m/>
    <x v="12"/>
    <n v="3587267"/>
    <n v="0"/>
    <s v="Humanitarian Coordination and Information Management, Protection_x000d__x000a_"/>
    <s v=""/>
    <s v="USD"/>
    <d v="2010-02-17T00:00:00"/>
    <s v="SECTOR NOT YET SPECIFIED"/>
    <x v="1"/>
    <s v="Commitment"/>
    <s v="Donor"/>
  </r>
  <r>
    <s v="United States of America"/>
    <s v="International Medical Corps"/>
    <s v="Iraq 2010"/>
    <x v="0"/>
    <m/>
    <x v="12"/>
    <n v="4600000"/>
    <n v="0"/>
    <s v="Economic Recovery and Market Systems, Shelter and Settlements, and WASH (USAID/OFDA)"/>
    <s v=""/>
    <s v="USD"/>
    <d v="2010-08-17T00:00:00"/>
    <s v="SECTOR NOT YET SPECIFIED"/>
    <x v="1"/>
    <s v="Commitment"/>
    <s v="Donor"/>
  </r>
  <r>
    <s v="United States of America"/>
    <s v="International Medical Corps"/>
    <s v="Iraq 2011"/>
    <x v="0"/>
    <m/>
    <x v="14"/>
    <n v="1350000"/>
    <n v="0"/>
    <s v="Economic Recovery and Market Systems, WASH in Ninawa, Al Basrah, and Baghdad Governorates (USAID/OFDA)"/>
    <s v=""/>
    <s v="USD"/>
    <d v="2011-07-26T00:00:00"/>
    <s v="SECTOR NOT YET SPECIFIED"/>
    <x v="1"/>
    <s v="Commitment"/>
    <s v="Donor"/>
  </r>
  <r>
    <s v="United States of America"/>
    <s v="International Medical Corps"/>
    <s v="Iraq Crisis 2003"/>
    <x v="0"/>
    <m/>
    <x v="9"/>
    <n v="3000000"/>
    <n v="0"/>
    <s v="Administrative support, food security/agriculture, health, capacity building (USAID/OFDA)_x000d__x000a__x000d__x000a_"/>
    <m/>
    <m/>
    <d v="2003-08-22T00:00:00"/>
    <s v="MULTI-SECTOR"/>
    <x v="1"/>
    <s v="Commitment"/>
    <s v="Donor"/>
  </r>
  <r>
    <s v="United States of America"/>
    <s v="International Medical Corps"/>
    <s v="Iraq Crisis 2003"/>
    <x v="0"/>
    <m/>
    <x v="9"/>
    <n v="8000000"/>
    <n v="0"/>
    <s v="Quick impact projects; food security, health, nutrition, water/sanitation (USAID/OFDA)"/>
    <m/>
    <m/>
    <d v="2003-04-01T00:00:00"/>
    <s v="MULTI-SECTOR"/>
    <x v="1"/>
    <s v="Commitment"/>
    <s v="Donor"/>
  </r>
  <r>
    <s v="United States of America"/>
    <s v="International Medical Corps"/>
    <s v="Iraq Crisis 2003"/>
    <x v="0"/>
    <m/>
    <x v="9"/>
    <n v="202900"/>
    <n v="0"/>
    <s v="Capacity building"/>
    <m/>
    <m/>
    <d v="2003-09-10T00:00:00"/>
    <s v="COORDINATION AND SUPPORT SERVICES"/>
    <x v="1"/>
    <s v="Commitment"/>
    <s v="Donor"/>
  </r>
  <r>
    <s v="United States of America"/>
    <s v="International Medical Corps"/>
    <s v="Syrian Arab Republic - Civil Unrest 2014"/>
    <x v="8"/>
    <s v="SRRP-14/MS/64731/5160"/>
    <x v="11"/>
    <n v="1972744"/>
    <n v="0"/>
    <s v="Iraq - Syria Crisis Regional Refugee Response  (STATE/PRM)"/>
    <s v=""/>
    <s v="USD"/>
    <d v="2014-04-14T00:00:00"/>
    <s v="MULTI-SECTOR"/>
    <x v="1"/>
    <s v="Commitment"/>
    <s v="Agency"/>
  </r>
  <r>
    <s v="United States of America"/>
    <s v="International Organization for Migration"/>
    <s v="Iraq 2007 (incl. Iraqi refugees in neighbouring countries) "/>
    <x v="0"/>
    <m/>
    <x v="2"/>
    <n v="0"/>
    <n v="1000000"/>
    <s v="For an anti-trafficking in persons program in Syria, Jordan, Iraq and Lebanon. The IOM program will assist government and NGO efforts in this area, and seed a return fund for victims of trafficking who wish to return home (USDOS/ERMA)"/>
    <m/>
    <s v="USD"/>
    <d v="2007-09-12T00:00:00"/>
    <s v="PROTECTION/HUMAN RIGHTS/RULE OF LAW"/>
    <x v="1"/>
    <s v="Pledge"/>
    <s v="Donor"/>
  </r>
  <r>
    <s v="United States of America"/>
    <s v="International Organization for Migration"/>
    <s v="Iraq 2008 (incl. Iraqi refugees in neighbouring countries) "/>
    <x v="5"/>
    <s v="IRQ-08/IOM"/>
    <x v="6"/>
    <n v="5300000"/>
    <n v="0"/>
    <s v="Humanitarian Coordination and Information Management, Health, Logistics and Relief Commodities, Water, Sanitation and Hygiene in Iraq (HDA-G-00-03-00125-10)_x000d__x000a_"/>
    <m/>
    <s v="USD"/>
    <d v="2008-03-06T00:00:00"/>
    <s v="SECTOR NOT YET SPECIFIED"/>
    <x v="1"/>
    <s v="Commitment"/>
    <s v="Donor"/>
  </r>
  <r>
    <s v="United States of America"/>
    <s v="International Organization for Migration"/>
    <s v="Iraq 2008 (incl. Iraqi refugees in neighbouring countries) "/>
    <x v="5"/>
    <s v="IRQ-08/IOM"/>
    <x v="6"/>
    <n v="5784650"/>
    <n v="0"/>
    <s v="Humanitarian Coordination and Information Management, Logistics and Relief Commodities, Protection in Iraq (DFD-G-00-08-00277-100)"/>
    <m/>
    <s v="USD"/>
    <d v="2008-08-27T00:00:00"/>
    <s v="SECTOR NOT YET SPECIFIED"/>
    <x v="1"/>
    <s v="Commitment"/>
    <s v="Donor"/>
  </r>
  <r>
    <s v="United States of America"/>
    <s v="International Organization for Migration"/>
    <s v="Iraq 2009 (incl. Iraqi refugees in neighbouring countries) "/>
    <x v="0"/>
    <m/>
    <x v="7"/>
    <n v="10000000"/>
    <n v="0"/>
    <s v="Contributing to stabilization in Iraq by promoting the sustainable socio-economic reintegration of returnees_x000d__x000a_"/>
    <m/>
    <s v="USD"/>
    <d v="2009-07-13T00:00:00"/>
    <s v="MULTI-SECTOR"/>
    <x v="1"/>
    <s v="Commitment"/>
    <s v="Agency"/>
  </r>
  <r>
    <s v="United States of America"/>
    <s v="International Organization for Migration"/>
    <s v="Iraq 2009 (incl. Iraqi refugees in neighbouring countries) "/>
    <x v="0"/>
    <m/>
    <x v="7"/>
    <n v="2000000"/>
    <n v="0"/>
    <s v="Pilot Project: Psychosocial, legal and livelihood support to the most vulnerable internally displaced and returnee female headed households in Baghdad, Diyala and Missan"/>
    <m/>
    <s v="USD"/>
    <d v="2009-08-31T00:00:00"/>
    <s v="MULTI-SECTOR"/>
    <x v="1"/>
    <s v="Commitment"/>
    <s v="Agency"/>
  </r>
  <r>
    <s v="United States of America"/>
    <s v="International Organization for Migration"/>
    <s v="Iraq 2009 (incl. Iraqi refugees in neighbouring countries) "/>
    <x v="0"/>
    <m/>
    <x v="7"/>
    <n v="2500000"/>
    <n v="0"/>
    <s v="Reintegration assistance to returnees in Baghdad, Anbar, Diyala, Babylon, Najaf, and Kerbala governorates (DFD-G-00-08-00277-01)"/>
    <m/>
    <s v="USD"/>
    <d v="2009-06-12T00:00:00"/>
    <s v="MULTI-SECTOR"/>
    <x v="1"/>
    <s v="Commitment"/>
    <s v="Donor"/>
  </r>
  <r>
    <s v="United States of America"/>
    <s v="International Organization for Migration"/>
    <s v="Iraq 2011"/>
    <x v="0"/>
    <m/>
    <x v="14"/>
    <n v="17000000"/>
    <n v="0"/>
    <s v="Programme for Human Security and Stabilization – Phase III (PRM)_x000d__x000a_(STATE/PRM)_x000d__x000a_"/>
    <s v=""/>
    <s v="USD"/>
    <d v="2011-10-21T00:00:00"/>
    <s v="SECTOR NOT YET SPECIFIED"/>
    <x v="1"/>
    <s v="Commitment"/>
    <s v="Donor and Agency"/>
  </r>
  <r>
    <s v="United States of America"/>
    <s v="International Organization for Migration"/>
    <s v="Iraq 2011"/>
    <x v="0"/>
    <m/>
    <x v="14"/>
    <n v="3477795"/>
    <n v="0"/>
    <s v="Humanitarian assistance to vulnerable populations in Iraq (USAID/OFDA)"/>
    <s v=""/>
    <s v="USD"/>
    <d v="2010-12-17T00:00:00"/>
    <s v="ECONOMIC RECOVERY AND INFRASTRUCTURE"/>
    <x v="1"/>
    <s v="Paid contribution"/>
    <s v="Donor and Agency"/>
  </r>
  <r>
    <s v="United States of America"/>
    <s v="International Organization for Migration"/>
    <s v="Iraq 2011"/>
    <x v="0"/>
    <m/>
    <x v="14"/>
    <n v="3200000"/>
    <n v="0"/>
    <s v="Humanitarian Coordination and Information Management, Logistics and Relief Commodities Countrywide (USAID/OFDA)"/>
    <s v=""/>
    <s v="USD"/>
    <d v="2011-07-26T00:00:00"/>
    <s v="SECTOR NOT YET SPECIFIED"/>
    <x v="1"/>
    <s v="Commitment"/>
    <s v="Donor"/>
  </r>
  <r>
    <s v="United States of America"/>
    <s v="International Organization for Migration"/>
    <s v="Iraq 2011"/>
    <x v="0"/>
    <m/>
    <x v="14"/>
    <n v="7750000"/>
    <n v="0"/>
    <s v="Economic Recovery and Market Systems, Humanitarian Coordination and Information Management, and Logistics and Relief Commodities(USAID/OFDA) "/>
    <s v=""/>
    <s v="USD"/>
    <d v="2010-05-05T00:00:00"/>
    <s v="SECTOR NOT YET SPECIFIED"/>
    <x v="1"/>
    <s v="Paid contribution"/>
    <s v="Donor and Agency"/>
  </r>
  <r>
    <s v="United States of America"/>
    <s v="International Organization for Migration"/>
    <s v="Iraq 2015"/>
    <x v="4"/>
    <s v="IRQ-14/SNYS/70354/R/298"/>
    <x v="4"/>
    <n v="500000"/>
    <n v="0"/>
    <s v="Humanitarian Coordination and Information Management, Logistics and Relief Commodities, Protection (USAID/OFDA)"/>
    <s v=""/>
    <s v="USD"/>
    <d v="2014-09-11T00:00:00"/>
    <s v="SECTOR NOT YET SPECIFIED"/>
    <x v="1"/>
    <s v="Commitment"/>
    <s v="Donor"/>
  </r>
  <r>
    <s v="United States of America"/>
    <s v="International Organization for Migration"/>
    <s v="Iraq 2015"/>
    <x v="4"/>
    <s v="IRQ-14/SNYS/70354/R/298"/>
    <x v="4"/>
    <n v="1100000"/>
    <n v="0"/>
    <s v="Humanitarian Coordination and Information Management, Logistics and Relief Commodities, Protection, Shelter and Settlements (USAID/OFDA)"/>
    <s v=""/>
    <s v="USD"/>
    <d v="2014-09-30T00:00:00"/>
    <s v="SECTOR NOT YET SPECIFIED"/>
    <x v="1"/>
    <s v="Commitment"/>
    <s v="Donor"/>
  </r>
  <r>
    <s v="United States of America"/>
    <s v="International Organization for Migration"/>
    <s v="Iraq 2015"/>
    <x v="4"/>
    <s v="IRQ-14/SNYS/70354/R/298"/>
    <x v="4"/>
    <n v="3000000"/>
    <n v="0"/>
    <s v="Emergency Response, Livelihoods, Relief Commodities, IDP Mapping and Registration (STATE/PRM)"/>
    <s v=""/>
    <s v="USD"/>
    <d v="2014-08-11T00:00:00"/>
    <s v="SECTOR NOT YET SPECIFIED"/>
    <x v="1"/>
    <s v="Commitment"/>
    <s v="Donor"/>
  </r>
  <r>
    <s v="United States of America"/>
    <s v="International Organization for Migration"/>
    <s v="Iraq 2015"/>
    <x v="4"/>
    <s v="IRQ-14/SNYS/70354/R/298"/>
    <x v="4"/>
    <n v="18000000"/>
    <n v="0"/>
    <s v="Emergency Response, Livelihoods, Relief Commodities, IDP Mapping and Registration (STATE/PRM)"/>
    <s v=""/>
    <s v="USD"/>
    <d v="2014-09-11T00:00:00"/>
    <s v="SECTOR NOT YET SPECIFIED"/>
    <x v="1"/>
    <s v="Commitment"/>
    <s v="Donor"/>
  </r>
  <r>
    <s v="United States of America"/>
    <s v="International Organization for Migration"/>
    <s v="Iraq Crisis 2003"/>
    <x v="0"/>
    <m/>
    <x v="9"/>
    <n v="5887595"/>
    <n v="0"/>
    <s v="Reconstruction assistance (Iraq Transition Initiative) [USAID/OTI] "/>
    <m/>
    <m/>
    <d v="2003-09-10T00:00:00"/>
    <s v="MULTI-SECTOR"/>
    <x v="1"/>
    <s v="Commitment"/>
    <s v="Donor"/>
  </r>
  <r>
    <s v="United States of America"/>
    <s v="International Organization for Migration"/>
    <s v="Iraq Crisis 2003"/>
    <x v="0"/>
    <m/>
    <x v="9"/>
    <n v="200000"/>
    <n v="0"/>
    <s v="Post conflict contingency planning (OTI)"/>
    <m/>
    <m/>
    <d v="2003-04-07T00:00:00"/>
    <s v="MULTI-SECTOR"/>
    <x v="1"/>
    <s v="Commitment"/>
    <s v="Donor"/>
  </r>
  <r>
    <s v="United States of America"/>
    <s v="International Organization for Migration"/>
    <s v="Iraq Crisis 2003"/>
    <x v="0"/>
    <m/>
    <x v="9"/>
    <n v="1500000"/>
    <n v="0"/>
    <s v="Iraq Transition Iniative (OTI)"/>
    <m/>
    <m/>
    <d v="2003-04-07T00:00:00"/>
    <s v="MULTI-SECTOR"/>
    <x v="1"/>
    <s v="Commitment"/>
    <s v="Donor"/>
  </r>
  <r>
    <s v="United States of America"/>
    <s v="International Organization for Migration"/>
    <s v="Iraq Crisis 2003"/>
    <x v="0"/>
    <m/>
    <x v="9"/>
    <n v="630000"/>
    <n v="0"/>
    <s v="Middle East Contingency Plan (Preparedness Measures in and around Iraq)"/>
    <m/>
    <m/>
    <d v="2003-04-07T00:00:00"/>
    <s v="MULTI-SECTOR"/>
    <x v="1"/>
    <s v="Paid contribution"/>
    <s v="Donor and Agency"/>
  </r>
  <r>
    <s v="United States of America"/>
    <s v="International Organization for Migration"/>
    <s v="Iraq Crisis 2003"/>
    <x v="7"/>
    <s v="IRQ-03/MS02"/>
    <x v="9"/>
    <n v="2000000"/>
    <n v="0"/>
    <s v="Transportation assistance to Third Country Nationals (TCNs)"/>
    <m/>
    <m/>
    <d v="2003-03-28T00:00:00"/>
    <s v="MULTI-SECTOR"/>
    <x v="1"/>
    <s v="Paid contribution"/>
    <s v="Donor and Agency"/>
  </r>
  <r>
    <s v="United States of America"/>
    <s v="International Organization for Migration"/>
    <s v="Iraq Crisis 2003"/>
    <x v="7"/>
    <s v="IRQ-03/MS02"/>
    <x v="9"/>
    <n v="1000000"/>
    <n v="0"/>
    <s v="Transportation assistance to Third Country National (TCNs)"/>
    <m/>
    <m/>
    <d v="2003-06-13T00:00:00"/>
    <s v="MULTI-SECTOR"/>
    <x v="1"/>
    <s v="Paid contribution"/>
    <s v="Agency"/>
  </r>
  <r>
    <s v="United States of America"/>
    <s v="International Organization for Migration"/>
    <s v="Iraq Crisis 2003"/>
    <x v="7"/>
    <s v="IRQ-03/MS03"/>
    <x v="9"/>
    <n v="3000000"/>
    <n v="0"/>
    <s v="Assistance to internally displaced persons in Iraq"/>
    <m/>
    <m/>
    <d v="2003-09-10T00:00:00"/>
    <s v="MULTI-SECTOR"/>
    <x v="1"/>
    <s v="Paid contribution"/>
    <s v="Donor and Agency"/>
  </r>
  <r>
    <s v="United States of America"/>
    <s v="International Organization for Migration"/>
    <s v="Iraq Crisis 2003"/>
    <x v="7"/>
    <s v="IRQ-03/MS03"/>
    <x v="9"/>
    <n v="5000000"/>
    <n v="0"/>
    <s v="Non-food items, camp management and return transportation assistance for IDPs"/>
    <m/>
    <m/>
    <d v="2003-03-28T00:00:00"/>
    <s v="MULTI-SECTOR"/>
    <x v="1"/>
    <s v="Paid contribution"/>
    <s v="Donor and Agency"/>
  </r>
  <r>
    <s v="United States of America"/>
    <s v="International Organization for Migration"/>
    <s v="Syrian Arab Republic - Civil Unrest 2013"/>
    <x v="3"/>
    <s v="SRRP-13/MS/58137/R/298"/>
    <x v="3"/>
    <n v="2000000"/>
    <n v="0"/>
    <s v="(Iraq) Relief Commodities, Border Transport - Iraq"/>
    <s v=""/>
    <s v="USD"/>
    <d v="2013-01-30T00:00:00"/>
    <s v="MULTI-SECTOR"/>
    <x v="1"/>
    <s v="Paid contribution"/>
    <s v="Donor and Agency"/>
  </r>
  <r>
    <s v="United States of America"/>
    <s v="International Organization for Migration"/>
    <s v="Syrian Arab Republic - Civil Unrest 2013"/>
    <x v="3"/>
    <s v="SRRP-13/MS/58137/R/298"/>
    <x v="3"/>
    <n v="3400000"/>
    <n v="0"/>
    <s v="Iraq - Syria Crisis Regional Refugee Response - Relief Commodities, Border Transport (STATE/PRM)"/>
    <s v=""/>
    <s v="USD"/>
    <d v="2013-09-24T00:00:00"/>
    <s v="MULTI-SECTOR"/>
    <x v="1"/>
    <s v="Paid contribution"/>
    <s v="Donor and Agency"/>
  </r>
  <r>
    <s v="United States of America"/>
    <s v="International Organization for Migration"/>
    <s v="Syrian Arab Republic - Civil Unrest 2014"/>
    <x v="8"/>
    <s v="SRRP-14/MS/64740/298"/>
    <x v="11"/>
    <n v="1200000"/>
    <n v="0"/>
    <s v="Iraq - Syria Crisis Regional Refugee Response (STATE/PRM)"/>
    <s v=""/>
    <s v="USD"/>
    <d v="2014-01-15T00:00:00"/>
    <s v="MULTI-SECTOR"/>
    <x v="1"/>
    <s v="Commitment"/>
    <s v="Donor and Agency"/>
  </r>
  <r>
    <s v="United States of America"/>
    <s v="International Organization for Migration"/>
    <s v="Syrian Arab Republic - Civil Unrest 2014"/>
    <x v="8"/>
    <s v="SRRP-14/MS/64740/298"/>
    <x v="11"/>
    <n v="3900000"/>
    <n v="0"/>
    <s v="(Iraq) Relief Commodities, Border Transport, Health (STATE/PRM)"/>
    <s v=""/>
    <s v="USD"/>
    <d v="2014-09-12T00:00:00"/>
    <s v="MULTI-SECTOR"/>
    <x v="1"/>
    <s v="Commitment"/>
    <s v="Donor"/>
  </r>
  <r>
    <s v="United States of America"/>
    <s v="International Relief and Development"/>
    <s v="Iraq 2005"/>
    <x v="0"/>
    <m/>
    <x v="13"/>
    <n v="17076190"/>
    <n v="0"/>
    <s v="Health, income generation, relief commodities, watsan, admin support"/>
    <m/>
    <s v="USD"/>
    <d v="2005-11-15T00:00:00"/>
    <s v="MULTI-SECTOR"/>
    <x v="1"/>
    <s v="Commitment"/>
    <s v="Donor"/>
  </r>
  <r>
    <s v="United States of America"/>
    <s v="International Relief and Development"/>
    <s v="Iraq 2010"/>
    <x v="0"/>
    <m/>
    <x v="12"/>
    <n v="5500000"/>
    <n v="0"/>
    <s v="Agriculture and Food Security, Protection, Shelter and Settlements, and WASH (USAID/OFDA)"/>
    <s v=""/>
    <s v="USD"/>
    <d v="2010-08-17T00:00:00"/>
    <s v="SECTOR NOT YET SPECIFIED"/>
    <x v="1"/>
    <s v="Commitment"/>
    <s v="Donor"/>
  </r>
  <r>
    <s v="United States of America"/>
    <s v="International Relief and Development"/>
    <s v="Iraq 2011"/>
    <x v="0"/>
    <m/>
    <x v="14"/>
    <n v="3300000"/>
    <n v="0"/>
    <s v="Agriculture and Food Security, WASH (USAID/OFDA)"/>
    <s v=""/>
    <s v="USD"/>
    <d v="2011-03-28T00:00:00"/>
    <s v="SECTOR NOT YET SPECIFIED"/>
    <x v="1"/>
    <s v="Commitment"/>
    <s v="Donor"/>
  </r>
  <r>
    <s v="United States of America"/>
    <s v="International Rescue Committee"/>
    <s v="Iraq 2009 (incl. Iraqi refugees in neighbouring countries) "/>
    <x v="6"/>
    <s v="IRQ-09/P-HR-RL/20292/5179"/>
    <x v="7"/>
    <n v="1320429"/>
    <n v="0"/>
    <s v="Protection (DFD-G-00-09-00107-00)_x000d__x000a_"/>
    <m/>
    <s v="USD"/>
    <d v="2009-03-12T00:00:00"/>
    <s v="PROTECTION/HUMAN RIGHTS/RULE OF LAW"/>
    <x v="1"/>
    <s v="Commitment"/>
    <s v="Donor"/>
  </r>
  <r>
    <s v="United States of America"/>
    <s v="International Rescue Committee"/>
    <s v="Iraq 2010"/>
    <x v="0"/>
    <m/>
    <x v="12"/>
    <n v="1130662"/>
    <n v="0"/>
    <s v="Shelter and Settlements (USAID/OFDA)"/>
    <s v=""/>
    <s v="USD"/>
    <d v="2010-08-17T00:00:00"/>
    <s v="SHELTER AND NON-FOOD ITEMS"/>
    <x v="1"/>
    <s v="Commitment"/>
    <s v="Donor"/>
  </r>
  <r>
    <s v="United States of America"/>
    <s v="International Rescue Committee"/>
    <s v="Iraq 2010"/>
    <x v="10"/>
    <s v="IRQ-10/P-HR-RL/33232/R/5179"/>
    <x v="12"/>
    <n v="549977"/>
    <n v="0"/>
    <s v="Community support"/>
    <s v=""/>
    <s v="USD"/>
    <d v="2010-05-31T00:00:00"/>
    <s v="PROTECTION/HUMAN RIGHTS/RULE OF LAW"/>
    <x v="1"/>
    <s v="Paid contribution"/>
    <s v="Agency"/>
  </r>
  <r>
    <s v="United States of America"/>
    <s v="International Rescue Committee"/>
    <s v="Iraq 2011"/>
    <x v="0"/>
    <m/>
    <x v="14"/>
    <n v="498911"/>
    <n v="0"/>
    <s v="Shelter and Settlements (USAID/OFDA)"/>
    <s v=""/>
    <s v="USD"/>
    <d v="2011-03-28T00:00:00"/>
    <s v="SHELTER AND NON-FOOD ITEMS"/>
    <x v="1"/>
    <s v="Commitment"/>
    <s v="Donor"/>
  </r>
  <r>
    <s v="United States of America"/>
    <s v="International Rescue Committee"/>
    <s v="Iraq Crisis 2003"/>
    <x v="0"/>
    <m/>
    <x v="9"/>
    <n v="4998685"/>
    <n v="0"/>
    <s v="Quick impact projects, health, water/sanitation (USAID/OFDA)"/>
    <m/>
    <m/>
    <d v="2003-04-01T00:00:00"/>
    <s v="MULTI-SECTOR"/>
    <x v="1"/>
    <s v="Commitment"/>
    <s v="Donor"/>
  </r>
  <r>
    <s v="United States of America"/>
    <s v="International Rescue Committee"/>
    <s v="Iraqi Refugees in Neighbouring Countries 2010"/>
    <x v="9"/>
    <s v="IRQ-10/P-HR-RL/33401/R/5179"/>
    <x v="12"/>
    <n v="670999"/>
    <n v="0"/>
    <s v="Protection (STATE/PRM)"/>
    <s v=""/>
    <s v="USD"/>
    <d v="2010-12-17T00:00:00"/>
    <s v="PROTECTION/HUMAN RIGHTS/RULE OF LAW"/>
    <x v="1"/>
    <s v="Commitment"/>
    <s v="Donor"/>
  </r>
  <r>
    <s v="United States of America"/>
    <s v="International Resources Group"/>
    <s v="Iraq Crisis 2003"/>
    <x v="0"/>
    <m/>
    <x v="9"/>
    <n v="18286000"/>
    <n v="0"/>
    <s v="Reconstruction support[USAID/ANE]"/>
    <m/>
    <m/>
    <d v="2003-09-10T00:00:00"/>
    <s v="ECONOMIC RECOVERY AND INFRASTRUCTURE"/>
    <x v="1"/>
    <s v="Commitment"/>
    <s v="Donor"/>
  </r>
  <r>
    <s v="United States of America"/>
    <s v="Internews Europe"/>
    <s v="Iraq Crisis 2003"/>
    <x v="0"/>
    <m/>
    <x v="9"/>
    <n v="160359"/>
    <n v="0"/>
    <s v="Reconstruction assistance (media) [USAID/OTI] "/>
    <m/>
    <m/>
    <d v="2003-09-10T00:00:00"/>
    <s v="COORDINATION AND SUPPORT SERVICES"/>
    <x v="1"/>
    <s v="Commitment"/>
    <s v="Donor"/>
  </r>
  <r>
    <s v="United States of America"/>
    <s v="Matrix"/>
    <s v="Iraq Crisis 2003"/>
    <x v="0"/>
    <m/>
    <x v="9"/>
    <n v="6105"/>
    <n v="0"/>
    <s v="Transport of 54 surplus medkits from New Windsor, MD and 37 medkits from Livorno, Italy to Basra_x000d__x000a_"/>
    <m/>
    <m/>
    <d v="2003-08-29T00:00:00"/>
    <s v="COORDINATION AND SUPPORT SERVICES"/>
    <x v="1"/>
    <s v="Commitment"/>
    <s v="Donor"/>
  </r>
  <r>
    <s v="United States of America"/>
    <s v="Mercy Corps "/>
    <s v="Iraq 2005"/>
    <x v="0"/>
    <m/>
    <x v="13"/>
    <n v="16551328"/>
    <n v="0"/>
    <s v="Income generation, relief commodities, watsan, shelter, health"/>
    <m/>
    <s v="USD"/>
    <d v="2005-11-15T00:00:00"/>
    <s v="MULTI-SECTOR"/>
    <x v="1"/>
    <s v="Commitment"/>
    <s v="Donor"/>
  </r>
  <r>
    <s v="United States of America"/>
    <s v="Mercy Corps "/>
    <s v="Iraq 2010"/>
    <x v="0"/>
    <m/>
    <x v="12"/>
    <n v="3695807"/>
    <n v="0"/>
    <s v="Economic Recovery and Market Systems, Shelter and Settlements, and WASH (USAID/OFDA)"/>
    <s v=""/>
    <s v="USD"/>
    <d v="2010-08-17T00:00:00"/>
    <s v="SECTOR NOT YET SPECIFIED"/>
    <x v="1"/>
    <s v="Commitment"/>
    <s v="Donor"/>
  </r>
  <r>
    <s v="United States of America"/>
    <s v="Mercy Corps "/>
    <s v="Iraq 2011"/>
    <x v="0"/>
    <m/>
    <x v="14"/>
    <n v="1250000"/>
    <n v="0"/>
    <s v="Economic Recovery and Market Systems, WASH in Diyala and Baghdad Governorates (USAID/OFDA)"/>
    <s v=""/>
    <s v="USD"/>
    <d v="2011-07-26T00:00:00"/>
    <s v="SECTOR NOT YET SPECIFIED"/>
    <x v="1"/>
    <s v="Commitment"/>
    <s v="Donor"/>
  </r>
  <r>
    <s v="United States of America"/>
    <s v="Mercy Corps "/>
    <s v="Iraq Crisis 2003"/>
    <x v="0"/>
    <m/>
    <x v="9"/>
    <n v="2000000"/>
    <n v="0"/>
    <s v="Emergency assistance to vulnerable populations (USAID/OFDA)_x000d__x000a_"/>
    <m/>
    <m/>
    <d v="2003-08-21T00:00:00"/>
    <s v="MULTI-SECTOR"/>
    <x v="1"/>
    <s v="Commitment"/>
    <s v="Donor"/>
  </r>
  <r>
    <s v="United States of America"/>
    <s v="Mercy Corps "/>
    <s v="Iraq Crisis 2003"/>
    <x v="0"/>
    <m/>
    <x v="9"/>
    <n v="5000000"/>
    <n v="0"/>
    <s v="Quick impact projects, health, non-food items, water/sanitation (USAID/OFDA)"/>
    <m/>
    <m/>
    <d v="2003-04-01T00:00:00"/>
    <s v="MULTI-SECTOR"/>
    <x v="1"/>
    <s v="Commitment"/>
    <s v="Donor"/>
  </r>
  <r>
    <s v="United States of America"/>
    <s v="MSI"/>
    <s v="Iraq Crisis 2003"/>
    <x v="0"/>
    <m/>
    <x v="9"/>
    <n v="5500000"/>
    <n v="0"/>
    <s v="Reconstruction assistance (monitoring and evaluation) [USAID/ANE]"/>
    <m/>
    <m/>
    <d v="2003-09-10T00:00:00"/>
    <s v="COORDINATION AND SUPPORT SERVICES"/>
    <x v="1"/>
    <s v="Commitment"/>
    <s v="Donor"/>
  </r>
  <r>
    <s v="United States of America"/>
    <s v="NGOs (details not yet provided)"/>
    <s v="Iraq 2006 (incl. Iraqi refugees in neighbouring countries) "/>
    <x v="0"/>
    <m/>
    <x v="1"/>
    <n v="1750000"/>
    <n v="0"/>
    <s v="Relief commodities (USAID recipient) "/>
    <s v=""/>
    <s v="USD"/>
    <d v="2006-07-12T00:00:00"/>
    <s v="SHELTER AND NON-FOOD ITEMS"/>
    <x v="1"/>
    <s v="Commitment"/>
    <s v="Donor"/>
  </r>
  <r>
    <s v="United States of America"/>
    <s v="NGOs (details not yet provided)"/>
    <s v="Iraq 2006 (incl. Iraqi refugees in neighbouring countries) "/>
    <x v="0"/>
    <m/>
    <x v="1"/>
    <n v="1000000"/>
    <n v="0"/>
    <s v="Logistics, relief commodities and WASH (USAID recipient) "/>
    <s v=""/>
    <s v="USD"/>
    <d v="2006-11-29T00:00:00"/>
    <s v="MULTI-SECTOR"/>
    <x v="1"/>
    <s v="Commitment"/>
    <s v="Donor"/>
  </r>
  <r>
    <s v="United States of America"/>
    <s v="NGOs (details not yet provided)"/>
    <s v="Iraq 2006 (incl. Iraqi refugees in neighbouring countries) "/>
    <x v="0"/>
    <m/>
    <x v="1"/>
    <n v="3500000"/>
    <n v="0"/>
    <s v="Health, relief commodities, water, sanitation and hygiene (USAID recipient) "/>
    <s v=""/>
    <s v="USD"/>
    <d v="2006-07-07T00:00:00"/>
    <s v="MULTI-SECTOR"/>
    <x v="1"/>
    <s v="Commitment"/>
    <s v="Donor"/>
  </r>
  <r>
    <s v="United States of America"/>
    <s v="NGOs (details not yet provided)"/>
    <s v="Iraq 2006 (incl. Iraqi refugees in neighbouring countries) "/>
    <x v="0"/>
    <m/>
    <x v="1"/>
    <n v="600000"/>
    <n v="0"/>
    <s v="Health, relief commodities, water, sanitation and hygiene (USAID recipient) "/>
    <s v=""/>
    <s v="USD"/>
    <d v="2006-06-16T00:00:00"/>
    <s v="MULTI-SECTOR"/>
    <x v="1"/>
    <s v="Commitment"/>
    <s v="Donor"/>
  </r>
  <r>
    <s v="United States of America"/>
    <s v="NGOs (details not yet provided)"/>
    <s v="Iraq 2006 (incl. Iraqi refugees in neighbouring countries) "/>
    <x v="0"/>
    <m/>
    <x v="1"/>
    <n v="1750000"/>
    <n v="0"/>
    <s v="Relief commodities (USAID recipient) "/>
    <s v=""/>
    <s v="USD"/>
    <d v="2006-06-16T00:00:00"/>
    <s v="SHELTER AND NON-FOOD ITEMS"/>
    <x v="1"/>
    <s v="Commitment"/>
    <s v="Donor"/>
  </r>
  <r>
    <s v="United States of America"/>
    <s v="NGOs (details not yet provided)"/>
    <s v="Iraq 2007 (incl. Iraqi refugees in neighbouring countries) "/>
    <x v="0"/>
    <m/>
    <x v="2"/>
    <n v="1000000"/>
    <n v="0"/>
    <s v="Logistics and relief commodities (USAID recipient) "/>
    <s v=""/>
    <s v="USD"/>
    <d v="2007-02-08T00:00:00"/>
    <s v="MULTI-SECTOR"/>
    <x v="1"/>
    <s v="Commitment"/>
    <s v="Donor"/>
  </r>
  <r>
    <s v="United States of America"/>
    <s v="NGOs (details not yet provided)"/>
    <s v="Iraq 2007 (incl. Iraqi refugees in neighbouring countries) "/>
    <x v="0"/>
    <m/>
    <x v="2"/>
    <n v="6800000"/>
    <n v="0"/>
    <s v="Economy and market systems, health, logistics and relief commodities, protection and WASH (DFD-G-00-05-00027-03) (USAID recipient) "/>
    <s v=""/>
    <s v="USD"/>
    <d v="2007-06-28T00:00:00"/>
    <s v="MULTI-SECTOR"/>
    <x v="1"/>
    <s v="Commitment"/>
    <s v="Donor"/>
  </r>
  <r>
    <s v="United States of America"/>
    <s v="NGOs (details not yet provided)"/>
    <s v="Iraq 2007 (incl. Iraqi refugees in neighbouring countries) "/>
    <x v="0"/>
    <m/>
    <x v="2"/>
    <n v="0"/>
    <n v="2000000"/>
    <s v="To support critical health and education-related activities of non-governmental organizations in Jordan and Syria (USDOS/ERMA)"/>
    <m/>
    <s v="USD"/>
    <d v="2007-09-12T00:00:00"/>
    <s v="MULTI-SECTOR"/>
    <x v="1"/>
    <s v="Pledge"/>
    <s v="Donor"/>
  </r>
  <r>
    <s v="United States of America"/>
    <s v="NGOs (details not yet provided)"/>
    <s v="Iraq 2007 (incl. Iraqi refugees in neighbouring countries) "/>
    <x v="0"/>
    <m/>
    <x v="2"/>
    <n v="6000000"/>
    <n v="0"/>
    <s v="Multi-sector assistance (USAID recipient) "/>
    <s v=""/>
    <s v="USD"/>
    <d v="2007-06-14T00:00:00"/>
    <s v="MULTI-SECTOR"/>
    <x v="1"/>
    <s v="Commitment"/>
    <s v="Donor"/>
  </r>
  <r>
    <s v="United States of America"/>
    <s v="NGOs (details not yet provided)"/>
    <s v="Iraq 2007 (incl. Iraqi refugees in neighbouring countries) "/>
    <x v="0"/>
    <m/>
    <x v="2"/>
    <n v="9598795"/>
    <n v="0"/>
    <s v="Economy  and market systems, health, logistics and relief commodities, WASH (USAID recipient) "/>
    <s v=""/>
    <s v="USD"/>
    <d v="2007-06-20T00:00:00"/>
    <s v="MULTI-SECTOR"/>
    <x v="1"/>
    <s v="Commitment"/>
    <s v="Donor"/>
  </r>
  <r>
    <s v="United States of America"/>
    <s v="NGOs (details not yet provided)"/>
    <s v="Iraq 2007 (incl. Iraqi refugees in neighbouring countries) "/>
    <x v="0"/>
    <m/>
    <x v="2"/>
    <n v="5905492"/>
    <n v="0"/>
    <s v="Economy  and market systems, health, logistics and relief commodities (USAID recipient) "/>
    <s v=""/>
    <s v="USD"/>
    <d v="2007-06-19T00:00:00"/>
    <s v="MULTI-SECTOR"/>
    <x v="1"/>
    <s v="Commitment"/>
    <s v="Donor"/>
  </r>
  <r>
    <s v="United States of America"/>
    <s v="NGOs (details not yet provided)"/>
    <s v="Iraq 2007 (incl. Iraqi refugees in neighbouring countries) "/>
    <x v="0"/>
    <m/>
    <x v="2"/>
    <n v="1000000"/>
    <n v="0"/>
    <s v="Health, logistics and relief commodities, WASH (USAID recipient) "/>
    <s v=""/>
    <s v="USD"/>
    <d v="2007-01-31T00:00:00"/>
    <s v="MULTI-SECTOR"/>
    <x v="1"/>
    <s v="Commitment"/>
    <s v="Donor"/>
  </r>
  <r>
    <s v="United States of America"/>
    <s v="NGOs (details not yet provided)"/>
    <s v="Iraq 2007 (incl. Iraqi refugees in neighbouring countries) "/>
    <x v="0"/>
    <m/>
    <x v="2"/>
    <n v="1000000"/>
    <n v="0"/>
    <s v="Logistics and relief commodities (USAID recipient) "/>
    <s v=""/>
    <s v="USD"/>
    <d v="2007-01-01T00:00:00"/>
    <s v="MULTI-SECTOR"/>
    <x v="1"/>
    <s v="Commitment"/>
    <s v="Donor"/>
  </r>
  <r>
    <s v="United States of America"/>
    <s v="NGOs (details not yet provided)"/>
    <s v="Iraq 2007 (incl. Iraqi refugees in neighbouring countries) "/>
    <x v="0"/>
    <m/>
    <x v="2"/>
    <n v="6000000"/>
    <n v="0"/>
    <s v="Agriculture and Food Security,Health,Humanitarian Coordination and Information Management,Logistics and Relief Commodities,Water, Sanitation and Hygiene (HDA-G-00-03-00125-08) (USAID recipient) _x000d__x000a_"/>
    <s v=""/>
    <s v="USD"/>
    <d v="2007-01-01T00:00:00"/>
    <s v="MULTI-SECTOR"/>
    <x v="1"/>
    <s v="Commitment"/>
    <s v="Donor"/>
  </r>
  <r>
    <s v="United States of America"/>
    <s v="NGOs (details not yet provided)"/>
    <s v="Iraq 2008 (incl. Iraqi refugees in neighbouring countries) "/>
    <x v="0"/>
    <m/>
    <x v="6"/>
    <n v="13807005"/>
    <n v="0"/>
    <s v="Humanitarian Coordination and Information Management, Health, Economy and Market Systems, Logistics and Relief Commodities, Protection in Iraq (DFD-G-00-08-00254-04) (USAID recipient) _x000d__x000a_"/>
    <s v=""/>
    <s v="USD"/>
    <d v="2008-03-12T00:00:00"/>
    <s v="MULTI-SECTOR"/>
    <x v="1"/>
    <s v="Commitment"/>
    <s v="Donor"/>
  </r>
  <r>
    <s v="United States of America"/>
    <s v="NGOs (details not yet provided)"/>
    <s v="Iraq 2008 (incl. Iraqi refugees in neighbouring countries) "/>
    <x v="0"/>
    <m/>
    <x v="6"/>
    <n v="9780680"/>
    <n v="0"/>
    <s v="Health, Economy and Market Systems, Logistics and Relief Commodities, Water, Sanitation and Hygiene, Protection, Shelter and Settlements in Iraq (DFD-G-00-08-00276-00) (USAID recipient) _x000d__x000a_"/>
    <s v=""/>
    <s v="USD"/>
    <d v="2008-03-12T00:00:00"/>
    <s v="MULTI-SECTOR"/>
    <x v="1"/>
    <s v="Commitment"/>
    <s v="Donor"/>
  </r>
  <r>
    <s v="United States of America"/>
    <s v="NGOs (details not yet provided)"/>
    <s v="Iraq 2008 (incl. Iraqi refugees in neighbouring countries) "/>
    <x v="0"/>
    <m/>
    <x v="6"/>
    <n v="11930582"/>
    <n v="0"/>
    <s v="Health, Economy and Market Systems, Logistics and Relief Commodities, Water, Sanitation and Hygiene, Protection, Shelter and Settlements in Iraq (DFD-G-00-08-00255-00) (USAID recipient) _x000d__x000a_"/>
    <s v=""/>
    <s v="USD"/>
    <d v="2008-03-04T00:00:00"/>
    <s v="MULTI-SECTOR"/>
    <x v="1"/>
    <s v="Commitment"/>
    <s v="Donor"/>
  </r>
  <r>
    <s v="United States of America"/>
    <s v="NGOs (details not yet provided)"/>
    <s v="Iraq 2008 (incl. Iraqi refugees in neighbouring countries) "/>
    <x v="0"/>
    <m/>
    <x v="6"/>
    <n v="240091"/>
    <n v="0"/>
    <s v="Humanitarian Coordination and Information Management (267-C0-267-C-00-05-00508-3) (USAID recipient) "/>
    <s v=""/>
    <s v="USD"/>
    <d v="2008-11-21T00:00:00"/>
    <s v="COORDINATION AND SUPPORT SERVICES"/>
    <x v="1"/>
    <s v="Commitment"/>
    <s v="Donor"/>
  </r>
  <r>
    <s v="United States of America"/>
    <s v="NGOs (details not yet provided)"/>
    <s v="Iraq 2008 (incl. Iraqi refugees in neighbouring countries) "/>
    <x v="0"/>
    <m/>
    <x v="6"/>
    <n v="10375031"/>
    <n v="0"/>
    <s v="Economy and Market Systems, Logistics and Relief Commodities, Water, Sanitation and Hygiene, Protection, Shelter and Settlements in Iraq (DFD-G-00-08-00281-00) (USAID recipient) _x000d__x000a__x000d__x000a_"/>
    <s v=""/>
    <s v="USD"/>
    <d v="2008-02-08T00:00:00"/>
    <s v="MULTI-SECTOR"/>
    <x v="1"/>
    <s v="Commitment"/>
    <s v="Donor"/>
  </r>
  <r>
    <s v="United States of America"/>
    <s v="NGOs (details not yet provided)"/>
    <s v="Iraq 2009 (incl. Iraqi refugees in neighbouring countries) "/>
    <x v="0"/>
    <m/>
    <x v="7"/>
    <n v="4500000"/>
    <n v="0"/>
    <s v="Logistics and Relief Commodities, Water, Sanitation and Hygiene, Protection, Humanitarian Studies, Analysis, or Applications (DFD-G-00-08-00255-02) (USAID recipient) _x000d__x000a_"/>
    <s v=""/>
    <s v="USD"/>
    <d v="2009-03-25T00:00:00"/>
    <s v="MULTI-SECTOR"/>
    <x v="1"/>
    <s v="Commitment"/>
    <s v="Donor"/>
  </r>
  <r>
    <s v="United States of America"/>
    <s v="NGOs (details not yet provided)"/>
    <s v="Iraq 2009 (incl. Iraqi refugees in neighbouring countries) "/>
    <x v="0"/>
    <m/>
    <x v="7"/>
    <n v="1214966"/>
    <n v="0"/>
    <s v="Health, Water, Sanitation and Hygiene, Protection, Shelter and Settlements (DFD-G-00-08-00276-01) (USAID recipient) _x000d__x000a_"/>
    <s v=""/>
    <s v="USD"/>
    <d v="2009-07-15T00:00:00"/>
    <s v="MULTI-SECTOR"/>
    <x v="1"/>
    <s v="Commitment"/>
    <s v="Donor"/>
  </r>
  <r>
    <s v="United States of America"/>
    <s v="NGOs (details not yet provided)"/>
    <s v="Iraq 2009 (incl. Iraqi refugees in neighbouring countries) "/>
    <x v="0"/>
    <m/>
    <x v="7"/>
    <n v="3000000"/>
    <n v="0"/>
    <s v="Logistics and Relief Commodities,Water, Sanitation and Hygiene, Economic Recovery and Market Systems, Shelter and Settlements (DFD-G-00-08-00281-02) (USAID recipient) _x000d__x000a_"/>
    <s v=""/>
    <s v="USD"/>
    <d v="2009-12-31T00:00:00"/>
    <s v="MULTI-SECTOR"/>
    <x v="1"/>
    <s v="Commitment"/>
    <s v="Donor"/>
  </r>
  <r>
    <s v="United States of America"/>
    <s v="NGOs (details not yet provided)"/>
    <s v="Iraq 2010"/>
    <x v="0"/>
    <m/>
    <x v="12"/>
    <n v="31589735"/>
    <n v="0"/>
    <s v="Economic Recovery and Market Systems, Education, Emergency Relief Supplies, Health, Protection (Psychosocial Support, Legal Aid, Gender-Based Violence Response), Shelter and Settlements"/>
    <s v=""/>
    <s v="USD"/>
    <d v="2010-09-30T00:00:00"/>
    <s v="SECTOR NOT YET SPECIFIED"/>
    <x v="1"/>
    <s v="Commitment"/>
    <s v="Donor"/>
  </r>
  <r>
    <s v="United States of America"/>
    <s v="NGOs (details not yet provided)"/>
    <s v="Iraq Crisis 2003"/>
    <x v="0"/>
    <m/>
    <x v="9"/>
    <n v="883131"/>
    <n v="0"/>
    <s v="NGO Consortium (USAID/OFDA)"/>
    <m/>
    <m/>
    <d v="2003-04-01T00:00:00"/>
    <s v="MULTI-SECTOR"/>
    <x v="1"/>
    <s v="Commitment"/>
    <s v="Donor"/>
  </r>
  <r>
    <s v="United States of America"/>
    <s v="NGOs (details not yet provided)"/>
    <s v="Syrian Arab Republic - Civil Unrest 2014"/>
    <x v="0"/>
    <m/>
    <x v="11"/>
    <n v="3989330"/>
    <n v="0"/>
    <s v="(Iraq) Health, Protection, Education, WASH, Shelter, Psychosocial, Mental Health (STATE/PRM)"/>
    <s v=""/>
    <s v="USD"/>
    <d v="2014-09-12T00:00:00"/>
    <s v="MULTI-SECTOR"/>
    <x v="1"/>
    <s v="Commitment"/>
    <s v="Donor"/>
  </r>
  <r>
    <s v="United States of America"/>
    <s v="Norwegian Refugee Council"/>
    <s v="Syrian Arab Republic - Civil Unrest 2014"/>
    <x v="8"/>
    <s v="SRRP-14/MS/64776/5834"/>
    <x v="11"/>
    <n v="2000000"/>
    <n v="0"/>
    <s v="Iraq - Syria Crisis Regional Refugee Response - Support towards Shelter, Gender Based Violence (GBV) and WASH needs of acutely vulnerable Syrian refugees in the Kurdistan Region of Iraq (KR-I). (STATE/PRM)"/>
    <s v=""/>
    <s v="USD"/>
    <d v="2014-06-03T00:00:00"/>
    <s v="MULTI-SECTOR"/>
    <x v="1"/>
    <s v="Paid contribution"/>
    <s v="Donor and Agency"/>
  </r>
  <r>
    <s v="United States of America"/>
    <s v="Office for the Coordination of Humanitarian Affairs"/>
    <s v="Iraq 2008 (incl. Iraqi refugees in neighbouring countries) "/>
    <x v="5"/>
    <s v="IRQ-08/CSS02"/>
    <x v="6"/>
    <n v="1829662"/>
    <n v="0"/>
    <s v="Humanitarian coordination (DFD-G-00-08-00292-00)"/>
    <m/>
    <s v="USD"/>
    <d v="2008-09-08T00:00:00"/>
    <s v="COORDINATION AND SUPPORT SERVICES"/>
    <x v="1"/>
    <s v="Paid contribution"/>
    <s v="Donor and Agency"/>
  </r>
  <r>
    <s v="United States of America"/>
    <s v="Office for the Coordination of Humanitarian Affairs"/>
    <s v="Iraq 2015"/>
    <x v="4"/>
    <s v="IRQ-14/CSS/69882/R/119"/>
    <x v="4"/>
    <n v="250000"/>
    <n v="0"/>
    <s v="Strengthening humanitarian coordination and advocacy in Iraq [OCT 4414]; [AID-OFDA-IO-14-00010]"/>
    <s v=""/>
    <s v="USD"/>
    <d v="2014-01-15T00:00:00"/>
    <s v="COORDINATION AND SUPPORT SERVICES"/>
    <x v="1"/>
    <s v="Commitment"/>
    <s v="Donor and Agency"/>
  </r>
  <r>
    <s v="United States of America"/>
    <s v="Office for the Coordination of Humanitarian Affairs"/>
    <s v="Iraq 2015"/>
    <x v="4"/>
    <s v="IRQ-14/CSS/69882/R/119"/>
    <x v="4"/>
    <n v="250000"/>
    <n v="0"/>
    <s v="Strengthening humanitarian coordination and advocacy in Iraq (OCT 4722) [USAID/OFDA]"/>
    <n v="250000"/>
    <s v="USD"/>
    <d v="2014-10-14T00:00:00"/>
    <s v="COORDINATION AND SUPPORT SERVICES"/>
    <x v="1"/>
    <s v="Commitment"/>
    <s v="Agency"/>
  </r>
  <r>
    <s v="United States of America"/>
    <s v="Office for the Coordination of Humanitarian Affairs"/>
    <s v="Iraq Crisis 2003"/>
    <x v="0"/>
    <m/>
    <x v="9"/>
    <n v="200000"/>
    <n v="0"/>
    <s v="Preparedness measures in and around Iraq"/>
    <m/>
    <m/>
    <d v="2003-02-25T00:00:00"/>
    <s v="COORDINATION AND SUPPORT SERVICES"/>
    <x v="1"/>
    <s v="Paid contribution"/>
    <s v="Donor and Agency"/>
  </r>
  <r>
    <s v="United States of America"/>
    <s v="Office for the Coordination of Humanitarian Affairs"/>
    <s v="Iraq Crisis 2003"/>
    <x v="7"/>
    <s v="IRQ-03/CSS01B"/>
    <x v="9"/>
    <n v="300000"/>
    <n v="0"/>
    <s v="Humanitarian Information Centre (HIC)"/>
    <m/>
    <m/>
    <d v="2003-03-16T00:00:00"/>
    <s v="COORDINATION AND SUPPORT SERVICES"/>
    <x v="1"/>
    <s v="Paid contribution"/>
    <s v="Donor and Agency"/>
  </r>
  <r>
    <s v="United States of America"/>
    <s v="Office for the Coordination of Humanitarian Affairs"/>
    <s v="Iraq Crisis 2003"/>
    <x v="7"/>
    <s v="IRQ-03/CSS02"/>
    <x v="9"/>
    <n v="1000000"/>
    <n v="0"/>
    <s v="Coordination of emergency response"/>
    <m/>
    <m/>
    <d v="2003-04-09T00:00:00"/>
    <s v="COORDINATION AND SUPPORT SERVICES"/>
    <x v="1"/>
    <s v="Paid contribution"/>
    <s v="Donor and Agency"/>
  </r>
  <r>
    <s v="United States of America"/>
    <s v="QED Limited, LLC"/>
    <s v="Iraq 2010"/>
    <x v="0"/>
    <m/>
    <x v="12"/>
    <n v="1000000"/>
    <n v="0"/>
    <s v="Mitigation and Admin Support_x000d__x000a_"/>
    <s v=""/>
    <s v="USD"/>
    <d v="2009-12-31T00:00:00"/>
    <s v="COORDINATION AND SUPPORT SERVICES"/>
    <x v="1"/>
    <s v="Commitment"/>
    <s v="Donor"/>
  </r>
  <r>
    <s v="United States of America"/>
    <s v="QED Limited, LLC"/>
    <s v="Iraq 2011"/>
    <x v="0"/>
    <m/>
    <x v="14"/>
    <n v="250000"/>
    <n v="0"/>
    <s v="Monitoring and Evaluation(USAID/OFDA)"/>
    <s v=""/>
    <s v="USD"/>
    <d v="2011-10-21T00:00:00"/>
    <s v="COORDINATION AND SUPPORT SERVICES"/>
    <x v="1"/>
    <s v="Commitment"/>
    <s v="Donor"/>
  </r>
  <r>
    <s v="United States of America"/>
    <s v="Radio SAWA"/>
    <s v="Iraq Crisis 2003"/>
    <x v="0"/>
    <m/>
    <x v="9"/>
    <n v="400000"/>
    <n v="0"/>
    <s v="Reconstruction assistance (media) [USAID/OTI] "/>
    <m/>
    <m/>
    <d v="2003-09-10T00:00:00"/>
    <s v="COORDINATION AND SUPPORT SERVICES"/>
    <x v="1"/>
    <s v="Commitment"/>
    <s v="Donor"/>
  </r>
  <r>
    <s v="United States of America"/>
    <s v="RTI"/>
    <s v="Iraq Crisis 2003"/>
    <x v="0"/>
    <m/>
    <x v="9"/>
    <n v="44611000"/>
    <n v="0"/>
    <s v="Reconstruction assistance (local governance) [USAID/ANE]"/>
    <m/>
    <m/>
    <d v="2003-09-10T00:00:00"/>
    <s v="PROTECTION/HUMAN RIGHTS/RULE OF LAW"/>
    <x v="1"/>
    <s v="Commitment"/>
    <s v="Donor"/>
  </r>
  <r>
    <s v="United States of America"/>
    <s v="Save the Children "/>
    <s v="Iraq 2010"/>
    <x v="0"/>
    <m/>
    <x v="12"/>
    <n v="3750000"/>
    <n v="0"/>
    <s v="Protection and WASH (USAID/OFDA)"/>
    <s v=""/>
    <s v="USD"/>
    <d v="2010-08-17T00:00:00"/>
    <s v="SECTOR NOT YET SPECIFIED"/>
    <x v="1"/>
    <s v="Commitment"/>
    <s v="Donor"/>
  </r>
  <r>
    <s v="United States of America"/>
    <s v="Save the Children "/>
    <s v="Iraq 2011"/>
    <x v="0"/>
    <m/>
    <x v="14"/>
    <n v="4400000"/>
    <n v="0"/>
    <s v="Protection, WASH in Dhi Qar, Al Basrah, Diyala, Salah ad Din, Maysan, Al Zubair, Dahuk, Kirkuk, Baghdad, and Sulaymaniyah Governorates (USAID/OFDA)"/>
    <s v=""/>
    <s v="USD"/>
    <d v="2011-07-26T00:00:00"/>
    <s v="SECTOR NOT YET SPECIFIED"/>
    <x v="1"/>
    <s v="Commitment"/>
    <s v="Donor"/>
  </r>
  <r>
    <s v="United States of America"/>
    <s v="Save the Children "/>
    <s v="Iraq 2014"/>
    <x v="0"/>
    <m/>
    <x v="11"/>
    <n v="818241"/>
    <n v="0"/>
    <s v="Emergency Assistance to Displaced Populations"/>
    <s v=""/>
    <s v="USD"/>
    <d v="2014-09-27T00:00:00"/>
    <s v="SECTOR NOT YET SPECIFIED"/>
    <x v="1"/>
    <s v="Paid contribution"/>
    <s v="Agency"/>
  </r>
  <r>
    <s v="United States of America"/>
    <s v="Save the Children "/>
    <s v="Iraq 2014"/>
    <x v="0"/>
    <m/>
    <x v="11"/>
    <n v="500000"/>
    <n v="0"/>
    <s v="Immediate life saving assistance to Mosul IDPs"/>
    <s v=""/>
    <s v="USD"/>
    <d v="2014-08-05T00:00:00"/>
    <s v="SECTOR NOT YET SPECIFIED"/>
    <x v="1"/>
    <s v="Paid contribution"/>
    <s v="Agency"/>
  </r>
  <r>
    <s v="United States of America"/>
    <s v="Save the Children "/>
    <s v="Iraq Crisis 2003"/>
    <x v="0"/>
    <m/>
    <x v="9"/>
    <n v="2000000"/>
    <n v="0"/>
    <s v="Administrative support, health, non-food commodities  (USAID/OFDA)_x000d__x000a__x000d__x000a_"/>
    <m/>
    <m/>
    <d v="2003-08-20T00:00:00"/>
    <s v="MULTI-SECTOR"/>
    <x v="1"/>
    <s v="Commitment"/>
    <s v="Donor"/>
  </r>
  <r>
    <s v="United States of America"/>
    <s v="Save the Children "/>
    <s v="Iraq Crisis 2003"/>
    <x v="0"/>
    <m/>
    <x v="9"/>
    <n v="6000000"/>
    <n v="0"/>
    <s v="Quick impact projects, food security, health, shelter, nutrition, nono-food items, water/santitation  (USAID/OFDA)"/>
    <m/>
    <m/>
    <d v="2003-04-01T00:00:00"/>
    <s v="MULTI-SECTOR"/>
    <x v="1"/>
    <s v="Commitment"/>
    <s v="Donor"/>
  </r>
  <r>
    <s v="United States of America"/>
    <s v="SkyLink"/>
    <s v="Iraq Crisis 2003"/>
    <x v="0"/>
    <m/>
    <x v="9"/>
    <n v="8000000"/>
    <n v="0"/>
    <s v="Reconstruction assistance (airport management) [USAID/ANE]"/>
    <m/>
    <m/>
    <d v="2003-09-10T00:00:00"/>
    <s v="COORDINATION AND SUPPORT SERVICES"/>
    <x v="1"/>
    <s v="Commitment"/>
    <s v="Donor"/>
  </r>
  <r>
    <s v="United States of America"/>
    <s v="SSA Marine"/>
    <s v="Iraq Crisis 2003"/>
    <x v="0"/>
    <m/>
    <x v="9"/>
    <n v="4819000"/>
    <n v="0"/>
    <s v="Reconstruction assistance (port management) [USAID/ANE]"/>
    <m/>
    <m/>
    <d v="2003-09-10T00:00:00"/>
    <s v="COORDINATION AND SUPPORT SERVICES"/>
    <x v="1"/>
    <s v="Commitment"/>
    <s v="Donor"/>
  </r>
  <r>
    <s v="United States of America"/>
    <s v="The Cuny Center"/>
    <s v="Iraq Crisis 2003"/>
    <x v="0"/>
    <m/>
    <x v="9"/>
    <n v="40260"/>
    <n v="0"/>
    <s v="Research studies(USAID/OFDA)"/>
    <m/>
    <m/>
    <d v="2003-04-01T00:00:00"/>
    <s v="MULTI-SECTOR"/>
    <x v="1"/>
    <s v="Commitment"/>
    <s v="Donor"/>
  </r>
  <r>
    <s v="United States of America"/>
    <s v="UNDP for UNDSS"/>
    <s v="Iraq 2004"/>
    <x v="0"/>
    <m/>
    <x v="10"/>
    <n v="500000"/>
    <n v="0"/>
    <s v="Security"/>
    <m/>
    <m/>
    <d v="2004-03-01T00:00:00"/>
    <s v="SAFETY AND SECURITY OF STAFF AND OPERATIONS"/>
    <x v="1"/>
    <s v="Commitment"/>
    <s v="Donor"/>
  </r>
  <r>
    <s v="United States of America"/>
    <s v="United Nations Children's Fund"/>
    <s v="Iraq 2008 (incl. Iraqi refugees in neighbouring countries) "/>
    <x v="5"/>
    <s v="IRQ-08/H04"/>
    <x v="6"/>
    <n v="3500000"/>
    <n v="0"/>
    <s v="Humanitarian assistance to acutely vulnerable communities (IMPACT: Health &amp; Nutrition component)  [DFD-G-00-08-00190-00]_x000d__x000a_"/>
    <m/>
    <s v="USD"/>
    <d v="2008-08-28T00:00:00"/>
    <s v="HEALTH"/>
    <x v="1"/>
    <s v="Paid contribution"/>
    <s v="Agency"/>
  </r>
  <r>
    <s v="United States of America"/>
    <s v="United Nations Children's Fund"/>
    <s v="Iraq 2008 (incl. Iraqi refugees in neighbouring countries) "/>
    <x v="5"/>
    <s v="IRQ-08/H05"/>
    <x v="6"/>
    <n v="1500000"/>
    <n v="0"/>
    <s v="Community-based management of malnourished children (DFD-G-00-08-00190-00)_x000d__x000a_"/>
    <m/>
    <s v="USD"/>
    <d v="2008-08-28T00:00:00"/>
    <s v="HEALTH"/>
    <x v="1"/>
    <s v="Paid contribution"/>
    <s v="Agency"/>
  </r>
  <r>
    <s v="United States of America"/>
    <s v="United Nations Children's Fund"/>
    <s v="Iraq 2008 (incl. Iraqi refugees in neighbouring countries) "/>
    <x v="5"/>
    <s v="IRQ-08/P/HR/RL02"/>
    <x v="6"/>
    <n v="2000000"/>
    <n v="0"/>
    <s v="Protection of children and women from sexual violence, exploitation and abuse (IMPACT: Protection component)[DFD-G-00-08-00190-00]_x000d__x000a_"/>
    <m/>
    <s v="USD"/>
    <d v="2008-08-28T00:00:00"/>
    <s v="PROTECTION/HUMAN RIGHTS/RULE OF LAW"/>
    <x v="1"/>
    <s v="Paid contribution"/>
    <s v="Agency"/>
  </r>
  <r>
    <s v="United States of America"/>
    <s v="United Nations Children's Fund"/>
    <s v="Iraq 2008 (incl. Iraqi refugees in neighbouring countries) "/>
    <x v="5"/>
    <s v="IRQ-08/UNICEF"/>
    <x v="6"/>
    <n v="850000"/>
    <n v="0"/>
    <s v="Support to the immediate needs of Iraqi children.  This contribution was received in 2007, but carried forward in total to 2008._x000d__x000a_"/>
    <m/>
    <s v="USD"/>
    <d v="2007-09-26T00:00:00"/>
    <s v="SECTOR NOT YET SPECIFIED"/>
    <x v="1"/>
    <s v="Paid contribution"/>
    <s v="Agency"/>
  </r>
  <r>
    <s v="United States of America"/>
    <s v="United Nations Children's Fund"/>
    <s v="Iraq 2008 (incl. Iraqi refugees in neighbouring countries) "/>
    <x v="5"/>
    <s v="IRQ-08/WS03"/>
    <x v="6"/>
    <n v="787007"/>
    <n v="0"/>
    <s v="Improved access to safe water to vulnerable people in  Baghdad (DFD-G-00-08-00190-00-part of US$9 mn)_x000d__x000a_"/>
    <m/>
    <s v="USD"/>
    <d v="2008-08-28T00:00:00"/>
    <s v="WATER AND SANITATION"/>
    <x v="1"/>
    <s v="Paid contribution"/>
    <s v="Agency"/>
  </r>
  <r>
    <s v="United States of America"/>
    <s v="United Nations Children's Fund"/>
    <s v="Iraq 2008 (incl. Iraqi refugees in neighbouring countries) "/>
    <x v="5"/>
    <s v="IRQ-08/WS04"/>
    <x v="6"/>
    <n v="5836231"/>
    <n v="0"/>
    <s v="Humanitarian assistance to acutely vulnerable communities  (IMPACT: WESH component) [DFD-G-00-08-00190-00-part of US$9 mn]_x000d__x000a_"/>
    <m/>
    <s v="USD"/>
    <d v="2008-08-28T00:00:00"/>
    <s v="WATER AND SANITATION"/>
    <x v="1"/>
    <s v="Paid contribution"/>
    <s v="Agency"/>
  </r>
  <r>
    <s v="United States of America"/>
    <s v="United Nations Children's Fund"/>
    <s v="Iraq 2008 (incl. Iraqi refugees in neighbouring countries) "/>
    <x v="5"/>
    <s v="IRQ-08/WS05A"/>
    <x v="6"/>
    <n v="2376762"/>
    <n v="0"/>
    <s v="Water security and safety for the vulnerable communities in Suleimaniyah city in response to the cholera outbreak (DFD-G-00-08-00190-00-part of US$9 mn.)"/>
    <m/>
    <s v="USD"/>
    <d v="2008-08-28T00:00:00"/>
    <s v="WATER AND SANITATION"/>
    <x v="1"/>
    <s v="Paid contribution"/>
    <s v="Agency"/>
  </r>
  <r>
    <s v="United States of America"/>
    <s v="United Nations Children's Fund"/>
    <s v="Iraq 2009 (incl. Iraqi refugees in neighbouring countries) "/>
    <x v="6"/>
    <s v="IRQ-09/P-HR-RL/20235/R/124"/>
    <x v="7"/>
    <n v="4000000"/>
    <n v="0"/>
    <s v="Emergency protection for children and young people in acutely vulnerable communities (IMPACT: Protection component) throughout Iraq [DFD-G-00-09-00078-00]"/>
    <m/>
    <s v="USD"/>
    <d v="2009-03-01T00:00:00"/>
    <s v="PROTECTION/HUMAN RIGHTS/RULE OF LAW"/>
    <x v="1"/>
    <s v="Paid contribution"/>
    <s v="Donor and Agency"/>
  </r>
  <r>
    <s v="United States of America"/>
    <s v="United Nations Children's Fund"/>
    <s v="Iraq 2009 (incl. Iraqi refugees in neighbouring countries) "/>
    <x v="6"/>
    <s v="IRQ-09/WS/20233/124"/>
    <x v="7"/>
    <n v="4000000"/>
    <n v="0"/>
    <s v="Emergency water and sanitation response in acutely vulnerable communities (IMPACT: WESH component) [DFD-G-00-09-00078-00]"/>
    <m/>
    <s v="USD"/>
    <d v="2009-03-01T00:00:00"/>
    <s v="WATER AND SANITATION"/>
    <x v="1"/>
    <s v="Paid contribution"/>
    <s v="Donor and Agency"/>
  </r>
  <r>
    <s v="United States of America"/>
    <s v="United Nations Children's Fund"/>
    <s v="Iraq 2015"/>
    <x v="4"/>
    <s v="IRQ-14/SNYS/70352/R/124"/>
    <x v="4"/>
    <n v="1000000"/>
    <n v="0"/>
    <s v="Logistics and Relief Commodities; Protection; WASH (USAID/OFDA)"/>
    <s v=""/>
    <s v="USD"/>
    <d v="2014-08-11T00:00:00"/>
    <s v="SECTOR NOT YET SPECIFIED"/>
    <x v="1"/>
    <s v="Paid contribution"/>
    <s v="Donor and Agency"/>
  </r>
  <r>
    <s v="United States of America"/>
    <s v="United Nations Children's Fund"/>
    <s v="Iraq Crisis 2003"/>
    <x v="0"/>
    <m/>
    <x v="9"/>
    <n v="2000000"/>
    <n v="0"/>
    <s v="Preparedness Measures in and around Iraq"/>
    <m/>
    <m/>
    <d v="2003-04-07T00:00:00"/>
    <s v="MULTI-SECTOR"/>
    <x v="1"/>
    <s v="Paid contribution"/>
    <s v="Donor and Agency"/>
  </r>
  <r>
    <s v="United States of America"/>
    <s v="United Nations Children's Fund"/>
    <s v="Iraq Crisis 2003"/>
    <x v="7"/>
    <s v="IRQ-03/E01"/>
    <x v="9"/>
    <n v="1000000"/>
    <n v="0"/>
    <s v="Provision of school equipments, teaching and learning materials; psychosocial support activities"/>
    <m/>
    <m/>
    <d v="2003-04-01T00:00:00"/>
    <s v="EDUCATION"/>
    <x v="1"/>
    <s v="Paid contribution"/>
    <s v="Donor and Agency"/>
  </r>
  <r>
    <s v="United States of America"/>
    <s v="United Nations Children's Fund"/>
    <s v="Iraq Crisis 2003"/>
    <x v="7"/>
    <s v="IRQ-03/H02"/>
    <x v="9"/>
    <n v="4000000"/>
    <n v="0"/>
    <s v="Emergency and routine immunisation; provision of essential drugs and croos sectoral activities"/>
    <m/>
    <m/>
    <d v="2003-04-01T00:00:00"/>
    <s v="HEALTH"/>
    <x v="1"/>
    <s v="Paid contribution"/>
    <s v="Donor and Agency"/>
  </r>
  <r>
    <s v="United States of America"/>
    <s v="United Nations Children's Fund"/>
    <s v="Iraq Crisis 2003"/>
    <x v="7"/>
    <s v="IRQ-03/UNICEF"/>
    <x v="9"/>
    <n v="8000000"/>
    <n v="0"/>
    <s v="Awaiting allocation"/>
    <m/>
    <m/>
    <d v="2003-04-01T00:00:00"/>
    <s v="MULTI-SECTOR"/>
    <x v="1"/>
    <s v="Paid contribution"/>
    <s v="Donor and Agency"/>
  </r>
  <r>
    <s v="United States of America"/>
    <s v="United Nations Children's Fund"/>
    <s v="Iraq Crisis 2003"/>
    <x v="7"/>
    <s v="IRQ-03/UNICEF"/>
    <x v="9"/>
    <n v="8000000"/>
    <n v="0"/>
    <s v="Awaiting confirmation"/>
    <m/>
    <m/>
    <d v="2003-09-10T00:00:00"/>
    <s v="MULTI-SECTOR"/>
    <x v="1"/>
    <s v="Commitment"/>
    <s v="Donor"/>
  </r>
  <r>
    <s v="United States of America"/>
    <s v="United Nations Children's Fund"/>
    <s v="Iraq Crisis 2003"/>
    <x v="7"/>
    <s v="IRQ-03/UNICEF"/>
    <x v="9"/>
    <n v="12000000"/>
    <n v="0"/>
    <s v="Awaiting allocation"/>
    <m/>
    <m/>
    <d v="2003-06-26T00:00:00"/>
    <s v="MULTI-SECTOR"/>
    <x v="1"/>
    <s v="Paid contribution"/>
    <s v="Donor and Agency"/>
  </r>
  <r>
    <s v="United States of America"/>
    <s v="United Nations Children's Fund"/>
    <s v="Iraq Crisis 2003"/>
    <x v="7"/>
    <s v="IRQ-03/WS01"/>
    <x v="9"/>
    <n v="6000000"/>
    <n v="0"/>
    <s v="Facilitate the functioning and support of water and sewerage facilities; emergency water distribution and sanitation facilities to IDPs"/>
    <m/>
    <m/>
    <d v="2003-04-01T00:00:00"/>
    <s v="WATER AND SANITATION"/>
    <x v="1"/>
    <s v="Paid contribution"/>
    <s v="Donor and Agency"/>
  </r>
  <r>
    <s v="United States of America"/>
    <s v="United Nations Children's Fund"/>
    <s v="Syrian Arab Republic - Civil Unrest 2012"/>
    <x v="0"/>
    <m/>
    <x v="5"/>
    <n v="125192"/>
    <n v="0"/>
    <s v="(Iraq) WASH in Iraq (part of USD3,000,000 from USA/BPRM for Lebanon (NFI, WASH &amp; Protection $2,000,000), Jordan (Protection $500,000) and Iraq (WASH and Education $500,000)_x000d__x000a_"/>
    <s v=""/>
    <s v="USD"/>
    <d v="2012-11-09T00:00:00"/>
    <s v="WATER AND SANITATION"/>
    <x v="1"/>
    <s v="Commitment"/>
    <s v="Donor and Agency"/>
  </r>
  <r>
    <s v="United States of America"/>
    <s v="United Nations Children's Fund"/>
    <s v="Syrian Arab Republic - Civil Unrest 2012"/>
    <x v="0"/>
    <m/>
    <x v="5"/>
    <n v="374808"/>
    <n v="0"/>
    <s v="(Iraq) Education in Iraq (part of USD3,000,000 from USA/BPRM for Lebanon (NFI, WASH &amp; Protection $2,000,000), Jordan (Protection $500,000) and Iraq (WASH and Education $500,000)_x000d__x000a_"/>
    <s v=""/>
    <s v="USD"/>
    <d v="2012-11-09T00:00:00"/>
    <s v="EDUCATION"/>
    <x v="1"/>
    <s v="Commitment"/>
    <s v="Donor and Agency"/>
  </r>
  <r>
    <s v="United States of America"/>
    <s v="United Nations Children's Fund"/>
    <s v="Syrian Arab Republic - Civil Unrest 2013"/>
    <x v="3"/>
    <s v="SRRP-13/MS/58174/R/124"/>
    <x v="3"/>
    <n v="2000000"/>
    <n v="0"/>
    <s v="(Iraq) support UNICEF activities within the 2013 Syria regional response plan (total $7m allocated to Jordan $1m; Lebanon $3m; Turkey $1m; Iraq $2m)  [STATE/PRM]"/>
    <s v=""/>
    <s v="USD"/>
    <d v="2013-01-30T00:00:00"/>
    <s v="MULTI-SECTOR"/>
    <x v="1"/>
    <s v="Commitment"/>
    <s v="Donor and Agency"/>
  </r>
  <r>
    <s v="United States of America"/>
    <s v="United Nations Children's Fund"/>
    <s v="Syrian Arab Republic - Civil Unrest 2013"/>
    <x v="3"/>
    <s v="SRRP-13/MS/58174/R/124"/>
    <x v="3"/>
    <n v="1900000"/>
    <n v="0"/>
    <s v="Iraq - Syria Crisis Regional Refugee Response - part of additional funding of $25,000,000 (STATE/PRM)"/>
    <s v=""/>
    <s v="USD"/>
    <d v="2013-06-17T00:00:00"/>
    <s v="MULTI-SECTOR"/>
    <x v="1"/>
    <s v="Commitment"/>
    <s v="Donor and Agency"/>
  </r>
  <r>
    <s v="United States of America"/>
    <s v="United Nations Children's Fund"/>
    <s v="Syrian Arab Republic - Civil Unrest 2013"/>
    <x v="3"/>
    <s v="SRRP-13/MS/58174/R/124"/>
    <x v="3"/>
    <n v="3000000"/>
    <n v="0"/>
    <s v="Iraq - Syria Crisis Regional Refugee Response  - Education, WASH, Child Protection [STATE/PRM] "/>
    <s v=""/>
    <s v="USD"/>
    <d v="2013-09-24T00:00:00"/>
    <s v="MULTI-SECTOR"/>
    <x v="1"/>
    <s v="Commitment"/>
    <s v="Donor and Agency"/>
  </r>
  <r>
    <s v="United States of America"/>
    <s v="United Nations Children's Fund"/>
    <s v="Syrian Arab Republic - Civil Unrest 2014"/>
    <x v="8"/>
    <s v="SRRP-14/MS/64843/124"/>
    <x v="11"/>
    <n v="8300000"/>
    <n v="0"/>
    <s v="Iraq - Syria Crisis Regional Refugee Response - WASH, education, child protection and health  (STATE/PRM)"/>
    <s v=""/>
    <s v="USD"/>
    <d v="2014-01-15T00:00:00"/>
    <s v="MULTI-SECTOR"/>
    <x v="1"/>
    <s v="Paid contribution"/>
    <s v="Donor and Agency"/>
  </r>
  <r>
    <s v="United States of America"/>
    <s v="United Nations Children's Fund"/>
    <s v="Syrian Arab Republic - Civil Unrest 2014"/>
    <x v="8"/>
    <s v="SRRP-14/MS/64843/124"/>
    <x v="11"/>
    <n v="1000000"/>
    <n v="0"/>
    <s v="(Iraq) to be allocated to specific countries - Education, WASH, Child Protection, Health  (STATE/PRM)"/>
    <s v=""/>
    <s v="USD"/>
    <d v="2014-09-12T00:00:00"/>
    <s v="MULTI-SECTOR"/>
    <x v="1"/>
    <s v="Paid contribution"/>
    <s v="Donor and Agency"/>
  </r>
  <r>
    <s v="United States of America"/>
    <s v="United Nations Educational, Scientific and Cultural Organization"/>
    <s v="Iraq Crisis 2003"/>
    <x v="7"/>
    <s v="IRQ-03/E02"/>
    <x v="9"/>
    <n v="10000000"/>
    <n v="0"/>
    <s v="Provision of textbooks"/>
    <m/>
    <m/>
    <d v="2003-06-13T00:00:00"/>
    <s v="EDUCATION"/>
    <x v="1"/>
    <s v="Paid contribution"/>
    <s v="Agency"/>
  </r>
  <r>
    <s v="United States of America"/>
    <s v="United Nations High Commissioner for Refugees"/>
    <s v="Iraq 2007 (incl. Iraqi refugees in neighbouring countries) "/>
    <x v="0"/>
    <m/>
    <x v="2"/>
    <n v="36000000"/>
    <n v="0"/>
    <s v="Iraq Situation Supplementary Appeal"/>
    <m/>
    <s v="USD"/>
    <d v="2007-02-28T00:00:00"/>
    <s v="SECTOR NOT YET SPECIFIED"/>
    <x v="1"/>
    <s v="Paid contribution"/>
    <s v="Donor and Agency"/>
  </r>
  <r>
    <s v="United States of America"/>
    <s v="United Nations High Commissioner for Refugees"/>
    <s v="Iraq 2007 (incl. Iraqi refugees in neighbouring countries) "/>
    <x v="0"/>
    <m/>
    <x v="2"/>
    <n v="30000000"/>
    <n v="0"/>
    <s v="Iraq Education Supplementary Appeal"/>
    <m/>
    <s v="USD"/>
    <d v="2007-11-29T00:00:00"/>
    <s v="EDUCATION"/>
    <x v="1"/>
    <s v="Paid contribution"/>
    <s v="Agency"/>
  </r>
  <r>
    <s v="United States of America"/>
    <s v="United Nations High Commissioner for Refugees"/>
    <s v="Iraq 2008 (incl. Iraqi refugees in neighbouring countries) "/>
    <x v="5"/>
    <s v="IRQ-08/UNHCR"/>
    <x v="6"/>
    <n v="17466171"/>
    <n v="0"/>
    <s v="Broadly earmarked contributions to UNHCR Iraq Supplementary Appeal (total of $116,400,000- CAP portion, $17,466,171 to be allocated to specific sector/projects; Iraqi refugees in neighboring countries portion, $98,933,829)"/>
    <m/>
    <s v="USD"/>
    <d v="2008-02-14T00:00:00"/>
    <s v="SECTOR NOT YET SPECIFIED"/>
    <x v="1"/>
    <s v="Paid contribution"/>
    <s v="Donor and Agency"/>
  </r>
  <r>
    <s v="United States of America"/>
    <s v="United Nations High Commissioner for Refugees"/>
    <s v="Iraq 2009 (incl. Iraqi refugees in neighbouring countries) "/>
    <x v="6"/>
    <s v="IRQ-09/SNYS/25390/R/120"/>
    <x v="7"/>
    <n v="90000000"/>
    <n v="0"/>
    <s v="Pillar 1 and 2 - to be allocated to specific projects/sector"/>
    <m/>
    <s v="USD"/>
    <d v="2009-03-31T00:00:00"/>
    <s v="SECTOR NOT YET SPECIFIED"/>
    <x v="1"/>
    <s v="Paid contribution"/>
    <s v="Donor and Agency"/>
  </r>
  <r>
    <s v="United States of America"/>
    <s v="United Nations High Commissioner for Refugees"/>
    <s v="Iraq 2009 (incl. Iraqi refugees in neighbouring countries) "/>
    <x v="6"/>
    <s v="IRQ-09/SNYS/25390/R/120"/>
    <x v="7"/>
    <n v="13000000"/>
    <n v="0"/>
    <s v="Pillar 1 and 2 - to be allocated to specific projects/sector"/>
    <m/>
    <s v="USD"/>
    <d v="2009-09-14T00:00:00"/>
    <s v="SECTOR NOT YET SPECIFIED"/>
    <x v="1"/>
    <s v="Paid contribution"/>
    <s v="Agency"/>
  </r>
  <r>
    <s v="United States of America"/>
    <s v="United Nations High Commissioner for Refugees"/>
    <s v="Iraq 2012"/>
    <x v="0"/>
    <m/>
    <x v="5"/>
    <n v="3000000"/>
    <n v="0"/>
    <s v="(Iraq) Humanitarian assistance"/>
    <s v=""/>
    <s v="USD"/>
    <d v="2012-12-14T00:00:00"/>
    <s v="SECTOR NOT YET SPECIFIED"/>
    <x v="1"/>
    <s v="Paid contribution"/>
    <s v="Agency"/>
  </r>
  <r>
    <s v="United States of America"/>
    <s v="United Nations High Commissioner for Refugees"/>
    <s v="Iraq 2015"/>
    <x v="4"/>
    <s v="IRQ-14/SNYS/70350/R/120"/>
    <x v="4"/>
    <n v="10000000"/>
    <n v="0"/>
    <s v="UNHCR Iraq Emergency Response (STATE/PRM)_x000d__x000a_"/>
    <s v=""/>
    <s v="USD"/>
    <d v="2014-09-29T00:00:00"/>
    <s v="SECTOR NOT YET SPECIFIED"/>
    <x v="1"/>
    <s v="Paid contribution"/>
    <s v="Donor"/>
  </r>
  <r>
    <s v="United States of America"/>
    <s v="United Nations High Commissioner for Refugees"/>
    <s v="Iraq 2015"/>
    <x v="4"/>
    <s v="IRQ-14/SNYS/70350/R/120"/>
    <x v="4"/>
    <n v="6600000"/>
    <n v="0"/>
    <s v="To be allocated to a specific sector/projects"/>
    <s v=""/>
    <s v="USD"/>
    <d v="2014-08-08T00:00:00"/>
    <s v="SECTOR NOT YET SPECIFIED"/>
    <x v="1"/>
    <s v="Paid contribution"/>
    <s v="Agency"/>
  </r>
  <r>
    <s v="United States of America"/>
    <s v="United Nations High Commissioner for Refugees"/>
    <s v="Iraq Crisis 2003"/>
    <x v="0"/>
    <m/>
    <x v="9"/>
    <n v="2900000"/>
    <n v="0"/>
    <s v="Preparedness Measures in and around Iraq"/>
    <m/>
    <m/>
    <d v="2003-04-07T00:00:00"/>
    <s v="MULTI-SECTOR"/>
    <x v="1"/>
    <s v="Paid contribution"/>
    <s v="Donor and Agency"/>
  </r>
  <r>
    <s v="United States of America"/>
    <s v="United Nations High Commissioner for Refugees"/>
    <s v="Iraq Crisis 2003"/>
    <x v="7"/>
    <s v="IRQ-03/MS01A"/>
    <x v="9"/>
    <n v="28100000"/>
    <n v="0"/>
    <s v="Refugees/asylum seekers and multi-sector response "/>
    <m/>
    <m/>
    <d v="2003-03-25T00:00:00"/>
    <s v="MULTI-SECTOR"/>
    <x v="1"/>
    <s v="Paid contribution"/>
    <s v="Donor and Agency"/>
  </r>
  <r>
    <s v="United States of America"/>
    <s v="United Nations High Commissioner for Refugees"/>
    <s v="Syrian Arab Republic - Civil Unrest 2013"/>
    <x v="3"/>
    <s v="SRRP-13/MS/58183/R/120"/>
    <x v="3"/>
    <n v="20000000"/>
    <n v="0"/>
    <s v="(Iraq) Protection, Camp Management, Shelter and Settlements, WASH, Education, Relief Commodities (STATE/PRM)"/>
    <s v=""/>
    <s v="USD"/>
    <d v="2013-06-17T00:00:00"/>
    <s v="MULTI-SECTOR"/>
    <x v="1"/>
    <s v="Paid contribution"/>
    <s v="Donor and Agency"/>
  </r>
  <r>
    <s v="United States of America"/>
    <s v="United Nations High Commissioner for Refugees"/>
    <s v="Syrian Arab Republic - Civil Unrest 2013"/>
    <x v="3"/>
    <s v="SRRP-13/MS/58183/R/120"/>
    <x v="3"/>
    <n v="8560000"/>
    <n v="0"/>
    <s v="(Iraq) Protection, Camp Management, Shelter and Settlements, WASH, Education, Relief Commodities - Iraq (STATE/PRM)"/>
    <s v=""/>
    <s v="USD"/>
    <d v="2013-01-30T00:00:00"/>
    <s v="MULTI-SECTOR"/>
    <x v="1"/>
    <s v="Paid contribution"/>
    <s v="Donor and Agency"/>
  </r>
  <r>
    <s v="United States of America"/>
    <s v="United Nations High Commissioner for Refugees"/>
    <s v="Syrian Arab Republic - Civil Unrest 2013"/>
    <x v="3"/>
    <s v="SRRP-13/MS/58183/R/120"/>
    <x v="3"/>
    <n v="14500000"/>
    <n v="0"/>
    <s v="Iraq - Syria Crisis Regional Refugee Response - Protection, Camp Management, Shelter and Settlements, WASH, Education, Relief Commodities (STATE/PRM) [STATE/PRM]"/>
    <s v=""/>
    <s v="USD"/>
    <d v="2013-09-24T00:00:00"/>
    <s v="MULTI-SECTOR"/>
    <x v="1"/>
    <s v="Paid contribution"/>
    <s v="Donor and Agency"/>
  </r>
  <r>
    <s v="United States of America"/>
    <s v="United Nations High Commissioner for Refugees"/>
    <s v="Syrian Arab Republic - Civil Unrest 2014"/>
    <x v="8"/>
    <s v="SRRP-14/MS/64837/120"/>
    <x v="11"/>
    <n v="20800000"/>
    <n v="0"/>
    <s v="Iraq - Syria Crisis Regional Refugee Response (STATE/PRM)"/>
    <s v=""/>
    <s v="USD"/>
    <d v="2014-07-30T00:00:00"/>
    <s v="MULTI-SECTOR"/>
    <x v="1"/>
    <s v="Paid contribution"/>
    <s v="Donor and Agency"/>
  </r>
  <r>
    <s v="United States of America"/>
    <s v="United Nations High Commissioner for Refugees"/>
    <s v="Syrian Arab Republic - Civil Unrest 2014"/>
    <x v="8"/>
    <s v="SRRP-14/MS/64837/120"/>
    <x v="11"/>
    <n v="7700000"/>
    <n v="0"/>
    <s v="Iraq - Syria Crisis Regional Refugee Response (STATE/PRM)"/>
    <s v=""/>
    <s v="USD"/>
    <d v="2014-01-15T00:00:00"/>
    <s v="MULTI-SECTOR"/>
    <x v="1"/>
    <s v="Paid contribution"/>
    <s v="Donor and Agency"/>
  </r>
  <r>
    <s v="United States of America"/>
    <s v="United Nations High Commissioner for Refugees"/>
    <s v="Syrian Arab Republic - Civil Unrest 2014"/>
    <x v="8"/>
    <s v="SRRP-14/MS/64837/120"/>
    <x v="11"/>
    <n v="6300000"/>
    <n v="0"/>
    <s v="Iraq - Syria Crisis Regional Refugee Response (STATE/PRM)"/>
    <s v=""/>
    <s v="USD"/>
    <d v="2014-07-30T00:00:00"/>
    <s v="MULTI-SECTOR"/>
    <x v="1"/>
    <s v="Paid contribution"/>
    <s v="Donor and Agency"/>
  </r>
  <r>
    <s v="United States of America"/>
    <s v="United Nations Human Settlements Programme (UN-HABITAT)"/>
    <s v="Iraq 2011"/>
    <x v="0"/>
    <m/>
    <x v="14"/>
    <n v="2999833"/>
    <n v="0"/>
    <s v="Shelter (STATE/PRM)"/>
    <s v=""/>
    <s v="USD"/>
    <d v="2011-10-21T00:00:00"/>
    <s v="SHELTER AND NON-FOOD ITEMS"/>
    <x v="1"/>
    <s v="Commitment"/>
    <s v="Donor"/>
  </r>
  <r>
    <s v="United States of America"/>
    <s v="United Nations Human Settlements Programme (UN-HABITAT)"/>
    <s v="Iraq 2015"/>
    <x v="4"/>
    <s v="IRQ-14/SNYS/70358/R/7039"/>
    <x v="4"/>
    <n v="1000000"/>
    <n v="0"/>
    <s v="To be allocated to a specific sector/projects - Shelter and Settlements (STATE/PRM)"/>
    <s v=""/>
    <s v="USD"/>
    <d v="2014-09-11T00:00:00"/>
    <s v="SECTOR NOT YET SPECIFIED"/>
    <x v="1"/>
    <s v="Commitment"/>
    <s v="Donor"/>
  </r>
  <r>
    <s v="United States of America"/>
    <s v="United Nations Population Fund"/>
    <s v="Syrian Arab Republic - Civil Unrest 2014"/>
    <x v="8"/>
    <s v="SRRP-14/MS/64829/1171"/>
    <x v="11"/>
    <n v="250000"/>
    <n v="0"/>
    <s v="Iraq - Syria Crisis Regional Refugee Response - GVB Response (STATE/PRM)"/>
    <s v=""/>
    <s v="USD"/>
    <d v="2014-01-15T00:00:00"/>
    <s v="MULTI-SECTOR"/>
    <x v="1"/>
    <s v="Paid contribution"/>
    <s v="Donor and Agency"/>
  </r>
  <r>
    <s v="United States of America"/>
    <s v="United Nations Relief and Works Agency for Palestine Refugees in the Near East"/>
    <s v="Iraq 2012"/>
    <x v="0"/>
    <m/>
    <x v="5"/>
    <n v="2668550"/>
    <n v="0"/>
    <s v="Assistance for Palestinians from Iraq (USAID/PRM)"/>
    <s v=""/>
    <s v="USD"/>
    <d v="2012-09-30T00:00:00"/>
    <s v="SECTOR NOT YET SPECIFIED"/>
    <x v="1"/>
    <s v="Paid contribution"/>
    <s v="Donor"/>
  </r>
  <r>
    <s v="United States of America"/>
    <s v="United Nations Relief and Works Agency for Palestine Refugees in the Near East"/>
    <s v="Iraq 2014"/>
    <x v="0"/>
    <m/>
    <x v="11"/>
    <n v="1151334"/>
    <n v="0"/>
    <s v="Protection and Humanitarian Assistance for Iraqi Palestinian Refugees in Syria Program (STATE/PRM)"/>
    <s v=""/>
    <s v="USD"/>
    <d v="2014-01-17T00:00:00"/>
    <s v="SECTOR NOT YET SPECIFIED"/>
    <x v="1"/>
    <s v="Paid contribution"/>
    <s v="Donor"/>
  </r>
  <r>
    <s v="United States of America"/>
    <s v="United States Agency for International Development"/>
    <s v="Iraq 2006 (incl. Iraqi refugees in neighbouring countries) "/>
    <x v="0"/>
    <m/>
    <x v="1"/>
    <n v="69000"/>
    <n v="0"/>
    <s v="Administration support"/>
    <m/>
    <s v="USD"/>
    <d v="2006-10-23T00:00:00"/>
    <s v="COORDINATION AND SUPPORT SERVICES"/>
    <x v="1"/>
    <s v="Commitment"/>
    <s v="Donor"/>
  </r>
  <r>
    <s v="United States of America"/>
    <s v="United States Agency for International Development"/>
    <s v="Iraq 2007 (incl. Iraqi refugees in neighbouring countries) "/>
    <x v="0"/>
    <m/>
    <x v="2"/>
    <n v="20672"/>
    <n v="0"/>
    <s v="Travel (USAID East Africa)_x000d__x000a__x000d__x000a_"/>
    <m/>
    <s v="USD"/>
    <d v="2007-12-28T00:00:00"/>
    <s v="COORDINATION AND SUPPORT SERVICES"/>
    <x v="1"/>
    <s v="Commitment"/>
    <s v="Donor"/>
  </r>
  <r>
    <s v="United States of America"/>
    <s v="United States Agency for International Development"/>
    <s v="Iraq 2007 (incl. Iraqi refugees in neighbouring countries) "/>
    <x v="0"/>
    <m/>
    <x v="2"/>
    <n v="729496"/>
    <n v="0"/>
    <s v="Admin support (USAID/Baghdad)"/>
    <m/>
    <s v="USD"/>
    <d v="2007-02-20T00:00:00"/>
    <s v="COORDINATION AND SUPPORT SERVICES"/>
    <x v="1"/>
    <s v="Commitment"/>
    <s v="Donor"/>
  </r>
  <r>
    <s v="United States of America"/>
    <s v="United States Agency for International Development"/>
    <s v="Iraq 2007 (incl. Iraqi refugees in neighbouring countries) "/>
    <x v="0"/>
    <m/>
    <x v="2"/>
    <n v="221954"/>
    <n v="0"/>
    <s v="Monitoring/Evaluation, admin support, disaster response (USAID/Baghdad)"/>
    <m/>
    <s v="USD"/>
    <d v="2007-10-22T00:00:00"/>
    <s v="COORDINATION AND SUPPORT SERVICES"/>
    <x v="1"/>
    <s v="Commitment"/>
    <s v="Donor"/>
  </r>
  <r>
    <s v="United States of America"/>
    <s v="United States Agency for International Development"/>
    <s v="Iraq 2008 (incl. Iraqi refugees in neighbouring countries) "/>
    <x v="0"/>
    <m/>
    <x v="6"/>
    <n v="18137"/>
    <n v="0"/>
    <s v="Admin Support,Disaster Response in Iraq_x000d__x000a_(267-CO-267-C-00-05-00508-3)_x000d__x000a_"/>
    <m/>
    <s v="USD"/>
    <d v="2008-06-03T00:00:00"/>
    <s v="COORDINATION AND SUPPORT SERVICES"/>
    <x v="1"/>
    <s v="Commitment"/>
    <s v="Donor"/>
  </r>
  <r>
    <s v="United States of America"/>
    <s v="United States Agency for International Development"/>
    <s v="Iraq 2008 (incl. Iraqi refugees in neighbouring countries) "/>
    <x v="0"/>
    <m/>
    <x v="6"/>
    <n v="20672"/>
    <n v="0"/>
    <s v="Travel costs in Iraq_x000d__x000a_"/>
    <m/>
    <s v="USD"/>
    <d v="2008-06-03T00:00:00"/>
    <s v="COORDINATION AND SUPPORT SERVICES"/>
    <x v="1"/>
    <s v="Commitment"/>
    <s v="Donor"/>
  </r>
  <r>
    <s v="United States of America"/>
    <s v="United States Agency for International Development"/>
    <s v="Iraq 2009 (incl. Iraqi refugees in neighbouring countries) "/>
    <x v="0"/>
    <m/>
    <x v="7"/>
    <n v="582232"/>
    <n v="0"/>
    <s v="Admin Support_x000d__x000a_"/>
    <m/>
    <s v="USD"/>
    <d v="2009-08-06T00:00:00"/>
    <s v="COORDINATION AND SUPPORT SERVICES"/>
    <x v="1"/>
    <s v="Commitment"/>
    <s v="Donor"/>
  </r>
  <r>
    <s v="United States of America"/>
    <s v="Various Recipients (details not yet provided)"/>
    <s v="Iraq 2010"/>
    <x v="0"/>
    <m/>
    <x v="12"/>
    <n v="333272"/>
    <n v="0"/>
    <s v="Administrative support"/>
    <s v=""/>
    <s v="USD"/>
    <d v="2010-01-11T00:00:00"/>
    <s v="COORDINATION AND SUPPORT SERVICES"/>
    <x v="1"/>
    <s v="Commitment"/>
    <s v="Donor"/>
  </r>
  <r>
    <s v="United States of America"/>
    <s v="Various Recipients (details not yet provided)"/>
    <s v="Iraq 2011"/>
    <x v="0"/>
    <m/>
    <x v="14"/>
    <n v="12498000"/>
    <n v="0"/>
    <s v="Health, WASH, Protection (STATE/PRM)"/>
    <s v=""/>
    <s v="USD"/>
    <d v="2011-03-28T00:00:00"/>
    <s v="SECTOR NOT YET SPECIFIED"/>
    <x v="1"/>
    <s v="Commitment"/>
    <s v="Donor"/>
  </r>
  <r>
    <s v="United States of America"/>
    <s v="Various Recipients (details not yet provided)"/>
    <s v="Iraq 2011"/>
    <x v="0"/>
    <m/>
    <x v="14"/>
    <n v="25000"/>
    <n v="0"/>
    <s v="Administrative support (USAID/OFDA)"/>
    <s v=""/>
    <s v="USD"/>
    <d v="2011-11-21T00:00:00"/>
    <s v="COORDINATION AND SUPPORT SERVICES"/>
    <x v="1"/>
    <s v="Commitment"/>
    <s v="Donor"/>
  </r>
  <r>
    <s v="United States of America"/>
    <s v="Various Recipients (details not yet provided)"/>
    <s v="Iraq 2011"/>
    <x v="0"/>
    <m/>
    <x v="14"/>
    <n v="87785"/>
    <n v="0"/>
    <s v="Administrative support"/>
    <s v=""/>
    <s v="USD"/>
    <d v="2011-02-25T00:00:00"/>
    <s v="COORDINATION AND SUPPORT SERVICES"/>
    <x v="1"/>
    <s v="Commitment"/>
    <s v="Donor"/>
  </r>
  <r>
    <s v="United States of America"/>
    <s v="Various Recipients (details not yet provided)"/>
    <s v="Iraq 2011"/>
    <x v="0"/>
    <m/>
    <x v="14"/>
    <n v="279787"/>
    <n v="0"/>
    <s v="Administrative and Logistical Support (USAID/OFDA)"/>
    <s v=""/>
    <s v="USD"/>
    <d v="2011-07-26T00:00:00"/>
    <s v="COORDINATION AND SUPPORT SERVICES"/>
    <x v="1"/>
    <s v="Commitment"/>
    <s v="Donor"/>
  </r>
  <r>
    <s v="United States of America"/>
    <s v="Various Recipients (details not yet provided)"/>
    <s v="Iraq 2012"/>
    <x v="0"/>
    <m/>
    <x v="5"/>
    <n v="104091"/>
    <n v="0"/>
    <s v="Admin Support - USAID Baghdad (FY 2012/USAID/OFDA)"/>
    <s v=""/>
    <s v="USD"/>
    <d v="2012-03-13T00:00:00"/>
    <s v="COORDINATION AND SUPPORT SERVICES"/>
    <x v="1"/>
    <s v="Commitment"/>
    <s v="Donor"/>
  </r>
  <r>
    <s v="United States of America"/>
    <s v="Various Recipients (details not yet provided)"/>
    <s v="Iraq 2014"/>
    <x v="0"/>
    <m/>
    <x v="11"/>
    <n v="499956"/>
    <n v="0"/>
    <s v="Program Support Costs (USAID/OFDA)"/>
    <s v=""/>
    <s v="USD"/>
    <d v="2014-09-30T00:00:00"/>
    <s v="COORDINATION AND SUPPORT SERVICES"/>
    <x v="1"/>
    <s v="Commitment"/>
    <s v="Donor"/>
  </r>
  <r>
    <s v="United States of America"/>
    <s v="Various Recipients (details not yet provided)"/>
    <s v="Iraq 2014"/>
    <x v="0"/>
    <m/>
    <x v="11"/>
    <n v="8403915"/>
    <n v="0"/>
    <s v="Health, Humanitarian Coordination and Information Management, Logistics and Relief Commodities, Protection, Shelter and Settlements, Water, Sanitation, and Hygiene (WASH) in As Sulaymaniyah, Diyala, Dohuk, Erbil, Kirkuk, Ninewa, Salah ad-Din (USAID/OFDA)"/>
    <s v=""/>
    <s v="USD"/>
    <d v="2014-09-11T00:00:00"/>
    <s v="COORDINATION AND SUPPORT SERVICES"/>
    <x v="1"/>
    <s v="Commitment"/>
    <s v="Donor"/>
  </r>
  <r>
    <s v="United States of America"/>
    <s v="Various Recipients (details not yet provided)"/>
    <s v="Iraq 2014"/>
    <x v="0"/>
    <m/>
    <x v="11"/>
    <n v="846814"/>
    <n v="0"/>
    <s v="USAID/OFDA Commodity Airlifts - Logistics and Relief Commodities in Northern Iraq (USAID/OFDA)"/>
    <s v=""/>
    <s v="USD"/>
    <d v="2014-09-11T00:00:00"/>
    <s v="SECTOR NOT YET SPECIFIED"/>
    <x v="1"/>
    <s v="Commitment"/>
    <s v="Donor"/>
  </r>
  <r>
    <s v="United States of America"/>
    <s v="Various Recipients (details not yet provided)"/>
    <s v="Iraq 2014"/>
    <x v="0"/>
    <m/>
    <x v="11"/>
    <n v="4968165"/>
    <n v="0"/>
    <s v="Health, Psychosocial Assistance, Protection, Relief Commodities, Education for Iraqi Refugees in Syria (STATE/PRM)"/>
    <s v=""/>
    <s v="USD"/>
    <d v="2014-09-11T00:00:00"/>
    <s v="MULTI-SECTOR"/>
    <x v="1"/>
    <s v="Paid contribution"/>
    <s v="Donor"/>
  </r>
  <r>
    <s v="United States of America"/>
    <s v="Various Recipients (details not yet provided)"/>
    <s v="Iraq 2014"/>
    <x v="0"/>
    <m/>
    <x v="11"/>
    <n v="4500000"/>
    <n v="0"/>
    <s v="Airdrops of Ready-to-Eat Meals and Safe Drinking Water (DoD)"/>
    <s v=""/>
    <s v="USD"/>
    <d v="2014-08-28T00:00:00"/>
    <s v="COORDINATION AND SUPPORT SERVICES"/>
    <x v="1"/>
    <s v="Commitment"/>
    <s v="Donor"/>
  </r>
  <r>
    <s v="United States of America"/>
    <s v="Various Recipients (details not yet provided)"/>
    <s v="Iraq 2014"/>
    <x v="0"/>
    <m/>
    <x v="11"/>
    <n v="8665493"/>
    <n v="0"/>
    <s v="Durable Solutions, Livelihoods, Nutrition, Protection, Relief Commodities, IDP and Host Community Advocacy and Reconciliation, Education in Baghdad, Diyala, As Sulaymaniyah, Kirkuk, Erbil (STATE/PRM)"/>
    <s v=""/>
    <s v="USD"/>
    <d v="2014-08-28T00:00:00"/>
    <s v="SECTOR NOT YET SPECIFIED"/>
    <x v="1"/>
    <s v="Commitment"/>
    <s v="Donor"/>
  </r>
  <r>
    <s v="United States of America"/>
    <s v="Various Recipients (details not yet provided)"/>
    <s v="Iraq 2014"/>
    <x v="0"/>
    <m/>
    <x v="11"/>
    <n v="1830756"/>
    <n v="0"/>
    <s v="Humanitarian Coordination and Information Management, Logistics and Relief Commodities (USAID/OFDA)"/>
    <s v=""/>
    <s v="USD"/>
    <d v="2014-08-11T00:00:00"/>
    <s v="COORDINATION AND SUPPORT SERVICES"/>
    <x v="1"/>
    <s v="Commitment"/>
    <s v="Donor"/>
  </r>
  <r>
    <s v="United States of America"/>
    <s v="Various Recipients (details not yet provided)"/>
    <s v="Iraq 2014"/>
    <x v="0"/>
    <m/>
    <x v="11"/>
    <n v="27121759"/>
    <n v="0"/>
    <s v="Health, Livelihoods, Nutrition, Protection, Relief Commodities, WASH, Durable Solutions (STATE/PRM)"/>
    <s v=""/>
    <s v="USD"/>
    <d v="2014-08-11T00:00:00"/>
    <s v="COORDINATION AND SUPPORT SERVICES"/>
    <x v="1"/>
    <s v="Commitment"/>
    <s v="Donor"/>
  </r>
  <r>
    <s v="United States of America"/>
    <s v="Various Recipients (details not yet provided)"/>
    <s v="Iraq 2014"/>
    <x v="0"/>
    <m/>
    <x v="11"/>
    <n v="3000000"/>
    <n v="0"/>
    <s v="Airdrops of Ready-to-Eat Meals and Safe Drinking Water (DoD)"/>
    <s v=""/>
    <s v="USD"/>
    <d v="2014-09-19T00:00:00"/>
    <s v="COORDINATION AND SUPPORT SERVICES"/>
    <x v="1"/>
    <s v="Commitment"/>
    <s v="Donor"/>
  </r>
  <r>
    <s v="United States of America"/>
    <s v="Various Recipients (details not yet provided)"/>
    <s v="Iraq 2014"/>
    <x v="0"/>
    <m/>
    <x v="11"/>
    <n v="10032047"/>
    <n v="0"/>
    <s v="Logistics and Relief Commodities; Shelter and Settlements; WASH (USAID/OFDA)"/>
    <s v=""/>
    <s v="USD"/>
    <d v="2014-12-19T00:00:00"/>
    <s v="SECTOR NOT YET SPECIFIED"/>
    <x v="1"/>
    <s v="Commitment"/>
    <s v="Donor"/>
  </r>
  <r>
    <s v="United States of America"/>
    <s v="Various Recipients (details not yet provided)"/>
    <s v="Iraq 2014"/>
    <x v="0"/>
    <m/>
    <x v="11"/>
    <n v="132714"/>
    <n v="0"/>
    <s v="Program Support Costs (USAID/OFDA)"/>
    <s v=""/>
    <s v="USD"/>
    <d v="2014-12-19T00:00:00"/>
    <s v="SECTOR NOT YET SPECIFIED"/>
    <x v="1"/>
    <s v="Commitment"/>
    <s v="Donor"/>
  </r>
  <r>
    <s v="United States of America"/>
    <s v="Various Recipients (details not yet provided)"/>
    <s v="Iraq 2014"/>
    <x v="0"/>
    <m/>
    <x v="11"/>
    <n v="136807"/>
    <n v="0"/>
    <s v="Programme support (USAID/OFDA)"/>
    <s v=""/>
    <s v="USD"/>
    <d v="2014-08-28T00:00:00"/>
    <s v="COORDINATION AND SUPPORT SERVICES"/>
    <x v="1"/>
    <s v="Commitment"/>
    <s v="Donor"/>
  </r>
  <r>
    <s v="United States of America"/>
    <s v="Various Recipients (details not yet provided)"/>
    <s v="Iraq Crisis 2003"/>
    <x v="0"/>
    <m/>
    <x v="9"/>
    <n v="2031"/>
    <n v="0"/>
    <s v="(USAID/OFDA through US Forest Service) Procurement of 3 office supply kits from the National Interagency Fire Center"/>
    <s v=""/>
    <s v="USD"/>
    <d v="2003-08-16T00:00:00"/>
    <s v="COORDINATION AND SUPPORT SERVICES"/>
    <x v="1"/>
    <s v="Commitment"/>
    <s v="Donor"/>
  </r>
  <r>
    <s v="United States of America"/>
    <s v="Various Recipients (details not yet provided)"/>
    <s v="Iraq Crisis 2003"/>
    <x v="0"/>
    <m/>
    <x v="9"/>
    <n v="20000"/>
    <n v="0"/>
    <s v="(through US Embassy) Administrative support for DART in Turkey(USAID/OFDA)_x000d__x000a_"/>
    <s v=""/>
    <s v="USD"/>
    <d v="2003-09-30T00:00:00"/>
    <s v="COORDINATION AND SUPPORT SERVICES"/>
    <x v="1"/>
    <s v="Commitment"/>
    <s v="Donor"/>
  </r>
  <r>
    <s v="United States of America"/>
    <s v="Various Recipients (details not yet provided)"/>
    <s v="Iraq Crisis 2003"/>
    <x v="0"/>
    <m/>
    <x v="9"/>
    <n v="1066831"/>
    <n v="0"/>
    <s v="(through USAID/OTI) Reconstruction assistance (administrative costs) "/>
    <s v=""/>
    <s v="USD"/>
    <d v="2003-09-10T00:00:00"/>
    <s v="COORDINATION AND SUPPORT SERVICES"/>
    <x v="1"/>
    <s v="Commitment"/>
    <s v="Donor"/>
  </r>
  <r>
    <s v="United States of America"/>
    <s v="Various Recipients (details not yet provided)"/>
    <s v="Iraq Crisis 2003"/>
    <x v="0"/>
    <m/>
    <x v="9"/>
    <n v="2913152"/>
    <n v="0"/>
    <s v="Reconstruction assistance (Inter-Ministry Communications) [through Space &amp; Naval Warfare Systems Command {SPAWAR}] [USAID/OTI] "/>
    <s v=""/>
    <s v="USD"/>
    <d v="2003-09-10T00:00:00"/>
    <s v="COORDINATION AND SUPPORT SERVICES"/>
    <x v="1"/>
    <s v="Commitment"/>
    <s v="Donor"/>
  </r>
  <r>
    <s v="United States of America"/>
    <s v="Various Recipients (details not yet provided)"/>
    <s v="Iraq Crisis 2003"/>
    <x v="0"/>
    <m/>
    <x v="9"/>
    <n v="27133"/>
    <n v="0"/>
    <s v="Personnel support; Purchase and transport of two fuel filters to Kuwait_x000d__x000a_(USAID/OFDA)_x000d__x000a__x000d__x000a_"/>
    <s v=""/>
    <s v="USD"/>
    <d v="2003-08-22T00:00:00"/>
    <s v="COORDINATION AND SUPPORT SERVICES"/>
    <x v="1"/>
    <s v="Commitment"/>
    <s v="Donor"/>
  </r>
  <r>
    <s v="United States of America"/>
    <s v="Various Recipients (details not yet provided)"/>
    <s v="Iraq Crisis 2003"/>
    <x v="0"/>
    <m/>
    <x v="9"/>
    <n v="3270"/>
    <n v="0"/>
    <s v="(through US Forest Service) 10 field packs for Gulf - assembling and shipping by National Interagency Fire Center (USAID/OFDA)_x000d__x000a__x000d__x000a_"/>
    <s v=""/>
    <s v="USD"/>
    <d v="2003-08-16T00:00:00"/>
    <s v="COORDINATION AND SUPPORT SERVICES"/>
    <x v="1"/>
    <s v="Commitment"/>
    <s v="Donor"/>
  </r>
  <r>
    <s v="United States of America"/>
    <s v="Various Recipients (details not yet provided)"/>
    <s v="Iraq Crisis 2003"/>
    <x v="0"/>
    <m/>
    <x v="9"/>
    <n v="58000"/>
    <n v="0"/>
    <s v="Administrative support (USAID/OFDA)_x000d__x000a_"/>
    <s v=""/>
    <s v="USD"/>
    <d v="2003-09-30T00:00:00"/>
    <s v="COORDINATION AND SUPPORT SERVICES"/>
    <x v="1"/>
    <s v="Commitment"/>
    <s v="Donor"/>
  </r>
  <r>
    <s v="United States of America"/>
    <s v="Various Recipients (details not yet provided)"/>
    <s v="Iraq Crisis 2003"/>
    <x v="0"/>
    <m/>
    <x v="9"/>
    <n v="27700"/>
    <n v="0"/>
    <s v="(through US Forest Service) 60 relocation kits for Gulf, non-food commodities (USAID/OFDA)_x000d__x000a__x000d__x000a_"/>
    <s v=""/>
    <s v="USD"/>
    <d v="2003-08-16T00:00:00"/>
    <s v="SHELTER AND NON-FOOD ITEMS"/>
    <x v="1"/>
    <s v="Commitment"/>
    <s v="Donor"/>
  </r>
  <r>
    <s v="United States of America"/>
    <s v="Various Recipients (details not yet provided)"/>
    <s v="Iraq Crisis 2003"/>
    <x v="0"/>
    <m/>
    <x v="9"/>
    <n v="54000"/>
    <n v="0"/>
    <s v="Personnel support (USAID/OFDA)_x000d__x000a__x000d__x000a_"/>
    <s v=""/>
    <s v="USD"/>
    <d v="2003-07-11T00:00:00"/>
    <s v="COORDINATION AND SUPPORT SERVICES"/>
    <x v="1"/>
    <s v="Commitment"/>
    <s v="Donor"/>
  </r>
  <r>
    <s v="United States of America"/>
    <s v="Various Recipients (details not yet provided)"/>
    <s v="Iraq Crisis 2003"/>
    <x v="0"/>
    <m/>
    <x v="9"/>
    <n v="1900"/>
    <n v="0"/>
    <s v="Personnel support (USAID/OFDA)_x000d__x000a_"/>
    <s v=""/>
    <s v="USD"/>
    <d v="2003-08-26T00:00:00"/>
    <s v="COORDINATION AND SUPPORT SERVICES"/>
    <x v="1"/>
    <s v="Commitment"/>
    <s v="Donor"/>
  </r>
  <r>
    <s v="United States of America"/>
    <s v="Various Recipients (details not yet provided)"/>
    <s v="Iraq Crisis 2003"/>
    <x v="0"/>
    <m/>
    <x v="9"/>
    <n v="16500000"/>
    <n v="0"/>
    <s v="Reconstruction assistance on logistics countrywide (USAID/ANE) [through Air Force Contracting Augmentation Program]"/>
    <s v=""/>
    <s v="USD"/>
    <d v="2003-09-10T00:00:00"/>
    <s v="COORDINATION AND SUPPORT SERVICES"/>
    <x v="1"/>
    <s v="Commitment"/>
    <s v="Donor"/>
  </r>
  <r>
    <s v="United States of America"/>
    <s v="Various Recipients (details not yet provided)"/>
    <s v="Iraq Crisis 2003"/>
    <x v="0"/>
    <m/>
    <x v="9"/>
    <n v="35000000"/>
    <n v="0"/>
    <s v="Reconstruction assistance (development in impoverished communities) [USAID/ANE] (through the Community Action Programme)"/>
    <s v=""/>
    <s v="USD"/>
    <d v="2003-09-10T00:00:00"/>
    <s v="ECONOMIC RECOVERY AND INFRASTRUCTURE"/>
    <x v="1"/>
    <s v="Commitment"/>
    <s v="Donor"/>
  </r>
  <r>
    <s v="United States of America"/>
    <s v="Various Recipients (details not yet provided)"/>
    <s v="Iraq Crisis 2003"/>
    <x v="0"/>
    <m/>
    <x v="9"/>
    <n v="10966351"/>
    <n v="0"/>
    <s v="Commodities and DART support - logistics (USG procured commodities are not in response to an appeal, but may eventually be used by IO and NGO partners to respond)"/>
    <s v=""/>
    <s v="USD"/>
    <d v="2003-04-01T00:00:00"/>
    <s v="SHELTER AND NON-FOOD ITEMS"/>
    <x v="1"/>
    <s v="Commitment"/>
    <s v="Donor"/>
  </r>
  <r>
    <s v="United States of America"/>
    <s v="Various Recipients (details not yet provided)"/>
    <s v="Iraq Crisis 2003"/>
    <x v="0"/>
    <m/>
    <x v="9"/>
    <n v="5064167"/>
    <n v="0"/>
    <s v="Administrative costs (USAID/OFDA)"/>
    <s v=""/>
    <s v="USD"/>
    <d v="2003-09-10T00:00:00"/>
    <s v="COORDINATION AND SUPPORT SERVICES"/>
    <x v="1"/>
    <s v="Commitment"/>
    <s v="Donor"/>
  </r>
  <r>
    <s v="United States of America"/>
    <s v="World Food Programme"/>
    <s v="Iraq 2008 (incl. Iraqi refugees in neighbouring countries) "/>
    <x v="5"/>
    <s v="IRQ-08/F03"/>
    <x v="6"/>
    <n v="21071077"/>
    <n v="0"/>
    <s v="Food Assistance to IDPs in Iraq (targeting all 18 governorates)"/>
    <m/>
    <s v="USD"/>
    <d v="2008-02-14T00:00:00"/>
    <s v="FOOD"/>
    <x v="1"/>
    <s v="Paid contribution"/>
    <s v="Donor and Agency"/>
  </r>
  <r>
    <s v="United States of America"/>
    <s v="World Food Programme"/>
    <s v="Iraq 2010"/>
    <x v="0"/>
    <m/>
    <x v="12"/>
    <n v="2000000"/>
    <n v="0"/>
    <s v="Humanitarian Coordination and Information Management_x000d__x000a_"/>
    <s v=""/>
    <s v="USD"/>
    <d v="2010-08-25T00:00:00"/>
    <s v="COORDINATION AND SUPPORT SERVICES"/>
    <x v="1"/>
    <s v="Commitment"/>
    <s v="Donor"/>
  </r>
  <r>
    <s v="United States of America"/>
    <s v="World Food Programme"/>
    <s v="Iraq 2011"/>
    <x v="0"/>
    <m/>
    <x v="14"/>
    <n v="5000000"/>
    <n v="0"/>
    <s v="Emergency Operation (EMOP) "/>
    <s v=""/>
    <s v="USD"/>
    <d v="2010-06-16T00:00:00"/>
    <s v="FOOD"/>
    <x v="1"/>
    <s v="Paid contribution"/>
    <s v="Donor and Agency"/>
  </r>
  <r>
    <s v="United States of America"/>
    <s v="World Food Programme"/>
    <s v="Iraq 2015"/>
    <x v="4"/>
    <s v="IRQ-14/SNYS/70351/R/561"/>
    <x v="4"/>
    <n v="111750"/>
    <n v="0"/>
    <s v="Emergency Assistance to Populations Affected by Iraq Crisis (USAID/FFP)"/>
    <s v=""/>
    <s v="USD"/>
    <d v="2014-08-11T00:00:00"/>
    <s v="SECTOR NOT YET SPECIFIED"/>
    <x v="1"/>
    <s v="Paid contribution"/>
    <s v="Donor and Agency"/>
  </r>
  <r>
    <s v="United States of America"/>
    <s v="World Food Programme"/>
    <s v="Iraq Crisis 2003"/>
    <x v="7"/>
    <s v="IRQ-03/CSS01A"/>
    <x v="9"/>
    <n v="4033000"/>
    <n v="0"/>
    <s v="United Nation Humanitarian Air Services"/>
    <m/>
    <m/>
    <d v="2003-03-28T00:00:00"/>
    <s v="COORDINATION AND SUPPORT SERVICES"/>
    <x v="1"/>
    <s v="Paid contribution"/>
    <s v="Donor and Agency"/>
  </r>
  <r>
    <s v="United States of America"/>
    <s v="World Food Programme"/>
    <s v="Iraq Crisis 2003"/>
    <x v="7"/>
    <s v="IRQ-03/CSS01A"/>
    <x v="9"/>
    <n v="1035000"/>
    <n v="0"/>
    <s v="United Nations Joint Logistics Centre"/>
    <m/>
    <m/>
    <d v="2003-03-28T00:00:00"/>
    <s v="COORDINATION AND SUPPORT SERVICES"/>
    <x v="1"/>
    <s v="Paid contribution"/>
    <s v="Donor and Agency"/>
  </r>
  <r>
    <s v="United States of America"/>
    <s v="World Food Programme"/>
    <s v="Iraq Crisis 2003"/>
    <x v="7"/>
    <s v="IRQ-03/F01"/>
    <x v="9"/>
    <n v="90759500"/>
    <n v="0"/>
    <s v="Food aid"/>
    <m/>
    <m/>
    <d v="2003-04-09T00:00:00"/>
    <s v="FOOD"/>
    <x v="1"/>
    <s v="Paid contribution"/>
    <s v="Donor and Agency"/>
  </r>
  <r>
    <s v="United States of America"/>
    <s v="World Food Programme"/>
    <s v="Iraq Crisis 2003"/>
    <x v="7"/>
    <s v="IRQ-03/F01"/>
    <x v="9"/>
    <n v="23918700"/>
    <n v="0"/>
    <s v="Food aid"/>
    <m/>
    <m/>
    <d v="2003-08-31T00:00:00"/>
    <s v="FOOD"/>
    <x v="1"/>
    <s v="Paid contribution"/>
    <s v="Agency"/>
  </r>
  <r>
    <s v="United States of America"/>
    <s v="World Food Programme"/>
    <s v="Iraq Crisis 2003"/>
    <x v="7"/>
    <s v="IRQ-03/F01"/>
    <x v="9"/>
    <n v="2000000"/>
    <n v="0"/>
    <s v="Food aid"/>
    <m/>
    <m/>
    <d v="2003-04-01T00:00:00"/>
    <s v="FOOD"/>
    <x v="1"/>
    <s v="Paid contribution"/>
    <s v="Donor and Agency"/>
  </r>
  <r>
    <s v="United States of America"/>
    <s v="World Food Programme"/>
    <s v="Iraq Crisis 2003"/>
    <x v="7"/>
    <s v="IRQ-03/F01"/>
    <x v="9"/>
    <n v="200000000"/>
    <n v="0"/>
    <s v="Food aid"/>
    <m/>
    <m/>
    <d v="2003-04-01T00:00:00"/>
    <s v="FOOD"/>
    <x v="1"/>
    <s v="Paid contribution"/>
    <s v="Donor and Agency"/>
  </r>
  <r>
    <s v="United States of America"/>
    <s v="World Food Programme"/>
    <s v="Iraq Crisis 2003"/>
    <x v="7"/>
    <s v="IRQ-03/F01"/>
    <x v="9"/>
    <n v="19645949"/>
    <n v="0"/>
    <s v="Food aid"/>
    <m/>
    <m/>
    <d v="2003-04-01T00:00:00"/>
    <s v="FOOD"/>
    <x v="1"/>
    <s v="Paid contribution"/>
    <s v="Donor and Agency"/>
  </r>
  <r>
    <s v="United States of America"/>
    <s v="World Food Programme"/>
    <s v="Iraq Crisis 2003"/>
    <x v="7"/>
    <s v="IRQ-03/F01"/>
    <x v="9"/>
    <n v="21162007"/>
    <n v="0"/>
    <s v="Food aid"/>
    <m/>
    <m/>
    <d v="2003-04-01T00:00:00"/>
    <s v="FOOD"/>
    <x v="1"/>
    <s v="Paid contribution"/>
    <s v="Donor and Agency"/>
  </r>
  <r>
    <s v="United States of America"/>
    <s v="World Food Programme"/>
    <s v="Iraq Crisis 2003"/>
    <x v="7"/>
    <s v="IRQ-03/F02"/>
    <x v="9"/>
    <n v="5000000"/>
    <n v="0"/>
    <s v="Logistics preparedness and augmentation in support of Regional EMOP 10259.0"/>
    <m/>
    <m/>
    <d v="2003-03-28T00:00:00"/>
    <s v="COORDINATION AND SUPPORT SERVICES"/>
    <x v="1"/>
    <s v="Paid contribution"/>
    <s v="Donor and Agency"/>
  </r>
  <r>
    <s v="United States of America"/>
    <s v="World Food Programme"/>
    <s v="Iraq Crisis 2003"/>
    <x v="7"/>
    <s v="IRQ-03/F02"/>
    <x v="9"/>
    <n v="28286072"/>
    <n v="0"/>
    <s v="Logistics preparedness and augmentation in support of Regional EMOP 10259.0"/>
    <m/>
    <m/>
    <d v="2003-03-28T00:00:00"/>
    <s v="COORDINATION AND SUPPORT SERVICES"/>
    <x v="1"/>
    <s v="Paid contribution"/>
    <s v="Donor and Agency"/>
  </r>
  <r>
    <s v="United States of America"/>
    <s v="World Food Programme"/>
    <s v="Syrian Arab Republic - Civil Unrest 2012"/>
    <x v="0"/>
    <m/>
    <x v="5"/>
    <n v="1314268"/>
    <n v="0"/>
    <s v="(Iraq) Provision of emergency food assistance (including logistics and operational costs) (PR 18) "/>
    <s v=""/>
    <s v="USD"/>
    <d v="2012-07-31T00:00:00"/>
    <s v="FOOD"/>
    <x v="1"/>
    <s v="Paid contribution"/>
    <s v="Donor and Agency"/>
  </r>
  <r>
    <s v="United States of America"/>
    <s v="World Food Programme"/>
    <s v="Syrian Arab Republic - Civil Unrest 2012"/>
    <x v="0"/>
    <m/>
    <x v="5"/>
    <n v="306235"/>
    <n v="0"/>
    <s v="(Iraq) Emergency Food Assistance to People Affected by Unrest in Syria (USAID/FFP)"/>
    <s v=""/>
    <s v="USD"/>
    <d v="2012-09-05T00:00:00"/>
    <s v="FOOD"/>
    <x v="1"/>
    <s v="Paid contribution"/>
    <s v="Donor and Agency"/>
  </r>
  <r>
    <s v="United States of America"/>
    <s v="World Food Programme"/>
    <s v="Syrian Arab Republic - Civil Unrest 2012"/>
    <x v="0"/>
    <m/>
    <x v="5"/>
    <n v="700000"/>
    <n v="0"/>
    <s v="(Iraq) Emergency Food Assistance to People Affected by Unrest in Syria        _x0009__x000d__x000a_"/>
    <s v=""/>
    <s v="USD"/>
    <d v="2012-12-17T00:00:00"/>
    <s v="FOOD"/>
    <x v="1"/>
    <s v="Paid contribution"/>
    <s v="Agency"/>
  </r>
  <r>
    <s v="United States of America"/>
    <s v="World Food Programme"/>
    <s v="Syrian Arab Republic - Civil Unrest 2013"/>
    <x v="3"/>
    <s v="SRRP-13/MS/58198/R/561"/>
    <x v="3"/>
    <n v="800000"/>
    <n v="0"/>
    <s v="(Iraq) Emergency Food Assistance to People Affected by Unrest in Syria (USAID/FFP)"/>
    <s v=""/>
    <s v="USD"/>
    <d v="2013-01-30T00:00:00"/>
    <s v="MULTI-SECTOR"/>
    <x v="1"/>
    <s v="Paid contribution"/>
    <s v="Donor and Agency"/>
  </r>
  <r>
    <s v="United States of America"/>
    <s v="World Food Programme"/>
    <s v="Syrian Arab Republic - Civil Unrest 2013"/>
    <x v="3"/>
    <s v="SRRP-13/MS/58198/R/561"/>
    <x v="3"/>
    <n v="2495629"/>
    <n v="0"/>
    <s v="Iraq - Syria Crisis Regional Refugee Response (USAID/FFP)"/>
    <s v=""/>
    <s v="USD"/>
    <d v="2013-06-17T00:00:00"/>
    <s v="MULTI-SECTOR"/>
    <x v="1"/>
    <s v="Paid contribution"/>
    <s v="Donor and Agency"/>
  </r>
  <r>
    <s v="United States of America"/>
    <s v="World Food Programme"/>
    <s v="Syrian Arab Republic - Civil Unrest 2013"/>
    <x v="3"/>
    <s v="SRRP-13/MS/58198/R/561"/>
    <x v="3"/>
    <n v="148850"/>
    <n v="0"/>
    <s v="Iraq - Syria Crisis Regional Refugee Response (USAID/FFP)"/>
    <s v=""/>
    <s v="USD"/>
    <d v="2013-10-17T00:00:00"/>
    <s v="MULTI-SECTOR"/>
    <x v="1"/>
    <s v="Paid contribution"/>
    <s v="Agency"/>
  </r>
  <r>
    <s v="United States of America"/>
    <s v="World Food Programme"/>
    <s v="Syrian Arab Republic - Civil Unrest 2013"/>
    <x v="3"/>
    <s v="SRRP-13/MS/58198/R/561"/>
    <x v="3"/>
    <n v="5840000"/>
    <n v="0"/>
    <s v="Iraq - Syria Crisis Regional Refugee Response (USAID/FFP)"/>
    <s v=""/>
    <s v="USD"/>
    <d v="2013-08-07T00:00:00"/>
    <s v="MULTI-SECTOR"/>
    <x v="1"/>
    <s v="Paid contribution"/>
    <s v="Donor and Agency"/>
  </r>
  <r>
    <s v="United States of America"/>
    <s v="World Food Programme"/>
    <s v="Syrian Arab Republic - Civil Unrest 2014"/>
    <x v="8"/>
    <s v="SRRP-14/MS/64858/561"/>
    <x v="11"/>
    <n v="2500000"/>
    <n v="0"/>
    <s v="Iraq - Syria Crisis Regional Refugee Response (USAID/FFP)"/>
    <s v=""/>
    <s v="USD"/>
    <d v="2014-01-15T00:00:00"/>
    <s v="MULTI-SECTOR"/>
    <x v="1"/>
    <s v="Paid contribution"/>
    <s v="Donor and Agency"/>
  </r>
  <r>
    <s v="United States of America"/>
    <s v="World Food Programme"/>
    <s v="Syrian Arab Republic - Civil Unrest 2014"/>
    <x v="8"/>
    <s v="SRRP-14/MS/64858/561"/>
    <x v="11"/>
    <n v="7500000"/>
    <n v="0"/>
    <s v="Iraq - Syria Crisis Regional Refugee Response (USAID/FFP)"/>
    <s v=""/>
    <s v="USD"/>
    <d v="2014-06-04T00:00:00"/>
    <s v="MULTI-SECTOR"/>
    <x v="1"/>
    <s v="Paid contribution"/>
    <s v="Donor and Agency"/>
  </r>
  <r>
    <s v="United States of America"/>
    <s v="World Food Programme"/>
    <s v="Syrian Arab Republic - Civil Unrest 2014"/>
    <x v="8"/>
    <s v="SRRP-14/MS/64858/561"/>
    <x v="11"/>
    <n v="500000"/>
    <n v="0"/>
    <s v="Iraq - Syria Crisis Regional Refugee Response (USAID/FFP)"/>
    <s v=""/>
    <s v="USD"/>
    <d v="2014-07-30T00:00:00"/>
    <s v="MULTI-SECTOR"/>
    <x v="1"/>
    <s v="Paid contribution"/>
    <s v="Donor and Agency"/>
  </r>
  <r>
    <s v="United States of America"/>
    <s v="World Food Programme"/>
    <s v="Syrian Arab Republic - Civil Unrest 2014"/>
    <x v="8"/>
    <s v="SRRP-14/MS/64858/561"/>
    <x v="11"/>
    <n v="5143575"/>
    <n v="0"/>
    <s v="Iraq - Syria Crisis Regional Refugee Response (USAID/FFP)"/>
    <s v=""/>
    <s v="USD"/>
    <d v="2014-11-24T00:00:00"/>
    <s v="MULTI-SECTOR"/>
    <x v="1"/>
    <s v="Commitment"/>
    <s v="Donor"/>
  </r>
  <r>
    <s v="United States of America"/>
    <s v="World Health Organization"/>
    <s v="Iraq 2005"/>
    <x v="0"/>
    <m/>
    <x v="13"/>
    <n v="4808858"/>
    <n v="0"/>
    <s v="Emergency immunisation campaign for measles, mumps and rubella control and to maintain polio-free status in Iraq"/>
    <m/>
    <s v="USD"/>
    <d v="2005-07-29T00:00:00"/>
    <s v="HEALTH"/>
    <x v="1"/>
    <s v="Paid contribution"/>
    <s v="Agency"/>
  </r>
  <r>
    <s v="United States of America"/>
    <s v="World Health Organization"/>
    <s v="Iraq Crisis 2003"/>
    <x v="7"/>
    <s v="IRQ-03/H01"/>
    <x v="9"/>
    <n v="10000000"/>
    <n v="0"/>
    <s v="Strengthening of Ministry of Health capacity in Iraq"/>
    <m/>
    <m/>
    <d v="2003-03-31T00:00:00"/>
    <s v="HEALTH"/>
    <x v="1"/>
    <s v="Paid contribution"/>
    <s v="Agency"/>
  </r>
  <r>
    <s v="United States of America"/>
    <s v="World Vision International"/>
    <s v="Iraq Crisis 2003"/>
    <x v="0"/>
    <m/>
    <x v="9"/>
    <n v="2493959"/>
    <n v="0"/>
    <s v="Administrative support, health, non-food commodities(USAID/OFDA)_x000d__x000a__x000d__x000a_"/>
    <m/>
    <m/>
    <d v="2003-08-25T00:00:00"/>
    <s v="MULTI-SECTOR"/>
    <x v="1"/>
    <s v="Commitment"/>
    <s v="Donor"/>
  </r>
  <r>
    <s v="United States of America"/>
    <s v="World Vision International"/>
    <s v="Iraq Crisis 2003"/>
    <x v="0"/>
    <m/>
    <x v="9"/>
    <n v="4994959"/>
    <n v="0"/>
    <s v="Quick impact projects, health, logistics, non-food items(USAID/OFDA)"/>
    <m/>
    <m/>
    <d v="2003-04-01T00:00:00"/>
    <s v="MULTI-SECTOR"/>
    <x v="1"/>
    <s v="Commitment"/>
    <s v="Donor"/>
  </r>
  <r>
    <s v="US Fund for UNICEF"/>
    <s v="United Nations Children's Fund"/>
    <s v="Iraq 2007 (incl. Iraqi refugees in neighbouring countries) "/>
    <x v="0"/>
    <m/>
    <x v="2"/>
    <n v="23750"/>
    <n v="0"/>
    <s v="Emergency activities in Iraq (SM069906)_x000d__x000a__x000d__x000a_"/>
    <m/>
    <s v="USD"/>
    <d v="2007-10-24T00:00:00"/>
    <s v="MULTI-SECTOR"/>
    <x v="1"/>
    <s v="Paid contribution"/>
    <s v="Agency"/>
  </r>
  <r>
    <s v="US Fund for UNICEF"/>
    <s v="United Nations Children's Fund"/>
    <s v="Iraq 2008 (incl. Iraqi refugees in neighbouring countries) "/>
    <x v="5"/>
    <s v="IRQ-08/UNICEF"/>
    <x v="6"/>
    <n v="500000"/>
    <n v="0"/>
    <s v="Humanitarian emergency assistance to Iraq (SM069906)_x000d__x000a__x000d__x000a_"/>
    <m/>
    <s v="USD"/>
    <d v="2008-08-14T00:00:00"/>
    <s v="SECTOR NOT YET SPECIFIED"/>
    <x v="1"/>
    <s v="Paid contribution"/>
    <s v="Agency"/>
  </r>
  <r>
    <s v="US Fund for UNICEF"/>
    <s v="United Nations Children's Fund"/>
    <s v="Iraq 2008 (incl. Iraqi refugees in neighbouring countries) "/>
    <x v="5"/>
    <s v="IRQ-08/UNICEF"/>
    <x v="6"/>
    <n v="100000"/>
    <n v="0"/>
    <s v="to be allocated to specific project/sector"/>
    <m/>
    <s v="USD"/>
    <d v="2008-04-15T00:00:00"/>
    <s v="SECTOR NOT YET SPECIFIED"/>
    <x v="1"/>
    <s v="Paid contribution"/>
    <s v="Agency"/>
  </r>
  <r>
    <s v="US Fund for UNICEF"/>
    <s v="United Nations Children's Fund"/>
    <s v="Iraq 2008 (incl. Iraqi refugees in neighbouring countries) "/>
    <x v="5"/>
    <s v="IRQ-08/UNICEF"/>
    <x v="6"/>
    <n v="139500"/>
    <n v="0"/>
    <s v="to be allocated to specific project/sector"/>
    <m/>
    <s v="USD"/>
    <d v="2008-02-29T00:00:00"/>
    <s v="SECTOR NOT YET SPECIFIED"/>
    <x v="1"/>
    <s v="Paid contribution"/>
    <s v="Agency"/>
  </r>
  <r>
    <s v="US Fund for UNICEF"/>
    <s v="United Nations Children's Fund"/>
    <s v="Iraq 2008 (incl. Iraqi refugees in neighbouring countries) "/>
    <x v="5"/>
    <s v="IRQ-08/UNICEF"/>
    <x v="6"/>
    <n v="128091"/>
    <n v="0"/>
    <s v="Humanitarian emergency assistance to Iraq_x000d__x000a_"/>
    <m/>
    <s v="USD"/>
    <d v="2008-05-16T00:00:00"/>
    <s v="SECTOR NOT YET SPECIFIED"/>
    <x v="1"/>
    <s v="Paid contribution"/>
    <s v="Agency"/>
  </r>
  <r>
    <s v="US Fund for UNICEF"/>
    <s v="United Nations Children's Fund"/>
    <s v="Iraq 2009 (incl. Iraqi refugees in neighbouring countries) "/>
    <x v="0"/>
    <m/>
    <x v="7"/>
    <n v="169439"/>
    <n v="0"/>
    <s v="Humanitarian activities for the regional office (SM099906)_x000d__x000a__x000d__x000a_"/>
    <s v=""/>
    <s v="USD"/>
    <d v="2009-10-01T00:00:00"/>
    <s v="SECTOR NOT YET SPECIFIED"/>
    <x v="1"/>
    <s v="Paid contribution"/>
    <s v="Agency"/>
  </r>
  <r>
    <s v="US Fund for UNICEF"/>
    <s v="United Nations Children's Fund"/>
    <s v="Syrian Arab Republic - Civil Unrest 2014"/>
    <x v="8"/>
    <s v="SRRP-14/MS/64843/124"/>
    <x v="11"/>
    <n v="460598"/>
    <n v="0"/>
    <s v="Iraq - Syria Crisis Regional Refugee Response - child protection "/>
    <s v=""/>
    <s v="USD"/>
    <d v="2014-04-23T00:00:00"/>
    <s v="MULTI-SECTOR"/>
    <x v="1"/>
    <s v="Paid contribution"/>
    <s v="Agency"/>
  </r>
  <r>
    <s v="Various Donors (details not yet provided)"/>
    <s v="International Medical Corps"/>
    <s v="Iraq 2008 (incl. Iraqi refugees in neighbouring countries) "/>
    <x v="5"/>
    <s v="IRQ-08/H01B"/>
    <x v="6"/>
    <n v="500000"/>
    <n v="0"/>
    <s v="Emergency assistance for victims of injuries and violence - mental health and psychosocial services"/>
    <s v=""/>
    <s v="USD"/>
    <d v="2008-02-01T00:00:00"/>
    <s v="HEALTH"/>
    <x v="1"/>
    <s v="Commitment"/>
    <s v="Other"/>
  </r>
  <r>
    <s v="Various Donors (details not yet provided)"/>
    <s v="International Organization for Migration"/>
    <s v="Syrian Arab Republic - Civil Unrest 2012"/>
    <x v="0"/>
    <m/>
    <x v="5"/>
    <n v="245034"/>
    <n v="0"/>
    <s v="(Iraq)  to aid Syrian refugees who fled to neighbouring countries _x000d__x000a_"/>
    <s v=""/>
    <s v="USD"/>
    <d v="2012-08-15T00:00:00"/>
    <s v="SECTOR NOT YET SPECIFIED"/>
    <x v="1"/>
    <s v="Paid contribution"/>
    <s v="Agency"/>
  </r>
  <r>
    <s v="Various Donors (details not yet provided)"/>
    <s v="International Rescue Committee"/>
    <s v="Iraq 2010"/>
    <x v="10"/>
    <s v="IRQ-10/E/33516/R/5179"/>
    <x v="12"/>
    <n v="794812"/>
    <n v="0"/>
    <s v="IHAP activities"/>
    <s v=""/>
    <s v="USD"/>
    <d v="2010-06-01T00:00:00"/>
    <s v="EDUCATION"/>
    <x v="1"/>
    <s v="Paid contribution"/>
    <s v="Agency"/>
  </r>
  <r>
    <s v="Various Donors (details not yet provided)"/>
    <s v="NGO Coordination Committee for Iraq"/>
    <s v="Iraq 2008 (incl. Iraqi refugees in neighbouring countries) "/>
    <x v="5"/>
    <s v="IRQ-08/CSS01"/>
    <x v="6"/>
    <n v="518431"/>
    <n v="0"/>
    <s v="NGO emergency network"/>
    <m/>
    <s v="USD"/>
    <d v="2008-01-29T00:00:00"/>
    <s v="COORDINATION AND SUPPORT SERVICES"/>
    <x v="1"/>
    <s v="Commitment"/>
    <s v="Other"/>
  </r>
  <r>
    <s v="Various Donors (details not yet provided)"/>
    <s v="Premiere Urgence"/>
    <s v="Iraq 2009 (incl. Iraqi refugees in neighbouring countries) "/>
    <x v="6"/>
    <s v="IRQ-09/WS/20286/R/6027"/>
    <x v="7"/>
    <n v="158008"/>
    <n v="0"/>
    <s v="Increasing access to clean water and hygiene awareness for Husseinya PHCC and surrounding community"/>
    <m/>
    <s v="USD"/>
    <d v="2009-07-06T00:00:00"/>
    <s v="WATER AND SANITATION"/>
    <x v="1"/>
    <s v="Paid contribution"/>
    <s v="Agency"/>
  </r>
  <r>
    <s v="Various Donors (details not yet provided)"/>
    <s v="United Nations Human Settlements Programme (UN-HABITAT)"/>
    <s v="Syrian Arab Republic - Civil Unrest 2013"/>
    <x v="3"/>
    <s v="SRRP-13/MS/58191/R/7039"/>
    <x v="3"/>
    <n v="170000"/>
    <n v="0"/>
    <s v="(Iraq) Revised Syria Regional Response Plan"/>
    <s v=""/>
    <s v="USD"/>
    <d v="2013-02-15T00:00:00"/>
    <s v="MULTI-SECTOR"/>
    <x v="1"/>
    <s v="Paid contribution"/>
    <s v="Agency"/>
  </r>
  <r>
    <s v="Various Donors (details not yet provided)"/>
    <s v="United Nations Population Fund"/>
    <s v="Syrian Arab Republic - Civil Unrest 2012"/>
    <x v="0"/>
    <m/>
    <x v="5"/>
    <n v="126500"/>
    <n v="0"/>
    <s v="(Iraq)  to aid Syrian refugees who fled to neighboring countries _x000d__x000a_"/>
    <s v=""/>
    <s v="USD"/>
    <d v="2013-01-15T00:00:00"/>
    <s v="SECTOR NOT YET SPECIFIED"/>
    <x v="1"/>
    <s v="Paid contribution"/>
    <s v="Agency"/>
  </r>
  <r>
    <s v="Various Donors (details not yet provided)"/>
    <s v="Various Recipients (details not yet provided)"/>
    <s v="Iraq 2014"/>
    <x v="15"/>
    <s v="Iraq 2014"/>
    <x v="11"/>
    <n v="784881351"/>
    <n v="0"/>
    <s v="2014 Funding for multi-year SRP 2014-2015"/>
    <s v=""/>
    <s v="USD"/>
    <d v="2014-12-31T00:00:00"/>
    <s v="SECTOR NOT YET SPECIFIED"/>
    <x v="1"/>
    <s v="Commitment"/>
    <s v="Other"/>
  </r>
  <r>
    <s v="Various Donors (details not yet provided)"/>
    <s v="Various Recipients (details not yet provided)"/>
    <s v="Iraq 2015"/>
    <x v="16"/>
    <s v="Iraq overlap/2014"/>
    <x v="4"/>
    <n v="-784881351"/>
    <n v="0"/>
    <s v="2014 funding to IRaq 2014-2015 SRP"/>
    <s v=""/>
    <s v="USD"/>
    <d v="2015-01-01T00:00:00"/>
    <s v="SECTOR NOT YET SPECIFIED"/>
    <x v="1"/>
    <s v="Commitment"/>
    <s v="Other"/>
  </r>
  <r>
    <s v="Various Donors (details not yet provided)"/>
    <s v="World Food Programme"/>
    <s v="Iraq 2015"/>
    <x v="4"/>
    <s v="IRQ-14/SNYS/70351/R/561"/>
    <x v="4"/>
    <n v="4478"/>
    <n v="0"/>
    <s v="Emergency Assistance to Populations Affected by Iraq Crisis (Miscellaneous Income)"/>
    <s v=""/>
    <s v="USD"/>
    <d v="2014-10-27T00:00:00"/>
    <s v="SECTOR NOT YET SPECIFIED"/>
    <x v="1"/>
    <s v="Paid contribution"/>
    <s v="Agency"/>
  </r>
  <r>
    <s v="Various Donors (details not yet provided)"/>
    <s v="World Food Programme"/>
    <s v="Iraq 2015"/>
    <x v="4"/>
    <s v="IRQ-14/SNYS/70351/R/561"/>
    <x v="4"/>
    <n v="358494"/>
    <n v="0"/>
    <s v="Emergency Assistance to Populations Affected by Iraq Crisis (Resource Transfer)"/>
    <s v=""/>
    <s v="USD"/>
    <d v="2014-08-11T00:00:00"/>
    <s v="SECTOR NOT YET SPECIFIED"/>
    <x v="1"/>
    <s v="Paid contribution"/>
    <s v="Agency"/>
  </r>
  <r>
    <s v="World Food Programme"/>
    <s v="World Food Programme"/>
    <s v="Iraq 2015"/>
    <x v="4"/>
    <s v="IRQ-14/CSS/69839/R/561"/>
    <x v="4"/>
    <n v="2298201"/>
    <n v="0"/>
    <s v="Logistics Cluster Assistance to the Humantarian Community in IDPs Iraq crisis"/>
    <s v=""/>
    <s v="USD"/>
    <d v="2014-09-05T00:00:00"/>
    <s v="COORDINATION AND SUPPORT SERVICES"/>
    <x v="1"/>
    <s v="Paid contribution"/>
    <s v="Agency"/>
  </r>
  <r>
    <s v="World Food Programme"/>
    <s v="World Food Programme"/>
    <s v="Iraq 2015"/>
    <x v="4"/>
    <s v="IRQ-14/CSS/70791/R/561"/>
    <x v="4"/>
    <n v="763159"/>
    <n v="0"/>
    <s v="Emergency Telecommunications services provision to the humanitarian community in Iraq"/>
    <s v=""/>
    <s v="USD"/>
    <d v="2014-09-05T00:00:00"/>
    <s v="COORDINATION AND SUPPORT SERVICES"/>
    <x v="1"/>
    <s v="Paid contribution"/>
    <s v="Agency"/>
  </r>
  <r>
    <s v="World Food Programme"/>
    <s v="World Food Programme"/>
    <s v="Iraq 2015"/>
    <x v="4"/>
    <s v="IRQ-14/F/69872/R/561"/>
    <x v="4"/>
    <n v="170487879"/>
    <n v="0"/>
    <s v="Emergency Assistance to Populations Affected by Iraq Crisis  "/>
    <s v=""/>
    <s v="USD"/>
    <d v="2014-09-05T00:00:00"/>
    <s v="FOOD"/>
    <x v="1"/>
    <s v="Paid contribution"/>
    <s v="Agency"/>
  </r>
  <r>
    <s v="World Food Programme"/>
    <s v="World Food Programme"/>
    <s v="Iraq 2015"/>
    <x v="4"/>
    <s v="IRQ-14/SNYS/70351/R/561"/>
    <x v="4"/>
    <n v="-763159"/>
    <n v="0"/>
    <s v="Balancing entry for fund allocation 219993"/>
    <m/>
    <s v="USD"/>
    <d v="2014-09-05T00:00:00"/>
    <s v="SECTOR NOT YET SPECIFIED"/>
    <x v="1"/>
    <s v="Paid contribution"/>
    <s v="Agency"/>
  </r>
  <r>
    <s v="World Food Programme"/>
    <s v="World Food Programme"/>
    <s v="Iraq 2015"/>
    <x v="4"/>
    <s v="IRQ-14/SNYS/70351/R/561"/>
    <x v="4"/>
    <n v="-170487879"/>
    <n v="0"/>
    <s v="Balancing entry for fund allocation 219996"/>
    <m/>
    <s v="USD"/>
    <d v="2014-09-05T00:00:00"/>
    <s v="SECTOR NOT YET SPECIFIED"/>
    <x v="1"/>
    <s v="Paid contribution"/>
    <s v="Agency"/>
  </r>
  <r>
    <s v="World Food Programme"/>
    <s v="World Food Programme"/>
    <s v="Iraq 2015"/>
    <x v="4"/>
    <s v="IRQ-14/SNYS/70351/R/561"/>
    <x v="4"/>
    <n v="-2298201"/>
    <n v="0"/>
    <s v="Balancing entry for fund allocation 219998"/>
    <m/>
    <s v="USD"/>
    <d v="2014-09-05T00:00:00"/>
    <s v="SECTOR NOT YET SPECIFIED"/>
    <x v="1"/>
    <s v="Paid contribution"/>
    <s v="Agency"/>
  </r>
  <r>
    <s v="World Food Programme"/>
    <s v="World Food Programme"/>
    <s v="Syrian Arab Republic - Civil Unrest 2014"/>
    <x v="8"/>
    <s v="SRRP-14/MS/64858/561"/>
    <x v="11"/>
    <n v="16779201"/>
    <n v="0"/>
    <s v="Iraq - Syria Crisis Regional Refugee Response "/>
    <s v=""/>
    <s v="USD"/>
    <d v="2014-05-28T00:00:00"/>
    <s v="MULTI-SECTOR"/>
    <x v="1"/>
    <s v="Paid contribution"/>
    <s v="Agency"/>
  </r>
  <r>
    <s v="World Health Organization"/>
    <s v="World Health Organization"/>
    <s v="Iraq 2009 (incl. Iraqi refugees in neighbouring countries) "/>
    <x v="6"/>
    <s v="IRQ-09/H/23537/122"/>
    <x v="7"/>
    <n v="380952"/>
    <n v="0"/>
    <s v="health assistance"/>
    <m/>
    <s v="USD"/>
    <d v="2009-06-03T00:00:00"/>
    <s v="HEALTH"/>
    <x v="1"/>
    <s v="Paid contribution"/>
    <s v="Agency"/>
  </r>
  <r>
    <s v="World Health Organization"/>
    <s v="World Health Organization"/>
    <s v="Iraq 2009 (incl. Iraqi refugees in neighbouring countries) "/>
    <x v="6"/>
    <s v="IRQ-09/H/23537/122"/>
    <x v="7"/>
    <n v="1240000"/>
    <n v="0"/>
    <m/>
    <m/>
    <s v="USD"/>
    <d v="2009-06-03T00:00:00"/>
    <s v="HEALTH"/>
    <x v="1"/>
    <s v="Paid contribution"/>
    <s v="Agency"/>
  </r>
  <r>
    <s v="World Health Organization"/>
    <s v="World Health Organization"/>
    <s v="Iraq 2009 (incl. Iraqi refugees in neighbouring countries) "/>
    <x v="6"/>
    <s v="IRQ-09/SNYS/24928/R/122"/>
    <x v="7"/>
    <n v="-380952"/>
    <n v="0"/>
    <s v="Balancing entry for fund allocation 141271"/>
    <m/>
    <s v="USD"/>
    <d v="2009-06-03T00:00:00"/>
    <s v="SECTOR NOT YET SPECIFIED"/>
    <x v="1"/>
    <s v="Paid contribution"/>
    <s v="Agency"/>
  </r>
  <r>
    <s v="World Health Organization"/>
    <s v="World Health Organization"/>
    <s v="Iraq 2009 (incl. Iraqi refugees in neighbouring countries) "/>
    <x v="6"/>
    <s v="IRQ-09/SNYS/24928/R/122"/>
    <x v="7"/>
    <n v="-33040"/>
    <n v="0"/>
    <s v="Balancing entry for fund allocation 141225"/>
    <m/>
    <s v="USD"/>
    <d v="2009-06-03T00:00:00"/>
    <s v="SECTOR NOT YET SPECIFIED"/>
    <x v="1"/>
    <s v="Paid contribution"/>
    <s v="Agency"/>
  </r>
  <r>
    <s v="World Health Organization"/>
    <s v="World Health Organization"/>
    <s v="Iraq 2009 (incl. Iraqi refugees in neighbouring countries) "/>
    <x v="6"/>
    <s v="IRQ-09/SNYS/24928/R/122"/>
    <x v="7"/>
    <n v="-10150"/>
    <n v="0"/>
    <s v="Balancing entry for fund allocation 141268"/>
    <m/>
    <s v="USD"/>
    <d v="2009-06-03T00:00:00"/>
    <s v="SECTOR NOT YET SPECIFIED"/>
    <x v="1"/>
    <s v="Paid contribution"/>
    <s v="Agency"/>
  </r>
  <r>
    <s v="World Health Organization"/>
    <s v="World Health Organization"/>
    <s v="Iraq 2009 (incl. Iraqi refugees in neighbouring countries) "/>
    <x v="6"/>
    <s v="IRQ-09/SNYS/24928/R/122"/>
    <x v="7"/>
    <n v="-1240000"/>
    <n v="0"/>
    <s v="Balancing entry for fund allocation 141220"/>
    <m/>
    <s v="USD"/>
    <d v="2009-06-03T00:00:00"/>
    <s v="SECTOR NOT YET SPECIFIED"/>
    <x v="1"/>
    <s v="Paid contribution"/>
    <s v="Agency"/>
  </r>
  <r>
    <s v="WPD"/>
    <s v="World Food Programme"/>
    <s v="Iraq Crisis 2003"/>
    <x v="7"/>
    <s v="IRQ-03/CSS01A"/>
    <x v="9"/>
    <n v="12387"/>
    <n v="0"/>
    <s v="Common services"/>
    <m/>
    <m/>
    <d v="2003-11-11T00:00:00"/>
    <s v="COORDINATION AND SUPPORT SERVICES"/>
    <x v="1"/>
    <s v="Paid contribution"/>
    <s v="Agency"/>
  </r>
  <r>
    <s v="Yemen"/>
    <s v="Yemen Red Crescent Society"/>
    <s v="Iraq Crisis 2003"/>
    <x v="0"/>
    <m/>
    <x v="9"/>
    <n v="0"/>
    <n v="0"/>
    <s v="In kind - medical products"/>
    <m/>
    <m/>
    <d v="2003-06-26T00:00:00"/>
    <s v="HEALTH"/>
    <x v="1"/>
    <s v="Commitment"/>
    <s v="Dono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A6:C9" firstHeaderRow="1" firstDataRow="2" firstDataCol="1" rowPageCount="2" colPageCount="1"/>
  <pivotFields count="40">
    <pivotField compact="0" outline="0" subtotalTop="0" showAll="0" includeNewItemsInFilter="1">
      <items count="6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0"/>
        <item x="49"/>
        <item x="50"/>
        <item x="51"/>
        <item x="52"/>
        <item x="53"/>
        <item x="54"/>
        <item x="55"/>
        <item x="56"/>
        <item x="57"/>
        <item x="58"/>
        <item x="59"/>
        <item x="60"/>
        <item t="default"/>
      </items>
    </pivotField>
    <pivotField compact="0" outline="0" subtotalTop="0" showAll="0" includeNewItemsInFilter="1">
      <items count="104">
        <item x="12"/>
        <item x="72"/>
        <item x="90"/>
        <item x="91"/>
        <item x="13"/>
        <item x="14"/>
        <item x="15"/>
        <item x="32"/>
        <item x="33"/>
        <item x="34"/>
        <item x="57"/>
        <item x="10"/>
        <item x="58"/>
        <item x="59"/>
        <item x="35"/>
        <item x="16"/>
        <item x="60"/>
        <item x="17"/>
        <item x="61"/>
        <item x="36"/>
        <item x="80"/>
        <item x="30"/>
        <item x="7"/>
        <item x="37"/>
        <item x="62"/>
        <item x="18"/>
        <item x="27"/>
        <item x="28"/>
        <item x="38"/>
        <item x="63"/>
        <item x="73"/>
        <item x="64"/>
        <item x="39"/>
        <item x="65"/>
        <item x="66"/>
        <item x="74"/>
        <item x="19"/>
        <item x="11"/>
        <item x="31"/>
        <item x="77"/>
        <item x="84"/>
        <item x="3"/>
        <item x="100"/>
        <item x="40"/>
        <item x="75"/>
        <item x="41"/>
        <item x="85"/>
        <item x="76"/>
        <item x="42"/>
        <item x="43"/>
        <item x="78"/>
        <item x="79"/>
        <item x="67"/>
        <item x="54"/>
        <item x="20"/>
        <item x="68"/>
        <item x="8"/>
        <item x="81"/>
        <item x="69"/>
        <item x="95"/>
        <item x="99"/>
        <item x="96"/>
        <item x="82"/>
        <item x="44"/>
        <item x="50"/>
        <item x="92"/>
        <item x="21"/>
        <item x="45"/>
        <item x="22"/>
        <item x="23"/>
        <item x="46"/>
        <item x="55"/>
        <item x="86"/>
        <item x="101"/>
        <item x="70"/>
        <item x="98"/>
        <item x="24"/>
        <item x="56"/>
        <item x="93"/>
        <item x="94"/>
        <item x="51"/>
        <item x="71"/>
        <item x="47"/>
        <item x="83"/>
        <item x="87"/>
        <item x="52"/>
        <item x="48"/>
        <item x="4"/>
        <item x="29"/>
        <item x="1"/>
        <item x="88"/>
        <item x="5"/>
        <item x="89"/>
        <item x="53"/>
        <item x="2"/>
        <item x="102"/>
        <item x="9"/>
        <item x="97"/>
        <item x="6"/>
        <item x="25"/>
        <item x="26"/>
        <item x="49"/>
        <item x="0"/>
        <item t="default"/>
      </items>
    </pivotField>
    <pivotField compact="0" outline="0" subtotalTop="0" showAll="0" includeNewItemsInFilter="1"/>
    <pivotField axis="axisPage" compact="0" outline="0" subtotalTop="0" showAll="0" includeNewItemsInFilter="1">
      <items count="5">
        <item x="2"/>
        <item x="1"/>
        <item x="3"/>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items count="7">
        <item h="1" x="4"/>
        <item h="1" x="3"/>
        <item h="1" x="1"/>
        <item x="2"/>
        <item x="5"/>
        <item h="1" x="0"/>
        <item t="default"/>
      </items>
    </pivotField>
    <pivotField dataField="1" compact="0" numFmtId="3" outline="0" subtotalTop="0" showAll="0" includeNewItemsInFilter="1"/>
    <pivotField dataField="1" compact="0" numFmtId="3"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items count="337">
        <item x="316"/>
        <item x="328"/>
        <item x="19"/>
        <item x="183"/>
        <item x="133"/>
        <item x="162"/>
        <item x="315"/>
        <item x="294"/>
        <item x="290"/>
        <item x="149"/>
        <item x="325"/>
        <item x="282"/>
        <item x="164"/>
        <item x="25"/>
        <item x="166"/>
        <item x="260"/>
        <item x="287"/>
        <item x="257"/>
        <item x="77"/>
        <item x="130"/>
        <item x="283"/>
        <item x="104"/>
        <item x="312"/>
        <item x="228"/>
        <item x="279"/>
        <item x="237"/>
        <item x="222"/>
        <item x="157"/>
        <item x="314"/>
        <item x="324"/>
        <item x="151"/>
        <item x="219"/>
        <item x="78"/>
        <item x="185"/>
        <item x="226"/>
        <item x="61"/>
        <item x="231"/>
        <item x="158"/>
        <item x="326"/>
        <item x="11"/>
        <item x="26"/>
        <item x="254"/>
        <item x="277"/>
        <item x="165"/>
        <item x="307"/>
        <item x="250"/>
        <item x="291"/>
        <item x="79"/>
        <item x="246"/>
        <item x="105"/>
        <item x="253"/>
        <item x="284"/>
        <item x="280"/>
        <item x="329"/>
        <item x="334"/>
        <item x="310"/>
        <item x="330"/>
        <item x="288"/>
        <item x="150"/>
        <item x="82"/>
        <item x="49"/>
        <item x="93"/>
        <item x="259"/>
        <item x="58"/>
        <item x="191"/>
        <item x="136"/>
        <item x="305"/>
        <item x="145"/>
        <item x="263"/>
        <item x="42"/>
        <item x="5"/>
        <item x="216"/>
        <item x="220"/>
        <item x="311"/>
        <item x="128"/>
        <item x="76"/>
        <item x="322"/>
        <item x="331"/>
        <item x="292"/>
        <item x="117"/>
        <item x="270"/>
        <item x="242"/>
        <item x="67"/>
        <item x="66"/>
        <item x="123"/>
        <item x="114"/>
        <item x="39"/>
        <item x="140"/>
        <item x="129"/>
        <item x="103"/>
        <item x="2"/>
        <item x="169"/>
        <item x="121"/>
        <item x="83"/>
        <item x="6"/>
        <item x="36"/>
        <item x="199"/>
        <item x="27"/>
        <item x="31"/>
        <item x="234"/>
        <item x="60"/>
        <item x="102"/>
        <item x="304"/>
        <item x="214"/>
        <item x="278"/>
        <item x="255"/>
        <item x="232"/>
        <item x="285"/>
        <item x="96"/>
        <item x="95"/>
        <item x="275"/>
        <item x="261"/>
        <item x="251"/>
        <item x="106"/>
        <item x="321"/>
        <item x="209"/>
        <item x="132"/>
        <item x="142"/>
        <item x="281"/>
        <item x="298"/>
        <item x="74"/>
        <item x="252"/>
        <item x="91"/>
        <item x="161"/>
        <item x="119"/>
        <item x="195"/>
        <item x="221"/>
        <item x="90"/>
        <item x="332"/>
        <item x="163"/>
        <item x="229"/>
        <item x="152"/>
        <item x="43"/>
        <item x="186"/>
        <item x="70"/>
        <item x="118"/>
        <item x="230"/>
        <item x="64"/>
        <item x="87"/>
        <item x="174"/>
        <item x="53"/>
        <item x="40"/>
        <item x="52"/>
        <item x="267"/>
        <item x="318"/>
        <item x="238"/>
        <item x="201"/>
        <item x="68"/>
        <item x="35"/>
        <item x="205"/>
        <item x="297"/>
        <item x="210"/>
        <item x="100"/>
        <item x="9"/>
        <item x="172"/>
        <item x="131"/>
        <item x="89"/>
        <item x="241"/>
        <item x="115"/>
        <item x="179"/>
        <item x="192"/>
        <item x="156"/>
        <item x="56"/>
        <item x="20"/>
        <item x="65"/>
        <item x="299"/>
        <item x="113"/>
        <item x="7"/>
        <item x="308"/>
        <item x="303"/>
        <item x="276"/>
        <item x="181"/>
        <item x="122"/>
        <item x="301"/>
        <item x="84"/>
        <item x="1"/>
        <item x="44"/>
        <item x="62"/>
        <item x="3"/>
        <item x="69"/>
        <item x="81"/>
        <item x="188"/>
        <item x="300"/>
        <item x="306"/>
        <item x="124"/>
        <item x="143"/>
        <item x="286"/>
        <item x="204"/>
        <item x="54"/>
        <item x="47"/>
        <item x="50"/>
        <item x="29"/>
        <item x="206"/>
        <item x="72"/>
        <item x="101"/>
        <item x="200"/>
        <item x="85"/>
        <item x="41"/>
        <item x="92"/>
        <item x="262"/>
        <item x="4"/>
        <item x="243"/>
        <item x="37"/>
        <item x="28"/>
        <item x="88"/>
        <item x="10"/>
        <item x="94"/>
        <item x="215"/>
        <item x="264"/>
        <item x="184"/>
        <item x="75"/>
        <item x="97"/>
        <item x="256"/>
        <item x="111"/>
        <item x="266"/>
        <item x="187"/>
        <item x="175"/>
        <item x="235"/>
        <item x="289"/>
        <item x="170"/>
        <item x="293"/>
        <item x="313"/>
        <item x="335"/>
        <item x="137"/>
        <item x="8"/>
        <item x="23"/>
        <item x="333"/>
        <item x="268"/>
        <item x="265"/>
        <item x="296"/>
        <item x="80"/>
        <item x="30"/>
        <item x="224"/>
        <item x="73"/>
        <item x="12"/>
        <item x="134"/>
        <item x="86"/>
        <item x="227"/>
        <item x="203"/>
        <item x="55"/>
        <item x="208"/>
        <item x="135"/>
        <item x="63"/>
        <item x="213"/>
        <item x="196"/>
        <item x="141"/>
        <item x="217"/>
        <item x="233"/>
        <item x="244"/>
        <item x="46"/>
        <item x="159"/>
        <item x="258"/>
        <item x="51"/>
        <item x="190"/>
        <item x="160"/>
        <item x="108"/>
        <item x="323"/>
        <item x="248"/>
        <item x="225"/>
        <item x="236"/>
        <item x="240"/>
        <item x="180"/>
        <item x="120"/>
        <item x="17"/>
        <item x="194"/>
        <item x="15"/>
        <item x="24"/>
        <item x="107"/>
        <item x="32"/>
        <item x="71"/>
        <item x="18"/>
        <item x="59"/>
        <item x="154"/>
        <item x="239"/>
        <item x="22"/>
        <item x="309"/>
        <item x="99"/>
        <item x="57"/>
        <item x="317"/>
        <item x="319"/>
        <item x="146"/>
        <item x="110"/>
        <item x="302"/>
        <item x="295"/>
        <item x="218"/>
        <item x="207"/>
        <item x="273"/>
        <item x="197"/>
        <item x="198"/>
        <item x="33"/>
        <item x="171"/>
        <item x="247"/>
        <item x="139"/>
        <item x="178"/>
        <item x="38"/>
        <item x="34"/>
        <item x="176"/>
        <item x="167"/>
        <item x="212"/>
        <item x="272"/>
        <item x="320"/>
        <item x="144"/>
        <item x="245"/>
        <item x="14"/>
        <item x="155"/>
        <item x="189"/>
        <item x="249"/>
        <item x="153"/>
        <item x="148"/>
        <item x="138"/>
        <item x="269"/>
        <item x="112"/>
        <item x="98"/>
        <item x="116"/>
        <item x="177"/>
        <item x="271"/>
        <item x="147"/>
        <item x="223"/>
        <item x="211"/>
        <item x="13"/>
        <item x="168"/>
        <item x="173"/>
        <item x="16"/>
        <item x="193"/>
        <item x="125"/>
        <item x="274"/>
        <item x="182"/>
        <item x="127"/>
        <item x="48"/>
        <item x="45"/>
        <item x="126"/>
        <item x="327"/>
        <item x="21"/>
        <item x="202"/>
        <item x="109"/>
        <item x="0"/>
        <item t="default"/>
      </items>
    </pivotField>
    <pivotField compact="0" outline="0" subtotalTop="0" showAll="0" includeNewItemsInFilter="1">
      <items count="14">
        <item x="3"/>
        <item x="8"/>
        <item x="9"/>
        <item x="12"/>
        <item x="5"/>
        <item x="2"/>
        <item x="11"/>
        <item x="1"/>
        <item x="7"/>
        <item x="4"/>
        <item x="10"/>
        <item x="6"/>
        <item x="0"/>
        <item t="default"/>
      </items>
    </pivotField>
    <pivotField compact="0" outline="0" subtotalTop="0" showAll="0" includeNewItemsInFilter="1">
      <items count="14">
        <item x="8"/>
        <item x="9"/>
        <item x="10"/>
        <item x="12"/>
        <item x="5"/>
        <item x="2"/>
        <item x="11"/>
        <item x="1"/>
        <item x="7"/>
        <item x="3"/>
        <item x="4"/>
        <item x="6"/>
        <item x="0"/>
        <item t="default"/>
      </items>
    </pivotField>
    <pivotField axis="axisPage" compact="0" outline="0" subtotalTop="0" showAll="0" includeNewItemsInFilter="1">
      <items count="3">
        <item x="1"/>
        <item x="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6"/>
  </rowFields>
  <rowItems count="2">
    <i>
      <x v="3"/>
    </i>
    <i t="grand">
      <x/>
    </i>
  </rowItems>
  <colFields count="1">
    <field x="-2"/>
  </colFields>
  <colItems count="2">
    <i>
      <x/>
    </i>
    <i i="1">
      <x v="1"/>
    </i>
  </colItems>
  <pageFields count="2">
    <pageField fld="3" item="0" hier="0"/>
    <pageField fld="15" hier="0"/>
  </pageFields>
  <dataFields count="2">
    <dataField name="Sum of USD committed/contributed" fld="7" baseField="0" baseItem="0" numFmtId="166"/>
    <dataField name="Sum of  USD pledged" fld="8" baseField="0" baseItem="0"/>
  </dataFields>
  <formats count="1">
    <format dxfId="0">
      <pivotArea outline="0"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A4:B23" firstHeaderRow="2" firstDataRow="2" firstDataCol="1" rowPageCount="2" colPageCount="1"/>
  <pivotFields count="16">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18">
        <item x="16"/>
        <item x="11"/>
        <item x="5"/>
        <item x="15"/>
        <item x="4"/>
        <item x="6"/>
        <item x="7"/>
        <item x="14"/>
        <item x="10"/>
        <item x="12"/>
        <item x="13"/>
        <item x="1"/>
        <item x="2"/>
        <item x="9"/>
        <item x="3"/>
        <item x="8"/>
        <item x="0"/>
        <item t="default"/>
      </items>
    </pivotField>
    <pivotField compact="0" outline="0" subtotalTop="0" showAll="0" includeNewItemsInFilter="1"/>
    <pivotField axis="axisRow" compact="0" outline="0" subtotalTop="0" showAll="0" includeNewItemsInFilter="1">
      <items count="18">
        <item x="16"/>
        <item x="15"/>
        <item x="8"/>
        <item x="9"/>
        <item x="10"/>
        <item x="13"/>
        <item x="1"/>
        <item x="2"/>
        <item x="6"/>
        <item x="7"/>
        <item x="12"/>
        <item x="14"/>
        <item x="5"/>
        <item x="3"/>
        <item x="11"/>
        <item x="4"/>
        <item x="0"/>
        <item t="default"/>
      </items>
    </pivotField>
    <pivotField dataField="1" compact="0" numFmtId="3" outline="0" subtotalTop="0" showAll="0" includeNewItemsInFilter="1"/>
    <pivotField compact="0" numFmtId="3"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3">
        <item x="1"/>
        <item x="0"/>
        <item t="default"/>
      </items>
    </pivotField>
    <pivotField compact="0" outline="0" subtotalTop="0" showAll="0" includeNewItemsInFilter="1"/>
    <pivotField compact="0" outline="0" subtotalTop="0" showAll="0" includeNewItemsInFilter="1"/>
  </pivotFields>
  <rowFields count="1">
    <field x="5"/>
  </rowFields>
  <rowItems count="18">
    <i>
      <x/>
    </i>
    <i>
      <x v="1"/>
    </i>
    <i>
      <x v="2"/>
    </i>
    <i>
      <x v="3"/>
    </i>
    <i>
      <x v="4"/>
    </i>
    <i>
      <x v="5"/>
    </i>
    <i>
      <x v="6"/>
    </i>
    <i>
      <x v="7"/>
    </i>
    <i>
      <x v="8"/>
    </i>
    <i>
      <x v="9"/>
    </i>
    <i>
      <x v="10"/>
    </i>
    <i>
      <x v="11"/>
    </i>
    <i>
      <x v="12"/>
    </i>
    <i>
      <x v="13"/>
    </i>
    <i>
      <x v="14"/>
    </i>
    <i>
      <x v="15"/>
    </i>
    <i>
      <x v="16"/>
    </i>
    <i t="grand">
      <x/>
    </i>
  </rowItems>
  <colItems count="1">
    <i/>
  </colItems>
  <pageFields count="2">
    <pageField fld="3" hier="0"/>
    <pageField fld="13" hier="0"/>
  </pageFields>
  <dataFields count="1">
    <dataField name="Sum of USD committed/contributed" fld="6" baseField="0" baseItem="0"/>
  </dataFields>
  <pivotTableStyleInfo showRowHeaders="1" showColHeaders="1" showRowStripes="0" showColStripes="0" showLastColumn="1"/>
</pivotTableDefinition>
</file>

<file path=xl/theme/theme1.xml><?xml version="1.0" encoding="utf-8"?>
<a:theme xmlns:a="http://schemas.openxmlformats.org/drawingml/2006/main" name="GHA colour theme">
  <a:themeElements>
    <a:clrScheme name="GHA colour theme">
      <a:dk1>
        <a:sysClr val="windowText" lastClr="000000"/>
      </a:dk1>
      <a:lt1>
        <a:sysClr val="window" lastClr="FFFFFF"/>
      </a:lt1>
      <a:dk2>
        <a:srgbClr val="1F497D"/>
      </a:dk2>
      <a:lt2>
        <a:srgbClr val="EEECE1"/>
      </a:lt2>
      <a:accent1>
        <a:srgbClr val="F9DD16"/>
      </a:accent1>
      <a:accent2>
        <a:srgbClr val="56C9C1"/>
      </a:accent2>
      <a:accent3>
        <a:srgbClr val="F99B0C"/>
      </a:accent3>
      <a:accent4>
        <a:srgbClr val="61C994"/>
      </a:accent4>
      <a:accent5>
        <a:srgbClr val="A169DE"/>
      </a:accent5>
      <a:accent6>
        <a:srgbClr val="A6F2EB"/>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8" Type="http://schemas.openxmlformats.org/officeDocument/2006/relationships/hyperlink" Target="http://cerf.unocha.org/admin/Webservices/DetailFundingadv.aspx?paramID=193&amp;type=country&amp;extraID=193&amp;year=2014" TargetMode="External"/><Relationship Id="rId13" Type="http://schemas.openxmlformats.org/officeDocument/2006/relationships/hyperlink" Target="http://cerf.unocha.org/admin/Webservices/DetailFundingadv.aspx?paramID=155&amp;type=country&amp;extraID=155&amp;year=2014" TargetMode="External"/><Relationship Id="rId18" Type="http://schemas.openxmlformats.org/officeDocument/2006/relationships/hyperlink" Target="http://cerf.unocha.org/admin/Webservices/DetailFundingadv.aspx?paramID=239&amp;type=country&amp;extraID=239&amp;year=2014" TargetMode="External"/><Relationship Id="rId26" Type="http://schemas.openxmlformats.org/officeDocument/2006/relationships/hyperlink" Target="http://cerf.unocha.org/admin/Webservices/DetailFundingadv.aspx?paramID=58&amp;type=country&amp;extraID=58&amp;year=2014" TargetMode="External"/><Relationship Id="rId39" Type="http://schemas.openxmlformats.org/officeDocument/2006/relationships/hyperlink" Target="http://cerf.unocha.org/admin/Webservices/DetailFundingadv.aspx?paramID=196&amp;type=country&amp;extraID=196&amp;year=2014" TargetMode="External"/><Relationship Id="rId3" Type="http://schemas.openxmlformats.org/officeDocument/2006/relationships/hyperlink" Target="http://cerf.unocha.org/admin/Webservices/DetailFundingadv.aspx?paramID=67&amp;type=country&amp;extraID=67&amp;year=2014" TargetMode="External"/><Relationship Id="rId21" Type="http://schemas.openxmlformats.org/officeDocument/2006/relationships/hyperlink" Target="http://cerf.unocha.org/admin/Webservices/DetailFundingadv.aspx?paramID=87&amp;type=country&amp;extraID=87&amp;year=2014" TargetMode="External"/><Relationship Id="rId34" Type="http://schemas.openxmlformats.org/officeDocument/2006/relationships/hyperlink" Target="http://cerf.unocha.org/admin/Webservices/DetailFundingadv.aspx?paramID=167&amp;type=country&amp;extraID=167&amp;year=2014" TargetMode="External"/><Relationship Id="rId42" Type="http://schemas.openxmlformats.org/officeDocument/2006/relationships/hyperlink" Target="http://cerf.unocha.org/admin/Webservices/DetailFundingadv.aspx?paramID=120&amp;type=country&amp;extraID=120&amp;year=2014" TargetMode="External"/><Relationship Id="rId7" Type="http://schemas.openxmlformats.org/officeDocument/2006/relationships/hyperlink" Target="http://cerf.unocha.org/admin/Webservices/DetailFundingadv.aspx?paramID=42&amp;type=country&amp;extraID=42&amp;year=2014" TargetMode="External"/><Relationship Id="rId12" Type="http://schemas.openxmlformats.org/officeDocument/2006/relationships/hyperlink" Target="http://cerf.unocha.org/admin/Webservices/DetailFundingadv.aspx?paramID=237&amp;type=country&amp;extraID=237&amp;year=2014" TargetMode="External"/><Relationship Id="rId17" Type="http://schemas.openxmlformats.org/officeDocument/2006/relationships/hyperlink" Target="http://cerf.unocha.org/admin/Webservices/DetailFundingadv.aspx?paramID=88&amp;type=country&amp;extraID=88&amp;year=2014" TargetMode="External"/><Relationship Id="rId25" Type="http://schemas.openxmlformats.org/officeDocument/2006/relationships/hyperlink" Target="http://cerf.unocha.org/admin/Webservices/DetailFundingadv.aspx?paramID=188&amp;type=country&amp;extraID=188&amp;year=2014" TargetMode="External"/><Relationship Id="rId33" Type="http://schemas.openxmlformats.org/officeDocument/2006/relationships/hyperlink" Target="http://cerf.unocha.org/admin/Webservices/DetailFundingadv.aspx?paramID=25&amp;type=country&amp;extraID=25&amp;year=2014" TargetMode="External"/><Relationship Id="rId38" Type="http://schemas.openxmlformats.org/officeDocument/2006/relationships/hyperlink" Target="http://cerf.unocha.org/admin/Webservices/DetailFundingadv.aspx?paramID=238&amp;type=country&amp;extraID=238&amp;year=2014" TargetMode="External"/><Relationship Id="rId2" Type="http://schemas.openxmlformats.org/officeDocument/2006/relationships/hyperlink" Target="http://cerf.unocha.org/admin/Webservices/DetailFundingadv.aspx?paramID=200&amp;type=country&amp;extraID=200&amp;year=2014" TargetMode="External"/><Relationship Id="rId16" Type="http://schemas.openxmlformats.org/officeDocument/2006/relationships/hyperlink" Target="http://cerf.unocha.org/admin/Webservices/DetailFundingadv.aspx?paramID=91&amp;type=country&amp;extraID=91&amp;year=2014" TargetMode="External"/><Relationship Id="rId20" Type="http://schemas.openxmlformats.org/officeDocument/2006/relationships/hyperlink" Target="http://cerf.unocha.org/admin/Webservices/DetailFundingadv.aspx?paramID=145&amp;type=country&amp;extraID=145&amp;year=2014" TargetMode="External"/><Relationship Id="rId29" Type="http://schemas.openxmlformats.org/officeDocument/2006/relationships/hyperlink" Target="http://cerf.unocha.org/admin/Webservices/DetailFundingadv.aspx?paramID=33&amp;type=country&amp;extraID=33&amp;year=2014" TargetMode="External"/><Relationship Id="rId41" Type="http://schemas.openxmlformats.org/officeDocument/2006/relationships/hyperlink" Target="http://cerf.unocha.org/admin/Webservices/DetailFundingadv.aspx?paramID=34&amp;type=country&amp;extraID=34&amp;year=2014" TargetMode="External"/><Relationship Id="rId1" Type="http://schemas.openxmlformats.org/officeDocument/2006/relationships/hyperlink" Target="http://cerf.unocha.org/admin/Webservices/DetailFundingadv.aspx?paramID=320&amp;type=country&amp;extraID=320&amp;year=2014" TargetMode="External"/><Relationship Id="rId6" Type="http://schemas.openxmlformats.org/officeDocument/2006/relationships/hyperlink" Target="http://cerf.unocha.org/admin/Webservices/DetailFundingadv.aspx?paramID=110&amp;type=country&amp;extraID=110&amp;year=2014" TargetMode="External"/><Relationship Id="rId11" Type="http://schemas.openxmlformats.org/officeDocument/2006/relationships/hyperlink" Target="http://cerf.unocha.org/admin/Webservices/DetailFundingadv.aspx?paramID=163&amp;type=country&amp;extraID=163&amp;year=2014" TargetMode="External"/><Relationship Id="rId24" Type="http://schemas.openxmlformats.org/officeDocument/2006/relationships/hyperlink" Target="http://cerf.unocha.org/admin/Webservices/DetailFundingadv.aspx?paramID=186&amp;type=country&amp;extraID=186&amp;year=2014" TargetMode="External"/><Relationship Id="rId32" Type="http://schemas.openxmlformats.org/officeDocument/2006/relationships/hyperlink" Target="http://cerf.unocha.org/admin/Webservices/DetailFundingadv.aspx?paramID=121&amp;type=country&amp;extraID=121&amp;year=2014" TargetMode="External"/><Relationship Id="rId37" Type="http://schemas.openxmlformats.org/officeDocument/2006/relationships/hyperlink" Target="http://cerf.unocha.org/admin/Webservices/DetailFundingadv.aspx?paramID=77&amp;type=country&amp;extraID=77&amp;year=2014" TargetMode="External"/><Relationship Id="rId40" Type="http://schemas.openxmlformats.org/officeDocument/2006/relationships/hyperlink" Target="http://cerf.unocha.org/admin/Webservices/DetailFundingadv.aspx?paramID=26&amp;type=country&amp;extraID=26&amp;year=2014" TargetMode="External"/><Relationship Id="rId45" Type="http://schemas.openxmlformats.org/officeDocument/2006/relationships/hyperlink" Target="http://cerf.unocha.org/admin/Webservices/DetailFundingadv.aspx?paramID=241&amp;type=country&amp;extraID=241&amp;year=2014" TargetMode="External"/><Relationship Id="rId5" Type="http://schemas.openxmlformats.org/officeDocument/2006/relationships/hyperlink" Target="http://cerf.unocha.org/admin/Webservices/DetailFundingadv.aspx?paramID=41&amp;type=country&amp;extraID=41&amp;year=2014" TargetMode="External"/><Relationship Id="rId15" Type="http://schemas.openxmlformats.org/officeDocument/2006/relationships/hyperlink" Target="http://cerf.unocha.org/admin/Webservices/DetailFundingadv.aspx?paramID=249&amp;type=country&amp;extraID=249&amp;year=2014" TargetMode="External"/><Relationship Id="rId23" Type="http://schemas.openxmlformats.org/officeDocument/2006/relationships/hyperlink" Target="http://cerf.unocha.org/admin/Webservices/DetailFundingadv.aspx?paramID=47&amp;type=country&amp;extraID=47&amp;year=2014" TargetMode="External"/><Relationship Id="rId28" Type="http://schemas.openxmlformats.org/officeDocument/2006/relationships/hyperlink" Target="http://cerf.unocha.org/admin/Webservices/DetailFundingadv.aspx?paramID=221&amp;type=country&amp;extraID=221&amp;year=2014" TargetMode="External"/><Relationship Id="rId36" Type="http://schemas.openxmlformats.org/officeDocument/2006/relationships/hyperlink" Target="http://cerf.unocha.org/admin/Webservices/DetailFundingadv.aspx?paramID=244&amp;type=country&amp;extraID=244&amp;year=2014" TargetMode="External"/><Relationship Id="rId10" Type="http://schemas.openxmlformats.org/officeDocument/2006/relationships/hyperlink" Target="http://cerf.unocha.org/admin/Webservices/DetailFundingadv.aspx?paramID=220&amp;type=country&amp;extraID=220&amp;year=2014" TargetMode="External"/><Relationship Id="rId19" Type="http://schemas.openxmlformats.org/officeDocument/2006/relationships/hyperlink" Target="http://cerf.unocha.org/admin/Webservices/DetailFundingadv.aspx?paramID=112&amp;type=country&amp;extraID=112&amp;year=2014" TargetMode="External"/><Relationship Id="rId31" Type="http://schemas.openxmlformats.org/officeDocument/2006/relationships/hyperlink" Target="http://cerf.unocha.org/admin/Webservices/DetailFundingadv.aspx?paramID=134&amp;type=country&amp;extraID=134&amp;year=2014" TargetMode="External"/><Relationship Id="rId44" Type="http://schemas.openxmlformats.org/officeDocument/2006/relationships/hyperlink" Target="http://cerf.unocha.org/admin/Webservices/DetailFundingadv.aspx?paramID=192&amp;type=country&amp;extraID=192&amp;year=2014" TargetMode="External"/><Relationship Id="rId4" Type="http://schemas.openxmlformats.org/officeDocument/2006/relationships/hyperlink" Target="http://cerf.unocha.org/admin/Webservices/DetailFundingadv.aspx?paramID=100&amp;type=country&amp;extraID=100&amp;year=2014" TargetMode="External"/><Relationship Id="rId9" Type="http://schemas.openxmlformats.org/officeDocument/2006/relationships/hyperlink" Target="http://cerf.unocha.org/admin/Webservices/DetailFundingadv.aspx?paramID=36&amp;type=country&amp;extraID=36&amp;year=2014" TargetMode="External"/><Relationship Id="rId14" Type="http://schemas.openxmlformats.org/officeDocument/2006/relationships/hyperlink" Target="http://cerf.unocha.org/admin/Webservices/DetailFundingadv.aspx?paramID=130&amp;type=country&amp;extraID=130&amp;year=2014" TargetMode="External"/><Relationship Id="rId22" Type="http://schemas.openxmlformats.org/officeDocument/2006/relationships/hyperlink" Target="http://cerf.unocha.org/admin/Webservices/DetailFundingadv.aspx?paramID=156&amp;type=country&amp;extraID=156&amp;year=2014" TargetMode="External"/><Relationship Id="rId27" Type="http://schemas.openxmlformats.org/officeDocument/2006/relationships/hyperlink" Target="http://cerf.unocha.org/admin/Webservices/DetailFundingadv.aspx?paramID=1&amp;type=country&amp;extraID=1&amp;year=2014" TargetMode="External"/><Relationship Id="rId30" Type="http://schemas.openxmlformats.org/officeDocument/2006/relationships/hyperlink" Target="http://cerf.unocha.org/admin/Webservices/DetailFundingadv.aspx?paramID=49&amp;type=country&amp;extraID=49&amp;year=2014" TargetMode="External"/><Relationship Id="rId35" Type="http://schemas.openxmlformats.org/officeDocument/2006/relationships/hyperlink" Target="http://cerf.unocha.org/admin/Webservices/DetailFundingadv.aspx?paramID=93&amp;type=country&amp;extraID=93&amp;year=2014" TargetMode="External"/><Relationship Id="rId43" Type="http://schemas.openxmlformats.org/officeDocument/2006/relationships/hyperlink" Target="http://cerf.unocha.org/admin/Webservices/DetailFundingadv.aspx?paramID=148&amp;type=country&amp;extraID=148&amp;year=2014"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3" Type="http://schemas.openxmlformats.org/officeDocument/2006/relationships/hyperlink" Target="http://cerf.unocha.org/admin/Webservices/DetailFundingadv.aspx?paramID=169&amp;type=country&amp;extraID=169&amp;year=2012" TargetMode="External"/><Relationship Id="rId18" Type="http://schemas.openxmlformats.org/officeDocument/2006/relationships/hyperlink" Target="http://cerf.unocha.org/admin/Webservices/DetailFundingadv.aspx?paramID=1&amp;type=country&amp;extraID=1&amp;year=2012" TargetMode="External"/><Relationship Id="rId26" Type="http://schemas.openxmlformats.org/officeDocument/2006/relationships/hyperlink" Target="http://cerf.unocha.org/admin/Webservices/DetailFundingadv.aspx?paramID=119&amp;type=country&amp;extraID=119&amp;year=2012" TargetMode="External"/><Relationship Id="rId39" Type="http://schemas.openxmlformats.org/officeDocument/2006/relationships/hyperlink" Target="http://cerf.unocha.org/admin/Webservices/DetailFundingadv.aspx?paramID=48&amp;type=country&amp;extraID=48&amp;year=2012" TargetMode="External"/><Relationship Id="rId3" Type="http://schemas.openxmlformats.org/officeDocument/2006/relationships/hyperlink" Target="http://cerf.unocha.org/admin/Webservices/DetailFundingadv.aspx?paramID=206&amp;type=country&amp;extraID=206&amp;year=2012" TargetMode="External"/><Relationship Id="rId21" Type="http://schemas.openxmlformats.org/officeDocument/2006/relationships/hyperlink" Target="http://cerf.unocha.org/admin/Webservices/DetailFundingadv.aspx?paramID=41&amp;type=country&amp;extraID=41&amp;year=2012" TargetMode="External"/><Relationship Id="rId34" Type="http://schemas.openxmlformats.org/officeDocument/2006/relationships/hyperlink" Target="http://cerf.unocha.org/admin/Webservices/DetailFundingadv.aspx?paramID=118&amp;type=country&amp;extraID=118&amp;year=2012" TargetMode="External"/><Relationship Id="rId42" Type="http://schemas.openxmlformats.org/officeDocument/2006/relationships/hyperlink" Target="http://cerf.unocha.org/admin/Webservices/DetailFundingadv.aspx?paramID=216&amp;type=country&amp;extraID=216&amp;year=2012" TargetMode="External"/><Relationship Id="rId47" Type="http://schemas.openxmlformats.org/officeDocument/2006/relationships/hyperlink" Target="http://cerf.unocha.org/admin/Webservices/DetailFundingadv.aspx?paramID=34&amp;type=country&amp;extraID=34&amp;year=2012" TargetMode="External"/><Relationship Id="rId50" Type="http://schemas.openxmlformats.org/officeDocument/2006/relationships/hyperlink" Target="http://cerf.unocha.org/admin/Webservices/DetailFundingadv.aspx?paramID=211&amp;type=country&amp;extraID=211&amp;year=2012" TargetMode="External"/><Relationship Id="rId7" Type="http://schemas.openxmlformats.org/officeDocument/2006/relationships/hyperlink" Target="http://cerf.unocha.org/admin/Webservices/DetailFundingadv.aspx?paramID=200&amp;type=country&amp;extraID=200&amp;year=2012" TargetMode="External"/><Relationship Id="rId12" Type="http://schemas.openxmlformats.org/officeDocument/2006/relationships/hyperlink" Target="http://cerf.unocha.org/admin/Webservices/DetailFundingadv.aspx?paramID=130&amp;type=country&amp;extraID=130&amp;year=2012" TargetMode="External"/><Relationship Id="rId17" Type="http://schemas.openxmlformats.org/officeDocument/2006/relationships/hyperlink" Target="http://cerf.unocha.org/admin/Webservices/DetailFundingadv.aspx?paramID=36&amp;type=country&amp;extraID=36&amp;year=2012" TargetMode="External"/><Relationship Id="rId25" Type="http://schemas.openxmlformats.org/officeDocument/2006/relationships/hyperlink" Target="http://cerf.unocha.org/admin/Webservices/DetailFundingadv.aspx?paramID=249&amp;type=country&amp;extraID=249&amp;year=2012" TargetMode="External"/><Relationship Id="rId33" Type="http://schemas.openxmlformats.org/officeDocument/2006/relationships/hyperlink" Target="http://cerf.unocha.org/admin/Webservices/DetailFundingadv.aspx?paramID=107&amp;type=country&amp;extraID=107&amp;year=2012" TargetMode="External"/><Relationship Id="rId38" Type="http://schemas.openxmlformats.org/officeDocument/2006/relationships/hyperlink" Target="http://cerf.unocha.org/admin/Webservices/DetailFundingadv.aspx?paramID=100&amp;type=country&amp;extraID=100&amp;year=2012" TargetMode="External"/><Relationship Id="rId46" Type="http://schemas.openxmlformats.org/officeDocument/2006/relationships/hyperlink" Target="http://cerf.unocha.org/admin/Webservices/DetailFundingadv.aspx?paramID=196&amp;type=country&amp;extraID=196&amp;year=2012" TargetMode="External"/><Relationship Id="rId2" Type="http://schemas.openxmlformats.org/officeDocument/2006/relationships/hyperlink" Target="http://cerf.unocha.org/admin/Webservices/DetailFundingadv.aspx?paramID=163&amp;type=country&amp;extraID=163&amp;year=2012" TargetMode="External"/><Relationship Id="rId16" Type="http://schemas.openxmlformats.org/officeDocument/2006/relationships/hyperlink" Target="http://cerf.unocha.org/admin/Webservices/DetailFundingadv.aspx?paramID=49&amp;type=country&amp;extraID=49&amp;year=2012" TargetMode="External"/><Relationship Id="rId20" Type="http://schemas.openxmlformats.org/officeDocument/2006/relationships/hyperlink" Target="http://cerf.unocha.org/admin/Webservices/DetailFundingadv.aspx?paramID=134&amp;type=country&amp;extraID=134&amp;year=2012" TargetMode="External"/><Relationship Id="rId29" Type="http://schemas.openxmlformats.org/officeDocument/2006/relationships/hyperlink" Target="http://cerf.unocha.org/admin/Webservices/DetailFundingadv.aspx?paramID=148&amp;type=country&amp;extraID=148&amp;year=2012" TargetMode="External"/><Relationship Id="rId41" Type="http://schemas.openxmlformats.org/officeDocument/2006/relationships/hyperlink" Target="http://cerf.unocha.org/admin/Webservices/DetailFundingadv.aspx?paramID=168&amp;type=country&amp;extraID=168&amp;year=2012" TargetMode="External"/><Relationship Id="rId1" Type="http://schemas.openxmlformats.org/officeDocument/2006/relationships/hyperlink" Target="http://cerf.unocha.org/admin/Webservices/DetailFundingadv.aspx?paramID=320&amp;type=country&amp;extraID=320&amp;year=2012" TargetMode="External"/><Relationship Id="rId6" Type="http://schemas.openxmlformats.org/officeDocument/2006/relationships/hyperlink" Target="http://cerf.unocha.org/admin/Webservices/DetailFundingadv.aspx?paramID=237&amp;type=country&amp;extraID=237&amp;year=2012" TargetMode="External"/><Relationship Id="rId11" Type="http://schemas.openxmlformats.org/officeDocument/2006/relationships/hyperlink" Target="http://cerf.unocha.org/admin/Webservices/DetailFundingadv.aspx?paramID=67&amp;type=country&amp;extraID=67&amp;year=2012" TargetMode="External"/><Relationship Id="rId24" Type="http://schemas.openxmlformats.org/officeDocument/2006/relationships/hyperlink" Target="http://cerf.unocha.org/admin/Webservices/DetailFundingadv.aspx?paramID=220&amp;type=country&amp;extraID=220&amp;year=2012" TargetMode="External"/><Relationship Id="rId32" Type="http://schemas.openxmlformats.org/officeDocument/2006/relationships/hyperlink" Target="http://cerf.unocha.org/admin/Webservices/DetailFundingadv.aspx?paramID=58&amp;type=country&amp;extraID=58&amp;year=2012" TargetMode="External"/><Relationship Id="rId37" Type="http://schemas.openxmlformats.org/officeDocument/2006/relationships/hyperlink" Target="http://cerf.unocha.org/admin/Webservices/DetailFundingadv.aspx?paramID=167&amp;type=country&amp;extraID=167&amp;year=2012" TargetMode="External"/><Relationship Id="rId40" Type="http://schemas.openxmlformats.org/officeDocument/2006/relationships/hyperlink" Target="http://cerf.unocha.org/admin/Webservices/DetailFundingadv.aspx?paramID=188&amp;type=country&amp;extraID=188&amp;year=2012" TargetMode="External"/><Relationship Id="rId45" Type="http://schemas.openxmlformats.org/officeDocument/2006/relationships/hyperlink" Target="http://cerf.unocha.org/admin/Webservices/DetailFundingadv.aspx?paramID=126&amp;type=country&amp;extraID=126&amp;year=2012" TargetMode="External"/><Relationship Id="rId5" Type="http://schemas.openxmlformats.org/officeDocument/2006/relationships/hyperlink" Target="http://cerf.unocha.org/admin/Webservices/DetailFundingadv.aspx?paramID=155&amp;type=country&amp;extraID=155&amp;year=2012" TargetMode="External"/><Relationship Id="rId15" Type="http://schemas.openxmlformats.org/officeDocument/2006/relationships/hyperlink" Target="http://cerf.unocha.org/admin/Webservices/DetailFundingadv.aspx?paramID=91&amp;type=country&amp;extraID=91&amp;year=2012" TargetMode="External"/><Relationship Id="rId23" Type="http://schemas.openxmlformats.org/officeDocument/2006/relationships/hyperlink" Target="http://cerf.unocha.org/admin/Webservices/DetailFundingadv.aspx?paramID=186&amp;type=country&amp;extraID=186&amp;year=2012" TargetMode="External"/><Relationship Id="rId28" Type="http://schemas.openxmlformats.org/officeDocument/2006/relationships/hyperlink" Target="http://cerf.unocha.org/admin/Webservices/DetailFundingadv.aspx?paramID=6&amp;type=country&amp;extraID=6&amp;year=2012" TargetMode="External"/><Relationship Id="rId36" Type="http://schemas.openxmlformats.org/officeDocument/2006/relationships/hyperlink" Target="http://cerf.unocha.org/admin/Webservices/DetailFundingadv.aspx?paramID=178&amp;type=country&amp;extraID=178&amp;year=2012" TargetMode="External"/><Relationship Id="rId49" Type="http://schemas.openxmlformats.org/officeDocument/2006/relationships/hyperlink" Target="http://cerf.unocha.org/admin/Webservices/DetailFundingadv.aspx?paramID=88&amp;type=country&amp;extraID=88&amp;year=2012" TargetMode="External"/><Relationship Id="rId10" Type="http://schemas.openxmlformats.org/officeDocument/2006/relationships/hyperlink" Target="http://cerf.unocha.org/admin/Webservices/DetailFundingadv.aspx?paramID=42&amp;type=country&amp;extraID=42&amp;year=2012" TargetMode="External"/><Relationship Id="rId19" Type="http://schemas.openxmlformats.org/officeDocument/2006/relationships/hyperlink" Target="http://cerf.unocha.org/admin/Webservices/DetailFundingadv.aspx?paramID=52&amp;type=country&amp;extraID=52&amp;year=2012" TargetMode="External"/><Relationship Id="rId31" Type="http://schemas.openxmlformats.org/officeDocument/2006/relationships/hyperlink" Target="http://cerf.unocha.org/admin/Webservices/DetailFundingadv.aspx?paramID=47&amp;type=country&amp;extraID=47&amp;year=2012" TargetMode="External"/><Relationship Id="rId44" Type="http://schemas.openxmlformats.org/officeDocument/2006/relationships/hyperlink" Target="http://cerf.unocha.org/admin/Webservices/DetailFundingadv.aspx?paramID=110&amp;type=country&amp;extraID=110&amp;year=2012" TargetMode="External"/><Relationship Id="rId4" Type="http://schemas.openxmlformats.org/officeDocument/2006/relationships/hyperlink" Target="http://cerf.unocha.org/admin/Webservices/DetailFundingadv.aspx?paramID=239&amp;type=country&amp;extraID=239&amp;year=2012" TargetMode="External"/><Relationship Id="rId9" Type="http://schemas.openxmlformats.org/officeDocument/2006/relationships/hyperlink" Target="http://cerf.unocha.org/admin/Webservices/DetailFundingadv.aspx?paramID=33&amp;type=country&amp;extraID=33&amp;year=2012" TargetMode="External"/><Relationship Id="rId14" Type="http://schemas.openxmlformats.org/officeDocument/2006/relationships/hyperlink" Target="http://cerf.unocha.org/admin/Webservices/DetailFundingadv.aspx?paramID=112&amp;type=country&amp;extraID=112&amp;year=2012" TargetMode="External"/><Relationship Id="rId22" Type="http://schemas.openxmlformats.org/officeDocument/2006/relationships/hyperlink" Target="http://cerf.unocha.org/admin/Webservices/DetailFundingadv.aspx?paramID=244&amp;type=country&amp;extraID=244&amp;year=2012" TargetMode="External"/><Relationship Id="rId27" Type="http://schemas.openxmlformats.org/officeDocument/2006/relationships/hyperlink" Target="http://cerf.unocha.org/admin/Webservices/DetailFundingadv.aspx?paramID=54&amp;type=country&amp;extraID=54&amp;year=2012" TargetMode="External"/><Relationship Id="rId30" Type="http://schemas.openxmlformats.org/officeDocument/2006/relationships/hyperlink" Target="http://cerf.unocha.org/admin/Webservices/DetailFundingadv.aspx?paramID=77&amp;type=country&amp;extraID=77&amp;year=2012" TargetMode="External"/><Relationship Id="rId35" Type="http://schemas.openxmlformats.org/officeDocument/2006/relationships/hyperlink" Target="http://cerf.unocha.org/admin/Webservices/DetailFundingadv.aspx?paramID=127&amp;type=country&amp;extraID=127&amp;year=2012" TargetMode="External"/><Relationship Id="rId43" Type="http://schemas.openxmlformats.org/officeDocument/2006/relationships/hyperlink" Target="http://cerf.unocha.org/admin/Webservices/DetailFundingadv.aspx?paramID=241&amp;type=country&amp;extraID=241&amp;year=2012" TargetMode="External"/><Relationship Id="rId48" Type="http://schemas.openxmlformats.org/officeDocument/2006/relationships/hyperlink" Target="http://cerf.unocha.org/admin/Webservices/DetailFundingadv.aspx?paramID=87&amp;type=country&amp;extraID=87&amp;year=2012" TargetMode="External"/><Relationship Id="rId8" Type="http://schemas.openxmlformats.org/officeDocument/2006/relationships/hyperlink" Target="http://cerf.unocha.org/admin/Webservices/DetailFundingadv.aspx?paramID=145&amp;type=country&amp;extraID=145&amp;year=2012" TargetMode="External"/><Relationship Id="rId51" Type="http://schemas.openxmlformats.org/officeDocument/2006/relationships/hyperlink" Target="http://cerf.unocha.org/admin/Webservices/DetailFundingadv.aspx?paramID=80&amp;type=country&amp;extraID=80&amp;year=2012"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cerf.unocha.org/admin/Webservices/DetailFundingadv.aspx?paramID=118&amp;type=country&amp;extraID=118&amp;year=2013" TargetMode="External"/><Relationship Id="rId13" Type="http://schemas.openxmlformats.org/officeDocument/2006/relationships/hyperlink" Target="http://cerf.unocha.org/admin/Webservices/DetailFundingadv.aspx?paramID=155&amp;type=country&amp;extraID=155&amp;year=2013" TargetMode="External"/><Relationship Id="rId18" Type="http://schemas.openxmlformats.org/officeDocument/2006/relationships/hyperlink" Target="http://cerf.unocha.org/admin/Webservices/DetailFundingadv.aspx?paramID=100&amp;type=country&amp;extraID=100&amp;year=2013" TargetMode="External"/><Relationship Id="rId26" Type="http://schemas.openxmlformats.org/officeDocument/2006/relationships/hyperlink" Target="http://cerf.unocha.org/admin/Webservices/DetailFundingadv.aspx?paramID=156&amp;type=country&amp;extraID=156&amp;year=2013" TargetMode="External"/><Relationship Id="rId39" Type="http://schemas.openxmlformats.org/officeDocument/2006/relationships/hyperlink" Target="http://cerf.unocha.org/admin/Webservices/DetailFundingadv.aspx?paramID=25&amp;type=country&amp;extraID=25&amp;year=2013" TargetMode="External"/><Relationship Id="rId3" Type="http://schemas.openxmlformats.org/officeDocument/2006/relationships/hyperlink" Target="http://cerf.unocha.org/admin/Webservices/DetailFundingadv.aspx?paramID=169&amp;type=country&amp;extraID=169&amp;year=2013" TargetMode="External"/><Relationship Id="rId21" Type="http://schemas.openxmlformats.org/officeDocument/2006/relationships/hyperlink" Target="http://cerf.unocha.org/admin/Webservices/DetailFundingadv.aspx?paramID=127&amp;type=country&amp;extraID=127&amp;year=2013" TargetMode="External"/><Relationship Id="rId34" Type="http://schemas.openxmlformats.org/officeDocument/2006/relationships/hyperlink" Target="http://cerf.unocha.org/admin/Webservices/DetailFundingadv.aspx?paramID=244&amp;type=country&amp;extraID=244&amp;year=2013" TargetMode="External"/><Relationship Id="rId42" Type="http://schemas.openxmlformats.org/officeDocument/2006/relationships/hyperlink" Target="http://cerf.unocha.org/admin/Webservices/DetailFundingadv.aspx?paramID=241&amp;type=country&amp;extraID=241&amp;year=2013" TargetMode="External"/><Relationship Id="rId7" Type="http://schemas.openxmlformats.org/officeDocument/2006/relationships/hyperlink" Target="http://cerf.unocha.org/admin/Webservices/DetailFundingadv.aspx?paramID=130&amp;type=country&amp;extraID=130&amp;year=2013" TargetMode="External"/><Relationship Id="rId12" Type="http://schemas.openxmlformats.org/officeDocument/2006/relationships/hyperlink" Target="http://cerf.unocha.org/admin/Webservices/DetailFundingadv.aspx?paramID=107&amp;type=country&amp;extraID=107&amp;year=2013" TargetMode="External"/><Relationship Id="rId17" Type="http://schemas.openxmlformats.org/officeDocument/2006/relationships/hyperlink" Target="http://cerf.unocha.org/admin/Webservices/DetailFundingadv.aspx?paramID=320&amp;type=country&amp;extraID=320&amp;year=2013" TargetMode="External"/><Relationship Id="rId25" Type="http://schemas.openxmlformats.org/officeDocument/2006/relationships/hyperlink" Target="http://cerf.unocha.org/admin/Webservices/DetailFundingadv.aspx?paramID=34&amp;type=country&amp;extraID=34&amp;year=2013" TargetMode="External"/><Relationship Id="rId33" Type="http://schemas.openxmlformats.org/officeDocument/2006/relationships/hyperlink" Target="http://cerf.unocha.org/admin/Webservices/DetailFundingadv.aspx?paramID=89&amp;type=country&amp;extraID=89&amp;year=2013" TargetMode="External"/><Relationship Id="rId38" Type="http://schemas.openxmlformats.org/officeDocument/2006/relationships/hyperlink" Target="http://cerf.unocha.org/admin/Webservices/DetailFundingadv.aspx?paramID=3&amp;type=country&amp;extraID=3&amp;year=2013" TargetMode="External"/><Relationship Id="rId2" Type="http://schemas.openxmlformats.org/officeDocument/2006/relationships/hyperlink" Target="http://cerf.unocha.org/admin/Webservices/DetailFundingadv.aspx?paramID=206&amp;type=country&amp;extraID=206&amp;year=2013" TargetMode="External"/><Relationship Id="rId16" Type="http://schemas.openxmlformats.org/officeDocument/2006/relationships/hyperlink" Target="http://cerf.unocha.org/admin/Webservices/DetailFundingadv.aspx?paramID=239&amp;type=country&amp;extraID=239&amp;year=2013" TargetMode="External"/><Relationship Id="rId20" Type="http://schemas.openxmlformats.org/officeDocument/2006/relationships/hyperlink" Target="http://cerf.unocha.org/admin/Webservices/DetailFundingadv.aspx?paramID=134&amp;type=country&amp;extraID=134&amp;year=2013" TargetMode="External"/><Relationship Id="rId29" Type="http://schemas.openxmlformats.org/officeDocument/2006/relationships/hyperlink" Target="http://cerf.unocha.org/admin/Webservices/DetailFundingadv.aspx?paramID=178&amp;type=country&amp;extraID=178&amp;year=2013" TargetMode="External"/><Relationship Id="rId41" Type="http://schemas.openxmlformats.org/officeDocument/2006/relationships/hyperlink" Target="http://cerf.unocha.org/admin/Webservices/DetailFundingadv.aspx?paramID=17&amp;type=country&amp;extraID=17&amp;year=2013" TargetMode="External"/><Relationship Id="rId1" Type="http://schemas.openxmlformats.org/officeDocument/2006/relationships/hyperlink" Target="http://cerf.unocha.org/admin/Webservices/DetailFundingadv.aspx?paramID=200&amp;type=country&amp;extraID=200&amp;year=2013" TargetMode="External"/><Relationship Id="rId6" Type="http://schemas.openxmlformats.org/officeDocument/2006/relationships/hyperlink" Target="http://cerf.unocha.org/admin/Webservices/DetailFundingadv.aspx?paramID=237&amp;type=country&amp;extraID=237&amp;year=2013" TargetMode="External"/><Relationship Id="rId11" Type="http://schemas.openxmlformats.org/officeDocument/2006/relationships/hyperlink" Target="http://cerf.unocha.org/admin/Webservices/DetailFundingadv.aspx?paramID=112&amp;type=country&amp;extraID=112&amp;year=2013" TargetMode="External"/><Relationship Id="rId24" Type="http://schemas.openxmlformats.org/officeDocument/2006/relationships/hyperlink" Target="http://cerf.unocha.org/admin/Webservices/DetailFundingadv.aspx?paramID=91&amp;type=country&amp;extraID=91&amp;year=2013" TargetMode="External"/><Relationship Id="rId32" Type="http://schemas.openxmlformats.org/officeDocument/2006/relationships/hyperlink" Target="http://cerf.unocha.org/admin/Webservices/DetailFundingadv.aspx?paramID=47&amp;type=country&amp;extraID=47&amp;year=2013" TargetMode="External"/><Relationship Id="rId37" Type="http://schemas.openxmlformats.org/officeDocument/2006/relationships/hyperlink" Target="http://cerf.unocha.org/admin/Webservices/DetailFundingadv.aspx?paramID=120&amp;type=country&amp;extraID=120&amp;year=2013" TargetMode="External"/><Relationship Id="rId40" Type="http://schemas.openxmlformats.org/officeDocument/2006/relationships/hyperlink" Target="http://cerf.unocha.org/admin/Webservices/DetailFundingadv.aspx?paramID=88&amp;type=country&amp;extraID=88&amp;year=2013" TargetMode="External"/><Relationship Id="rId45" Type="http://schemas.openxmlformats.org/officeDocument/2006/relationships/hyperlink" Target="http://cerf.unocha.org/admin/Webservices/DetailFundingadv.aspx?paramID=49&amp;type=country&amp;extraID=49&amp;year=2013" TargetMode="External"/><Relationship Id="rId5" Type="http://schemas.openxmlformats.org/officeDocument/2006/relationships/hyperlink" Target="http://cerf.unocha.org/admin/Webservices/DetailFundingadv.aspx?paramID=193&amp;type=country&amp;extraID=193&amp;year=2013" TargetMode="External"/><Relationship Id="rId15" Type="http://schemas.openxmlformats.org/officeDocument/2006/relationships/hyperlink" Target="http://cerf.unocha.org/admin/Webservices/DetailFundingadv.aspx?paramID=42&amp;type=country&amp;extraID=42&amp;year=2013" TargetMode="External"/><Relationship Id="rId23" Type="http://schemas.openxmlformats.org/officeDocument/2006/relationships/hyperlink" Target="http://cerf.unocha.org/admin/Webservices/DetailFundingadv.aspx?paramID=145&amp;type=country&amp;extraID=145&amp;year=2013" TargetMode="External"/><Relationship Id="rId28" Type="http://schemas.openxmlformats.org/officeDocument/2006/relationships/hyperlink" Target="http://cerf.unocha.org/admin/Webservices/DetailFundingadv.aspx?paramID=144&amp;type=country&amp;extraID=144&amp;year=2013" TargetMode="External"/><Relationship Id="rId36" Type="http://schemas.openxmlformats.org/officeDocument/2006/relationships/hyperlink" Target="http://cerf.unocha.org/admin/Webservices/DetailFundingadv.aspx?paramID=186&amp;type=country&amp;extraID=186&amp;year=2013" TargetMode="External"/><Relationship Id="rId10" Type="http://schemas.openxmlformats.org/officeDocument/2006/relationships/hyperlink" Target="http://cerf.unocha.org/admin/Webservices/DetailFundingadv.aspx?paramID=41&amp;type=country&amp;extraID=41&amp;year=2013" TargetMode="External"/><Relationship Id="rId19" Type="http://schemas.openxmlformats.org/officeDocument/2006/relationships/hyperlink" Target="http://cerf.unocha.org/admin/Webservices/DetailFundingadv.aspx?paramID=220&amp;type=country&amp;extraID=220&amp;year=2013" TargetMode="External"/><Relationship Id="rId31" Type="http://schemas.openxmlformats.org/officeDocument/2006/relationships/hyperlink" Target="http://cerf.unocha.org/admin/Webservices/DetailFundingadv.aspx?paramID=36&amp;type=country&amp;extraID=36&amp;year=2013" TargetMode="External"/><Relationship Id="rId44" Type="http://schemas.openxmlformats.org/officeDocument/2006/relationships/hyperlink" Target="http://cerf.unocha.org/admin/Webservices/DetailFundingadv.aspx?paramID=116&amp;type=country&amp;extraID=116&amp;year=2013" TargetMode="External"/><Relationship Id="rId4" Type="http://schemas.openxmlformats.org/officeDocument/2006/relationships/hyperlink" Target="http://cerf.unocha.org/admin/Webservices/DetailFundingadv.aspx?paramID=67&amp;type=country&amp;extraID=67&amp;year=2013" TargetMode="External"/><Relationship Id="rId9" Type="http://schemas.openxmlformats.org/officeDocument/2006/relationships/hyperlink" Target="http://cerf.unocha.org/admin/Webservices/DetailFundingadv.aspx?paramID=1&amp;type=country&amp;extraID=1&amp;year=2013" TargetMode="External"/><Relationship Id="rId14" Type="http://schemas.openxmlformats.org/officeDocument/2006/relationships/hyperlink" Target="http://cerf.unocha.org/admin/Webservices/DetailFundingadv.aspx?paramID=163&amp;type=country&amp;extraID=163&amp;year=2013" TargetMode="External"/><Relationship Id="rId22" Type="http://schemas.openxmlformats.org/officeDocument/2006/relationships/hyperlink" Target="http://cerf.unocha.org/admin/Webservices/DetailFundingadv.aspx?paramID=126&amp;type=country&amp;extraID=126&amp;year=2013" TargetMode="External"/><Relationship Id="rId27" Type="http://schemas.openxmlformats.org/officeDocument/2006/relationships/hyperlink" Target="http://cerf.unocha.org/admin/Webservices/DetailFundingadv.aspx?paramID=58&amp;type=country&amp;extraID=58&amp;year=2013" TargetMode="External"/><Relationship Id="rId30" Type="http://schemas.openxmlformats.org/officeDocument/2006/relationships/hyperlink" Target="http://cerf.unocha.org/admin/Webservices/DetailFundingadv.aspx?paramID=249&amp;type=country&amp;extraID=249&amp;year=2013" TargetMode="External"/><Relationship Id="rId35" Type="http://schemas.openxmlformats.org/officeDocument/2006/relationships/hyperlink" Target="http://cerf.unocha.org/admin/Webservices/DetailFundingadv.aspx?paramID=110&amp;type=country&amp;extraID=110&amp;year=2013" TargetMode="External"/><Relationship Id="rId43" Type="http://schemas.openxmlformats.org/officeDocument/2006/relationships/hyperlink" Target="http://cerf.unocha.org/admin/Webservices/DetailFundingadv.aspx?paramID=133&amp;type=country&amp;extraID=133&amp;year=201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cerf.unocha.org/admin/Webservices/DetailFundingadv.aspx?paramID=52&amp;type=country&amp;extraID=52&amp;year=2011" TargetMode="External"/><Relationship Id="rId13" Type="http://schemas.openxmlformats.org/officeDocument/2006/relationships/hyperlink" Target="http://cerf.unocha.org/admin/Webservices/DetailFundingadv.aspx?paramID=237&amp;type=country&amp;extraID=237&amp;year=2011" TargetMode="External"/><Relationship Id="rId18" Type="http://schemas.openxmlformats.org/officeDocument/2006/relationships/hyperlink" Target="http://cerf.unocha.org/admin/Webservices/DetailFundingadv.aspx?paramID=120&amp;type=country&amp;extraID=120&amp;year=2011" TargetMode="External"/><Relationship Id="rId26" Type="http://schemas.openxmlformats.org/officeDocument/2006/relationships/hyperlink" Target="http://cerf.unocha.org/admin/Webservices/DetailFundingadv.aspx?paramID=34&amp;type=country&amp;extraID=34&amp;year=2011" TargetMode="External"/><Relationship Id="rId39" Type="http://schemas.openxmlformats.org/officeDocument/2006/relationships/hyperlink" Target="http://cerf.unocha.org/admin/Webservices/DetailFundingadv.aspx?paramID=144&amp;type=country&amp;extraID=144&amp;year=2011" TargetMode="External"/><Relationship Id="rId3" Type="http://schemas.openxmlformats.org/officeDocument/2006/relationships/hyperlink" Target="http://cerf.unocha.org/admin/Webservices/DetailFundingadv.aspx?paramID=163&amp;type=country&amp;extraID=163&amp;year=2011" TargetMode="External"/><Relationship Id="rId21" Type="http://schemas.openxmlformats.org/officeDocument/2006/relationships/hyperlink" Target="http://cerf.unocha.org/admin/Webservices/DetailFundingadv.aspx?paramID=215&amp;type=country&amp;extraID=215&amp;year=2011" TargetMode="External"/><Relationship Id="rId34" Type="http://schemas.openxmlformats.org/officeDocument/2006/relationships/hyperlink" Target="http://cerf.unocha.org/admin/Webservices/DetailFundingadv.aspx?paramID=87&amp;type=country&amp;extraID=87&amp;year=2011" TargetMode="External"/><Relationship Id="rId42" Type="http://schemas.openxmlformats.org/officeDocument/2006/relationships/hyperlink" Target="http://cerf.unocha.org/admin/Webservices/DetailFundingadv.aspx?paramID=146&amp;type=country&amp;extraID=146&amp;year=2011" TargetMode="External"/><Relationship Id="rId7" Type="http://schemas.openxmlformats.org/officeDocument/2006/relationships/hyperlink" Target="http://cerf.unocha.org/admin/Webservices/DetailFundingadv.aspx?paramID=200&amp;type=country&amp;extraID=200&amp;year=2011" TargetMode="External"/><Relationship Id="rId12" Type="http://schemas.openxmlformats.org/officeDocument/2006/relationships/hyperlink" Target="http://cerf.unocha.org/admin/Webservices/DetailFundingadv.aspx?paramID=241&amp;type=country&amp;extraID=241&amp;year=2011" TargetMode="External"/><Relationship Id="rId17" Type="http://schemas.openxmlformats.org/officeDocument/2006/relationships/hyperlink" Target="http://cerf.unocha.org/admin/Webservices/DetailFundingadv.aspx?paramID=126&amp;type=country&amp;extraID=126&amp;year=2011" TargetMode="External"/><Relationship Id="rId25" Type="http://schemas.openxmlformats.org/officeDocument/2006/relationships/hyperlink" Target="http://cerf.unocha.org/admin/Webservices/DetailFundingadv.aspx?paramID=35&amp;type=country&amp;extraID=35&amp;year=2011" TargetMode="External"/><Relationship Id="rId33" Type="http://schemas.openxmlformats.org/officeDocument/2006/relationships/hyperlink" Target="http://cerf.unocha.org/admin/Webservices/DetailFundingadv.aspx?paramID=64&amp;type=country&amp;extraID=64&amp;year=2011" TargetMode="External"/><Relationship Id="rId38" Type="http://schemas.openxmlformats.org/officeDocument/2006/relationships/hyperlink" Target="http://cerf.unocha.org/admin/Webservices/DetailFundingadv.aspx?paramID=24&amp;type=country&amp;extraID=24&amp;year=2011" TargetMode="External"/><Relationship Id="rId2" Type="http://schemas.openxmlformats.org/officeDocument/2006/relationships/hyperlink" Target="http://cerf.unocha.org/admin/Webservices/DetailFundingadv.aspx?paramID=67&amp;type=country&amp;extraID=67&amp;year=2011" TargetMode="External"/><Relationship Id="rId16" Type="http://schemas.openxmlformats.org/officeDocument/2006/relationships/hyperlink" Target="http://cerf.unocha.org/admin/Webservices/DetailFundingadv.aspx?paramID=58&amp;type=country&amp;extraID=58&amp;year=2011" TargetMode="External"/><Relationship Id="rId20" Type="http://schemas.openxmlformats.org/officeDocument/2006/relationships/hyperlink" Target="http://cerf.unocha.org/admin/Webservices/DetailFundingadv.aspx?paramID=41&amp;type=country&amp;extraID=41&amp;year=2011" TargetMode="External"/><Relationship Id="rId29" Type="http://schemas.openxmlformats.org/officeDocument/2006/relationships/hyperlink" Target="http://cerf.unocha.org/admin/Webservices/DetailFundingadv.aspx?paramID=216&amp;type=country&amp;extraID=216&amp;year=2011" TargetMode="External"/><Relationship Id="rId41" Type="http://schemas.openxmlformats.org/officeDocument/2006/relationships/hyperlink" Target="http://cerf.unocha.org/admin/Webservices/DetailFundingadv.aspx?paramID=49&amp;type=country&amp;extraID=49&amp;year=2011" TargetMode="External"/><Relationship Id="rId1" Type="http://schemas.openxmlformats.org/officeDocument/2006/relationships/hyperlink" Target="http://cerf.unocha.org/admin/Webservices/DetailFundingadv.aspx?paramID=193&amp;type=country&amp;extraID=193&amp;year=2011" TargetMode="External"/><Relationship Id="rId6" Type="http://schemas.openxmlformats.org/officeDocument/2006/relationships/hyperlink" Target="http://cerf.unocha.org/admin/Webservices/DetailFundingadv.aspx?paramID=42&amp;type=country&amp;extraID=42&amp;year=2011" TargetMode="External"/><Relationship Id="rId11" Type="http://schemas.openxmlformats.org/officeDocument/2006/relationships/hyperlink" Target="http://cerf.unocha.org/admin/Webservices/DetailFundingadv.aspx?paramID=112&amp;type=country&amp;extraID=112&amp;year=2011" TargetMode="External"/><Relationship Id="rId24" Type="http://schemas.openxmlformats.org/officeDocument/2006/relationships/hyperlink" Target="http://cerf.unocha.org/admin/Webservices/DetailFundingadv.aspx?paramID=119&amp;type=country&amp;extraID=119&amp;year=2011" TargetMode="External"/><Relationship Id="rId32" Type="http://schemas.openxmlformats.org/officeDocument/2006/relationships/hyperlink" Target="http://cerf.unocha.org/admin/Webservices/DetailFundingadv.aspx?paramID=25&amp;type=country&amp;extraID=25&amp;year=2011" TargetMode="External"/><Relationship Id="rId37" Type="http://schemas.openxmlformats.org/officeDocument/2006/relationships/hyperlink" Target="http://cerf.unocha.org/admin/Webservices/DetailFundingadv.aspx?paramID=148&amp;type=country&amp;extraID=148&amp;year=2011" TargetMode="External"/><Relationship Id="rId40" Type="http://schemas.openxmlformats.org/officeDocument/2006/relationships/hyperlink" Target="http://cerf.unocha.org/admin/Webservices/DetailFundingadv.aspx?paramID=121&amp;type=country&amp;extraID=121&amp;year=2011" TargetMode="External"/><Relationship Id="rId45" Type="http://schemas.openxmlformats.org/officeDocument/2006/relationships/hyperlink" Target="http://cerf.unocha.org/admin/Webservices/DetailFundingadv.aspx?paramID=22&amp;type=country&amp;extraID=22&amp;year=2011" TargetMode="External"/><Relationship Id="rId5" Type="http://schemas.openxmlformats.org/officeDocument/2006/relationships/hyperlink" Target="http://cerf.unocha.org/admin/Webservices/DetailFundingadv.aspx?paramID=110&amp;type=country&amp;extraID=110&amp;year=2011" TargetMode="External"/><Relationship Id="rId15" Type="http://schemas.openxmlformats.org/officeDocument/2006/relationships/hyperlink" Target="http://cerf.unocha.org/admin/Webservices/DetailFundingadv.aspx?paramID=91&amp;type=country&amp;extraID=91&amp;year=2011" TargetMode="External"/><Relationship Id="rId23" Type="http://schemas.openxmlformats.org/officeDocument/2006/relationships/hyperlink" Target="http://cerf.unocha.org/admin/Webservices/DetailFundingadv.aspx?paramID=239&amp;type=country&amp;extraID=239&amp;year=2011" TargetMode="External"/><Relationship Id="rId28" Type="http://schemas.openxmlformats.org/officeDocument/2006/relationships/hyperlink" Target="http://cerf.unocha.org/admin/Webservices/DetailFundingadv.aspx?paramID=206&amp;type=country&amp;extraID=206&amp;year=2011" TargetMode="External"/><Relationship Id="rId36" Type="http://schemas.openxmlformats.org/officeDocument/2006/relationships/hyperlink" Target="http://cerf.unocha.org/admin/Webservices/DetailFundingadv.aspx?paramID=154&amp;type=country&amp;extraID=154&amp;year=2011" TargetMode="External"/><Relationship Id="rId10" Type="http://schemas.openxmlformats.org/officeDocument/2006/relationships/hyperlink" Target="http://cerf.unocha.org/admin/Webservices/DetailFundingadv.aspx?paramID=155&amp;type=country&amp;extraID=155&amp;year=2011" TargetMode="External"/><Relationship Id="rId19" Type="http://schemas.openxmlformats.org/officeDocument/2006/relationships/hyperlink" Target="http://cerf.unocha.org/admin/Webservices/DetailFundingadv.aspx?paramID=47&amp;type=country&amp;extraID=47&amp;year=2011" TargetMode="External"/><Relationship Id="rId31" Type="http://schemas.openxmlformats.org/officeDocument/2006/relationships/hyperlink" Target="http://cerf.unocha.org/admin/Webservices/DetailFundingadv.aspx?paramID=134&amp;type=country&amp;extraID=134&amp;year=2011" TargetMode="External"/><Relationship Id="rId44" Type="http://schemas.openxmlformats.org/officeDocument/2006/relationships/hyperlink" Target="http://cerf.unocha.org/admin/Webservices/DetailFundingadv.aspx?paramID=88&amp;type=country&amp;extraID=88&amp;year=2011" TargetMode="External"/><Relationship Id="rId4" Type="http://schemas.openxmlformats.org/officeDocument/2006/relationships/hyperlink" Target="http://cerf.unocha.org/admin/Webservices/DetailFundingadv.aspx?paramID=320&amp;type=country&amp;extraID=320&amp;year=2011" TargetMode="External"/><Relationship Id="rId9" Type="http://schemas.openxmlformats.org/officeDocument/2006/relationships/hyperlink" Target="http://cerf.unocha.org/admin/Webservices/DetailFundingadv.aspx?paramID=196&amp;type=country&amp;extraID=196&amp;year=2011" TargetMode="External"/><Relationship Id="rId14" Type="http://schemas.openxmlformats.org/officeDocument/2006/relationships/hyperlink" Target="http://cerf.unocha.org/admin/Webservices/DetailFundingadv.aspx?paramID=169&amp;type=country&amp;extraID=169&amp;year=2011" TargetMode="External"/><Relationship Id="rId22" Type="http://schemas.openxmlformats.org/officeDocument/2006/relationships/hyperlink" Target="http://cerf.unocha.org/admin/Webservices/DetailFundingadv.aspx?paramID=145&amp;type=country&amp;extraID=145&amp;year=2011" TargetMode="External"/><Relationship Id="rId27" Type="http://schemas.openxmlformats.org/officeDocument/2006/relationships/hyperlink" Target="http://cerf.unocha.org/admin/Webservices/DetailFundingadv.aspx?paramID=249&amp;type=country&amp;extraID=249&amp;year=2011" TargetMode="External"/><Relationship Id="rId30" Type="http://schemas.openxmlformats.org/officeDocument/2006/relationships/hyperlink" Target="http://cerf.unocha.org/admin/Webservices/DetailFundingadv.aspx?paramID=99&amp;type=country&amp;extraID=99&amp;year=2011" TargetMode="External"/><Relationship Id="rId35" Type="http://schemas.openxmlformats.org/officeDocument/2006/relationships/hyperlink" Target="http://cerf.unocha.org/admin/Webservices/DetailFundingadv.aspx?paramID=80&amp;type=country&amp;extraID=80&amp;year=2011" TargetMode="External"/><Relationship Id="rId43" Type="http://schemas.openxmlformats.org/officeDocument/2006/relationships/hyperlink" Target="http://cerf.unocha.org/admin/Webservices/DetailFundingadv.aspx?paramID=211&amp;type=country&amp;extraID=211&amp;year=201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cerf.unocha.org/admin/Webservices/DetailFundingadv.aspx?paramID=67&amp;type=country&amp;extraID=67&amp;year=2010" TargetMode="External"/><Relationship Id="rId13" Type="http://schemas.openxmlformats.org/officeDocument/2006/relationships/hyperlink" Target="http://cerf.unocha.org/admin/Webservices/DetailFundingadv.aspx?paramID=1&amp;type=country&amp;extraID=1&amp;year=2010" TargetMode="External"/><Relationship Id="rId18" Type="http://schemas.openxmlformats.org/officeDocument/2006/relationships/hyperlink" Target="http://cerf.unocha.org/admin/Webservices/DetailFundingadv.aspx?paramID=41&amp;type=country&amp;extraID=41&amp;year=2010" TargetMode="External"/><Relationship Id="rId26" Type="http://schemas.openxmlformats.org/officeDocument/2006/relationships/hyperlink" Target="http://cerf.unocha.org/admin/Webservices/DetailFundingadv.aspx?paramID=87&amp;type=country&amp;extraID=87&amp;year=2010" TargetMode="External"/><Relationship Id="rId39" Type="http://schemas.openxmlformats.org/officeDocument/2006/relationships/hyperlink" Target="http://cerf.unocha.org/admin/Webservices/DetailFundingadv.aspx?paramID=100&amp;type=country&amp;extraID=100&amp;year=2010" TargetMode="External"/><Relationship Id="rId3" Type="http://schemas.openxmlformats.org/officeDocument/2006/relationships/hyperlink" Target="http://cerf.unocha.org/admin/Webservices/DetailFundingadv.aspx?paramID=155&amp;type=country&amp;extraID=155&amp;year=2010" TargetMode="External"/><Relationship Id="rId21" Type="http://schemas.openxmlformats.org/officeDocument/2006/relationships/hyperlink" Target="http://cerf.unocha.org/admin/Webservices/DetailFundingadv.aspx?paramID=126&amp;type=country&amp;extraID=126&amp;year=2010" TargetMode="External"/><Relationship Id="rId34" Type="http://schemas.openxmlformats.org/officeDocument/2006/relationships/hyperlink" Target="http://cerf.unocha.org/admin/Webservices/DetailFundingadv.aspx?paramID=88&amp;type=country&amp;extraID=88&amp;year=2010" TargetMode="External"/><Relationship Id="rId42" Type="http://schemas.openxmlformats.org/officeDocument/2006/relationships/hyperlink" Target="http://cerf.unocha.org/admin/Webservices/DetailFundingadv.aspx?paramID=119&amp;type=country&amp;extraID=119&amp;year=2010" TargetMode="External"/><Relationship Id="rId7" Type="http://schemas.openxmlformats.org/officeDocument/2006/relationships/hyperlink" Target="http://cerf.unocha.org/admin/Webservices/DetailFundingadv.aspx?paramID=110&amp;type=country&amp;extraID=110&amp;year=2010" TargetMode="External"/><Relationship Id="rId12" Type="http://schemas.openxmlformats.org/officeDocument/2006/relationships/hyperlink" Target="http://cerf.unocha.org/admin/Webservices/DetailFundingadv.aspx?paramID=145&amp;type=country&amp;extraID=145&amp;year=2010" TargetMode="External"/><Relationship Id="rId17" Type="http://schemas.openxmlformats.org/officeDocument/2006/relationships/hyperlink" Target="http://cerf.unocha.org/admin/Webservices/DetailFundingadv.aspx?paramID=47&amp;type=country&amp;extraID=47&amp;year=2010" TargetMode="External"/><Relationship Id="rId25" Type="http://schemas.openxmlformats.org/officeDocument/2006/relationships/hyperlink" Target="http://cerf.unocha.org/admin/Webservices/DetailFundingadv.aspx?paramID=141&amp;type=country&amp;extraID=141&amp;year=2010" TargetMode="External"/><Relationship Id="rId33" Type="http://schemas.openxmlformats.org/officeDocument/2006/relationships/hyperlink" Target="http://cerf.unocha.org/admin/Webservices/DetailFundingadv.aspx?paramID=156&amp;type=country&amp;extraID=156&amp;year=2010" TargetMode="External"/><Relationship Id="rId38" Type="http://schemas.openxmlformats.org/officeDocument/2006/relationships/hyperlink" Target="http://cerf.unocha.org/admin/Webservices/DetailFundingadv.aspx?paramID=130&amp;type=country&amp;extraID=130&amp;year=2010" TargetMode="External"/><Relationship Id="rId46" Type="http://schemas.openxmlformats.org/officeDocument/2006/relationships/hyperlink" Target="http://cerf.unocha.org/admin/Webservices/DetailFundingadv.aspx?paramID=186&amp;type=country&amp;extraID=186&amp;year=2010" TargetMode="External"/><Relationship Id="rId2" Type="http://schemas.openxmlformats.org/officeDocument/2006/relationships/hyperlink" Target="http://cerf.unocha.org/admin/Webservices/DetailFundingadv.aspx?paramID=91&amp;type=country&amp;extraID=91&amp;year=2010" TargetMode="External"/><Relationship Id="rId16" Type="http://schemas.openxmlformats.org/officeDocument/2006/relationships/hyperlink" Target="http://cerf.unocha.org/admin/Webservices/DetailFundingadv.aspx?paramID=115&amp;type=country&amp;extraID=115&amp;year=2010" TargetMode="External"/><Relationship Id="rId20" Type="http://schemas.openxmlformats.org/officeDocument/2006/relationships/hyperlink" Target="http://cerf.unocha.org/admin/Webservices/DetailFundingadv.aspx?paramID=49&amp;type=country&amp;extraID=49&amp;year=2010" TargetMode="External"/><Relationship Id="rId29" Type="http://schemas.openxmlformats.org/officeDocument/2006/relationships/hyperlink" Target="http://cerf.unocha.org/admin/Webservices/DetailFundingadv.aspx?paramID=229&amp;type=country&amp;extraID=229&amp;year=2010" TargetMode="External"/><Relationship Id="rId41" Type="http://schemas.openxmlformats.org/officeDocument/2006/relationships/hyperlink" Target="http://cerf.unocha.org/admin/Webservices/DetailFundingadv.aspx?paramID=36&amp;type=country&amp;extraID=36&amp;year=2010" TargetMode="External"/><Relationship Id="rId1" Type="http://schemas.openxmlformats.org/officeDocument/2006/relationships/hyperlink" Target="http://cerf.unocha.org/admin/Webservices/DetailFundingadv.aspx?paramID=163&amp;type=country&amp;extraID=163&amp;year=2010" TargetMode="External"/><Relationship Id="rId6" Type="http://schemas.openxmlformats.org/officeDocument/2006/relationships/hyperlink" Target="http://cerf.unocha.org/admin/Webservices/DetailFundingadv.aspx?paramID=42&amp;type=country&amp;extraID=42&amp;year=2010" TargetMode="External"/><Relationship Id="rId11" Type="http://schemas.openxmlformats.org/officeDocument/2006/relationships/hyperlink" Target="http://cerf.unocha.org/admin/Webservices/DetailFundingadv.aspx?paramID=112&amp;type=country&amp;extraID=112&amp;year=2010" TargetMode="External"/><Relationship Id="rId24" Type="http://schemas.openxmlformats.org/officeDocument/2006/relationships/hyperlink" Target="http://cerf.unocha.org/admin/Webservices/DetailFundingadv.aspx?paramID=22&amp;type=country&amp;extraID=22&amp;year=2010" TargetMode="External"/><Relationship Id="rId32" Type="http://schemas.openxmlformats.org/officeDocument/2006/relationships/hyperlink" Target="http://cerf.unocha.org/admin/Webservices/DetailFundingadv.aspx?paramID=148&amp;type=country&amp;extraID=148&amp;year=2010" TargetMode="External"/><Relationship Id="rId37" Type="http://schemas.openxmlformats.org/officeDocument/2006/relationships/hyperlink" Target="http://cerf.unocha.org/admin/Webservices/DetailFundingadv.aspx?paramID=134&amp;type=country&amp;extraID=134&amp;year=2010" TargetMode="External"/><Relationship Id="rId40" Type="http://schemas.openxmlformats.org/officeDocument/2006/relationships/hyperlink" Target="http://cerf.unocha.org/admin/Webservices/DetailFundingadv.aspx?paramID=208&amp;type=country&amp;extraID=208&amp;year=2010" TargetMode="External"/><Relationship Id="rId45" Type="http://schemas.openxmlformats.org/officeDocument/2006/relationships/hyperlink" Target="http://cerf.unocha.org/admin/Webservices/DetailFundingadv.aspx?paramID=93&amp;type=country&amp;extraID=93&amp;year=2010" TargetMode="External"/><Relationship Id="rId5" Type="http://schemas.openxmlformats.org/officeDocument/2006/relationships/hyperlink" Target="http://cerf.unocha.org/admin/Webservices/DetailFundingadv.aspx?paramID=200&amp;type=country&amp;extraID=200&amp;year=2010" TargetMode="External"/><Relationship Id="rId15" Type="http://schemas.openxmlformats.org/officeDocument/2006/relationships/hyperlink" Target="http://cerf.unocha.org/admin/Webservices/DetailFundingadv.aspx?paramID=43&amp;type=country&amp;extraID=43&amp;year=2010" TargetMode="External"/><Relationship Id="rId23" Type="http://schemas.openxmlformats.org/officeDocument/2006/relationships/hyperlink" Target="http://cerf.unocha.org/admin/Webservices/DetailFundingadv.aspx?paramID=25&amp;type=country&amp;extraID=25&amp;year=2010" TargetMode="External"/><Relationship Id="rId28" Type="http://schemas.openxmlformats.org/officeDocument/2006/relationships/hyperlink" Target="http://cerf.unocha.org/admin/Webservices/DetailFundingadv.aspx?paramID=169&amp;type=country&amp;extraID=169&amp;year=2010" TargetMode="External"/><Relationship Id="rId36" Type="http://schemas.openxmlformats.org/officeDocument/2006/relationships/hyperlink" Target="http://cerf.unocha.org/admin/Webservices/DetailFundingadv.aspx?paramID=60&amp;type=country&amp;extraID=60&amp;year=2010" TargetMode="External"/><Relationship Id="rId10" Type="http://schemas.openxmlformats.org/officeDocument/2006/relationships/hyperlink" Target="http://cerf.unocha.org/admin/Webservices/DetailFundingadv.aspx?paramID=237&amp;type=country&amp;extraID=237&amp;year=2010" TargetMode="External"/><Relationship Id="rId19" Type="http://schemas.openxmlformats.org/officeDocument/2006/relationships/hyperlink" Target="http://cerf.unocha.org/admin/Webservices/DetailFundingadv.aspx?paramID=244&amp;type=country&amp;extraID=244&amp;year=2010" TargetMode="External"/><Relationship Id="rId31" Type="http://schemas.openxmlformats.org/officeDocument/2006/relationships/hyperlink" Target="http://cerf.unocha.org/admin/Webservices/DetailFundingadv.aspx?paramID=211&amp;type=country&amp;extraID=211&amp;year=2010" TargetMode="External"/><Relationship Id="rId44" Type="http://schemas.openxmlformats.org/officeDocument/2006/relationships/hyperlink" Target="http://cerf.unocha.org/admin/Webservices/DetailFundingadv.aspx?paramID=78&amp;type=country&amp;extraID=78&amp;year=2010" TargetMode="External"/><Relationship Id="rId4" Type="http://schemas.openxmlformats.org/officeDocument/2006/relationships/hyperlink" Target="http://cerf.unocha.org/admin/Webservices/DetailFundingadv.aspx?paramID=239&amp;type=country&amp;extraID=239&amp;year=2010" TargetMode="External"/><Relationship Id="rId9" Type="http://schemas.openxmlformats.org/officeDocument/2006/relationships/hyperlink" Target="http://cerf.unocha.org/admin/Webservices/DetailFundingadv.aspx?paramID=196&amp;type=country&amp;extraID=196&amp;year=2010" TargetMode="External"/><Relationship Id="rId14" Type="http://schemas.openxmlformats.org/officeDocument/2006/relationships/hyperlink" Target="http://cerf.unocha.org/admin/Webservices/DetailFundingadv.aspx?paramID=241&amp;type=country&amp;extraID=241&amp;year=2010" TargetMode="External"/><Relationship Id="rId22" Type="http://schemas.openxmlformats.org/officeDocument/2006/relationships/hyperlink" Target="http://cerf.unocha.org/admin/Webservices/DetailFundingadv.aspx?paramID=44&amp;type=country&amp;extraID=44&amp;year=2010" TargetMode="External"/><Relationship Id="rId27" Type="http://schemas.openxmlformats.org/officeDocument/2006/relationships/hyperlink" Target="http://cerf.unocha.org/admin/Webservices/DetailFundingadv.aspx?paramID=58&amp;type=country&amp;extraID=58&amp;year=2010" TargetMode="External"/><Relationship Id="rId30" Type="http://schemas.openxmlformats.org/officeDocument/2006/relationships/hyperlink" Target="http://cerf.unocha.org/admin/Webservices/DetailFundingadv.aspx?paramID=144&amp;type=country&amp;extraID=144&amp;year=2010" TargetMode="External"/><Relationship Id="rId35" Type="http://schemas.openxmlformats.org/officeDocument/2006/relationships/hyperlink" Target="http://cerf.unocha.org/admin/Webservices/DetailFundingadv.aspx?paramID=33&amp;type=country&amp;extraID=33&amp;year=2010" TargetMode="External"/><Relationship Id="rId43" Type="http://schemas.openxmlformats.org/officeDocument/2006/relationships/hyperlink" Target="http://cerf.unocha.org/admin/Webservices/DetailFundingadv.aspx?paramID=77&amp;type=country&amp;extraID=77&amp;year=2010" TargetMode="Externa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3:C9"/>
  <sheetViews>
    <sheetView workbookViewId="0">
      <selection activeCell="B9" sqref="B9"/>
    </sheetView>
  </sheetViews>
  <sheetFormatPr defaultRowHeight="12.75"/>
  <cols>
    <col min="1" max="1" width="23.85546875" customWidth="1"/>
    <col min="2" max="2" width="31" customWidth="1"/>
    <col min="3" max="3" width="19.140625" customWidth="1"/>
    <col min="4" max="4" width="14" bestFit="1" customWidth="1"/>
    <col min="5" max="6" width="17" bestFit="1" customWidth="1"/>
    <col min="7" max="7" width="14" customWidth="1"/>
    <col min="8" max="8" width="14" bestFit="1" customWidth="1"/>
  </cols>
  <sheetData>
    <row r="3" spans="1:3">
      <c r="A3" s="8" t="s">
        <v>787</v>
      </c>
      <c r="B3" s="9" t="s">
        <v>634</v>
      </c>
    </row>
    <row r="4" spans="1:3">
      <c r="A4" s="8" t="s">
        <v>443</v>
      </c>
      <c r="B4" s="9" t="s">
        <v>1405</v>
      </c>
    </row>
    <row r="6" spans="1:3">
      <c r="A6" s="6"/>
      <c r="B6" s="10" t="s">
        <v>1426</v>
      </c>
      <c r="C6" s="117"/>
    </row>
    <row r="7" spans="1:3">
      <c r="A7" s="10" t="s">
        <v>1</v>
      </c>
      <c r="B7" s="6" t="s">
        <v>1119</v>
      </c>
      <c r="C7" s="118" t="s">
        <v>1427</v>
      </c>
    </row>
    <row r="8" spans="1:3">
      <c r="A8" s="6">
        <v>2014</v>
      </c>
      <c r="B8" s="119">
        <v>787998558</v>
      </c>
      <c r="C8" s="121">
        <v>50000</v>
      </c>
    </row>
    <row r="9" spans="1:3">
      <c r="A9" s="12" t="s">
        <v>1121</v>
      </c>
      <c r="B9" s="120">
        <v>787998558</v>
      </c>
      <c r="C9" s="122">
        <v>50000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761"/>
  <sheetViews>
    <sheetView topLeftCell="A726" zoomScaleNormal="100" workbookViewId="0">
      <selection activeCell="A344" sqref="A344"/>
    </sheetView>
  </sheetViews>
  <sheetFormatPr defaultRowHeight="12.75"/>
  <cols>
    <col min="1" max="1" width="20.7109375" customWidth="1"/>
    <col min="2" max="2" width="26.7109375" customWidth="1"/>
    <col min="3" max="3" width="30.7109375" customWidth="1"/>
    <col min="4" max="4" width="18.7109375" customWidth="1"/>
    <col min="5" max="6" width="9.140625" customWidth="1"/>
    <col min="7" max="7" width="12.7109375" customWidth="1"/>
    <col min="8" max="9" width="11.7109375" customWidth="1"/>
    <col min="10" max="10" width="30.7109375" customWidth="1"/>
    <col min="11" max="12" width="9.140625" customWidth="1"/>
    <col min="13" max="13" width="13.7109375" customWidth="1"/>
    <col min="14" max="16" width="9.140625" customWidth="1"/>
    <col min="17" max="17" width="13.7109375" customWidth="1"/>
    <col min="18" max="22" width="9.140625" customWidth="1"/>
    <col min="23" max="23" width="40.7109375" customWidth="1"/>
    <col min="24" max="26" width="9.140625" customWidth="1"/>
    <col min="27" max="27" width="16.7109375" customWidth="1"/>
    <col min="28" max="29" width="9.140625" customWidth="1"/>
    <col min="30" max="31" width="13.7109375" customWidth="1"/>
    <col min="32" max="40" width="9.140625" customWidth="1"/>
  </cols>
  <sheetData>
    <row r="1" spans="1:40" ht="33.75" customHeight="1">
      <c r="A1" s="1" t="s">
        <v>692</v>
      </c>
      <c r="B1" s="1" t="s">
        <v>35</v>
      </c>
      <c r="C1" s="1" t="s">
        <v>43</v>
      </c>
      <c r="D1" s="1" t="s">
        <v>787</v>
      </c>
      <c r="E1" s="1" t="s">
        <v>945</v>
      </c>
      <c r="F1" s="1" t="s">
        <v>480</v>
      </c>
      <c r="G1" s="1" t="s">
        <v>1</v>
      </c>
      <c r="H1" s="1" t="s">
        <v>463</v>
      </c>
      <c r="I1" s="1" t="s">
        <v>946</v>
      </c>
      <c r="J1" s="1" t="s">
        <v>1063</v>
      </c>
      <c r="K1" s="1" t="s">
        <v>356</v>
      </c>
      <c r="L1" s="1" t="s">
        <v>287</v>
      </c>
      <c r="M1" s="1" t="s">
        <v>385</v>
      </c>
      <c r="N1" s="1" t="s">
        <v>916</v>
      </c>
      <c r="O1" s="1" t="s">
        <v>347</v>
      </c>
      <c r="P1" s="1" t="s">
        <v>443</v>
      </c>
      <c r="Q1" s="1" t="s">
        <v>820</v>
      </c>
      <c r="R1" s="1" t="s">
        <v>875</v>
      </c>
      <c r="S1" s="1" t="s">
        <v>1048</v>
      </c>
      <c r="T1" s="1" t="s">
        <v>614</v>
      </c>
      <c r="U1" s="1" t="s">
        <v>306</v>
      </c>
      <c r="V1" s="1" t="s">
        <v>513</v>
      </c>
      <c r="W1" s="1" t="s">
        <v>866</v>
      </c>
      <c r="X1" s="1" t="s">
        <v>885</v>
      </c>
      <c r="Y1" s="1" t="s">
        <v>454</v>
      </c>
      <c r="Z1" s="1" t="s">
        <v>321</v>
      </c>
      <c r="AA1" s="1" t="s">
        <v>490</v>
      </c>
      <c r="AB1" s="1" t="s">
        <v>73</v>
      </c>
      <c r="AC1" s="1" t="s">
        <v>977</v>
      </c>
      <c r="AD1" s="1" t="s">
        <v>156</v>
      </c>
      <c r="AE1" s="1" t="s">
        <v>151</v>
      </c>
      <c r="AF1" s="1" t="s">
        <v>472</v>
      </c>
      <c r="AG1" s="1" t="s">
        <v>6</v>
      </c>
      <c r="AH1" s="1" t="s">
        <v>52</v>
      </c>
      <c r="AI1" s="1" t="s">
        <v>62</v>
      </c>
      <c r="AJ1" s="1" t="s">
        <v>445</v>
      </c>
      <c r="AK1" s="1" t="s">
        <v>865</v>
      </c>
      <c r="AL1" s="1" t="s">
        <v>588</v>
      </c>
      <c r="AM1" s="1" t="s">
        <v>261</v>
      </c>
      <c r="AN1" s="1" t="s">
        <v>83</v>
      </c>
    </row>
    <row r="2" spans="1:40" ht="12.75" customHeight="1">
      <c r="A2" s="5" t="s">
        <v>99</v>
      </c>
      <c r="B2" s="5"/>
      <c r="C2" s="5"/>
      <c r="D2" s="5"/>
      <c r="E2" s="5"/>
      <c r="F2" s="5"/>
      <c r="G2" s="5"/>
      <c r="H2" s="5">
        <v>1752156291</v>
      </c>
      <c r="I2" s="5">
        <v>17276932</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row>
    <row r="3" spans="1:40" ht="79.5" customHeight="1">
      <c r="A3" s="4" t="s">
        <v>241</v>
      </c>
      <c r="B3" s="4" t="s">
        <v>20</v>
      </c>
      <c r="C3" s="4" t="s">
        <v>532</v>
      </c>
      <c r="D3" s="4" t="s">
        <v>254</v>
      </c>
      <c r="E3" s="4" t="s">
        <v>15</v>
      </c>
      <c r="F3" s="4" t="s">
        <v>183</v>
      </c>
      <c r="G3" s="2">
        <v>2013</v>
      </c>
      <c r="H3" s="4">
        <v>155940</v>
      </c>
      <c r="I3" s="4">
        <v>0</v>
      </c>
      <c r="J3" s="4" t="s">
        <v>412</v>
      </c>
      <c r="K3" s="4" t="s">
        <v>398</v>
      </c>
      <c r="L3" s="4" t="s">
        <v>837</v>
      </c>
      <c r="M3" s="3">
        <v>41639</v>
      </c>
      <c r="N3" s="4" t="s">
        <v>738</v>
      </c>
      <c r="O3" s="4" t="s">
        <v>738</v>
      </c>
      <c r="P3" s="4" t="s">
        <v>434</v>
      </c>
      <c r="Q3" s="4" t="s">
        <v>282</v>
      </c>
      <c r="R3" s="4" t="s">
        <v>20</v>
      </c>
      <c r="S3" s="4" t="s">
        <v>430</v>
      </c>
      <c r="T3" s="4" t="s">
        <v>20</v>
      </c>
      <c r="U3" s="4" t="s">
        <v>519</v>
      </c>
      <c r="V3" s="4" t="s">
        <v>229</v>
      </c>
      <c r="W3" s="4"/>
      <c r="X3" s="4" t="s">
        <v>794</v>
      </c>
      <c r="Y3" s="4" t="s">
        <v>545</v>
      </c>
      <c r="Z3" s="4" t="s">
        <v>483</v>
      </c>
      <c r="AA3" s="4">
        <v>217666</v>
      </c>
      <c r="AB3" s="4"/>
      <c r="AC3" s="4" t="s">
        <v>879</v>
      </c>
      <c r="AD3" s="3">
        <v>41885.449999999997</v>
      </c>
      <c r="AE3" s="3">
        <v>41885.449999999997</v>
      </c>
      <c r="AF3" s="2">
        <v>2013</v>
      </c>
      <c r="AG3" s="4" t="s">
        <v>1061</v>
      </c>
      <c r="AH3" s="4" t="s">
        <v>198</v>
      </c>
      <c r="AI3" s="4">
        <v>3500000</v>
      </c>
      <c r="AJ3" s="3">
        <v>41426</v>
      </c>
      <c r="AK3" s="3">
        <v>41639</v>
      </c>
      <c r="AL3" s="4" t="s">
        <v>184</v>
      </c>
      <c r="AM3" s="4" t="s">
        <v>740</v>
      </c>
      <c r="AN3" s="4"/>
    </row>
    <row r="4" spans="1:40" ht="57" customHeight="1">
      <c r="A4" s="4" t="s">
        <v>861</v>
      </c>
      <c r="B4" s="4" t="s">
        <v>425</v>
      </c>
      <c r="C4" s="4" t="s">
        <v>532</v>
      </c>
      <c r="D4" s="4" t="s">
        <v>254</v>
      </c>
      <c r="E4" s="4" t="s">
        <v>71</v>
      </c>
      <c r="F4" s="4" t="s">
        <v>183</v>
      </c>
      <c r="G4" s="2">
        <v>2013</v>
      </c>
      <c r="H4" s="4">
        <v>200000</v>
      </c>
      <c r="I4" s="4">
        <v>0</v>
      </c>
      <c r="J4" s="4" t="s">
        <v>1033</v>
      </c>
      <c r="K4" s="4" t="s">
        <v>398</v>
      </c>
      <c r="L4" s="4" t="s">
        <v>837</v>
      </c>
      <c r="M4" s="3">
        <v>41320</v>
      </c>
      <c r="N4" s="4" t="s">
        <v>738</v>
      </c>
      <c r="O4" s="4" t="s">
        <v>738</v>
      </c>
      <c r="P4" s="4" t="s">
        <v>434</v>
      </c>
      <c r="Q4" s="4" t="s">
        <v>282</v>
      </c>
      <c r="R4" s="4" t="s">
        <v>861</v>
      </c>
      <c r="S4" s="4" t="s">
        <v>430</v>
      </c>
      <c r="T4" s="4" t="s">
        <v>425</v>
      </c>
      <c r="U4" s="4" t="s">
        <v>519</v>
      </c>
      <c r="V4" s="4" t="s">
        <v>871</v>
      </c>
      <c r="W4" s="4"/>
      <c r="X4" s="4" t="s">
        <v>794</v>
      </c>
      <c r="Y4" s="4" t="s">
        <v>545</v>
      </c>
      <c r="Z4" s="4" t="s">
        <v>483</v>
      </c>
      <c r="AA4" s="4">
        <v>192790</v>
      </c>
      <c r="AB4" s="4" t="s">
        <v>571</v>
      </c>
      <c r="AC4" s="4" t="s">
        <v>879</v>
      </c>
      <c r="AD4" s="3">
        <v>41323.484722222223</v>
      </c>
      <c r="AE4" s="3">
        <v>41323.484722222223</v>
      </c>
      <c r="AF4" s="2">
        <v>2013</v>
      </c>
      <c r="AG4" s="4" t="s">
        <v>1061</v>
      </c>
      <c r="AH4" s="4" t="s">
        <v>198</v>
      </c>
      <c r="AI4" s="4">
        <v>4950000</v>
      </c>
      <c r="AJ4" s="3">
        <v>41275</v>
      </c>
      <c r="AK4" s="3">
        <v>41639</v>
      </c>
      <c r="AL4" s="4" t="s">
        <v>184</v>
      </c>
      <c r="AM4" s="4" t="s">
        <v>740</v>
      </c>
      <c r="AN4" s="4"/>
    </row>
    <row r="5" spans="1:40" ht="57" customHeight="1">
      <c r="A5" s="4" t="s">
        <v>696</v>
      </c>
      <c r="B5" s="4" t="s">
        <v>139</v>
      </c>
      <c r="C5" s="4" t="s">
        <v>532</v>
      </c>
      <c r="D5" s="4" t="s">
        <v>254</v>
      </c>
      <c r="E5" s="4" t="s">
        <v>1003</v>
      </c>
      <c r="F5" s="4" t="s">
        <v>183</v>
      </c>
      <c r="G5" s="2">
        <v>2013</v>
      </c>
      <c r="H5" s="4">
        <v>652261</v>
      </c>
      <c r="I5" s="4">
        <v>0</v>
      </c>
      <c r="J5" s="4" t="s">
        <v>811</v>
      </c>
      <c r="K5" s="4" t="s">
        <v>398</v>
      </c>
      <c r="L5" s="4" t="s">
        <v>837</v>
      </c>
      <c r="M5" s="3">
        <v>41642</v>
      </c>
      <c r="N5" s="4" t="s">
        <v>738</v>
      </c>
      <c r="O5" s="4" t="s">
        <v>738</v>
      </c>
      <c r="P5" s="4" t="s">
        <v>434</v>
      </c>
      <c r="Q5" s="4" t="s">
        <v>282</v>
      </c>
      <c r="R5" s="4" t="s">
        <v>696</v>
      </c>
      <c r="S5" s="4" t="s">
        <v>430</v>
      </c>
      <c r="T5" s="4" t="s">
        <v>139</v>
      </c>
      <c r="U5" s="4" t="s">
        <v>519</v>
      </c>
      <c r="V5" s="4" t="s">
        <v>481</v>
      </c>
      <c r="W5" s="4"/>
      <c r="X5" s="4" t="s">
        <v>794</v>
      </c>
      <c r="Y5" s="4" t="s">
        <v>545</v>
      </c>
      <c r="Z5" s="4" t="s">
        <v>483</v>
      </c>
      <c r="AA5" s="4">
        <v>205978</v>
      </c>
      <c r="AB5" s="4" t="s">
        <v>571</v>
      </c>
      <c r="AC5" s="4" t="s">
        <v>879</v>
      </c>
      <c r="AD5" s="3">
        <v>41645.606944444444</v>
      </c>
      <c r="AE5" s="3">
        <v>41645.606944444444</v>
      </c>
      <c r="AF5" s="2">
        <v>2013</v>
      </c>
      <c r="AG5" s="4" t="s">
        <v>1061</v>
      </c>
      <c r="AH5" s="4" t="s">
        <v>198</v>
      </c>
      <c r="AI5" s="4">
        <v>25475000</v>
      </c>
      <c r="AJ5" s="3">
        <v>41275</v>
      </c>
      <c r="AK5" s="3">
        <v>41639</v>
      </c>
      <c r="AL5" s="4" t="s">
        <v>184</v>
      </c>
      <c r="AM5" s="4" t="s">
        <v>740</v>
      </c>
      <c r="AN5" s="4"/>
    </row>
    <row r="6" spans="1:40" ht="249.75" customHeight="1">
      <c r="A6" s="4" t="s">
        <v>493</v>
      </c>
      <c r="B6" s="4" t="s">
        <v>877</v>
      </c>
      <c r="C6" s="4" t="s">
        <v>40</v>
      </c>
      <c r="D6" s="4" t="s">
        <v>634</v>
      </c>
      <c r="E6" s="4" t="s">
        <v>383</v>
      </c>
      <c r="F6" s="4" t="s">
        <v>883</v>
      </c>
      <c r="G6" s="2">
        <v>2014</v>
      </c>
      <c r="H6" s="4">
        <v>2004028</v>
      </c>
      <c r="I6" s="4">
        <v>0</v>
      </c>
      <c r="J6" s="4" t="s">
        <v>528</v>
      </c>
      <c r="K6" s="4" t="s">
        <v>398</v>
      </c>
      <c r="L6" s="4" t="s">
        <v>837</v>
      </c>
      <c r="M6" s="3">
        <v>41713</v>
      </c>
      <c r="N6" s="4" t="s">
        <v>886</v>
      </c>
      <c r="O6" s="4" t="s">
        <v>886</v>
      </c>
      <c r="P6" s="4" t="s">
        <v>434</v>
      </c>
      <c r="Q6" s="4" t="s">
        <v>282</v>
      </c>
      <c r="R6" s="4" t="s">
        <v>493</v>
      </c>
      <c r="S6" s="4" t="s">
        <v>430</v>
      </c>
      <c r="T6" s="4" t="s">
        <v>877</v>
      </c>
      <c r="U6" s="4" t="s">
        <v>519</v>
      </c>
      <c r="V6" s="4" t="s">
        <v>4</v>
      </c>
      <c r="W6" s="4" t="s">
        <v>563</v>
      </c>
      <c r="X6" s="4" t="s">
        <v>434</v>
      </c>
      <c r="Y6" s="4" t="s">
        <v>21</v>
      </c>
      <c r="Z6" s="4" t="s">
        <v>483</v>
      </c>
      <c r="AA6" s="4">
        <v>213184</v>
      </c>
      <c r="AB6" s="4"/>
      <c r="AC6" s="4" t="s">
        <v>879</v>
      </c>
      <c r="AD6" s="3">
        <v>41962.533333333333</v>
      </c>
      <c r="AE6" s="3">
        <v>41794.635416666664</v>
      </c>
      <c r="AF6" s="2">
        <v>2014</v>
      </c>
      <c r="AG6" s="4" t="s">
        <v>434</v>
      </c>
      <c r="AH6" s="4" t="s">
        <v>198</v>
      </c>
      <c r="AI6" s="4">
        <v>65000000</v>
      </c>
      <c r="AJ6" s="3">
        <v>41883</v>
      </c>
      <c r="AK6" s="3">
        <v>42369</v>
      </c>
      <c r="AL6" s="4" t="s">
        <v>740</v>
      </c>
      <c r="AM6" s="4" t="s">
        <v>420</v>
      </c>
      <c r="AN6" s="4" t="s">
        <v>586</v>
      </c>
    </row>
    <row r="7" spans="1:40" ht="57" customHeight="1">
      <c r="A7" s="4" t="s">
        <v>493</v>
      </c>
      <c r="B7" s="4" t="s">
        <v>877</v>
      </c>
      <c r="C7" s="4" t="s">
        <v>377</v>
      </c>
      <c r="D7" s="4"/>
      <c r="E7" s="4"/>
      <c r="F7" s="4"/>
      <c r="G7" s="2">
        <v>2012</v>
      </c>
      <c r="H7" s="4">
        <v>1364973</v>
      </c>
      <c r="I7" s="4">
        <v>0</v>
      </c>
      <c r="J7" s="4" t="s">
        <v>890</v>
      </c>
      <c r="K7" s="4" t="s">
        <v>398</v>
      </c>
      <c r="L7" s="4" t="s">
        <v>837</v>
      </c>
      <c r="M7" s="3">
        <v>41228</v>
      </c>
      <c r="N7" s="4"/>
      <c r="O7" s="4" t="s">
        <v>926</v>
      </c>
      <c r="P7" s="4" t="s">
        <v>434</v>
      </c>
      <c r="Q7" s="4" t="s">
        <v>500</v>
      </c>
      <c r="R7" s="4" t="s">
        <v>493</v>
      </c>
      <c r="S7" s="4" t="s">
        <v>430</v>
      </c>
      <c r="T7" s="4" t="s">
        <v>877</v>
      </c>
      <c r="U7" s="4" t="s">
        <v>519</v>
      </c>
      <c r="V7" s="4" t="s">
        <v>4</v>
      </c>
      <c r="W7" s="4" t="s">
        <v>563</v>
      </c>
      <c r="X7" s="4" t="s">
        <v>794</v>
      </c>
      <c r="Y7" s="4" t="s">
        <v>545</v>
      </c>
      <c r="Z7" s="4" t="s">
        <v>483</v>
      </c>
      <c r="AA7" s="4">
        <v>191896</v>
      </c>
      <c r="AB7" s="4"/>
      <c r="AC7" s="4" t="s">
        <v>879</v>
      </c>
      <c r="AD7" s="3">
        <v>41302.50277777778</v>
      </c>
      <c r="AE7" s="3">
        <v>41302.50277777778</v>
      </c>
      <c r="AF7" s="2"/>
      <c r="AG7" s="4"/>
      <c r="AH7" s="4" t="s">
        <v>198</v>
      </c>
      <c r="AI7" s="4"/>
      <c r="AJ7" s="3"/>
      <c r="AK7" s="3"/>
      <c r="AL7" s="4"/>
      <c r="AM7" s="4"/>
      <c r="AN7" s="4"/>
    </row>
    <row r="8" spans="1:40" ht="57" customHeight="1">
      <c r="A8" s="4" t="s">
        <v>493</v>
      </c>
      <c r="B8" s="4" t="s">
        <v>877</v>
      </c>
      <c r="C8" s="4" t="s">
        <v>532</v>
      </c>
      <c r="D8" s="4" t="s">
        <v>254</v>
      </c>
      <c r="E8" s="4" t="s">
        <v>386</v>
      </c>
      <c r="F8" s="4" t="s">
        <v>183</v>
      </c>
      <c r="G8" s="2">
        <v>2013</v>
      </c>
      <c r="H8" s="4">
        <v>386472</v>
      </c>
      <c r="I8" s="4">
        <v>0</v>
      </c>
      <c r="J8" s="4" t="s">
        <v>533</v>
      </c>
      <c r="K8" s="4" t="s">
        <v>398</v>
      </c>
      <c r="L8" s="4" t="s">
        <v>837</v>
      </c>
      <c r="M8" s="3">
        <v>41340</v>
      </c>
      <c r="N8" s="4" t="s">
        <v>738</v>
      </c>
      <c r="O8" s="4" t="s">
        <v>738</v>
      </c>
      <c r="P8" s="4" t="s">
        <v>434</v>
      </c>
      <c r="Q8" s="4" t="s">
        <v>282</v>
      </c>
      <c r="R8" s="4" t="s">
        <v>493</v>
      </c>
      <c r="S8" s="4" t="s">
        <v>430</v>
      </c>
      <c r="T8" s="4" t="s">
        <v>877</v>
      </c>
      <c r="U8" s="4" t="s">
        <v>519</v>
      </c>
      <c r="V8" s="4" t="s">
        <v>4</v>
      </c>
      <c r="W8" s="4"/>
      <c r="X8" s="4" t="s">
        <v>794</v>
      </c>
      <c r="Y8" s="4" t="s">
        <v>545</v>
      </c>
      <c r="Z8" s="4" t="s">
        <v>483</v>
      </c>
      <c r="AA8" s="4">
        <v>205406</v>
      </c>
      <c r="AB8" s="4" t="s">
        <v>571</v>
      </c>
      <c r="AC8" s="4" t="s">
        <v>879</v>
      </c>
      <c r="AD8" s="3">
        <v>41625.728472222218</v>
      </c>
      <c r="AE8" s="3">
        <v>41625.728472222218</v>
      </c>
      <c r="AF8" s="2">
        <v>2013</v>
      </c>
      <c r="AG8" s="4" t="s">
        <v>1061</v>
      </c>
      <c r="AH8" s="4" t="s">
        <v>198</v>
      </c>
      <c r="AI8" s="4">
        <v>44247429</v>
      </c>
      <c r="AJ8" s="3">
        <v>41275</v>
      </c>
      <c r="AK8" s="3">
        <v>41639</v>
      </c>
      <c r="AL8" s="4" t="s">
        <v>184</v>
      </c>
      <c r="AM8" s="4" t="s">
        <v>740</v>
      </c>
      <c r="AN8" s="4"/>
    </row>
    <row r="9" spans="1:40" ht="57" customHeight="1">
      <c r="A9" s="4" t="s">
        <v>493</v>
      </c>
      <c r="B9" s="4" t="s">
        <v>877</v>
      </c>
      <c r="C9" s="4" t="s">
        <v>532</v>
      </c>
      <c r="D9" s="4" t="s">
        <v>254</v>
      </c>
      <c r="E9" s="4" t="s">
        <v>386</v>
      </c>
      <c r="F9" s="4" t="s">
        <v>183</v>
      </c>
      <c r="G9" s="2">
        <v>2013</v>
      </c>
      <c r="H9" s="4">
        <v>790252</v>
      </c>
      <c r="I9" s="4">
        <v>0</v>
      </c>
      <c r="J9" s="4" t="s">
        <v>39</v>
      </c>
      <c r="K9" s="4" t="s">
        <v>398</v>
      </c>
      <c r="L9" s="4" t="s">
        <v>837</v>
      </c>
      <c r="M9" s="3">
        <v>41340</v>
      </c>
      <c r="N9" s="4" t="s">
        <v>738</v>
      </c>
      <c r="O9" s="4" t="s">
        <v>738</v>
      </c>
      <c r="P9" s="4" t="s">
        <v>434</v>
      </c>
      <c r="Q9" s="4" t="s">
        <v>282</v>
      </c>
      <c r="R9" s="4" t="s">
        <v>493</v>
      </c>
      <c r="S9" s="4" t="s">
        <v>430</v>
      </c>
      <c r="T9" s="4" t="s">
        <v>877</v>
      </c>
      <c r="U9" s="4" t="s">
        <v>519</v>
      </c>
      <c r="V9" s="4" t="s">
        <v>4</v>
      </c>
      <c r="W9" s="4"/>
      <c r="X9" s="4" t="s">
        <v>794</v>
      </c>
      <c r="Y9" s="4" t="s">
        <v>545</v>
      </c>
      <c r="Z9" s="4" t="s">
        <v>483</v>
      </c>
      <c r="AA9" s="4">
        <v>205409</v>
      </c>
      <c r="AB9" s="4" t="s">
        <v>571</v>
      </c>
      <c r="AC9" s="4" t="s">
        <v>879</v>
      </c>
      <c r="AD9" s="3">
        <v>41625.729166666664</v>
      </c>
      <c r="AE9" s="3">
        <v>41625.729166666664</v>
      </c>
      <c r="AF9" s="2">
        <v>2013</v>
      </c>
      <c r="AG9" s="4" t="s">
        <v>1061</v>
      </c>
      <c r="AH9" s="4" t="s">
        <v>198</v>
      </c>
      <c r="AI9" s="4">
        <v>44247429</v>
      </c>
      <c r="AJ9" s="3">
        <v>41275</v>
      </c>
      <c r="AK9" s="3">
        <v>41639</v>
      </c>
      <c r="AL9" s="4" t="s">
        <v>184</v>
      </c>
      <c r="AM9" s="4" t="s">
        <v>740</v>
      </c>
      <c r="AN9" s="4"/>
    </row>
    <row r="10" spans="1:40" ht="57" customHeight="1">
      <c r="A10" s="4" t="s">
        <v>493</v>
      </c>
      <c r="B10" s="4" t="s">
        <v>877</v>
      </c>
      <c r="C10" s="4" t="s">
        <v>532</v>
      </c>
      <c r="D10" s="4" t="s">
        <v>254</v>
      </c>
      <c r="E10" s="4" t="s">
        <v>386</v>
      </c>
      <c r="F10" s="4" t="s">
        <v>183</v>
      </c>
      <c r="G10" s="2">
        <v>2013</v>
      </c>
      <c r="H10" s="4">
        <v>233944</v>
      </c>
      <c r="I10" s="4">
        <v>0</v>
      </c>
      <c r="J10" s="4" t="s">
        <v>700</v>
      </c>
      <c r="K10" s="4" t="s">
        <v>398</v>
      </c>
      <c r="L10" s="4" t="s">
        <v>837</v>
      </c>
      <c r="M10" s="3">
        <v>41340</v>
      </c>
      <c r="N10" s="4" t="s">
        <v>738</v>
      </c>
      <c r="O10" s="4" t="s">
        <v>738</v>
      </c>
      <c r="P10" s="4" t="s">
        <v>434</v>
      </c>
      <c r="Q10" s="4" t="s">
        <v>282</v>
      </c>
      <c r="R10" s="4" t="s">
        <v>493</v>
      </c>
      <c r="S10" s="4" t="s">
        <v>430</v>
      </c>
      <c r="T10" s="4" t="s">
        <v>877</v>
      </c>
      <c r="U10" s="4" t="s">
        <v>519</v>
      </c>
      <c r="V10" s="4" t="s">
        <v>4</v>
      </c>
      <c r="W10" s="4"/>
      <c r="X10" s="4" t="s">
        <v>794</v>
      </c>
      <c r="Y10" s="4" t="s">
        <v>545</v>
      </c>
      <c r="Z10" s="4" t="s">
        <v>483</v>
      </c>
      <c r="AA10" s="4">
        <v>202429</v>
      </c>
      <c r="AB10" s="4" t="s">
        <v>571</v>
      </c>
      <c r="AC10" s="4" t="s">
        <v>879</v>
      </c>
      <c r="AD10" s="3">
        <v>41625.727777777778</v>
      </c>
      <c r="AE10" s="3">
        <v>41555.54583333333</v>
      </c>
      <c r="AF10" s="2">
        <v>2013</v>
      </c>
      <c r="AG10" s="4" t="s">
        <v>1061</v>
      </c>
      <c r="AH10" s="4" t="s">
        <v>198</v>
      </c>
      <c r="AI10" s="4">
        <v>44247429</v>
      </c>
      <c r="AJ10" s="3">
        <v>41275</v>
      </c>
      <c r="AK10" s="3">
        <v>41639</v>
      </c>
      <c r="AL10" s="4" t="s">
        <v>184</v>
      </c>
      <c r="AM10" s="4" t="s">
        <v>740</v>
      </c>
      <c r="AN10" s="4"/>
    </row>
    <row r="11" spans="1:40" ht="57" customHeight="1">
      <c r="A11" s="4" t="s">
        <v>493</v>
      </c>
      <c r="B11" s="4" t="s">
        <v>877</v>
      </c>
      <c r="C11" s="4" t="s">
        <v>532</v>
      </c>
      <c r="D11" s="4" t="s">
        <v>254</v>
      </c>
      <c r="E11" s="4" t="s">
        <v>386</v>
      </c>
      <c r="F11" s="4" t="s">
        <v>183</v>
      </c>
      <c r="G11" s="2">
        <v>2013</v>
      </c>
      <c r="H11" s="4">
        <v>389252</v>
      </c>
      <c r="I11" s="4">
        <v>0</v>
      </c>
      <c r="J11" s="4" t="s">
        <v>486</v>
      </c>
      <c r="K11" s="4" t="s">
        <v>398</v>
      </c>
      <c r="L11" s="4" t="s">
        <v>837</v>
      </c>
      <c r="M11" s="3">
        <v>41340</v>
      </c>
      <c r="N11" s="4" t="s">
        <v>738</v>
      </c>
      <c r="O11" s="4" t="s">
        <v>738</v>
      </c>
      <c r="P11" s="4" t="s">
        <v>434</v>
      </c>
      <c r="Q11" s="4" t="s">
        <v>282</v>
      </c>
      <c r="R11" s="4" t="s">
        <v>493</v>
      </c>
      <c r="S11" s="4" t="s">
        <v>430</v>
      </c>
      <c r="T11" s="4" t="s">
        <v>877</v>
      </c>
      <c r="U11" s="4" t="s">
        <v>519</v>
      </c>
      <c r="V11" s="4" t="s">
        <v>4</v>
      </c>
      <c r="W11" s="4"/>
      <c r="X11" s="4" t="s">
        <v>794</v>
      </c>
      <c r="Y11" s="4" t="s">
        <v>545</v>
      </c>
      <c r="Z11" s="4" t="s">
        <v>483</v>
      </c>
      <c r="AA11" s="4">
        <v>205407</v>
      </c>
      <c r="AB11" s="4" t="s">
        <v>571</v>
      </c>
      <c r="AC11" s="4" t="s">
        <v>879</v>
      </c>
      <c r="AD11" s="3">
        <v>41625.728472222218</v>
      </c>
      <c r="AE11" s="3">
        <v>41625.728472222218</v>
      </c>
      <c r="AF11" s="2">
        <v>2013</v>
      </c>
      <c r="AG11" s="4" t="s">
        <v>1061</v>
      </c>
      <c r="AH11" s="4" t="s">
        <v>198</v>
      </c>
      <c r="AI11" s="4">
        <v>44247429</v>
      </c>
      <c r="AJ11" s="3">
        <v>41275</v>
      </c>
      <c r="AK11" s="3">
        <v>41639</v>
      </c>
      <c r="AL11" s="4" t="s">
        <v>184</v>
      </c>
      <c r="AM11" s="4" t="s">
        <v>740</v>
      </c>
      <c r="AN11" s="4"/>
    </row>
    <row r="12" spans="1:40" ht="57" customHeight="1">
      <c r="A12" s="4" t="s">
        <v>493</v>
      </c>
      <c r="B12" s="4" t="s">
        <v>877</v>
      </c>
      <c r="C12" s="4" t="s">
        <v>532</v>
      </c>
      <c r="D12" s="4" t="s">
        <v>254</v>
      </c>
      <c r="E12" s="4" t="s">
        <v>386</v>
      </c>
      <c r="F12" s="4" t="s">
        <v>183</v>
      </c>
      <c r="G12" s="2">
        <v>2013</v>
      </c>
      <c r="H12" s="4">
        <v>1455014</v>
      </c>
      <c r="I12" s="4">
        <v>0</v>
      </c>
      <c r="J12" s="4" t="s">
        <v>952</v>
      </c>
      <c r="K12" s="4" t="s">
        <v>398</v>
      </c>
      <c r="L12" s="4" t="s">
        <v>837</v>
      </c>
      <c r="M12" s="3">
        <v>41340</v>
      </c>
      <c r="N12" s="4" t="s">
        <v>738</v>
      </c>
      <c r="O12" s="4" t="s">
        <v>738</v>
      </c>
      <c r="P12" s="4" t="s">
        <v>434</v>
      </c>
      <c r="Q12" s="4" t="s">
        <v>282</v>
      </c>
      <c r="R12" s="4" t="s">
        <v>493</v>
      </c>
      <c r="S12" s="4" t="s">
        <v>430</v>
      </c>
      <c r="T12" s="4" t="s">
        <v>877</v>
      </c>
      <c r="U12" s="4" t="s">
        <v>519</v>
      </c>
      <c r="V12" s="4" t="s">
        <v>4</v>
      </c>
      <c r="W12" s="4"/>
      <c r="X12" s="4" t="s">
        <v>794</v>
      </c>
      <c r="Y12" s="4" t="s">
        <v>545</v>
      </c>
      <c r="Z12" s="4" t="s">
        <v>483</v>
      </c>
      <c r="AA12" s="4">
        <v>205408</v>
      </c>
      <c r="AB12" s="4" t="s">
        <v>571</v>
      </c>
      <c r="AC12" s="4" t="s">
        <v>879</v>
      </c>
      <c r="AD12" s="3">
        <v>41625.729166666664</v>
      </c>
      <c r="AE12" s="3">
        <v>41625.729166666664</v>
      </c>
      <c r="AF12" s="2">
        <v>2013</v>
      </c>
      <c r="AG12" s="4" t="s">
        <v>1061</v>
      </c>
      <c r="AH12" s="4" t="s">
        <v>198</v>
      </c>
      <c r="AI12" s="4">
        <v>44247429</v>
      </c>
      <c r="AJ12" s="3">
        <v>41275</v>
      </c>
      <c r="AK12" s="3">
        <v>41639</v>
      </c>
      <c r="AL12" s="4" t="s">
        <v>184</v>
      </c>
      <c r="AM12" s="4" t="s">
        <v>740</v>
      </c>
      <c r="AN12" s="4"/>
    </row>
    <row r="13" spans="1:40" ht="68.25" customHeight="1">
      <c r="A13" s="4" t="s">
        <v>493</v>
      </c>
      <c r="B13" s="4" t="s">
        <v>365</v>
      </c>
      <c r="C13" s="4" t="s">
        <v>532</v>
      </c>
      <c r="D13" s="4" t="s">
        <v>254</v>
      </c>
      <c r="E13" s="4" t="s">
        <v>719</v>
      </c>
      <c r="F13" s="4" t="s">
        <v>183</v>
      </c>
      <c r="G13" s="2">
        <v>2013</v>
      </c>
      <c r="H13" s="4">
        <v>153200</v>
      </c>
      <c r="I13" s="4">
        <v>0</v>
      </c>
      <c r="J13" s="4" t="s">
        <v>412</v>
      </c>
      <c r="K13" s="4" t="s">
        <v>398</v>
      </c>
      <c r="L13" s="4" t="s">
        <v>837</v>
      </c>
      <c r="M13" s="3">
        <v>41613</v>
      </c>
      <c r="N13" s="4" t="s">
        <v>738</v>
      </c>
      <c r="O13" s="4" t="s">
        <v>738</v>
      </c>
      <c r="P13" s="4" t="s">
        <v>434</v>
      </c>
      <c r="Q13" s="4" t="s">
        <v>282</v>
      </c>
      <c r="R13" s="4" t="s">
        <v>493</v>
      </c>
      <c r="S13" s="4" t="s">
        <v>430</v>
      </c>
      <c r="T13" s="4" t="s">
        <v>365</v>
      </c>
      <c r="U13" s="4" t="s">
        <v>519</v>
      </c>
      <c r="V13" s="4" t="s">
        <v>85</v>
      </c>
      <c r="W13" s="4"/>
      <c r="X13" s="4" t="s">
        <v>794</v>
      </c>
      <c r="Y13" s="4" t="s">
        <v>545</v>
      </c>
      <c r="Z13" s="4" t="s">
        <v>483</v>
      </c>
      <c r="AA13" s="4">
        <v>205316</v>
      </c>
      <c r="AB13" s="4"/>
      <c r="AC13" s="4" t="s">
        <v>879</v>
      </c>
      <c r="AD13" s="3">
        <v>41621.661111111112</v>
      </c>
      <c r="AE13" s="3">
        <v>41621.661111111112</v>
      </c>
      <c r="AF13" s="2">
        <v>2013</v>
      </c>
      <c r="AG13" s="4" t="s">
        <v>1061</v>
      </c>
      <c r="AH13" s="4" t="s">
        <v>198</v>
      </c>
      <c r="AI13" s="4">
        <v>162350371</v>
      </c>
      <c r="AJ13" s="3">
        <v>41275</v>
      </c>
      <c r="AK13" s="3">
        <v>41639</v>
      </c>
      <c r="AL13" s="4" t="s">
        <v>184</v>
      </c>
      <c r="AM13" s="4" t="s">
        <v>740</v>
      </c>
      <c r="AN13" s="4"/>
    </row>
    <row r="14" spans="1:40" ht="57" customHeight="1">
      <c r="A14" s="4" t="s">
        <v>620</v>
      </c>
      <c r="B14" s="4" t="s">
        <v>797</v>
      </c>
      <c r="C14" s="4" t="s">
        <v>40</v>
      </c>
      <c r="D14" s="4" t="s">
        <v>634</v>
      </c>
      <c r="E14" s="4" t="s">
        <v>115</v>
      </c>
      <c r="F14" s="4" t="s">
        <v>307</v>
      </c>
      <c r="G14" s="2">
        <v>2014</v>
      </c>
      <c r="H14" s="4">
        <v>2140000</v>
      </c>
      <c r="I14" s="4">
        <v>0</v>
      </c>
      <c r="J14" s="4" t="s">
        <v>112</v>
      </c>
      <c r="K14" s="4" t="s">
        <v>398</v>
      </c>
      <c r="L14" s="4" t="s">
        <v>837</v>
      </c>
      <c r="M14" s="3">
        <v>41792</v>
      </c>
      <c r="N14" s="4" t="s">
        <v>387</v>
      </c>
      <c r="O14" s="4" t="s">
        <v>926</v>
      </c>
      <c r="P14" s="4" t="s">
        <v>434</v>
      </c>
      <c r="Q14" s="4" t="s">
        <v>282</v>
      </c>
      <c r="R14" s="4" t="s">
        <v>620</v>
      </c>
      <c r="S14" s="4" t="s">
        <v>430</v>
      </c>
      <c r="T14" s="4" t="s">
        <v>797</v>
      </c>
      <c r="U14" s="4" t="s">
        <v>519</v>
      </c>
      <c r="V14" s="4" t="s">
        <v>1091</v>
      </c>
      <c r="W14" s="4" t="s">
        <v>563</v>
      </c>
      <c r="X14" s="4" t="s">
        <v>434</v>
      </c>
      <c r="Y14" s="4" t="s">
        <v>21</v>
      </c>
      <c r="Z14" s="4" t="s">
        <v>483</v>
      </c>
      <c r="AA14" s="4">
        <v>213091</v>
      </c>
      <c r="AB14" s="4"/>
      <c r="AC14" s="4" t="s">
        <v>879</v>
      </c>
      <c r="AD14" s="3">
        <v>41942.516666666663</v>
      </c>
      <c r="AE14" s="3">
        <v>41792.731944444444</v>
      </c>
      <c r="AF14" s="2">
        <v>2014</v>
      </c>
      <c r="AG14" s="4" t="s">
        <v>434</v>
      </c>
      <c r="AH14" s="4" t="s">
        <v>198</v>
      </c>
      <c r="AI14" s="4">
        <v>0</v>
      </c>
      <c r="AJ14" s="3">
        <v>41730</v>
      </c>
      <c r="AK14" s="3">
        <v>42004</v>
      </c>
      <c r="AL14" s="4" t="s">
        <v>740</v>
      </c>
      <c r="AM14" s="4" t="s">
        <v>740</v>
      </c>
      <c r="AN14" s="4" t="s">
        <v>380</v>
      </c>
    </row>
    <row r="15" spans="1:40" ht="57" customHeight="1">
      <c r="A15" s="4" t="s">
        <v>620</v>
      </c>
      <c r="B15" s="4" t="s">
        <v>797</v>
      </c>
      <c r="C15" s="4" t="s">
        <v>532</v>
      </c>
      <c r="D15" s="4" t="s">
        <v>254</v>
      </c>
      <c r="E15" s="4" t="s">
        <v>268</v>
      </c>
      <c r="F15" s="4" t="s">
        <v>183</v>
      </c>
      <c r="G15" s="2">
        <v>2013</v>
      </c>
      <c r="H15" s="4">
        <v>3659400</v>
      </c>
      <c r="I15" s="4">
        <v>0</v>
      </c>
      <c r="J15" s="4" t="s">
        <v>1086</v>
      </c>
      <c r="K15" s="4" t="s">
        <v>398</v>
      </c>
      <c r="L15" s="4" t="s">
        <v>837</v>
      </c>
      <c r="M15" s="3">
        <v>41564</v>
      </c>
      <c r="N15" s="4" t="s">
        <v>738</v>
      </c>
      <c r="O15" s="4" t="s">
        <v>738</v>
      </c>
      <c r="P15" s="4" t="s">
        <v>434</v>
      </c>
      <c r="Q15" s="4" t="s">
        <v>282</v>
      </c>
      <c r="R15" s="4" t="s">
        <v>620</v>
      </c>
      <c r="S15" s="4" t="s">
        <v>430</v>
      </c>
      <c r="T15" s="4" t="s">
        <v>797</v>
      </c>
      <c r="U15" s="4" t="s">
        <v>519</v>
      </c>
      <c r="V15" s="4" t="s">
        <v>1091</v>
      </c>
      <c r="W15" s="4"/>
      <c r="X15" s="4" t="s">
        <v>794</v>
      </c>
      <c r="Y15" s="4" t="s">
        <v>545</v>
      </c>
      <c r="Z15" s="4" t="s">
        <v>483</v>
      </c>
      <c r="AA15" s="4">
        <v>194041</v>
      </c>
      <c r="AB15" s="4"/>
      <c r="AC15" s="4" t="s">
        <v>879</v>
      </c>
      <c r="AD15" s="3">
        <v>41578.673611111109</v>
      </c>
      <c r="AE15" s="3">
        <v>41353.620833333334</v>
      </c>
      <c r="AF15" s="2">
        <v>2013</v>
      </c>
      <c r="AG15" s="4" t="s">
        <v>1061</v>
      </c>
      <c r="AH15" s="4" t="s">
        <v>198</v>
      </c>
      <c r="AI15" s="4">
        <v>51939803</v>
      </c>
      <c r="AJ15" s="3">
        <v>41275</v>
      </c>
      <c r="AK15" s="3">
        <v>41639</v>
      </c>
      <c r="AL15" s="4" t="s">
        <v>184</v>
      </c>
      <c r="AM15" s="4" t="s">
        <v>740</v>
      </c>
      <c r="AN15" s="4"/>
    </row>
    <row r="16" spans="1:40" ht="57" customHeight="1">
      <c r="A16" s="4" t="s">
        <v>208</v>
      </c>
      <c r="B16" s="4" t="s">
        <v>782</v>
      </c>
      <c r="C16" s="4" t="s">
        <v>532</v>
      </c>
      <c r="D16" s="4" t="s">
        <v>254</v>
      </c>
      <c r="E16" s="4" t="s">
        <v>185</v>
      </c>
      <c r="F16" s="4" t="s">
        <v>183</v>
      </c>
      <c r="G16" s="2">
        <v>2013</v>
      </c>
      <c r="H16" s="4">
        <v>2557235</v>
      </c>
      <c r="I16" s="4">
        <v>0</v>
      </c>
      <c r="J16" s="4" t="s">
        <v>412</v>
      </c>
      <c r="K16" s="4" t="s">
        <v>398</v>
      </c>
      <c r="L16" s="4" t="s">
        <v>837</v>
      </c>
      <c r="M16" s="3">
        <v>41639</v>
      </c>
      <c r="N16" s="4" t="s">
        <v>738</v>
      </c>
      <c r="O16" s="4" t="s">
        <v>738</v>
      </c>
      <c r="P16" s="4" t="s">
        <v>434</v>
      </c>
      <c r="Q16" s="4" t="s">
        <v>282</v>
      </c>
      <c r="R16" s="4" t="s">
        <v>208</v>
      </c>
      <c r="S16" s="4" t="s">
        <v>208</v>
      </c>
      <c r="T16" s="4" t="s">
        <v>782</v>
      </c>
      <c r="U16" s="4" t="s">
        <v>685</v>
      </c>
      <c r="V16" s="4" t="s">
        <v>267</v>
      </c>
      <c r="W16" s="4"/>
      <c r="X16" s="4" t="s">
        <v>794</v>
      </c>
      <c r="Y16" s="4" t="s">
        <v>545</v>
      </c>
      <c r="Z16" s="4" t="s">
        <v>483</v>
      </c>
      <c r="AA16" s="4">
        <v>206110</v>
      </c>
      <c r="AB16" s="4" t="s">
        <v>571</v>
      </c>
      <c r="AC16" s="4" t="s">
        <v>879</v>
      </c>
      <c r="AD16" s="3">
        <v>41648.508333333331</v>
      </c>
      <c r="AE16" s="3">
        <v>41648.508333333331</v>
      </c>
      <c r="AF16" s="2">
        <v>2013</v>
      </c>
      <c r="AG16" s="4" t="s">
        <v>1061</v>
      </c>
      <c r="AH16" s="4" t="s">
        <v>198</v>
      </c>
      <c r="AI16" s="4">
        <v>1560000</v>
      </c>
      <c r="AJ16" s="3">
        <v>41426</v>
      </c>
      <c r="AK16" s="3">
        <v>41639</v>
      </c>
      <c r="AL16" s="4" t="s">
        <v>184</v>
      </c>
      <c r="AM16" s="4" t="s">
        <v>740</v>
      </c>
      <c r="AN16" s="4"/>
    </row>
    <row r="17" spans="1:40" ht="57" customHeight="1">
      <c r="A17" s="4" t="s">
        <v>208</v>
      </c>
      <c r="B17" s="4" t="s">
        <v>118</v>
      </c>
      <c r="C17" s="4" t="s">
        <v>961</v>
      </c>
      <c r="D17" s="4" t="s">
        <v>988</v>
      </c>
      <c r="E17" s="4" t="s">
        <v>1106</v>
      </c>
      <c r="F17" s="4" t="s">
        <v>183</v>
      </c>
      <c r="G17" s="2">
        <v>2014</v>
      </c>
      <c r="H17" s="4">
        <v>29293</v>
      </c>
      <c r="I17" s="4">
        <v>0</v>
      </c>
      <c r="J17" s="4" t="s">
        <v>412</v>
      </c>
      <c r="K17" s="4" t="s">
        <v>398</v>
      </c>
      <c r="L17" s="4" t="s">
        <v>837</v>
      </c>
      <c r="M17" s="3">
        <v>41719</v>
      </c>
      <c r="N17" s="4" t="s">
        <v>738</v>
      </c>
      <c r="O17" s="4" t="s">
        <v>738</v>
      </c>
      <c r="P17" s="4" t="s">
        <v>434</v>
      </c>
      <c r="Q17" s="4" t="s">
        <v>282</v>
      </c>
      <c r="R17" s="4" t="s">
        <v>208</v>
      </c>
      <c r="S17" s="4" t="s">
        <v>208</v>
      </c>
      <c r="T17" s="4" t="s">
        <v>118</v>
      </c>
      <c r="U17" s="4" t="s">
        <v>685</v>
      </c>
      <c r="V17" s="4" t="s">
        <v>504</v>
      </c>
      <c r="W17" s="4" t="s">
        <v>563</v>
      </c>
      <c r="X17" s="4" t="s">
        <v>794</v>
      </c>
      <c r="Y17" s="4" t="s">
        <v>545</v>
      </c>
      <c r="Z17" s="4" t="s">
        <v>483</v>
      </c>
      <c r="AA17" s="4">
        <v>209075</v>
      </c>
      <c r="AB17" s="4"/>
      <c r="AC17" s="4" t="s">
        <v>879</v>
      </c>
      <c r="AD17" s="3">
        <v>41722.590277777774</v>
      </c>
      <c r="AE17" s="3">
        <v>41722.590277777774</v>
      </c>
      <c r="AF17" s="2">
        <v>2014</v>
      </c>
      <c r="AG17" s="4" t="s">
        <v>1061</v>
      </c>
      <c r="AH17" s="4" t="s">
        <v>198</v>
      </c>
      <c r="AI17" s="4">
        <v>1500000</v>
      </c>
      <c r="AJ17" s="3">
        <v>41640</v>
      </c>
      <c r="AK17" s="3">
        <v>42004</v>
      </c>
      <c r="AL17" s="4" t="s">
        <v>184</v>
      </c>
      <c r="AM17" s="4" t="s">
        <v>740</v>
      </c>
      <c r="AN17" s="4"/>
    </row>
    <row r="18" spans="1:40" ht="68.25" customHeight="1">
      <c r="A18" s="4" t="s">
        <v>208</v>
      </c>
      <c r="B18" s="4" t="s">
        <v>365</v>
      </c>
      <c r="C18" s="4" t="s">
        <v>44</v>
      </c>
      <c r="D18" s="4"/>
      <c r="E18" s="4"/>
      <c r="F18" s="4"/>
      <c r="G18" s="2">
        <v>2012</v>
      </c>
      <c r="H18" s="4">
        <v>2148228</v>
      </c>
      <c r="I18" s="4">
        <v>0</v>
      </c>
      <c r="J18" s="4" t="s">
        <v>1056</v>
      </c>
      <c r="K18" s="4">
        <v>2000000</v>
      </c>
      <c r="L18" s="4" t="s">
        <v>776</v>
      </c>
      <c r="M18" s="3">
        <v>40982</v>
      </c>
      <c r="N18" s="4"/>
      <c r="O18" s="4" t="s">
        <v>926</v>
      </c>
      <c r="P18" s="4" t="s">
        <v>434</v>
      </c>
      <c r="Q18" s="4" t="s">
        <v>282</v>
      </c>
      <c r="R18" s="4" t="s">
        <v>208</v>
      </c>
      <c r="S18" s="4" t="s">
        <v>208</v>
      </c>
      <c r="T18" s="4" t="s">
        <v>365</v>
      </c>
      <c r="U18" s="4" t="s">
        <v>519</v>
      </c>
      <c r="V18" s="4" t="s">
        <v>85</v>
      </c>
      <c r="W18" s="4" t="s">
        <v>563</v>
      </c>
      <c r="X18" s="4" t="s">
        <v>434</v>
      </c>
      <c r="Y18" s="4" t="s">
        <v>21</v>
      </c>
      <c r="Z18" s="4" t="s">
        <v>483</v>
      </c>
      <c r="AA18" s="4">
        <v>178848</v>
      </c>
      <c r="AB18" s="4"/>
      <c r="AC18" s="4" t="s">
        <v>697</v>
      </c>
      <c r="AD18" s="3">
        <v>41058.743055555555</v>
      </c>
      <c r="AE18" s="3">
        <v>40982.599305555552</v>
      </c>
      <c r="AF18" s="2"/>
      <c r="AG18" s="4"/>
      <c r="AH18" s="4" t="s">
        <v>198</v>
      </c>
      <c r="AI18" s="4"/>
      <c r="AJ18" s="3"/>
      <c r="AK18" s="3"/>
      <c r="AL18" s="4"/>
      <c r="AM18" s="4"/>
      <c r="AN18" s="4"/>
    </row>
    <row r="19" spans="1:40" ht="90.75" customHeight="1">
      <c r="A19" s="4" t="s">
        <v>208</v>
      </c>
      <c r="B19" s="4" t="s">
        <v>365</v>
      </c>
      <c r="C19" s="4" t="s">
        <v>40</v>
      </c>
      <c r="D19" s="4" t="s">
        <v>634</v>
      </c>
      <c r="E19" s="4" t="s">
        <v>773</v>
      </c>
      <c r="F19" s="4" t="s">
        <v>701</v>
      </c>
      <c r="G19" s="2">
        <v>2014</v>
      </c>
      <c r="H19" s="4">
        <v>3734827</v>
      </c>
      <c r="I19" s="4">
        <v>0</v>
      </c>
      <c r="J19" s="4" t="s">
        <v>226</v>
      </c>
      <c r="K19" s="4">
        <v>4000000</v>
      </c>
      <c r="L19" s="4" t="s">
        <v>776</v>
      </c>
      <c r="M19" s="3">
        <v>41810</v>
      </c>
      <c r="N19" s="4" t="s">
        <v>503</v>
      </c>
      <c r="O19" s="4" t="s">
        <v>326</v>
      </c>
      <c r="P19" s="4" t="s">
        <v>434</v>
      </c>
      <c r="Q19" s="4" t="s">
        <v>500</v>
      </c>
      <c r="R19" s="4" t="s">
        <v>208</v>
      </c>
      <c r="S19" s="4" t="s">
        <v>208</v>
      </c>
      <c r="T19" s="4" t="s">
        <v>365</v>
      </c>
      <c r="U19" s="4" t="s">
        <v>519</v>
      </c>
      <c r="V19" s="4" t="s">
        <v>85</v>
      </c>
      <c r="W19" s="4" t="s">
        <v>563</v>
      </c>
      <c r="X19" s="4" t="s">
        <v>434</v>
      </c>
      <c r="Y19" s="4" t="s">
        <v>21</v>
      </c>
      <c r="Z19" s="4" t="s">
        <v>483</v>
      </c>
      <c r="AA19" s="4">
        <v>214286</v>
      </c>
      <c r="AB19" s="4"/>
      <c r="AC19" s="4" t="s">
        <v>692</v>
      </c>
      <c r="AD19" s="3">
        <v>41873.488194444442</v>
      </c>
      <c r="AE19" s="3">
        <v>41813.52847222222</v>
      </c>
      <c r="AF19" s="2">
        <v>2014</v>
      </c>
      <c r="AG19" s="4" t="s">
        <v>434</v>
      </c>
      <c r="AH19" s="4" t="s">
        <v>198</v>
      </c>
      <c r="AI19" s="4">
        <v>42197263</v>
      </c>
      <c r="AJ19" s="3">
        <v>41671</v>
      </c>
      <c r="AK19" s="3">
        <v>42004</v>
      </c>
      <c r="AL19" s="4" t="s">
        <v>740</v>
      </c>
      <c r="AM19" s="4" t="s">
        <v>420</v>
      </c>
      <c r="AN19" s="4" t="s">
        <v>1030</v>
      </c>
    </row>
    <row r="20" spans="1:40" ht="68.25" customHeight="1">
      <c r="A20" s="4" t="s">
        <v>208</v>
      </c>
      <c r="B20" s="4" t="s">
        <v>365</v>
      </c>
      <c r="C20" s="4" t="s">
        <v>40</v>
      </c>
      <c r="D20" s="4" t="s">
        <v>634</v>
      </c>
      <c r="E20" s="4" t="s">
        <v>77</v>
      </c>
      <c r="F20" s="4" t="s">
        <v>1110</v>
      </c>
      <c r="G20" s="2">
        <v>2014</v>
      </c>
      <c r="H20" s="4">
        <v>4401408</v>
      </c>
      <c r="I20" s="4">
        <v>0</v>
      </c>
      <c r="J20" s="4" t="s">
        <v>1057</v>
      </c>
      <c r="K20" s="4">
        <v>5000000</v>
      </c>
      <c r="L20" s="4" t="s">
        <v>776</v>
      </c>
      <c r="M20" s="3">
        <v>41967</v>
      </c>
      <c r="N20" s="4" t="s">
        <v>387</v>
      </c>
      <c r="O20" s="4" t="s">
        <v>926</v>
      </c>
      <c r="P20" s="4" t="s">
        <v>434</v>
      </c>
      <c r="Q20" s="4" t="s">
        <v>500</v>
      </c>
      <c r="R20" s="4" t="s">
        <v>208</v>
      </c>
      <c r="S20" s="4" t="s">
        <v>208</v>
      </c>
      <c r="T20" s="4" t="s">
        <v>365</v>
      </c>
      <c r="U20" s="4" t="s">
        <v>519</v>
      </c>
      <c r="V20" s="4" t="s">
        <v>85</v>
      </c>
      <c r="W20" s="4" t="s">
        <v>563</v>
      </c>
      <c r="X20" s="4" t="s">
        <v>434</v>
      </c>
      <c r="Y20" s="4" t="s">
        <v>21</v>
      </c>
      <c r="Z20" s="4" t="s">
        <v>483</v>
      </c>
      <c r="AA20" s="4">
        <v>221457</v>
      </c>
      <c r="AB20" s="4"/>
      <c r="AC20" s="4" t="s">
        <v>692</v>
      </c>
      <c r="AD20" s="3">
        <v>41967.748611111107</v>
      </c>
      <c r="AE20" s="3">
        <v>41967.748611111107</v>
      </c>
      <c r="AF20" s="2">
        <v>2014</v>
      </c>
      <c r="AG20" s="4" t="s">
        <v>434</v>
      </c>
      <c r="AH20" s="4" t="s">
        <v>198</v>
      </c>
      <c r="AI20" s="4">
        <v>0</v>
      </c>
      <c r="AJ20" s="3">
        <v>41730</v>
      </c>
      <c r="AK20" s="3">
        <v>42004</v>
      </c>
      <c r="AL20" s="4" t="s">
        <v>740</v>
      </c>
      <c r="AM20" s="4" t="s">
        <v>740</v>
      </c>
      <c r="AN20" s="4" t="s">
        <v>380</v>
      </c>
    </row>
    <row r="21" spans="1:40" ht="171" customHeight="1">
      <c r="A21" s="4" t="s">
        <v>208</v>
      </c>
      <c r="B21" s="4" t="s">
        <v>425</v>
      </c>
      <c r="C21" s="4" t="s">
        <v>40</v>
      </c>
      <c r="D21" s="4" t="s">
        <v>634</v>
      </c>
      <c r="E21" s="4" t="s">
        <v>205</v>
      </c>
      <c r="F21" s="4" t="s">
        <v>702</v>
      </c>
      <c r="G21" s="2">
        <v>2014</v>
      </c>
      <c r="H21" s="4">
        <v>1745201</v>
      </c>
      <c r="I21" s="4">
        <v>0</v>
      </c>
      <c r="J21" s="4" t="s">
        <v>355</v>
      </c>
      <c r="K21" s="4">
        <v>2000000</v>
      </c>
      <c r="L21" s="4" t="s">
        <v>776</v>
      </c>
      <c r="M21" s="3">
        <v>41936</v>
      </c>
      <c r="N21" s="4" t="s">
        <v>886</v>
      </c>
      <c r="O21" s="4" t="s">
        <v>886</v>
      </c>
      <c r="P21" s="4" t="s">
        <v>434</v>
      </c>
      <c r="Q21" s="4" t="s">
        <v>282</v>
      </c>
      <c r="R21" s="4" t="s">
        <v>208</v>
      </c>
      <c r="S21" s="4" t="s">
        <v>208</v>
      </c>
      <c r="T21" s="4" t="s">
        <v>425</v>
      </c>
      <c r="U21" s="4" t="s">
        <v>519</v>
      </c>
      <c r="V21" s="4" t="s">
        <v>871</v>
      </c>
      <c r="W21" s="4" t="s">
        <v>563</v>
      </c>
      <c r="X21" s="4" t="s">
        <v>434</v>
      </c>
      <c r="Y21" s="4" t="s">
        <v>21</v>
      </c>
      <c r="Z21" s="4" t="s">
        <v>483</v>
      </c>
      <c r="AA21" s="4">
        <v>220576</v>
      </c>
      <c r="AB21" s="4"/>
      <c r="AC21" s="4" t="s">
        <v>697</v>
      </c>
      <c r="AD21" s="3">
        <v>41982.520138888889</v>
      </c>
      <c r="AE21" s="3">
        <v>41954.727083333331</v>
      </c>
      <c r="AF21" s="2">
        <v>2014</v>
      </c>
      <c r="AG21" s="4" t="s">
        <v>434</v>
      </c>
      <c r="AH21" s="4" t="s">
        <v>198</v>
      </c>
      <c r="AI21" s="4">
        <v>13375000</v>
      </c>
      <c r="AJ21" s="3">
        <v>42005</v>
      </c>
      <c r="AK21" s="3">
        <v>42369</v>
      </c>
      <c r="AL21" s="4" t="s">
        <v>740</v>
      </c>
      <c r="AM21" s="4" t="s">
        <v>420</v>
      </c>
      <c r="AN21" s="4" t="s">
        <v>1030</v>
      </c>
    </row>
    <row r="22" spans="1:40" ht="57" customHeight="1">
      <c r="A22" s="4" t="s">
        <v>208</v>
      </c>
      <c r="B22" s="4" t="s">
        <v>873</v>
      </c>
      <c r="C22" s="4" t="s">
        <v>40</v>
      </c>
      <c r="D22" s="4"/>
      <c r="E22" s="4"/>
      <c r="F22" s="4"/>
      <c r="G22" s="2">
        <v>2014</v>
      </c>
      <c r="H22" s="4">
        <v>88028</v>
      </c>
      <c r="I22" s="4">
        <v>0</v>
      </c>
      <c r="J22" s="4" t="s">
        <v>650</v>
      </c>
      <c r="K22" s="4">
        <v>100000</v>
      </c>
      <c r="L22" s="4" t="s">
        <v>776</v>
      </c>
      <c r="M22" s="3">
        <v>41967</v>
      </c>
      <c r="N22" s="4"/>
      <c r="O22" s="4" t="s">
        <v>926</v>
      </c>
      <c r="P22" s="4" t="s">
        <v>434</v>
      </c>
      <c r="Q22" s="4" t="s">
        <v>282</v>
      </c>
      <c r="R22" s="4" t="s">
        <v>208</v>
      </c>
      <c r="S22" s="4" t="s">
        <v>208</v>
      </c>
      <c r="T22" s="4" t="s">
        <v>873</v>
      </c>
      <c r="U22" s="4" t="s">
        <v>255</v>
      </c>
      <c r="V22" s="4" t="s">
        <v>708</v>
      </c>
      <c r="W22" s="4" t="s">
        <v>563</v>
      </c>
      <c r="X22" s="4" t="s">
        <v>434</v>
      </c>
      <c r="Y22" s="4" t="s">
        <v>21</v>
      </c>
      <c r="Z22" s="4" t="s">
        <v>535</v>
      </c>
      <c r="AA22" s="4">
        <v>221460</v>
      </c>
      <c r="AB22" s="4"/>
      <c r="AC22" s="4" t="s">
        <v>692</v>
      </c>
      <c r="AD22" s="3">
        <v>41967.752083333333</v>
      </c>
      <c r="AE22" s="3">
        <v>41967.752083333333</v>
      </c>
      <c r="AF22" s="2"/>
      <c r="AG22" s="4"/>
      <c r="AH22" s="4" t="s">
        <v>198</v>
      </c>
      <c r="AI22" s="4"/>
      <c r="AJ22" s="3"/>
      <c r="AK22" s="3"/>
      <c r="AL22" s="4"/>
      <c r="AM22" s="4"/>
      <c r="AN22" s="4"/>
    </row>
    <row r="23" spans="1:40" ht="79.5" customHeight="1">
      <c r="A23" s="4" t="s">
        <v>208</v>
      </c>
      <c r="B23" s="4" t="s">
        <v>797</v>
      </c>
      <c r="C23" s="4" t="s">
        <v>40</v>
      </c>
      <c r="D23" s="4" t="s">
        <v>634</v>
      </c>
      <c r="E23" s="4" t="s">
        <v>175</v>
      </c>
      <c r="F23" s="4" t="s">
        <v>488</v>
      </c>
      <c r="G23" s="2">
        <v>2014</v>
      </c>
      <c r="H23" s="4">
        <v>1760563</v>
      </c>
      <c r="I23" s="4">
        <v>0</v>
      </c>
      <c r="J23" s="4" t="s">
        <v>488</v>
      </c>
      <c r="K23" s="4">
        <v>2000000</v>
      </c>
      <c r="L23" s="4" t="s">
        <v>776</v>
      </c>
      <c r="M23" s="3">
        <v>41967</v>
      </c>
      <c r="N23" s="4" t="s">
        <v>485</v>
      </c>
      <c r="O23" s="4" t="s">
        <v>554</v>
      </c>
      <c r="P23" s="4" t="s">
        <v>434</v>
      </c>
      <c r="Q23" s="4" t="s">
        <v>500</v>
      </c>
      <c r="R23" s="4" t="s">
        <v>208</v>
      </c>
      <c r="S23" s="4" t="s">
        <v>208</v>
      </c>
      <c r="T23" s="4" t="s">
        <v>797</v>
      </c>
      <c r="U23" s="4" t="s">
        <v>519</v>
      </c>
      <c r="V23" s="4" t="s">
        <v>1091</v>
      </c>
      <c r="W23" s="4" t="s">
        <v>563</v>
      </c>
      <c r="X23" s="4" t="s">
        <v>434</v>
      </c>
      <c r="Y23" s="4" t="s">
        <v>21</v>
      </c>
      <c r="Z23" s="4" t="s">
        <v>483</v>
      </c>
      <c r="AA23" s="4">
        <v>221458</v>
      </c>
      <c r="AB23" s="4"/>
      <c r="AC23" s="4" t="s">
        <v>692</v>
      </c>
      <c r="AD23" s="3">
        <v>41967.75</v>
      </c>
      <c r="AE23" s="3">
        <v>41967.75</v>
      </c>
      <c r="AF23" s="2">
        <v>2014</v>
      </c>
      <c r="AG23" s="4" t="s">
        <v>434</v>
      </c>
      <c r="AH23" s="4" t="s">
        <v>198</v>
      </c>
      <c r="AI23" s="4">
        <v>436681669</v>
      </c>
      <c r="AJ23" s="3">
        <v>41730</v>
      </c>
      <c r="AK23" s="3">
        <v>42124</v>
      </c>
      <c r="AL23" s="4" t="s">
        <v>740</v>
      </c>
      <c r="AM23" s="4" t="s">
        <v>420</v>
      </c>
      <c r="AN23" s="4" t="s">
        <v>1030</v>
      </c>
    </row>
    <row r="24" spans="1:40" ht="57" customHeight="1">
      <c r="A24" s="4" t="s">
        <v>208</v>
      </c>
      <c r="B24" s="4" t="s">
        <v>797</v>
      </c>
      <c r="C24" s="4" t="s">
        <v>40</v>
      </c>
      <c r="D24" s="4" t="s">
        <v>634</v>
      </c>
      <c r="E24" s="4" t="s">
        <v>115</v>
      </c>
      <c r="F24" s="4" t="s">
        <v>307</v>
      </c>
      <c r="G24" s="2">
        <v>2014</v>
      </c>
      <c r="H24" s="4">
        <v>1049318</v>
      </c>
      <c r="I24" s="4">
        <v>0</v>
      </c>
      <c r="J24" s="4" t="s">
        <v>488</v>
      </c>
      <c r="K24" s="4">
        <v>1000000</v>
      </c>
      <c r="L24" s="4" t="s">
        <v>776</v>
      </c>
      <c r="M24" s="3">
        <v>41810</v>
      </c>
      <c r="N24" s="4" t="s">
        <v>387</v>
      </c>
      <c r="O24" s="4" t="s">
        <v>926</v>
      </c>
      <c r="P24" s="4" t="s">
        <v>434</v>
      </c>
      <c r="Q24" s="4" t="s">
        <v>282</v>
      </c>
      <c r="R24" s="4" t="s">
        <v>208</v>
      </c>
      <c r="S24" s="4" t="s">
        <v>208</v>
      </c>
      <c r="T24" s="4" t="s">
        <v>797</v>
      </c>
      <c r="U24" s="4" t="s">
        <v>519</v>
      </c>
      <c r="V24" s="4" t="s">
        <v>1091</v>
      </c>
      <c r="W24" s="4" t="s">
        <v>563</v>
      </c>
      <c r="X24" s="4" t="s">
        <v>434</v>
      </c>
      <c r="Y24" s="4" t="s">
        <v>21</v>
      </c>
      <c r="Z24" s="4" t="s">
        <v>483</v>
      </c>
      <c r="AA24" s="4">
        <v>214287</v>
      </c>
      <c r="AB24" s="4"/>
      <c r="AC24" s="4" t="s">
        <v>879</v>
      </c>
      <c r="AD24" s="3">
        <v>41942.513194444444</v>
      </c>
      <c r="AE24" s="3">
        <v>41813.529166666667</v>
      </c>
      <c r="AF24" s="2">
        <v>2014</v>
      </c>
      <c r="AG24" s="4" t="s">
        <v>434</v>
      </c>
      <c r="AH24" s="4" t="s">
        <v>198</v>
      </c>
      <c r="AI24" s="4">
        <v>0</v>
      </c>
      <c r="AJ24" s="3">
        <v>41730</v>
      </c>
      <c r="AK24" s="3">
        <v>42004</v>
      </c>
      <c r="AL24" s="4" t="s">
        <v>740</v>
      </c>
      <c r="AM24" s="4" t="s">
        <v>740</v>
      </c>
      <c r="AN24" s="4" t="s">
        <v>380</v>
      </c>
    </row>
    <row r="25" spans="1:40" ht="45.75" customHeight="1">
      <c r="A25" s="4" t="s">
        <v>590</v>
      </c>
      <c r="B25" s="4" t="s">
        <v>160</v>
      </c>
      <c r="C25" s="4" t="s">
        <v>40</v>
      </c>
      <c r="D25" s="4"/>
      <c r="E25" s="4"/>
      <c r="F25" s="4"/>
      <c r="G25" s="2">
        <v>2014</v>
      </c>
      <c r="H25" s="4">
        <v>200535</v>
      </c>
      <c r="I25" s="4">
        <v>0</v>
      </c>
      <c r="J25" s="4" t="s">
        <v>705</v>
      </c>
      <c r="K25" s="4">
        <v>150000</v>
      </c>
      <c r="L25" s="4" t="s">
        <v>313</v>
      </c>
      <c r="M25" s="3">
        <v>41869</v>
      </c>
      <c r="N25" s="4"/>
      <c r="O25" s="4" t="s">
        <v>886</v>
      </c>
      <c r="P25" s="4" t="s">
        <v>434</v>
      </c>
      <c r="Q25" s="4" t="s">
        <v>500</v>
      </c>
      <c r="R25" s="4" t="s">
        <v>590</v>
      </c>
      <c r="S25" s="4" t="s">
        <v>590</v>
      </c>
      <c r="T25" s="4" t="s">
        <v>160</v>
      </c>
      <c r="U25" s="4" t="s">
        <v>679</v>
      </c>
      <c r="V25" s="4" t="s">
        <v>872</v>
      </c>
      <c r="W25" s="4" t="s">
        <v>563</v>
      </c>
      <c r="X25" s="4" t="s">
        <v>434</v>
      </c>
      <c r="Y25" s="4" t="s">
        <v>21</v>
      </c>
      <c r="Z25" s="4" t="s">
        <v>535</v>
      </c>
      <c r="AA25" s="4">
        <v>218132</v>
      </c>
      <c r="AB25" s="4"/>
      <c r="AC25" s="4" t="s">
        <v>692</v>
      </c>
      <c r="AD25" s="3">
        <v>41900.743055555555</v>
      </c>
      <c r="AE25" s="3">
        <v>41900.743055555555</v>
      </c>
      <c r="AF25" s="2"/>
      <c r="AG25" s="4"/>
      <c r="AH25" s="4" t="s">
        <v>198</v>
      </c>
      <c r="AI25" s="4"/>
      <c r="AJ25" s="3"/>
      <c r="AK25" s="3"/>
      <c r="AL25" s="4"/>
      <c r="AM25" s="4"/>
      <c r="AN25" s="4"/>
    </row>
    <row r="26" spans="1:40" ht="79.5" customHeight="1">
      <c r="A26" s="4" t="s">
        <v>590</v>
      </c>
      <c r="B26" s="4" t="s">
        <v>161</v>
      </c>
      <c r="C26" s="4" t="s">
        <v>40</v>
      </c>
      <c r="D26" s="4"/>
      <c r="E26" s="4"/>
      <c r="F26" s="4"/>
      <c r="G26" s="2">
        <v>2014</v>
      </c>
      <c r="H26" s="4">
        <v>378310</v>
      </c>
      <c r="I26" s="4">
        <v>0</v>
      </c>
      <c r="J26" s="4" t="s">
        <v>23</v>
      </c>
      <c r="K26" s="4">
        <v>300000</v>
      </c>
      <c r="L26" s="4" t="s">
        <v>313</v>
      </c>
      <c r="M26" s="3">
        <v>41971</v>
      </c>
      <c r="N26" s="4"/>
      <c r="O26" s="4" t="s">
        <v>326</v>
      </c>
      <c r="P26" s="4" t="s">
        <v>434</v>
      </c>
      <c r="Q26" s="4" t="s">
        <v>500</v>
      </c>
      <c r="R26" s="4" t="s">
        <v>590</v>
      </c>
      <c r="S26" s="4" t="s">
        <v>590</v>
      </c>
      <c r="T26" s="4" t="s">
        <v>161</v>
      </c>
      <c r="U26" s="4" t="s">
        <v>679</v>
      </c>
      <c r="V26" s="4" t="s">
        <v>174</v>
      </c>
      <c r="W26" s="4" t="s">
        <v>563</v>
      </c>
      <c r="X26" s="4" t="s">
        <v>434</v>
      </c>
      <c r="Y26" s="4" t="s">
        <v>21</v>
      </c>
      <c r="Z26" s="4" t="s">
        <v>483</v>
      </c>
      <c r="AA26" s="4">
        <v>221973</v>
      </c>
      <c r="AB26" s="4"/>
      <c r="AC26" s="4" t="s">
        <v>692</v>
      </c>
      <c r="AD26" s="3">
        <v>41977.731249999997</v>
      </c>
      <c r="AE26" s="3">
        <v>41977.731249999997</v>
      </c>
      <c r="AF26" s="2"/>
      <c r="AG26" s="4"/>
      <c r="AH26" s="4" t="s">
        <v>198</v>
      </c>
      <c r="AI26" s="4"/>
      <c r="AJ26" s="3"/>
      <c r="AK26" s="3"/>
      <c r="AL26" s="4"/>
      <c r="AM26" s="4"/>
      <c r="AN26" s="4"/>
    </row>
    <row r="27" spans="1:40" ht="114" customHeight="1">
      <c r="A27" s="4" t="s">
        <v>590</v>
      </c>
      <c r="B27" s="4" t="s">
        <v>365</v>
      </c>
      <c r="C27" s="4" t="s">
        <v>40</v>
      </c>
      <c r="D27" s="4" t="s">
        <v>634</v>
      </c>
      <c r="E27" s="4" t="s">
        <v>92</v>
      </c>
      <c r="F27" s="4" t="s">
        <v>370</v>
      </c>
      <c r="G27" s="2">
        <v>2014</v>
      </c>
      <c r="H27" s="4">
        <v>1470588</v>
      </c>
      <c r="I27" s="4">
        <v>0</v>
      </c>
      <c r="J27" s="4" t="s">
        <v>681</v>
      </c>
      <c r="K27" s="4">
        <v>1100000</v>
      </c>
      <c r="L27" s="4" t="s">
        <v>313</v>
      </c>
      <c r="M27" s="3">
        <v>41864</v>
      </c>
      <c r="N27" s="4" t="s">
        <v>503</v>
      </c>
      <c r="O27" s="4" t="s">
        <v>326</v>
      </c>
      <c r="P27" s="4" t="s">
        <v>434</v>
      </c>
      <c r="Q27" s="4" t="s">
        <v>500</v>
      </c>
      <c r="R27" s="4" t="s">
        <v>590</v>
      </c>
      <c r="S27" s="4" t="s">
        <v>590</v>
      </c>
      <c r="T27" s="4" t="s">
        <v>365</v>
      </c>
      <c r="U27" s="4" t="s">
        <v>519</v>
      </c>
      <c r="V27" s="4" t="s">
        <v>85</v>
      </c>
      <c r="W27" s="4" t="s">
        <v>563</v>
      </c>
      <c r="X27" s="4" t="s">
        <v>434</v>
      </c>
      <c r="Y27" s="4" t="s">
        <v>21</v>
      </c>
      <c r="Z27" s="4" t="s">
        <v>483</v>
      </c>
      <c r="AA27" s="4">
        <v>218131</v>
      </c>
      <c r="AB27" s="4"/>
      <c r="AC27" s="4" t="s">
        <v>692</v>
      </c>
      <c r="AD27" s="3">
        <v>41942.491666666661</v>
      </c>
      <c r="AE27" s="3">
        <v>41900.742361111108</v>
      </c>
      <c r="AF27" s="2">
        <v>2014</v>
      </c>
      <c r="AG27" s="4" t="s">
        <v>434</v>
      </c>
      <c r="AH27" s="4" t="s">
        <v>198</v>
      </c>
      <c r="AI27" s="4">
        <v>329220206</v>
      </c>
      <c r="AJ27" s="3">
        <v>41671</v>
      </c>
      <c r="AK27" s="3">
        <v>42004</v>
      </c>
      <c r="AL27" s="4" t="s">
        <v>740</v>
      </c>
      <c r="AM27" s="4" t="s">
        <v>271</v>
      </c>
      <c r="AN27" s="4" t="s">
        <v>1030</v>
      </c>
    </row>
    <row r="28" spans="1:40" ht="57" customHeight="1">
      <c r="A28" s="4" t="s">
        <v>557</v>
      </c>
      <c r="B28" s="4" t="s">
        <v>873</v>
      </c>
      <c r="C28" s="4" t="s">
        <v>40</v>
      </c>
      <c r="D28" s="4"/>
      <c r="E28" s="4"/>
      <c r="F28" s="4"/>
      <c r="G28" s="2">
        <v>2014</v>
      </c>
      <c r="H28" s="4">
        <v>0</v>
      </c>
      <c r="I28" s="4">
        <v>0</v>
      </c>
      <c r="J28" s="4" t="s">
        <v>895</v>
      </c>
      <c r="K28" s="4" t="s">
        <v>398</v>
      </c>
      <c r="L28" s="4" t="s">
        <v>837</v>
      </c>
      <c r="M28" s="3">
        <v>41877</v>
      </c>
      <c r="N28" s="4"/>
      <c r="O28" s="4" t="s">
        <v>926</v>
      </c>
      <c r="P28" s="4" t="s">
        <v>434</v>
      </c>
      <c r="Q28" s="4" t="s">
        <v>282</v>
      </c>
      <c r="R28" s="4" t="s">
        <v>557</v>
      </c>
      <c r="S28" s="4" t="s">
        <v>557</v>
      </c>
      <c r="T28" s="4" t="s">
        <v>873</v>
      </c>
      <c r="U28" s="4" t="s">
        <v>255</v>
      </c>
      <c r="V28" s="4" t="s">
        <v>708</v>
      </c>
      <c r="W28" s="4" t="s">
        <v>563</v>
      </c>
      <c r="X28" s="4" t="s">
        <v>434</v>
      </c>
      <c r="Y28" s="4" t="s">
        <v>21</v>
      </c>
      <c r="Z28" s="4" t="s">
        <v>535</v>
      </c>
      <c r="AA28" s="4">
        <v>218198</v>
      </c>
      <c r="AB28" s="4"/>
      <c r="AC28" s="4" t="s">
        <v>692</v>
      </c>
      <c r="AD28" s="3">
        <v>41904.544444444444</v>
      </c>
      <c r="AE28" s="3">
        <v>41904.544444444444</v>
      </c>
      <c r="AF28" s="2"/>
      <c r="AG28" s="4"/>
      <c r="AH28" s="4" t="s">
        <v>198</v>
      </c>
      <c r="AI28" s="4"/>
      <c r="AJ28" s="3"/>
      <c r="AK28" s="3"/>
      <c r="AL28" s="4"/>
      <c r="AM28" s="4"/>
      <c r="AN28" s="4"/>
    </row>
    <row r="29" spans="1:40" ht="45.75" customHeight="1">
      <c r="A29" s="4" t="s">
        <v>459</v>
      </c>
      <c r="B29" s="4" t="s">
        <v>797</v>
      </c>
      <c r="C29" s="4" t="s">
        <v>41</v>
      </c>
      <c r="D29" s="4"/>
      <c r="E29" s="4"/>
      <c r="F29" s="4"/>
      <c r="G29" s="2">
        <v>2011</v>
      </c>
      <c r="H29" s="4">
        <v>250000</v>
      </c>
      <c r="I29" s="4">
        <v>0</v>
      </c>
      <c r="J29" s="4" t="s">
        <v>442</v>
      </c>
      <c r="K29" s="4" t="s">
        <v>398</v>
      </c>
      <c r="L29" s="4" t="s">
        <v>837</v>
      </c>
      <c r="M29" s="3">
        <v>40389</v>
      </c>
      <c r="N29" s="4"/>
      <c r="O29" s="4" t="s">
        <v>554</v>
      </c>
      <c r="P29" s="4" t="s">
        <v>434</v>
      </c>
      <c r="Q29" s="4" t="s">
        <v>282</v>
      </c>
      <c r="R29" s="4" t="s">
        <v>459</v>
      </c>
      <c r="S29" s="4" t="s">
        <v>459</v>
      </c>
      <c r="T29" s="4" t="s">
        <v>797</v>
      </c>
      <c r="U29" s="4" t="s">
        <v>519</v>
      </c>
      <c r="V29" s="4" t="s">
        <v>1091</v>
      </c>
      <c r="W29" s="4" t="s">
        <v>563</v>
      </c>
      <c r="X29" s="4" t="s">
        <v>434</v>
      </c>
      <c r="Y29" s="4" t="s">
        <v>545</v>
      </c>
      <c r="Z29" s="4" t="s">
        <v>483</v>
      </c>
      <c r="AA29" s="4">
        <v>158702</v>
      </c>
      <c r="AB29" s="4"/>
      <c r="AC29" s="4" t="s">
        <v>697</v>
      </c>
      <c r="AD29" s="3">
        <v>40492.422222222223</v>
      </c>
      <c r="AE29" s="3">
        <v>40396.65902777778</v>
      </c>
      <c r="AF29" s="2"/>
      <c r="AG29" s="4"/>
      <c r="AH29" s="4" t="s">
        <v>198</v>
      </c>
      <c r="AI29" s="4"/>
      <c r="AJ29" s="3"/>
      <c r="AK29" s="3"/>
      <c r="AL29" s="4"/>
      <c r="AM29" s="4"/>
      <c r="AN29" s="4"/>
    </row>
    <row r="30" spans="1:40" ht="45.75" customHeight="1">
      <c r="A30" s="4" t="s">
        <v>1009</v>
      </c>
      <c r="B30" s="4" t="s">
        <v>1015</v>
      </c>
      <c r="C30" s="4" t="s">
        <v>532</v>
      </c>
      <c r="D30" s="4"/>
      <c r="E30" s="4"/>
      <c r="F30" s="4"/>
      <c r="G30" s="2">
        <v>2013</v>
      </c>
      <c r="H30" s="4">
        <v>2030217</v>
      </c>
      <c r="I30" s="4">
        <v>0</v>
      </c>
      <c r="J30" s="4" t="s">
        <v>753</v>
      </c>
      <c r="K30" s="4">
        <v>2150000</v>
      </c>
      <c r="L30" s="4" t="s">
        <v>1075</v>
      </c>
      <c r="M30" s="3">
        <v>41592</v>
      </c>
      <c r="N30" s="4"/>
      <c r="O30" s="4" t="s">
        <v>926</v>
      </c>
      <c r="P30" s="4" t="s">
        <v>434</v>
      </c>
      <c r="Q30" s="4" t="s">
        <v>500</v>
      </c>
      <c r="R30" s="4" t="s">
        <v>1009</v>
      </c>
      <c r="S30" s="4" t="s">
        <v>1009</v>
      </c>
      <c r="T30" s="4" t="s">
        <v>124</v>
      </c>
      <c r="U30" s="4" t="s">
        <v>685</v>
      </c>
      <c r="V30" s="4" t="s">
        <v>1015</v>
      </c>
      <c r="W30" s="4"/>
      <c r="X30" s="4" t="s">
        <v>794</v>
      </c>
      <c r="Y30" s="4" t="s">
        <v>545</v>
      </c>
      <c r="Z30" s="4" t="s">
        <v>483</v>
      </c>
      <c r="AA30" s="4">
        <v>205523</v>
      </c>
      <c r="AB30" s="4"/>
      <c r="AC30" s="4" t="s">
        <v>692</v>
      </c>
      <c r="AD30" s="3">
        <v>41627.679166666661</v>
      </c>
      <c r="AE30" s="3">
        <v>41627.679166666661</v>
      </c>
      <c r="AF30" s="2"/>
      <c r="AG30" s="4"/>
      <c r="AH30" s="4" t="s">
        <v>198</v>
      </c>
      <c r="AI30" s="4"/>
      <c r="AJ30" s="3"/>
      <c r="AK30" s="3"/>
      <c r="AL30" s="4"/>
      <c r="AM30" s="4"/>
      <c r="AN30" s="4"/>
    </row>
    <row r="31" spans="1:40" ht="45.75" customHeight="1">
      <c r="A31" s="4" t="s">
        <v>1009</v>
      </c>
      <c r="B31" s="4" t="s">
        <v>310</v>
      </c>
      <c r="C31" s="4" t="s">
        <v>40</v>
      </c>
      <c r="D31" s="4"/>
      <c r="E31" s="4"/>
      <c r="F31" s="4"/>
      <c r="G31" s="2">
        <v>2014</v>
      </c>
      <c r="H31" s="4">
        <v>1067616</v>
      </c>
      <c r="I31" s="4">
        <v>0</v>
      </c>
      <c r="J31" s="4" t="s">
        <v>415</v>
      </c>
      <c r="K31" s="4">
        <v>1200000</v>
      </c>
      <c r="L31" s="4" t="s">
        <v>1075</v>
      </c>
      <c r="M31" s="3">
        <v>41996</v>
      </c>
      <c r="N31" s="4"/>
      <c r="O31" s="4" t="s">
        <v>326</v>
      </c>
      <c r="P31" s="4" t="s">
        <v>434</v>
      </c>
      <c r="Q31" s="4" t="s">
        <v>282</v>
      </c>
      <c r="R31" s="4" t="s">
        <v>1009</v>
      </c>
      <c r="S31" s="4" t="s">
        <v>1009</v>
      </c>
      <c r="T31" s="4" t="s">
        <v>1018</v>
      </c>
      <c r="U31" s="4" t="s">
        <v>685</v>
      </c>
      <c r="V31" s="4" t="s">
        <v>200</v>
      </c>
      <c r="W31" s="4" t="s">
        <v>563</v>
      </c>
      <c r="X31" s="4" t="s">
        <v>434</v>
      </c>
      <c r="Y31" s="4" t="s">
        <v>21</v>
      </c>
      <c r="Z31" s="4" t="s">
        <v>483</v>
      </c>
      <c r="AA31" s="4">
        <v>223634</v>
      </c>
      <c r="AB31" s="4"/>
      <c r="AC31" s="4" t="s">
        <v>692</v>
      </c>
      <c r="AD31" s="3">
        <v>42019.696527777778</v>
      </c>
      <c r="AE31" s="3">
        <v>42019.695138888885</v>
      </c>
      <c r="AF31" s="2"/>
      <c r="AG31" s="4"/>
      <c r="AH31" s="4" t="s">
        <v>198</v>
      </c>
      <c r="AI31" s="4"/>
      <c r="AJ31" s="3"/>
      <c r="AK31" s="3"/>
      <c r="AL31" s="4"/>
      <c r="AM31" s="4"/>
      <c r="AN31" s="4"/>
    </row>
    <row r="32" spans="1:40" ht="136.5" customHeight="1">
      <c r="A32" s="4" t="s">
        <v>1009</v>
      </c>
      <c r="B32" s="4" t="s">
        <v>124</v>
      </c>
      <c r="C32" s="4" t="s">
        <v>40</v>
      </c>
      <c r="D32" s="4" t="s">
        <v>634</v>
      </c>
      <c r="E32" s="4" t="s">
        <v>517</v>
      </c>
      <c r="F32" s="4" t="s">
        <v>755</v>
      </c>
      <c r="G32" s="2">
        <v>2014</v>
      </c>
      <c r="H32" s="4">
        <v>1512456</v>
      </c>
      <c r="I32" s="4">
        <v>0</v>
      </c>
      <c r="J32" s="4" t="s">
        <v>928</v>
      </c>
      <c r="K32" s="4">
        <v>1700000</v>
      </c>
      <c r="L32" s="4" t="s">
        <v>1075</v>
      </c>
      <c r="M32" s="3">
        <v>41996</v>
      </c>
      <c r="N32" s="4" t="s">
        <v>678</v>
      </c>
      <c r="O32" s="4" t="s">
        <v>211</v>
      </c>
      <c r="P32" s="4" t="s">
        <v>434</v>
      </c>
      <c r="Q32" s="4" t="s">
        <v>282</v>
      </c>
      <c r="R32" s="4" t="s">
        <v>1009</v>
      </c>
      <c r="S32" s="4" t="s">
        <v>1009</v>
      </c>
      <c r="T32" s="4" t="s">
        <v>124</v>
      </c>
      <c r="U32" s="4" t="s">
        <v>685</v>
      </c>
      <c r="V32" s="4" t="s">
        <v>793</v>
      </c>
      <c r="W32" s="4" t="s">
        <v>563</v>
      </c>
      <c r="X32" s="4" t="s">
        <v>434</v>
      </c>
      <c r="Y32" s="4" t="s">
        <v>21</v>
      </c>
      <c r="Z32" s="4" t="s">
        <v>483</v>
      </c>
      <c r="AA32" s="4">
        <v>223632</v>
      </c>
      <c r="AB32" s="4"/>
      <c r="AC32" s="4" t="s">
        <v>692</v>
      </c>
      <c r="AD32" s="3">
        <v>42019.693055555552</v>
      </c>
      <c r="AE32" s="3">
        <v>42019.692361111112</v>
      </c>
      <c r="AF32" s="2">
        <v>2014</v>
      </c>
      <c r="AG32" s="4" t="s">
        <v>434</v>
      </c>
      <c r="AH32" s="4" t="s">
        <v>198</v>
      </c>
      <c r="AI32" s="4">
        <v>4500000</v>
      </c>
      <c r="AJ32" s="3">
        <v>41944</v>
      </c>
      <c r="AK32" s="3">
        <v>42369</v>
      </c>
      <c r="AL32" s="4" t="s">
        <v>740</v>
      </c>
      <c r="AM32" s="4" t="s">
        <v>420</v>
      </c>
      <c r="AN32" s="4" t="s">
        <v>1030</v>
      </c>
    </row>
    <row r="33" spans="1:40" ht="136.5" customHeight="1">
      <c r="A33" s="4" t="s">
        <v>1009</v>
      </c>
      <c r="B33" s="4" t="s">
        <v>124</v>
      </c>
      <c r="C33" s="4" t="s">
        <v>40</v>
      </c>
      <c r="D33" s="4" t="s">
        <v>634</v>
      </c>
      <c r="E33" s="4" t="s">
        <v>517</v>
      </c>
      <c r="F33" s="4" t="s">
        <v>755</v>
      </c>
      <c r="G33" s="2">
        <v>2014</v>
      </c>
      <c r="H33" s="4">
        <v>828729</v>
      </c>
      <c r="I33" s="4">
        <v>0</v>
      </c>
      <c r="J33" s="4" t="s">
        <v>1014</v>
      </c>
      <c r="K33" s="4">
        <v>900000</v>
      </c>
      <c r="L33" s="4" t="s">
        <v>1075</v>
      </c>
      <c r="M33" s="3">
        <v>41885</v>
      </c>
      <c r="N33" s="4" t="s">
        <v>678</v>
      </c>
      <c r="O33" s="4" t="s">
        <v>211</v>
      </c>
      <c r="P33" s="4" t="s">
        <v>434</v>
      </c>
      <c r="Q33" s="4" t="s">
        <v>282</v>
      </c>
      <c r="R33" s="4" t="s">
        <v>1009</v>
      </c>
      <c r="S33" s="4" t="s">
        <v>1009</v>
      </c>
      <c r="T33" s="4" t="s">
        <v>124</v>
      </c>
      <c r="U33" s="4" t="s">
        <v>685</v>
      </c>
      <c r="V33" s="4" t="s">
        <v>793</v>
      </c>
      <c r="W33" s="4" t="s">
        <v>563</v>
      </c>
      <c r="X33" s="4" t="s">
        <v>434</v>
      </c>
      <c r="Y33" s="4" t="s">
        <v>21</v>
      </c>
      <c r="Z33" s="4" t="s">
        <v>483</v>
      </c>
      <c r="AA33" s="4">
        <v>218355</v>
      </c>
      <c r="AB33" s="4"/>
      <c r="AC33" s="4" t="s">
        <v>692</v>
      </c>
      <c r="AD33" s="3">
        <v>41928.59375</v>
      </c>
      <c r="AE33" s="3">
        <v>41906.654166666667</v>
      </c>
      <c r="AF33" s="2">
        <v>2014</v>
      </c>
      <c r="AG33" s="4" t="s">
        <v>434</v>
      </c>
      <c r="AH33" s="4" t="s">
        <v>198</v>
      </c>
      <c r="AI33" s="4">
        <v>4500000</v>
      </c>
      <c r="AJ33" s="3">
        <v>41944</v>
      </c>
      <c r="AK33" s="3">
        <v>42369</v>
      </c>
      <c r="AL33" s="4" t="s">
        <v>740</v>
      </c>
      <c r="AM33" s="4" t="s">
        <v>420</v>
      </c>
      <c r="AN33" s="4" t="s">
        <v>1030</v>
      </c>
    </row>
    <row r="34" spans="1:40" ht="57" customHeight="1">
      <c r="A34" s="4" t="s">
        <v>1009</v>
      </c>
      <c r="B34" s="4" t="s">
        <v>124</v>
      </c>
      <c r="C34" s="4" t="s">
        <v>961</v>
      </c>
      <c r="D34" s="4" t="s">
        <v>988</v>
      </c>
      <c r="E34" s="4" t="s">
        <v>270</v>
      </c>
      <c r="F34" s="4" t="s">
        <v>183</v>
      </c>
      <c r="G34" s="2">
        <v>2014</v>
      </c>
      <c r="H34" s="4">
        <v>1980800</v>
      </c>
      <c r="I34" s="4">
        <v>0</v>
      </c>
      <c r="J34" s="4" t="s">
        <v>412</v>
      </c>
      <c r="K34" s="4" t="s">
        <v>398</v>
      </c>
      <c r="L34" s="4" t="s">
        <v>837</v>
      </c>
      <c r="M34" s="3">
        <v>41793</v>
      </c>
      <c r="N34" s="4" t="s">
        <v>738</v>
      </c>
      <c r="O34" s="4" t="s">
        <v>738</v>
      </c>
      <c r="P34" s="4" t="s">
        <v>434</v>
      </c>
      <c r="Q34" s="4" t="s">
        <v>282</v>
      </c>
      <c r="R34" s="4" t="s">
        <v>1009</v>
      </c>
      <c r="S34" s="4" t="s">
        <v>1009</v>
      </c>
      <c r="T34" s="4" t="s">
        <v>124</v>
      </c>
      <c r="U34" s="4" t="s">
        <v>685</v>
      </c>
      <c r="V34" s="4" t="s">
        <v>793</v>
      </c>
      <c r="W34" s="4" t="s">
        <v>563</v>
      </c>
      <c r="X34" s="4" t="s">
        <v>794</v>
      </c>
      <c r="Y34" s="4" t="s">
        <v>545</v>
      </c>
      <c r="Z34" s="4" t="s">
        <v>483</v>
      </c>
      <c r="AA34" s="4">
        <v>213390</v>
      </c>
      <c r="AB34" s="4"/>
      <c r="AC34" s="4" t="s">
        <v>879</v>
      </c>
      <c r="AD34" s="3">
        <v>41800.447222222218</v>
      </c>
      <c r="AE34" s="3">
        <v>41800.447222222218</v>
      </c>
      <c r="AF34" s="2">
        <v>2014</v>
      </c>
      <c r="AG34" s="4" t="s">
        <v>1061</v>
      </c>
      <c r="AH34" s="4" t="s">
        <v>198</v>
      </c>
      <c r="AI34" s="4">
        <v>10605740</v>
      </c>
      <c r="AJ34" s="3">
        <v>41640</v>
      </c>
      <c r="AK34" s="3">
        <v>42004</v>
      </c>
      <c r="AL34" s="4" t="s">
        <v>184</v>
      </c>
      <c r="AM34" s="4" t="s">
        <v>740</v>
      </c>
      <c r="AN34" s="4"/>
    </row>
    <row r="35" spans="1:40" ht="57" customHeight="1">
      <c r="A35" s="4" t="s">
        <v>1009</v>
      </c>
      <c r="B35" s="4" t="s">
        <v>22</v>
      </c>
      <c r="C35" s="4" t="s">
        <v>40</v>
      </c>
      <c r="D35" s="4"/>
      <c r="E35" s="4"/>
      <c r="F35" s="4"/>
      <c r="G35" s="2">
        <v>2014</v>
      </c>
      <c r="H35" s="4">
        <v>978648</v>
      </c>
      <c r="I35" s="4">
        <v>0</v>
      </c>
      <c r="J35" s="4" t="s">
        <v>482</v>
      </c>
      <c r="K35" s="4">
        <v>1100000</v>
      </c>
      <c r="L35" s="4" t="s">
        <v>1075</v>
      </c>
      <c r="M35" s="3">
        <v>41996</v>
      </c>
      <c r="N35" s="4"/>
      <c r="O35" s="4" t="s">
        <v>326</v>
      </c>
      <c r="P35" s="4" t="s">
        <v>434</v>
      </c>
      <c r="Q35" s="4" t="s">
        <v>282</v>
      </c>
      <c r="R35" s="4" t="s">
        <v>1009</v>
      </c>
      <c r="S35" s="4" t="s">
        <v>1009</v>
      </c>
      <c r="T35" s="4" t="s">
        <v>22</v>
      </c>
      <c r="U35" s="4" t="s">
        <v>685</v>
      </c>
      <c r="V35" s="4" t="s">
        <v>354</v>
      </c>
      <c r="W35" s="4" t="s">
        <v>563</v>
      </c>
      <c r="X35" s="4" t="s">
        <v>434</v>
      </c>
      <c r="Y35" s="4" t="s">
        <v>21</v>
      </c>
      <c r="Z35" s="4" t="s">
        <v>483</v>
      </c>
      <c r="AA35" s="4">
        <v>223635</v>
      </c>
      <c r="AB35" s="4"/>
      <c r="AC35" s="4" t="s">
        <v>692</v>
      </c>
      <c r="AD35" s="3">
        <v>42019.697222222218</v>
      </c>
      <c r="AE35" s="3">
        <v>42019.697222222218</v>
      </c>
      <c r="AF35" s="2"/>
      <c r="AG35" s="4"/>
      <c r="AH35" s="4" t="s">
        <v>198</v>
      </c>
      <c r="AI35" s="4"/>
      <c r="AJ35" s="3"/>
      <c r="AK35" s="3"/>
      <c r="AL35" s="4"/>
      <c r="AM35" s="4"/>
      <c r="AN35" s="4"/>
    </row>
    <row r="36" spans="1:40" ht="45.75" customHeight="1">
      <c r="A36" s="4" t="s">
        <v>1009</v>
      </c>
      <c r="B36" s="4" t="s">
        <v>376</v>
      </c>
      <c r="C36" s="4" t="s">
        <v>40</v>
      </c>
      <c r="D36" s="4"/>
      <c r="E36" s="4"/>
      <c r="F36" s="4"/>
      <c r="G36" s="2">
        <v>2014</v>
      </c>
      <c r="H36" s="4">
        <v>736648</v>
      </c>
      <c r="I36" s="4">
        <v>0</v>
      </c>
      <c r="J36" s="4" t="s">
        <v>181</v>
      </c>
      <c r="K36" s="4">
        <v>800000</v>
      </c>
      <c r="L36" s="4" t="s">
        <v>1075</v>
      </c>
      <c r="M36" s="3">
        <v>41885</v>
      </c>
      <c r="N36" s="4"/>
      <c r="O36" s="4" t="s">
        <v>886</v>
      </c>
      <c r="P36" s="4" t="s">
        <v>434</v>
      </c>
      <c r="Q36" s="4" t="s">
        <v>282</v>
      </c>
      <c r="R36" s="4" t="s">
        <v>1009</v>
      </c>
      <c r="S36" s="4" t="s">
        <v>1009</v>
      </c>
      <c r="T36" s="4" t="s">
        <v>376</v>
      </c>
      <c r="U36" s="4" t="s">
        <v>679</v>
      </c>
      <c r="V36" s="4" t="s">
        <v>1020</v>
      </c>
      <c r="W36" s="4" t="s">
        <v>563</v>
      </c>
      <c r="X36" s="4" t="s">
        <v>434</v>
      </c>
      <c r="Y36" s="4" t="s">
        <v>21</v>
      </c>
      <c r="Z36" s="4" t="s">
        <v>483</v>
      </c>
      <c r="AA36" s="4">
        <v>218353</v>
      </c>
      <c r="AB36" s="4"/>
      <c r="AC36" s="4" t="s">
        <v>692</v>
      </c>
      <c r="AD36" s="3">
        <v>41906.652083333334</v>
      </c>
      <c r="AE36" s="3">
        <v>41906.651388888888</v>
      </c>
      <c r="AF36" s="2"/>
      <c r="AG36" s="4"/>
      <c r="AH36" s="4" t="s">
        <v>198</v>
      </c>
      <c r="AI36" s="4"/>
      <c r="AJ36" s="3"/>
      <c r="AK36" s="3"/>
      <c r="AL36" s="4"/>
      <c r="AM36" s="4"/>
      <c r="AN36" s="4"/>
    </row>
    <row r="37" spans="1:40" ht="45.75" customHeight="1">
      <c r="A37" s="4" t="s">
        <v>1009</v>
      </c>
      <c r="B37" s="4" t="s">
        <v>308</v>
      </c>
      <c r="C37" s="4" t="s">
        <v>40</v>
      </c>
      <c r="D37" s="4"/>
      <c r="E37" s="4"/>
      <c r="F37" s="4"/>
      <c r="G37" s="2">
        <v>2014</v>
      </c>
      <c r="H37" s="4">
        <v>2135231</v>
      </c>
      <c r="I37" s="4">
        <v>0</v>
      </c>
      <c r="J37" s="4" t="s">
        <v>874</v>
      </c>
      <c r="K37" s="4">
        <v>2400000</v>
      </c>
      <c r="L37" s="4" t="s">
        <v>1075</v>
      </c>
      <c r="M37" s="3">
        <v>41996</v>
      </c>
      <c r="N37" s="4"/>
      <c r="O37" s="4" t="s">
        <v>326</v>
      </c>
      <c r="P37" s="4" t="s">
        <v>434</v>
      </c>
      <c r="Q37" s="4" t="s">
        <v>282</v>
      </c>
      <c r="R37" s="4" t="s">
        <v>1009</v>
      </c>
      <c r="S37" s="4" t="s">
        <v>1009</v>
      </c>
      <c r="T37" s="4" t="s">
        <v>804</v>
      </c>
      <c r="U37" s="4" t="s">
        <v>685</v>
      </c>
      <c r="V37" s="4" t="s">
        <v>308</v>
      </c>
      <c r="W37" s="4" t="s">
        <v>563</v>
      </c>
      <c r="X37" s="4" t="s">
        <v>434</v>
      </c>
      <c r="Y37" s="4" t="s">
        <v>21</v>
      </c>
      <c r="Z37" s="4" t="s">
        <v>483</v>
      </c>
      <c r="AA37" s="4">
        <v>223640</v>
      </c>
      <c r="AB37" s="4"/>
      <c r="AC37" s="4" t="s">
        <v>692</v>
      </c>
      <c r="AD37" s="3">
        <v>42019.705555555556</v>
      </c>
      <c r="AE37" s="3">
        <v>42019.705555555556</v>
      </c>
      <c r="AF37" s="2"/>
      <c r="AG37" s="4"/>
      <c r="AH37" s="4" t="s">
        <v>198</v>
      </c>
      <c r="AI37" s="4"/>
      <c r="AJ37" s="3"/>
      <c r="AK37" s="3"/>
      <c r="AL37" s="4"/>
      <c r="AM37" s="4"/>
      <c r="AN37" s="4"/>
    </row>
    <row r="38" spans="1:40" ht="45.75" customHeight="1">
      <c r="A38" s="4" t="s">
        <v>1009</v>
      </c>
      <c r="B38" s="4" t="s">
        <v>413</v>
      </c>
      <c r="C38" s="4" t="s">
        <v>40</v>
      </c>
      <c r="D38" s="4"/>
      <c r="E38" s="4"/>
      <c r="F38" s="4"/>
      <c r="G38" s="2">
        <v>2014</v>
      </c>
      <c r="H38" s="4">
        <v>920810</v>
      </c>
      <c r="I38" s="4">
        <v>0</v>
      </c>
      <c r="J38" s="4" t="s">
        <v>971</v>
      </c>
      <c r="K38" s="4">
        <v>1000000</v>
      </c>
      <c r="L38" s="4" t="s">
        <v>1075</v>
      </c>
      <c r="M38" s="3">
        <v>41871</v>
      </c>
      <c r="N38" s="4"/>
      <c r="O38" s="4" t="s">
        <v>211</v>
      </c>
      <c r="P38" s="4" t="s">
        <v>434</v>
      </c>
      <c r="Q38" s="4" t="s">
        <v>282</v>
      </c>
      <c r="R38" s="4" t="s">
        <v>1009</v>
      </c>
      <c r="S38" s="4" t="s">
        <v>1009</v>
      </c>
      <c r="T38" s="4" t="s">
        <v>413</v>
      </c>
      <c r="U38" s="4" t="s">
        <v>685</v>
      </c>
      <c r="V38" s="4" t="s">
        <v>413</v>
      </c>
      <c r="W38" s="4" t="s">
        <v>563</v>
      </c>
      <c r="X38" s="4" t="s">
        <v>434</v>
      </c>
      <c r="Y38" s="4" t="s">
        <v>21</v>
      </c>
      <c r="Z38" s="4" t="s">
        <v>483</v>
      </c>
      <c r="AA38" s="4">
        <v>218359</v>
      </c>
      <c r="AB38" s="4"/>
      <c r="AC38" s="4" t="s">
        <v>692</v>
      </c>
      <c r="AD38" s="3">
        <v>41906.65902777778</v>
      </c>
      <c r="AE38" s="3">
        <v>41906.65902777778</v>
      </c>
      <c r="AF38" s="2"/>
      <c r="AG38" s="4"/>
      <c r="AH38" s="4" t="s">
        <v>198</v>
      </c>
      <c r="AI38" s="4"/>
      <c r="AJ38" s="3"/>
      <c r="AK38" s="3"/>
      <c r="AL38" s="4"/>
      <c r="AM38" s="4"/>
      <c r="AN38" s="4"/>
    </row>
    <row r="39" spans="1:40" ht="45.75" customHeight="1">
      <c r="A39" s="4" t="s">
        <v>1009</v>
      </c>
      <c r="B39" s="4" t="s">
        <v>1034</v>
      </c>
      <c r="C39" s="4" t="s">
        <v>41</v>
      </c>
      <c r="D39" s="4"/>
      <c r="E39" s="4"/>
      <c r="F39" s="4"/>
      <c r="G39" s="2">
        <v>2011</v>
      </c>
      <c r="H39" s="4">
        <v>1019368</v>
      </c>
      <c r="I39" s="4">
        <v>0</v>
      </c>
      <c r="J39" s="4" t="s">
        <v>564</v>
      </c>
      <c r="K39" s="4">
        <v>1000000</v>
      </c>
      <c r="L39" s="4" t="s">
        <v>1075</v>
      </c>
      <c r="M39" s="3">
        <v>40617</v>
      </c>
      <c r="N39" s="4"/>
      <c r="O39" s="4" t="s">
        <v>926</v>
      </c>
      <c r="P39" s="4" t="s">
        <v>434</v>
      </c>
      <c r="Q39" s="4" t="s">
        <v>500</v>
      </c>
      <c r="R39" s="4" t="s">
        <v>1009</v>
      </c>
      <c r="S39" s="4" t="s">
        <v>1009</v>
      </c>
      <c r="T39" s="4" t="s">
        <v>1034</v>
      </c>
      <c r="U39" s="4" t="s">
        <v>679</v>
      </c>
      <c r="V39" s="4" t="s">
        <v>515</v>
      </c>
      <c r="W39" s="4" t="s">
        <v>563</v>
      </c>
      <c r="X39" s="4" t="s">
        <v>434</v>
      </c>
      <c r="Y39" s="4" t="s">
        <v>545</v>
      </c>
      <c r="Z39" s="4" t="s">
        <v>483</v>
      </c>
      <c r="AA39" s="4">
        <v>165762</v>
      </c>
      <c r="AB39" s="4"/>
      <c r="AC39" s="4" t="s">
        <v>692</v>
      </c>
      <c r="AD39" s="3">
        <v>40624.397222222222</v>
      </c>
      <c r="AE39" s="3">
        <v>40624.397222222222</v>
      </c>
      <c r="AF39" s="2"/>
      <c r="AG39" s="4"/>
      <c r="AH39" s="4" t="s">
        <v>198</v>
      </c>
      <c r="AI39" s="4"/>
      <c r="AJ39" s="3"/>
      <c r="AK39" s="3"/>
      <c r="AL39" s="4"/>
      <c r="AM39" s="4"/>
      <c r="AN39" s="4"/>
    </row>
    <row r="40" spans="1:40" ht="68.25" customHeight="1">
      <c r="A40" s="4" t="s">
        <v>1009</v>
      </c>
      <c r="B40" s="4" t="s">
        <v>1034</v>
      </c>
      <c r="C40" s="4" t="s">
        <v>44</v>
      </c>
      <c r="D40" s="4"/>
      <c r="E40" s="4"/>
      <c r="F40" s="4"/>
      <c r="G40" s="2">
        <v>2012</v>
      </c>
      <c r="H40" s="4">
        <v>1003009</v>
      </c>
      <c r="I40" s="4">
        <v>0</v>
      </c>
      <c r="J40" s="4" t="s">
        <v>509</v>
      </c>
      <c r="K40" s="4">
        <v>1000000</v>
      </c>
      <c r="L40" s="4" t="s">
        <v>1075</v>
      </c>
      <c r="M40" s="3">
        <v>40983</v>
      </c>
      <c r="N40" s="4"/>
      <c r="O40" s="4" t="s">
        <v>926</v>
      </c>
      <c r="P40" s="4" t="s">
        <v>434</v>
      </c>
      <c r="Q40" s="4" t="s">
        <v>500</v>
      </c>
      <c r="R40" s="4" t="s">
        <v>1009</v>
      </c>
      <c r="S40" s="4" t="s">
        <v>1009</v>
      </c>
      <c r="T40" s="4" t="s">
        <v>1034</v>
      </c>
      <c r="U40" s="4" t="s">
        <v>679</v>
      </c>
      <c r="V40" s="4" t="s">
        <v>515</v>
      </c>
      <c r="W40" s="4" t="s">
        <v>563</v>
      </c>
      <c r="X40" s="4" t="s">
        <v>434</v>
      </c>
      <c r="Y40" s="4" t="s">
        <v>21</v>
      </c>
      <c r="Z40" s="4" t="s">
        <v>483</v>
      </c>
      <c r="AA40" s="4">
        <v>179219</v>
      </c>
      <c r="AB40" s="4"/>
      <c r="AC40" s="4" t="s">
        <v>692</v>
      </c>
      <c r="AD40" s="3">
        <v>40990.46597222222</v>
      </c>
      <c r="AE40" s="3">
        <v>40990.46597222222</v>
      </c>
      <c r="AF40" s="2"/>
      <c r="AG40" s="4"/>
      <c r="AH40" s="4" t="s">
        <v>198</v>
      </c>
      <c r="AI40" s="4"/>
      <c r="AJ40" s="3"/>
      <c r="AK40" s="3"/>
      <c r="AL40" s="4"/>
      <c r="AM40" s="4"/>
      <c r="AN40" s="4"/>
    </row>
    <row r="41" spans="1:40" ht="45.75" customHeight="1">
      <c r="A41" s="4" t="s">
        <v>1009</v>
      </c>
      <c r="B41" s="4" t="s">
        <v>1034</v>
      </c>
      <c r="C41" s="4" t="s">
        <v>653</v>
      </c>
      <c r="D41" s="4"/>
      <c r="E41" s="4"/>
      <c r="F41" s="4"/>
      <c r="G41" s="2">
        <v>2013</v>
      </c>
      <c r="H41" s="4">
        <v>2190847</v>
      </c>
      <c r="I41" s="4">
        <v>0</v>
      </c>
      <c r="J41" s="4" t="s">
        <v>869</v>
      </c>
      <c r="K41" s="4">
        <v>2250000</v>
      </c>
      <c r="L41" s="4" t="s">
        <v>1075</v>
      </c>
      <c r="M41" s="3">
        <v>41355</v>
      </c>
      <c r="N41" s="4"/>
      <c r="O41" s="4" t="s">
        <v>926</v>
      </c>
      <c r="P41" s="4" t="s">
        <v>434</v>
      </c>
      <c r="Q41" s="4" t="s">
        <v>500</v>
      </c>
      <c r="R41" s="4" t="s">
        <v>1009</v>
      </c>
      <c r="S41" s="4" t="s">
        <v>1009</v>
      </c>
      <c r="T41" s="4" t="s">
        <v>1034</v>
      </c>
      <c r="U41" s="4" t="s">
        <v>679</v>
      </c>
      <c r="V41" s="4" t="s">
        <v>515</v>
      </c>
      <c r="W41" s="4"/>
      <c r="X41" s="4" t="s">
        <v>434</v>
      </c>
      <c r="Y41" s="4" t="s">
        <v>21</v>
      </c>
      <c r="Z41" s="4" t="s">
        <v>483</v>
      </c>
      <c r="AA41" s="4">
        <v>196900</v>
      </c>
      <c r="AB41" s="4"/>
      <c r="AC41" s="4" t="s">
        <v>692</v>
      </c>
      <c r="AD41" s="3">
        <v>41408.512499999997</v>
      </c>
      <c r="AE41" s="3">
        <v>41408.512499999997</v>
      </c>
      <c r="AF41" s="2"/>
      <c r="AG41" s="4"/>
      <c r="AH41" s="4" t="s">
        <v>198</v>
      </c>
      <c r="AI41" s="4"/>
      <c r="AJ41" s="3"/>
      <c r="AK41" s="3"/>
      <c r="AL41" s="4"/>
      <c r="AM41" s="4"/>
      <c r="AN41" s="4"/>
    </row>
    <row r="42" spans="1:40" ht="45.75" customHeight="1">
      <c r="A42" s="4" t="s">
        <v>1009</v>
      </c>
      <c r="B42" s="4" t="s">
        <v>1034</v>
      </c>
      <c r="C42" s="4" t="s">
        <v>40</v>
      </c>
      <c r="D42" s="4"/>
      <c r="E42" s="4"/>
      <c r="F42" s="4"/>
      <c r="G42" s="2">
        <v>2014</v>
      </c>
      <c r="H42" s="4">
        <v>4448399</v>
      </c>
      <c r="I42" s="4">
        <v>0</v>
      </c>
      <c r="J42" s="4" t="s">
        <v>345</v>
      </c>
      <c r="K42" s="4">
        <v>5000000</v>
      </c>
      <c r="L42" s="4" t="s">
        <v>1075</v>
      </c>
      <c r="M42" s="3">
        <v>41996</v>
      </c>
      <c r="N42" s="4"/>
      <c r="O42" s="4" t="s">
        <v>232</v>
      </c>
      <c r="P42" s="4" t="s">
        <v>434</v>
      </c>
      <c r="Q42" s="4" t="s">
        <v>282</v>
      </c>
      <c r="R42" s="4" t="s">
        <v>1009</v>
      </c>
      <c r="S42" s="4" t="s">
        <v>1009</v>
      </c>
      <c r="T42" s="4" t="s">
        <v>1034</v>
      </c>
      <c r="U42" s="4" t="s">
        <v>679</v>
      </c>
      <c r="V42" s="4" t="s">
        <v>515</v>
      </c>
      <c r="W42" s="4" t="s">
        <v>563</v>
      </c>
      <c r="X42" s="4" t="s">
        <v>434</v>
      </c>
      <c r="Y42" s="4" t="s">
        <v>21</v>
      </c>
      <c r="Z42" s="4" t="s">
        <v>483</v>
      </c>
      <c r="AA42" s="4">
        <v>223636</v>
      </c>
      <c r="AB42" s="4"/>
      <c r="AC42" s="4" t="s">
        <v>692</v>
      </c>
      <c r="AD42" s="3">
        <v>42019.697916666664</v>
      </c>
      <c r="AE42" s="3">
        <v>42019.697916666664</v>
      </c>
      <c r="AF42" s="2"/>
      <c r="AG42" s="4"/>
      <c r="AH42" s="4" t="s">
        <v>198</v>
      </c>
      <c r="AI42" s="4"/>
      <c r="AJ42" s="3"/>
      <c r="AK42" s="3"/>
      <c r="AL42" s="4"/>
      <c r="AM42" s="4"/>
      <c r="AN42" s="4"/>
    </row>
    <row r="43" spans="1:40" ht="45.75" customHeight="1">
      <c r="A43" s="4" t="s">
        <v>1009</v>
      </c>
      <c r="B43" s="4" t="s">
        <v>1034</v>
      </c>
      <c r="C43" s="4" t="s">
        <v>40</v>
      </c>
      <c r="D43" s="4"/>
      <c r="E43" s="4"/>
      <c r="F43" s="4"/>
      <c r="G43" s="2">
        <v>2014</v>
      </c>
      <c r="H43" s="4">
        <v>2244165</v>
      </c>
      <c r="I43" s="4">
        <v>0</v>
      </c>
      <c r="J43" s="4" t="s">
        <v>215</v>
      </c>
      <c r="K43" s="4">
        <v>2500000</v>
      </c>
      <c r="L43" s="4" t="s">
        <v>1075</v>
      </c>
      <c r="M43" s="3">
        <v>41717</v>
      </c>
      <c r="N43" s="4"/>
      <c r="O43" s="4" t="s">
        <v>926</v>
      </c>
      <c r="P43" s="4" t="s">
        <v>434</v>
      </c>
      <c r="Q43" s="4" t="s">
        <v>500</v>
      </c>
      <c r="R43" s="4" t="s">
        <v>1009</v>
      </c>
      <c r="S43" s="4" t="s">
        <v>1009</v>
      </c>
      <c r="T43" s="4" t="s">
        <v>1034</v>
      </c>
      <c r="U43" s="4" t="s">
        <v>679</v>
      </c>
      <c r="V43" s="4" t="s">
        <v>515</v>
      </c>
      <c r="W43" s="4" t="s">
        <v>563</v>
      </c>
      <c r="X43" s="4" t="s">
        <v>434</v>
      </c>
      <c r="Y43" s="4" t="s">
        <v>21</v>
      </c>
      <c r="Z43" s="4" t="s">
        <v>483</v>
      </c>
      <c r="AA43" s="4">
        <v>212091</v>
      </c>
      <c r="AB43" s="4"/>
      <c r="AC43" s="4" t="s">
        <v>692</v>
      </c>
      <c r="AD43" s="3">
        <v>41772.71597222222</v>
      </c>
      <c r="AE43" s="3">
        <v>41772.71597222222</v>
      </c>
      <c r="AF43" s="2"/>
      <c r="AG43" s="4"/>
      <c r="AH43" s="4" t="s">
        <v>198</v>
      </c>
      <c r="AI43" s="4"/>
      <c r="AJ43" s="3"/>
      <c r="AK43" s="3"/>
      <c r="AL43" s="4"/>
      <c r="AM43" s="4"/>
      <c r="AN43" s="4"/>
    </row>
    <row r="44" spans="1:40" ht="45.75" customHeight="1">
      <c r="A44" s="4" t="s">
        <v>1009</v>
      </c>
      <c r="B44" s="4" t="s">
        <v>1034</v>
      </c>
      <c r="C44" s="4" t="s">
        <v>40</v>
      </c>
      <c r="D44" s="4"/>
      <c r="E44" s="4"/>
      <c r="F44" s="4"/>
      <c r="G44" s="2">
        <v>2014</v>
      </c>
      <c r="H44" s="4">
        <v>1611418</v>
      </c>
      <c r="I44" s="4">
        <v>0</v>
      </c>
      <c r="J44" s="4" t="s">
        <v>857</v>
      </c>
      <c r="K44" s="4">
        <v>1750000</v>
      </c>
      <c r="L44" s="4" t="s">
        <v>1075</v>
      </c>
      <c r="M44" s="3">
        <v>41871</v>
      </c>
      <c r="N44" s="4"/>
      <c r="O44" s="4" t="s">
        <v>232</v>
      </c>
      <c r="P44" s="4" t="s">
        <v>434</v>
      </c>
      <c r="Q44" s="4" t="s">
        <v>282</v>
      </c>
      <c r="R44" s="4" t="s">
        <v>1009</v>
      </c>
      <c r="S44" s="4" t="s">
        <v>1009</v>
      </c>
      <c r="T44" s="4" t="s">
        <v>1034</v>
      </c>
      <c r="U44" s="4" t="s">
        <v>679</v>
      </c>
      <c r="V44" s="4" t="s">
        <v>515</v>
      </c>
      <c r="W44" s="4" t="s">
        <v>563</v>
      </c>
      <c r="X44" s="4" t="s">
        <v>434</v>
      </c>
      <c r="Y44" s="4" t="s">
        <v>21</v>
      </c>
      <c r="Z44" s="4" t="s">
        <v>483</v>
      </c>
      <c r="AA44" s="4">
        <v>218354</v>
      </c>
      <c r="AB44" s="4"/>
      <c r="AC44" s="4" t="s">
        <v>692</v>
      </c>
      <c r="AD44" s="3">
        <v>41906.652777777774</v>
      </c>
      <c r="AE44" s="3">
        <v>41906.652777777774</v>
      </c>
      <c r="AF44" s="2"/>
      <c r="AG44" s="4"/>
      <c r="AH44" s="4" t="s">
        <v>198</v>
      </c>
      <c r="AI44" s="4"/>
      <c r="AJ44" s="3"/>
      <c r="AK44" s="3"/>
      <c r="AL44" s="4"/>
      <c r="AM44" s="4"/>
      <c r="AN44" s="4"/>
    </row>
    <row r="45" spans="1:40" ht="79.5" customHeight="1">
      <c r="A45" s="4" t="s">
        <v>1009</v>
      </c>
      <c r="B45" s="4" t="s">
        <v>161</v>
      </c>
      <c r="C45" s="4" t="s">
        <v>40</v>
      </c>
      <c r="D45" s="4"/>
      <c r="E45" s="4"/>
      <c r="F45" s="4"/>
      <c r="G45" s="2">
        <v>2014</v>
      </c>
      <c r="H45" s="4">
        <v>26858</v>
      </c>
      <c r="I45" s="4">
        <v>0</v>
      </c>
      <c r="J45" s="4" t="s">
        <v>990</v>
      </c>
      <c r="K45" s="4">
        <v>30000</v>
      </c>
      <c r="L45" s="4" t="s">
        <v>1075</v>
      </c>
      <c r="M45" s="3">
        <v>41690</v>
      </c>
      <c r="N45" s="4"/>
      <c r="O45" s="4" t="s">
        <v>926</v>
      </c>
      <c r="P45" s="4" t="s">
        <v>434</v>
      </c>
      <c r="Q45" s="4" t="s">
        <v>500</v>
      </c>
      <c r="R45" s="4" t="s">
        <v>1009</v>
      </c>
      <c r="S45" s="4" t="s">
        <v>1009</v>
      </c>
      <c r="T45" s="4" t="s">
        <v>161</v>
      </c>
      <c r="U45" s="4" t="s">
        <v>679</v>
      </c>
      <c r="V45" s="4" t="s">
        <v>174</v>
      </c>
      <c r="W45" s="4" t="s">
        <v>563</v>
      </c>
      <c r="X45" s="4" t="s">
        <v>434</v>
      </c>
      <c r="Y45" s="4" t="s">
        <v>21</v>
      </c>
      <c r="Z45" s="4" t="s">
        <v>483</v>
      </c>
      <c r="AA45" s="4">
        <v>209460</v>
      </c>
      <c r="AB45" s="4"/>
      <c r="AC45" s="4" t="s">
        <v>692</v>
      </c>
      <c r="AD45" s="3">
        <v>41796.723611111112</v>
      </c>
      <c r="AE45" s="3">
        <v>41726.619444444441</v>
      </c>
      <c r="AF45" s="2"/>
      <c r="AG45" s="4"/>
      <c r="AH45" s="4" t="s">
        <v>198</v>
      </c>
      <c r="AI45" s="4"/>
      <c r="AJ45" s="3"/>
      <c r="AK45" s="3"/>
      <c r="AL45" s="4"/>
      <c r="AM45" s="4"/>
      <c r="AN45" s="4"/>
    </row>
    <row r="46" spans="1:40" ht="79.5" customHeight="1">
      <c r="A46" s="4" t="s">
        <v>1009</v>
      </c>
      <c r="B46" s="4" t="s">
        <v>161</v>
      </c>
      <c r="C46" s="4" t="s">
        <v>40</v>
      </c>
      <c r="D46" s="4"/>
      <c r="E46" s="4"/>
      <c r="F46" s="4"/>
      <c r="G46" s="2">
        <v>2014</v>
      </c>
      <c r="H46" s="4">
        <v>27624</v>
      </c>
      <c r="I46" s="4">
        <v>0</v>
      </c>
      <c r="J46" s="4" t="s">
        <v>1004</v>
      </c>
      <c r="K46" s="4">
        <v>30000</v>
      </c>
      <c r="L46" s="4" t="s">
        <v>1075</v>
      </c>
      <c r="M46" s="3">
        <v>41807</v>
      </c>
      <c r="N46" s="4"/>
      <c r="O46" s="4" t="s">
        <v>926</v>
      </c>
      <c r="P46" s="4" t="s">
        <v>434</v>
      </c>
      <c r="Q46" s="4" t="s">
        <v>282</v>
      </c>
      <c r="R46" s="4" t="s">
        <v>1009</v>
      </c>
      <c r="S46" s="4" t="s">
        <v>1009</v>
      </c>
      <c r="T46" s="4" t="s">
        <v>161</v>
      </c>
      <c r="U46" s="4" t="s">
        <v>679</v>
      </c>
      <c r="V46" s="4" t="s">
        <v>174</v>
      </c>
      <c r="W46" s="4" t="s">
        <v>563</v>
      </c>
      <c r="X46" s="4" t="s">
        <v>434</v>
      </c>
      <c r="Y46" s="4" t="s">
        <v>21</v>
      </c>
      <c r="Z46" s="4" t="s">
        <v>483</v>
      </c>
      <c r="AA46" s="4">
        <v>214133</v>
      </c>
      <c r="AB46" s="4"/>
      <c r="AC46" s="4" t="s">
        <v>697</v>
      </c>
      <c r="AD46" s="3">
        <v>41880.736805555556</v>
      </c>
      <c r="AE46" s="3">
        <v>41810.501388888886</v>
      </c>
      <c r="AF46" s="2"/>
      <c r="AG46" s="4"/>
      <c r="AH46" s="4" t="s">
        <v>198</v>
      </c>
      <c r="AI46" s="4"/>
      <c r="AJ46" s="3"/>
      <c r="AK46" s="3"/>
      <c r="AL46" s="4"/>
      <c r="AM46" s="4"/>
      <c r="AN46" s="4"/>
    </row>
    <row r="47" spans="1:40" ht="57" customHeight="1">
      <c r="A47" s="4" t="s">
        <v>1009</v>
      </c>
      <c r="B47" s="4" t="s">
        <v>139</v>
      </c>
      <c r="C47" s="4" t="s">
        <v>532</v>
      </c>
      <c r="D47" s="4" t="s">
        <v>254</v>
      </c>
      <c r="E47" s="4" t="s">
        <v>1003</v>
      </c>
      <c r="F47" s="4" t="s">
        <v>183</v>
      </c>
      <c r="G47" s="2">
        <v>2013</v>
      </c>
      <c r="H47" s="4">
        <v>245821</v>
      </c>
      <c r="I47" s="4">
        <v>0</v>
      </c>
      <c r="J47" s="4" t="s">
        <v>61</v>
      </c>
      <c r="K47" s="4">
        <v>250000</v>
      </c>
      <c r="L47" s="4" t="s">
        <v>1075</v>
      </c>
      <c r="M47" s="3">
        <v>41358</v>
      </c>
      <c r="N47" s="4" t="s">
        <v>738</v>
      </c>
      <c r="O47" s="4" t="s">
        <v>738</v>
      </c>
      <c r="P47" s="4" t="s">
        <v>434</v>
      </c>
      <c r="Q47" s="4" t="s">
        <v>282</v>
      </c>
      <c r="R47" s="4" t="s">
        <v>1009</v>
      </c>
      <c r="S47" s="4" t="s">
        <v>1009</v>
      </c>
      <c r="T47" s="4" t="s">
        <v>139</v>
      </c>
      <c r="U47" s="4" t="s">
        <v>519</v>
      </c>
      <c r="V47" s="4" t="s">
        <v>481</v>
      </c>
      <c r="W47" s="4"/>
      <c r="X47" s="4" t="s">
        <v>794</v>
      </c>
      <c r="Y47" s="4" t="s">
        <v>545</v>
      </c>
      <c r="Z47" s="4" t="s">
        <v>483</v>
      </c>
      <c r="AA47" s="4">
        <v>199320</v>
      </c>
      <c r="AB47" s="4" t="s">
        <v>571</v>
      </c>
      <c r="AC47" s="4" t="s">
        <v>697</v>
      </c>
      <c r="AD47" s="3">
        <v>41457.739583333328</v>
      </c>
      <c r="AE47" s="3">
        <v>41457.739583333328</v>
      </c>
      <c r="AF47" s="2">
        <v>2013</v>
      </c>
      <c r="AG47" s="4" t="s">
        <v>1061</v>
      </c>
      <c r="AH47" s="4" t="s">
        <v>198</v>
      </c>
      <c r="AI47" s="4">
        <v>25475000</v>
      </c>
      <c r="AJ47" s="3">
        <v>41275</v>
      </c>
      <c r="AK47" s="3">
        <v>41639</v>
      </c>
      <c r="AL47" s="4" t="s">
        <v>184</v>
      </c>
      <c r="AM47" s="4" t="s">
        <v>740</v>
      </c>
      <c r="AN47" s="4"/>
    </row>
    <row r="48" spans="1:40" ht="45.75" customHeight="1">
      <c r="A48" s="4" t="s">
        <v>1009</v>
      </c>
      <c r="B48" s="4" t="s">
        <v>933</v>
      </c>
      <c r="C48" s="4" t="s">
        <v>40</v>
      </c>
      <c r="D48" s="4"/>
      <c r="E48" s="4"/>
      <c r="F48" s="4"/>
      <c r="G48" s="2">
        <v>2014</v>
      </c>
      <c r="H48" s="4">
        <v>920810</v>
      </c>
      <c r="I48" s="4">
        <v>0</v>
      </c>
      <c r="J48" s="4" t="s">
        <v>340</v>
      </c>
      <c r="K48" s="4">
        <v>1000000</v>
      </c>
      <c r="L48" s="4" t="s">
        <v>1075</v>
      </c>
      <c r="M48" s="3">
        <v>41871</v>
      </c>
      <c r="N48" s="4"/>
      <c r="O48" s="4" t="s">
        <v>326</v>
      </c>
      <c r="P48" s="4" t="s">
        <v>434</v>
      </c>
      <c r="Q48" s="4" t="s">
        <v>282</v>
      </c>
      <c r="R48" s="4" t="s">
        <v>1009</v>
      </c>
      <c r="S48" s="4" t="s">
        <v>1009</v>
      </c>
      <c r="T48" s="4" t="s">
        <v>933</v>
      </c>
      <c r="U48" s="4" t="s">
        <v>685</v>
      </c>
      <c r="V48" s="4" t="s">
        <v>1036</v>
      </c>
      <c r="W48" s="4" t="s">
        <v>563</v>
      </c>
      <c r="X48" s="4" t="s">
        <v>434</v>
      </c>
      <c r="Y48" s="4" t="s">
        <v>21</v>
      </c>
      <c r="Z48" s="4" t="s">
        <v>483</v>
      </c>
      <c r="AA48" s="4">
        <v>218358</v>
      </c>
      <c r="AB48" s="4"/>
      <c r="AC48" s="4" t="s">
        <v>692</v>
      </c>
      <c r="AD48" s="3">
        <v>41906.657638888886</v>
      </c>
      <c r="AE48" s="3">
        <v>41906.657638888886</v>
      </c>
      <c r="AF48" s="2"/>
      <c r="AG48" s="4"/>
      <c r="AH48" s="4" t="s">
        <v>198</v>
      </c>
      <c r="AI48" s="4"/>
      <c r="AJ48" s="3"/>
      <c r="AK48" s="3"/>
      <c r="AL48" s="4"/>
      <c r="AM48" s="4"/>
      <c r="AN48" s="4"/>
    </row>
    <row r="49" spans="1:40" ht="45.75" customHeight="1">
      <c r="A49" s="4" t="s">
        <v>1009</v>
      </c>
      <c r="B49" s="4" t="s">
        <v>511</v>
      </c>
      <c r="C49" s="4" t="s">
        <v>40</v>
      </c>
      <c r="D49" s="4"/>
      <c r="E49" s="4"/>
      <c r="F49" s="4"/>
      <c r="G49" s="2">
        <v>2014</v>
      </c>
      <c r="H49" s="4">
        <v>2935943</v>
      </c>
      <c r="I49" s="4">
        <v>0</v>
      </c>
      <c r="J49" s="4" t="s">
        <v>1051</v>
      </c>
      <c r="K49" s="4">
        <v>3300000</v>
      </c>
      <c r="L49" s="4" t="s">
        <v>1075</v>
      </c>
      <c r="M49" s="3">
        <v>41996</v>
      </c>
      <c r="N49" s="4"/>
      <c r="O49" s="4" t="s">
        <v>211</v>
      </c>
      <c r="P49" s="4" t="s">
        <v>434</v>
      </c>
      <c r="Q49" s="4" t="s">
        <v>282</v>
      </c>
      <c r="R49" s="4" t="s">
        <v>1009</v>
      </c>
      <c r="S49" s="4" t="s">
        <v>1009</v>
      </c>
      <c r="T49" s="4" t="s">
        <v>953</v>
      </c>
      <c r="U49" s="4" t="s">
        <v>685</v>
      </c>
      <c r="V49" s="4" t="s">
        <v>511</v>
      </c>
      <c r="W49" s="4" t="s">
        <v>563</v>
      </c>
      <c r="X49" s="4" t="s">
        <v>434</v>
      </c>
      <c r="Y49" s="4" t="s">
        <v>21</v>
      </c>
      <c r="Z49" s="4" t="s">
        <v>483</v>
      </c>
      <c r="AA49" s="4">
        <v>223633</v>
      </c>
      <c r="AB49" s="4"/>
      <c r="AC49" s="4" t="s">
        <v>692</v>
      </c>
      <c r="AD49" s="3">
        <v>42019.694444444445</v>
      </c>
      <c r="AE49" s="3">
        <v>42019.694444444445</v>
      </c>
      <c r="AF49" s="2"/>
      <c r="AG49" s="4"/>
      <c r="AH49" s="4" t="s">
        <v>198</v>
      </c>
      <c r="AI49" s="4"/>
      <c r="AJ49" s="3"/>
      <c r="AK49" s="3"/>
      <c r="AL49" s="4"/>
      <c r="AM49" s="4"/>
      <c r="AN49" s="4"/>
    </row>
    <row r="50" spans="1:40" ht="45.75" customHeight="1">
      <c r="A50" s="4" t="s">
        <v>1009</v>
      </c>
      <c r="B50" s="4" t="s">
        <v>641</v>
      </c>
      <c r="C50" s="4" t="s">
        <v>40</v>
      </c>
      <c r="D50" s="4"/>
      <c r="E50" s="4"/>
      <c r="F50" s="4"/>
      <c r="G50" s="2">
        <v>2014</v>
      </c>
      <c r="H50" s="4">
        <v>711744</v>
      </c>
      <c r="I50" s="4">
        <v>0</v>
      </c>
      <c r="J50" s="4" t="s">
        <v>126</v>
      </c>
      <c r="K50" s="4">
        <v>800000</v>
      </c>
      <c r="L50" s="4" t="s">
        <v>1075</v>
      </c>
      <c r="M50" s="3">
        <v>41996</v>
      </c>
      <c r="N50" s="4"/>
      <c r="O50" s="4" t="s">
        <v>886</v>
      </c>
      <c r="P50" s="4" t="s">
        <v>434</v>
      </c>
      <c r="Q50" s="4" t="s">
        <v>282</v>
      </c>
      <c r="R50" s="4" t="s">
        <v>1009</v>
      </c>
      <c r="S50" s="4" t="s">
        <v>1009</v>
      </c>
      <c r="T50" s="4" t="s">
        <v>641</v>
      </c>
      <c r="U50" s="4" t="s">
        <v>685</v>
      </c>
      <c r="V50" s="4" t="s">
        <v>641</v>
      </c>
      <c r="W50" s="4" t="s">
        <v>563</v>
      </c>
      <c r="X50" s="4" t="s">
        <v>434</v>
      </c>
      <c r="Y50" s="4" t="s">
        <v>21</v>
      </c>
      <c r="Z50" s="4" t="s">
        <v>483</v>
      </c>
      <c r="AA50" s="4">
        <v>223642</v>
      </c>
      <c r="AB50" s="4"/>
      <c r="AC50" s="4" t="s">
        <v>692</v>
      </c>
      <c r="AD50" s="3">
        <v>42019.727083333331</v>
      </c>
      <c r="AE50" s="3">
        <v>42019.725694444445</v>
      </c>
      <c r="AF50" s="2"/>
      <c r="AG50" s="4"/>
      <c r="AH50" s="4" t="s">
        <v>198</v>
      </c>
      <c r="AI50" s="4"/>
      <c r="AJ50" s="3"/>
      <c r="AK50" s="3"/>
      <c r="AL50" s="4"/>
      <c r="AM50" s="4"/>
      <c r="AN50" s="4"/>
    </row>
    <row r="51" spans="1:40" ht="45.75" customHeight="1">
      <c r="A51" s="4" t="s">
        <v>1009</v>
      </c>
      <c r="B51" s="4" t="s">
        <v>641</v>
      </c>
      <c r="C51" s="4" t="s">
        <v>40</v>
      </c>
      <c r="D51" s="4"/>
      <c r="E51" s="4"/>
      <c r="F51" s="4"/>
      <c r="G51" s="2">
        <v>2014</v>
      </c>
      <c r="H51" s="4">
        <v>1334520</v>
      </c>
      <c r="I51" s="4">
        <v>0</v>
      </c>
      <c r="J51" s="4" t="s">
        <v>1082</v>
      </c>
      <c r="K51" s="4">
        <v>1500000</v>
      </c>
      <c r="L51" s="4" t="s">
        <v>1075</v>
      </c>
      <c r="M51" s="3">
        <v>41996</v>
      </c>
      <c r="N51" s="4"/>
      <c r="O51" s="4" t="s">
        <v>232</v>
      </c>
      <c r="P51" s="4" t="s">
        <v>434</v>
      </c>
      <c r="Q51" s="4" t="s">
        <v>282</v>
      </c>
      <c r="R51" s="4" t="s">
        <v>1009</v>
      </c>
      <c r="S51" s="4" t="s">
        <v>1009</v>
      </c>
      <c r="T51" s="4" t="s">
        <v>641</v>
      </c>
      <c r="U51" s="4" t="s">
        <v>685</v>
      </c>
      <c r="V51" s="4" t="s">
        <v>641</v>
      </c>
      <c r="W51" s="4" t="s">
        <v>563</v>
      </c>
      <c r="X51" s="4" t="s">
        <v>434</v>
      </c>
      <c r="Y51" s="4" t="s">
        <v>21</v>
      </c>
      <c r="Z51" s="4" t="s">
        <v>483</v>
      </c>
      <c r="AA51" s="4">
        <v>223643</v>
      </c>
      <c r="AB51" s="4"/>
      <c r="AC51" s="4" t="s">
        <v>692</v>
      </c>
      <c r="AD51" s="3">
        <v>42019.727083333331</v>
      </c>
      <c r="AE51" s="3">
        <v>42019.726388888885</v>
      </c>
      <c r="AF51" s="2"/>
      <c r="AG51" s="4"/>
      <c r="AH51" s="4" t="s">
        <v>198</v>
      </c>
      <c r="AI51" s="4"/>
      <c r="AJ51" s="3"/>
      <c r="AK51" s="3"/>
      <c r="AL51" s="4"/>
      <c r="AM51" s="4"/>
      <c r="AN51" s="4"/>
    </row>
    <row r="52" spans="1:40" ht="45.75" customHeight="1">
      <c r="A52" s="4" t="s">
        <v>1009</v>
      </c>
      <c r="B52" s="4" t="s">
        <v>458</v>
      </c>
      <c r="C52" s="4" t="s">
        <v>40</v>
      </c>
      <c r="D52" s="4"/>
      <c r="E52" s="4"/>
      <c r="F52" s="4"/>
      <c r="G52" s="2">
        <v>2014</v>
      </c>
      <c r="H52" s="4">
        <v>1104972</v>
      </c>
      <c r="I52" s="4">
        <v>0</v>
      </c>
      <c r="J52" s="4" t="s">
        <v>322</v>
      </c>
      <c r="K52" s="4">
        <v>1200000</v>
      </c>
      <c r="L52" s="4" t="s">
        <v>1075</v>
      </c>
      <c r="M52" s="3">
        <v>41885</v>
      </c>
      <c r="N52" s="4"/>
      <c r="O52" s="4" t="s">
        <v>886</v>
      </c>
      <c r="P52" s="4" t="s">
        <v>434</v>
      </c>
      <c r="Q52" s="4" t="s">
        <v>282</v>
      </c>
      <c r="R52" s="4" t="s">
        <v>1009</v>
      </c>
      <c r="S52" s="4" t="s">
        <v>1009</v>
      </c>
      <c r="T52" s="4" t="s">
        <v>458</v>
      </c>
      <c r="U52" s="4" t="s">
        <v>685</v>
      </c>
      <c r="V52" s="4" t="s">
        <v>1001</v>
      </c>
      <c r="W52" s="4" t="s">
        <v>563</v>
      </c>
      <c r="X52" s="4" t="s">
        <v>434</v>
      </c>
      <c r="Y52" s="4" t="s">
        <v>21</v>
      </c>
      <c r="Z52" s="4" t="s">
        <v>483</v>
      </c>
      <c r="AA52" s="4">
        <v>218356</v>
      </c>
      <c r="AB52" s="4"/>
      <c r="AC52" s="4" t="s">
        <v>692</v>
      </c>
      <c r="AD52" s="3">
        <v>41906.655555555553</v>
      </c>
      <c r="AE52" s="3">
        <v>41906.655555555553</v>
      </c>
      <c r="AF52" s="2"/>
      <c r="AG52" s="4"/>
      <c r="AH52" s="4" t="s">
        <v>198</v>
      </c>
      <c r="AI52" s="4"/>
      <c r="AJ52" s="3"/>
      <c r="AK52" s="3"/>
      <c r="AL52" s="4"/>
      <c r="AM52" s="4"/>
      <c r="AN52" s="4"/>
    </row>
    <row r="53" spans="1:40" ht="68.25" customHeight="1">
      <c r="A53" s="4" t="s">
        <v>1009</v>
      </c>
      <c r="B53" s="4" t="s">
        <v>1098</v>
      </c>
      <c r="C53" s="4" t="s">
        <v>40</v>
      </c>
      <c r="D53" s="4"/>
      <c r="E53" s="4"/>
      <c r="F53" s="4"/>
      <c r="G53" s="2">
        <v>2014</v>
      </c>
      <c r="H53" s="4">
        <v>362018</v>
      </c>
      <c r="I53" s="4">
        <v>0</v>
      </c>
      <c r="J53" s="4" t="s">
        <v>235</v>
      </c>
      <c r="K53" s="4">
        <v>394238</v>
      </c>
      <c r="L53" s="4" t="s">
        <v>1075</v>
      </c>
      <c r="M53" s="3">
        <v>41873</v>
      </c>
      <c r="N53" s="4"/>
      <c r="O53" s="4" t="s">
        <v>926</v>
      </c>
      <c r="P53" s="4" t="s">
        <v>434</v>
      </c>
      <c r="Q53" s="4" t="s">
        <v>282</v>
      </c>
      <c r="R53" s="4" t="s">
        <v>1009</v>
      </c>
      <c r="S53" s="4" t="s">
        <v>1009</v>
      </c>
      <c r="T53" s="4" t="s">
        <v>1098</v>
      </c>
      <c r="U53" s="4" t="s">
        <v>685</v>
      </c>
      <c r="V53" s="4" t="s">
        <v>170</v>
      </c>
      <c r="W53" s="4" t="s">
        <v>563</v>
      </c>
      <c r="X53" s="4" t="s">
        <v>434</v>
      </c>
      <c r="Y53" s="4" t="s">
        <v>21</v>
      </c>
      <c r="Z53" s="4" t="s">
        <v>535</v>
      </c>
      <c r="AA53" s="4">
        <v>216211</v>
      </c>
      <c r="AB53" s="4"/>
      <c r="AC53" s="4" t="s">
        <v>697</v>
      </c>
      <c r="AD53" s="3">
        <v>41898.416666666664</v>
      </c>
      <c r="AE53" s="3">
        <v>41856.664583333331</v>
      </c>
      <c r="AF53" s="2"/>
      <c r="AG53" s="4"/>
      <c r="AH53" s="4" t="s">
        <v>198</v>
      </c>
      <c r="AI53" s="4"/>
      <c r="AJ53" s="3"/>
      <c r="AK53" s="3"/>
      <c r="AL53" s="4"/>
      <c r="AM53" s="4"/>
      <c r="AN53" s="4"/>
    </row>
    <row r="54" spans="1:40" ht="45.75" customHeight="1">
      <c r="A54" s="4" t="s">
        <v>1009</v>
      </c>
      <c r="B54" s="4" t="s">
        <v>1098</v>
      </c>
      <c r="C54" s="4" t="s">
        <v>40</v>
      </c>
      <c r="D54" s="4"/>
      <c r="E54" s="4"/>
      <c r="F54" s="4"/>
      <c r="G54" s="2">
        <v>2014</v>
      </c>
      <c r="H54" s="4">
        <v>371404</v>
      </c>
      <c r="I54" s="4">
        <v>0</v>
      </c>
      <c r="J54" s="4" t="s">
        <v>140</v>
      </c>
      <c r="K54" s="4" t="s">
        <v>398</v>
      </c>
      <c r="L54" s="4" t="s">
        <v>837</v>
      </c>
      <c r="M54" s="3">
        <v>41909</v>
      </c>
      <c r="N54" s="4"/>
      <c r="O54" s="4" t="s">
        <v>326</v>
      </c>
      <c r="P54" s="4" t="s">
        <v>434</v>
      </c>
      <c r="Q54" s="4" t="s">
        <v>282</v>
      </c>
      <c r="R54" s="4" t="s">
        <v>1009</v>
      </c>
      <c r="S54" s="4" t="s">
        <v>1009</v>
      </c>
      <c r="T54" s="4" t="s">
        <v>1098</v>
      </c>
      <c r="U54" s="4" t="s">
        <v>685</v>
      </c>
      <c r="V54" s="4" t="s">
        <v>170</v>
      </c>
      <c r="W54" s="4" t="s">
        <v>563</v>
      </c>
      <c r="X54" s="4" t="s">
        <v>434</v>
      </c>
      <c r="Y54" s="4" t="s">
        <v>21</v>
      </c>
      <c r="Z54" s="4" t="s">
        <v>483</v>
      </c>
      <c r="AA54" s="4">
        <v>218470</v>
      </c>
      <c r="AB54" s="4"/>
      <c r="AC54" s="4" t="s">
        <v>879</v>
      </c>
      <c r="AD54" s="3">
        <v>41911.440972222219</v>
      </c>
      <c r="AE54" s="3">
        <v>41911.440972222219</v>
      </c>
      <c r="AF54" s="2"/>
      <c r="AG54" s="4"/>
      <c r="AH54" s="4" t="s">
        <v>198</v>
      </c>
      <c r="AI54" s="4"/>
      <c r="AJ54" s="3"/>
      <c r="AK54" s="3"/>
      <c r="AL54" s="4"/>
      <c r="AM54" s="4"/>
      <c r="AN54" s="4"/>
    </row>
    <row r="55" spans="1:40" ht="45.75" customHeight="1">
      <c r="A55" s="4" t="s">
        <v>1009</v>
      </c>
      <c r="B55" s="4" t="s">
        <v>1098</v>
      </c>
      <c r="C55" s="4" t="s">
        <v>40</v>
      </c>
      <c r="D55" s="4"/>
      <c r="E55" s="4"/>
      <c r="F55" s="4"/>
      <c r="G55" s="2">
        <v>2014</v>
      </c>
      <c r="H55" s="4">
        <v>642545</v>
      </c>
      <c r="I55" s="4">
        <v>0</v>
      </c>
      <c r="J55" s="4" t="s">
        <v>337</v>
      </c>
      <c r="K55" s="4" t="s">
        <v>398</v>
      </c>
      <c r="L55" s="4" t="s">
        <v>837</v>
      </c>
      <c r="M55" s="3">
        <v>41909</v>
      </c>
      <c r="N55" s="4"/>
      <c r="O55" s="4" t="s">
        <v>926</v>
      </c>
      <c r="P55" s="4" t="s">
        <v>434</v>
      </c>
      <c r="Q55" s="4" t="s">
        <v>282</v>
      </c>
      <c r="R55" s="4" t="s">
        <v>1009</v>
      </c>
      <c r="S55" s="4" t="s">
        <v>1009</v>
      </c>
      <c r="T55" s="4" t="s">
        <v>1098</v>
      </c>
      <c r="U55" s="4" t="s">
        <v>685</v>
      </c>
      <c r="V55" s="4" t="s">
        <v>170</v>
      </c>
      <c r="W55" s="4" t="s">
        <v>563</v>
      </c>
      <c r="X55" s="4" t="s">
        <v>434</v>
      </c>
      <c r="Y55" s="4" t="s">
        <v>21</v>
      </c>
      <c r="Z55" s="4" t="s">
        <v>483</v>
      </c>
      <c r="AA55" s="4">
        <v>218471</v>
      </c>
      <c r="AB55" s="4"/>
      <c r="AC55" s="4" t="s">
        <v>879</v>
      </c>
      <c r="AD55" s="3">
        <v>41911.443055555552</v>
      </c>
      <c r="AE55" s="3">
        <v>41911.441666666666</v>
      </c>
      <c r="AF55" s="2"/>
      <c r="AG55" s="4"/>
      <c r="AH55" s="4" t="s">
        <v>198</v>
      </c>
      <c r="AI55" s="4"/>
      <c r="AJ55" s="3"/>
      <c r="AK55" s="3"/>
      <c r="AL55" s="4"/>
      <c r="AM55" s="4"/>
      <c r="AN55" s="4"/>
    </row>
    <row r="56" spans="1:40" ht="45.75" customHeight="1">
      <c r="A56" s="4" t="s">
        <v>1009</v>
      </c>
      <c r="B56" s="4" t="s">
        <v>1098</v>
      </c>
      <c r="C56" s="4" t="s">
        <v>40</v>
      </c>
      <c r="D56" s="4"/>
      <c r="E56" s="4"/>
      <c r="F56" s="4"/>
      <c r="G56" s="2">
        <v>2014</v>
      </c>
      <c r="H56" s="4">
        <v>1151013</v>
      </c>
      <c r="I56" s="4">
        <v>0</v>
      </c>
      <c r="J56" s="4" t="s">
        <v>758</v>
      </c>
      <c r="K56" s="4">
        <v>1250000</v>
      </c>
      <c r="L56" s="4" t="s">
        <v>1075</v>
      </c>
      <c r="M56" s="3">
        <v>41871</v>
      </c>
      <c r="N56" s="4"/>
      <c r="O56" s="4" t="s">
        <v>926</v>
      </c>
      <c r="P56" s="4" t="s">
        <v>434</v>
      </c>
      <c r="Q56" s="4" t="s">
        <v>282</v>
      </c>
      <c r="R56" s="4" t="s">
        <v>1009</v>
      </c>
      <c r="S56" s="4" t="s">
        <v>1009</v>
      </c>
      <c r="T56" s="4" t="s">
        <v>1098</v>
      </c>
      <c r="U56" s="4" t="s">
        <v>685</v>
      </c>
      <c r="V56" s="4" t="s">
        <v>170</v>
      </c>
      <c r="W56" s="4" t="s">
        <v>563</v>
      </c>
      <c r="X56" s="4" t="s">
        <v>434</v>
      </c>
      <c r="Y56" s="4" t="s">
        <v>21</v>
      </c>
      <c r="Z56" s="4" t="s">
        <v>483</v>
      </c>
      <c r="AA56" s="4">
        <v>218360</v>
      </c>
      <c r="AB56" s="4"/>
      <c r="AC56" s="4" t="s">
        <v>692</v>
      </c>
      <c r="AD56" s="3">
        <v>41906.660416666666</v>
      </c>
      <c r="AE56" s="3">
        <v>41906.660416666666</v>
      </c>
      <c r="AF56" s="2"/>
      <c r="AG56" s="4"/>
      <c r="AH56" s="4" t="s">
        <v>198</v>
      </c>
      <c r="AI56" s="4"/>
      <c r="AJ56" s="3"/>
      <c r="AK56" s="3"/>
      <c r="AL56" s="4"/>
      <c r="AM56" s="4"/>
      <c r="AN56" s="4"/>
    </row>
    <row r="57" spans="1:40" ht="114" customHeight="1">
      <c r="A57" s="4" t="s">
        <v>1009</v>
      </c>
      <c r="B57" s="4" t="s">
        <v>1098</v>
      </c>
      <c r="C57" s="4" t="s">
        <v>40</v>
      </c>
      <c r="D57" s="4" t="s">
        <v>634</v>
      </c>
      <c r="E57" s="4" t="s">
        <v>358</v>
      </c>
      <c r="F57" s="4" t="s">
        <v>932</v>
      </c>
      <c r="G57" s="2">
        <v>2014</v>
      </c>
      <c r="H57" s="4">
        <v>428087</v>
      </c>
      <c r="I57" s="4">
        <v>0</v>
      </c>
      <c r="J57" s="4" t="s">
        <v>145</v>
      </c>
      <c r="K57" s="4" t="s">
        <v>398</v>
      </c>
      <c r="L57" s="4" t="s">
        <v>837</v>
      </c>
      <c r="M57" s="3">
        <v>41909</v>
      </c>
      <c r="N57" s="4" t="s">
        <v>825</v>
      </c>
      <c r="O57" s="4" t="s">
        <v>232</v>
      </c>
      <c r="P57" s="4" t="s">
        <v>434</v>
      </c>
      <c r="Q57" s="4" t="s">
        <v>282</v>
      </c>
      <c r="R57" s="4" t="s">
        <v>1009</v>
      </c>
      <c r="S57" s="4" t="s">
        <v>1009</v>
      </c>
      <c r="T57" s="4" t="s">
        <v>1098</v>
      </c>
      <c r="U57" s="4" t="s">
        <v>685</v>
      </c>
      <c r="V57" s="4" t="s">
        <v>170</v>
      </c>
      <c r="W57" s="4" t="s">
        <v>563</v>
      </c>
      <c r="X57" s="4" t="s">
        <v>434</v>
      </c>
      <c r="Y57" s="4" t="s">
        <v>21</v>
      </c>
      <c r="Z57" s="4" t="s">
        <v>483</v>
      </c>
      <c r="AA57" s="4">
        <v>218469</v>
      </c>
      <c r="AB57" s="4"/>
      <c r="AC57" s="4" t="s">
        <v>879</v>
      </c>
      <c r="AD57" s="3">
        <v>41928.611111111109</v>
      </c>
      <c r="AE57" s="3">
        <v>41911.440972222219</v>
      </c>
      <c r="AF57" s="2">
        <v>2014</v>
      </c>
      <c r="AG57" s="4" t="s">
        <v>434</v>
      </c>
      <c r="AH57" s="4" t="s">
        <v>198</v>
      </c>
      <c r="AI57" s="4">
        <v>2136457</v>
      </c>
      <c r="AJ57" s="3">
        <v>41862</v>
      </c>
      <c r="AK57" s="3">
        <v>42035</v>
      </c>
      <c r="AL57" s="4" t="s">
        <v>740</v>
      </c>
      <c r="AM57" s="4" t="s">
        <v>420</v>
      </c>
      <c r="AN57" s="4" t="s">
        <v>1030</v>
      </c>
    </row>
    <row r="58" spans="1:40" ht="45.75" customHeight="1">
      <c r="A58" s="4" t="s">
        <v>1009</v>
      </c>
      <c r="B58" s="4" t="s">
        <v>1098</v>
      </c>
      <c r="C58" s="4" t="s">
        <v>532</v>
      </c>
      <c r="D58" s="4"/>
      <c r="E58" s="4"/>
      <c r="F58" s="4"/>
      <c r="G58" s="2">
        <v>2013</v>
      </c>
      <c r="H58" s="4">
        <v>944287</v>
      </c>
      <c r="I58" s="4">
        <v>0</v>
      </c>
      <c r="J58" s="4" t="s">
        <v>165</v>
      </c>
      <c r="K58" s="4">
        <v>1000000</v>
      </c>
      <c r="L58" s="4" t="s">
        <v>1075</v>
      </c>
      <c r="M58" s="3">
        <v>41592</v>
      </c>
      <c r="N58" s="4"/>
      <c r="O58" s="4" t="s">
        <v>926</v>
      </c>
      <c r="P58" s="4" t="s">
        <v>434</v>
      </c>
      <c r="Q58" s="4" t="s">
        <v>500</v>
      </c>
      <c r="R58" s="4" t="s">
        <v>1009</v>
      </c>
      <c r="S58" s="4" t="s">
        <v>1009</v>
      </c>
      <c r="T58" s="4" t="s">
        <v>1098</v>
      </c>
      <c r="U58" s="4" t="s">
        <v>685</v>
      </c>
      <c r="V58" s="4" t="s">
        <v>170</v>
      </c>
      <c r="W58" s="4"/>
      <c r="X58" s="4" t="s">
        <v>794</v>
      </c>
      <c r="Y58" s="4" t="s">
        <v>545</v>
      </c>
      <c r="Z58" s="4" t="s">
        <v>483</v>
      </c>
      <c r="AA58" s="4">
        <v>205524</v>
      </c>
      <c r="AB58" s="4"/>
      <c r="AC58" s="4" t="s">
        <v>692</v>
      </c>
      <c r="AD58" s="3">
        <v>41627.681250000001</v>
      </c>
      <c r="AE58" s="3">
        <v>41627.681250000001</v>
      </c>
      <c r="AF58" s="2"/>
      <c r="AG58" s="4"/>
      <c r="AH58" s="4" t="s">
        <v>198</v>
      </c>
      <c r="AI58" s="4"/>
      <c r="AJ58" s="3"/>
      <c r="AK58" s="3"/>
      <c r="AL58" s="4"/>
      <c r="AM58" s="4"/>
      <c r="AN58" s="4"/>
    </row>
    <row r="59" spans="1:40" ht="57" customHeight="1">
      <c r="A59" s="4" t="s">
        <v>1009</v>
      </c>
      <c r="B59" s="4" t="s">
        <v>877</v>
      </c>
      <c r="C59" s="4" t="s">
        <v>40</v>
      </c>
      <c r="D59" s="4" t="s">
        <v>634</v>
      </c>
      <c r="E59" s="4" t="s">
        <v>963</v>
      </c>
      <c r="F59" s="4" t="s">
        <v>1110</v>
      </c>
      <c r="G59" s="2">
        <v>2014</v>
      </c>
      <c r="H59" s="4">
        <v>7168459</v>
      </c>
      <c r="I59" s="4">
        <v>0</v>
      </c>
      <c r="J59" s="4" t="s">
        <v>16</v>
      </c>
      <c r="K59" s="4">
        <v>8000000</v>
      </c>
      <c r="L59" s="4" t="s">
        <v>1075</v>
      </c>
      <c r="M59" s="3">
        <v>41916</v>
      </c>
      <c r="N59" s="4" t="s">
        <v>387</v>
      </c>
      <c r="O59" s="4" t="s">
        <v>926</v>
      </c>
      <c r="P59" s="4" t="s">
        <v>434</v>
      </c>
      <c r="Q59" s="4" t="s">
        <v>500</v>
      </c>
      <c r="R59" s="4" t="s">
        <v>1009</v>
      </c>
      <c r="S59" s="4" t="s">
        <v>1009</v>
      </c>
      <c r="T59" s="4" t="s">
        <v>877</v>
      </c>
      <c r="U59" s="4" t="s">
        <v>519</v>
      </c>
      <c r="V59" s="4" t="s">
        <v>4</v>
      </c>
      <c r="W59" s="4" t="s">
        <v>563</v>
      </c>
      <c r="X59" s="4" t="s">
        <v>434</v>
      </c>
      <c r="Y59" s="4" t="s">
        <v>21</v>
      </c>
      <c r="Z59" s="4" t="s">
        <v>483</v>
      </c>
      <c r="AA59" s="4">
        <v>220818</v>
      </c>
      <c r="AB59" s="4"/>
      <c r="AC59" s="4" t="s">
        <v>692</v>
      </c>
      <c r="AD59" s="3">
        <v>41957.438888888886</v>
      </c>
      <c r="AE59" s="3">
        <v>41957.438888888886</v>
      </c>
      <c r="AF59" s="2">
        <v>2014</v>
      </c>
      <c r="AG59" s="4" t="s">
        <v>434</v>
      </c>
      <c r="AH59" s="4" t="s">
        <v>198</v>
      </c>
      <c r="AI59" s="4">
        <v>0</v>
      </c>
      <c r="AJ59" s="3">
        <v>41730</v>
      </c>
      <c r="AK59" s="3">
        <v>42004</v>
      </c>
      <c r="AL59" s="4" t="s">
        <v>740</v>
      </c>
      <c r="AM59" s="4" t="s">
        <v>740</v>
      </c>
      <c r="AN59" s="4" t="s">
        <v>380</v>
      </c>
    </row>
    <row r="60" spans="1:40" ht="57" customHeight="1">
      <c r="A60" s="4" t="s">
        <v>1009</v>
      </c>
      <c r="B60" s="4" t="s">
        <v>877</v>
      </c>
      <c r="C60" s="4" t="s">
        <v>532</v>
      </c>
      <c r="D60" s="4" t="s">
        <v>254</v>
      </c>
      <c r="E60" s="4" t="s">
        <v>386</v>
      </c>
      <c r="F60" s="4" t="s">
        <v>183</v>
      </c>
      <c r="G60" s="2">
        <v>2013</v>
      </c>
      <c r="H60" s="4">
        <v>786624</v>
      </c>
      <c r="I60" s="4">
        <v>0</v>
      </c>
      <c r="J60" s="4" t="s">
        <v>162</v>
      </c>
      <c r="K60" s="4">
        <v>800000</v>
      </c>
      <c r="L60" s="4" t="s">
        <v>1075</v>
      </c>
      <c r="M60" s="3">
        <v>41358</v>
      </c>
      <c r="N60" s="4" t="s">
        <v>738</v>
      </c>
      <c r="O60" s="4" t="s">
        <v>738</v>
      </c>
      <c r="P60" s="4" t="s">
        <v>434</v>
      </c>
      <c r="Q60" s="4" t="s">
        <v>282</v>
      </c>
      <c r="R60" s="4" t="s">
        <v>1009</v>
      </c>
      <c r="S60" s="4" t="s">
        <v>1009</v>
      </c>
      <c r="T60" s="4" t="s">
        <v>877</v>
      </c>
      <c r="U60" s="4" t="s">
        <v>519</v>
      </c>
      <c r="V60" s="4" t="s">
        <v>4</v>
      </c>
      <c r="W60" s="4"/>
      <c r="X60" s="4" t="s">
        <v>794</v>
      </c>
      <c r="Y60" s="4" t="s">
        <v>545</v>
      </c>
      <c r="Z60" s="4" t="s">
        <v>483</v>
      </c>
      <c r="AA60" s="4">
        <v>196526</v>
      </c>
      <c r="AB60" s="4" t="s">
        <v>571</v>
      </c>
      <c r="AC60" s="4" t="s">
        <v>697</v>
      </c>
      <c r="AD60" s="3">
        <v>41613.759027777778</v>
      </c>
      <c r="AE60" s="3">
        <v>41396.52847222222</v>
      </c>
      <c r="AF60" s="2">
        <v>2013</v>
      </c>
      <c r="AG60" s="4" t="s">
        <v>1061</v>
      </c>
      <c r="AH60" s="4" t="s">
        <v>198</v>
      </c>
      <c r="AI60" s="4">
        <v>44247429</v>
      </c>
      <c r="AJ60" s="3">
        <v>41275</v>
      </c>
      <c r="AK60" s="3">
        <v>41639</v>
      </c>
      <c r="AL60" s="4" t="s">
        <v>184</v>
      </c>
      <c r="AM60" s="4" t="s">
        <v>740</v>
      </c>
      <c r="AN60" s="4"/>
    </row>
    <row r="61" spans="1:40" ht="57" customHeight="1">
      <c r="A61" s="4" t="s">
        <v>1009</v>
      </c>
      <c r="B61" s="4" t="s">
        <v>877</v>
      </c>
      <c r="C61" s="4" t="s">
        <v>532</v>
      </c>
      <c r="D61" s="4" t="s">
        <v>254</v>
      </c>
      <c r="E61" s="4" t="s">
        <v>386</v>
      </c>
      <c r="F61" s="4" t="s">
        <v>183</v>
      </c>
      <c r="G61" s="2">
        <v>2013</v>
      </c>
      <c r="H61" s="4">
        <v>290698</v>
      </c>
      <c r="I61" s="4">
        <v>0</v>
      </c>
      <c r="J61" s="4" t="s">
        <v>541</v>
      </c>
      <c r="K61" s="4">
        <v>300000</v>
      </c>
      <c r="L61" s="4" t="s">
        <v>1075</v>
      </c>
      <c r="M61" s="3">
        <v>41550</v>
      </c>
      <c r="N61" s="4" t="s">
        <v>738</v>
      </c>
      <c r="O61" s="4" t="s">
        <v>738</v>
      </c>
      <c r="P61" s="4" t="s">
        <v>434</v>
      </c>
      <c r="Q61" s="4" t="s">
        <v>282</v>
      </c>
      <c r="R61" s="4" t="s">
        <v>1009</v>
      </c>
      <c r="S61" s="4" t="s">
        <v>1009</v>
      </c>
      <c r="T61" s="4" t="s">
        <v>877</v>
      </c>
      <c r="U61" s="4" t="s">
        <v>519</v>
      </c>
      <c r="V61" s="4" t="s">
        <v>4</v>
      </c>
      <c r="W61" s="4"/>
      <c r="X61" s="4" t="s">
        <v>794</v>
      </c>
      <c r="Y61" s="4" t="s">
        <v>545</v>
      </c>
      <c r="Z61" s="4" t="s">
        <v>483</v>
      </c>
      <c r="AA61" s="4">
        <v>202399</v>
      </c>
      <c r="AB61" s="4"/>
      <c r="AC61" s="4" t="s">
        <v>879</v>
      </c>
      <c r="AD61" s="3">
        <v>41613.757638888885</v>
      </c>
      <c r="AE61" s="3">
        <v>41554.72152777778</v>
      </c>
      <c r="AF61" s="2">
        <v>2013</v>
      </c>
      <c r="AG61" s="4" t="s">
        <v>1061</v>
      </c>
      <c r="AH61" s="4" t="s">
        <v>198</v>
      </c>
      <c r="AI61" s="4">
        <v>44247429</v>
      </c>
      <c r="AJ61" s="3">
        <v>41275</v>
      </c>
      <c r="AK61" s="3">
        <v>41639</v>
      </c>
      <c r="AL61" s="4" t="s">
        <v>184</v>
      </c>
      <c r="AM61" s="4" t="s">
        <v>740</v>
      </c>
      <c r="AN61" s="4"/>
    </row>
    <row r="62" spans="1:40" ht="90.75" customHeight="1">
      <c r="A62" s="4" t="s">
        <v>1009</v>
      </c>
      <c r="B62" s="4" t="s">
        <v>877</v>
      </c>
      <c r="C62" s="4" t="s">
        <v>532</v>
      </c>
      <c r="D62" s="4" t="s">
        <v>254</v>
      </c>
      <c r="E62" s="4" t="s">
        <v>386</v>
      </c>
      <c r="F62" s="4" t="s">
        <v>183</v>
      </c>
      <c r="G62" s="2">
        <v>2013</v>
      </c>
      <c r="H62" s="4">
        <v>491640</v>
      </c>
      <c r="I62" s="4">
        <v>0</v>
      </c>
      <c r="J62" s="4" t="s">
        <v>561</v>
      </c>
      <c r="K62" s="4">
        <v>500000</v>
      </c>
      <c r="L62" s="4" t="s">
        <v>1075</v>
      </c>
      <c r="M62" s="3">
        <v>41346</v>
      </c>
      <c r="N62" s="4" t="s">
        <v>738</v>
      </c>
      <c r="O62" s="4" t="s">
        <v>738</v>
      </c>
      <c r="P62" s="4" t="s">
        <v>434</v>
      </c>
      <c r="Q62" s="4" t="s">
        <v>282</v>
      </c>
      <c r="R62" s="4" t="s">
        <v>1009</v>
      </c>
      <c r="S62" s="4" t="s">
        <v>1009</v>
      </c>
      <c r="T62" s="4" t="s">
        <v>877</v>
      </c>
      <c r="U62" s="4" t="s">
        <v>519</v>
      </c>
      <c r="V62" s="4" t="s">
        <v>4</v>
      </c>
      <c r="W62" s="4"/>
      <c r="X62" s="4" t="s">
        <v>794</v>
      </c>
      <c r="Y62" s="4" t="s">
        <v>545</v>
      </c>
      <c r="Z62" s="4" t="s">
        <v>483</v>
      </c>
      <c r="AA62" s="4">
        <v>200196</v>
      </c>
      <c r="AB62" s="4"/>
      <c r="AC62" s="4" t="s">
        <v>697</v>
      </c>
      <c r="AD62" s="3">
        <v>41488.67083333333</v>
      </c>
      <c r="AE62" s="3">
        <v>41488.67083333333</v>
      </c>
      <c r="AF62" s="2">
        <v>2013</v>
      </c>
      <c r="AG62" s="4" t="s">
        <v>1061</v>
      </c>
      <c r="AH62" s="4" t="s">
        <v>198</v>
      </c>
      <c r="AI62" s="4">
        <v>44247429</v>
      </c>
      <c r="AJ62" s="3">
        <v>41275</v>
      </c>
      <c r="AK62" s="3">
        <v>41639</v>
      </c>
      <c r="AL62" s="4" t="s">
        <v>184</v>
      </c>
      <c r="AM62" s="4" t="s">
        <v>740</v>
      </c>
      <c r="AN62" s="4"/>
    </row>
    <row r="63" spans="1:40" ht="57" customHeight="1">
      <c r="A63" s="4" t="s">
        <v>1009</v>
      </c>
      <c r="B63" s="4" t="s">
        <v>877</v>
      </c>
      <c r="C63" s="4" t="s">
        <v>961</v>
      </c>
      <c r="D63" s="4" t="s">
        <v>988</v>
      </c>
      <c r="E63" s="4" t="s">
        <v>142</v>
      </c>
      <c r="F63" s="4" t="s">
        <v>183</v>
      </c>
      <c r="G63" s="2">
        <v>2014</v>
      </c>
      <c r="H63" s="4">
        <v>2307692</v>
      </c>
      <c r="I63" s="4">
        <v>0</v>
      </c>
      <c r="J63" s="4" t="s">
        <v>743</v>
      </c>
      <c r="K63" s="4">
        <v>2550000</v>
      </c>
      <c r="L63" s="4" t="s">
        <v>1075</v>
      </c>
      <c r="M63" s="3">
        <v>41716</v>
      </c>
      <c r="N63" s="4" t="s">
        <v>738</v>
      </c>
      <c r="O63" s="4" t="s">
        <v>738</v>
      </c>
      <c r="P63" s="4" t="s">
        <v>434</v>
      </c>
      <c r="Q63" s="4" t="s">
        <v>282</v>
      </c>
      <c r="R63" s="4" t="s">
        <v>1009</v>
      </c>
      <c r="S63" s="4" t="s">
        <v>1009</v>
      </c>
      <c r="T63" s="4" t="s">
        <v>877</v>
      </c>
      <c r="U63" s="4" t="s">
        <v>519</v>
      </c>
      <c r="V63" s="4" t="s">
        <v>4</v>
      </c>
      <c r="W63" s="4" t="s">
        <v>563</v>
      </c>
      <c r="X63" s="4" t="s">
        <v>794</v>
      </c>
      <c r="Y63" s="4" t="s">
        <v>545</v>
      </c>
      <c r="Z63" s="4" t="s">
        <v>483</v>
      </c>
      <c r="AA63" s="4">
        <v>211596</v>
      </c>
      <c r="AB63" s="4" t="s">
        <v>426</v>
      </c>
      <c r="AC63" s="4" t="s">
        <v>697</v>
      </c>
      <c r="AD63" s="3">
        <v>41836.697222222218</v>
      </c>
      <c r="AE63" s="3">
        <v>41764.655555555553</v>
      </c>
      <c r="AF63" s="2">
        <v>2014</v>
      </c>
      <c r="AG63" s="4" t="s">
        <v>1061</v>
      </c>
      <c r="AH63" s="4" t="s">
        <v>198</v>
      </c>
      <c r="AI63" s="4">
        <v>62407116</v>
      </c>
      <c r="AJ63" s="3">
        <v>41640</v>
      </c>
      <c r="AK63" s="3">
        <v>42004</v>
      </c>
      <c r="AL63" s="4" t="s">
        <v>184</v>
      </c>
      <c r="AM63" s="4" t="s">
        <v>740</v>
      </c>
      <c r="AN63" s="4"/>
    </row>
    <row r="64" spans="1:40" ht="68.25" customHeight="1">
      <c r="A64" s="4" t="s">
        <v>1009</v>
      </c>
      <c r="B64" s="4" t="s">
        <v>365</v>
      </c>
      <c r="C64" s="4" t="s">
        <v>41</v>
      </c>
      <c r="D64" s="4"/>
      <c r="E64" s="4"/>
      <c r="F64" s="4"/>
      <c r="G64" s="2">
        <v>2011</v>
      </c>
      <c r="H64" s="4">
        <v>1529052</v>
      </c>
      <c r="I64" s="4">
        <v>0</v>
      </c>
      <c r="J64" s="4" t="s">
        <v>905</v>
      </c>
      <c r="K64" s="4">
        <v>1500000</v>
      </c>
      <c r="L64" s="4" t="s">
        <v>1075</v>
      </c>
      <c r="M64" s="3">
        <v>40617</v>
      </c>
      <c r="N64" s="4"/>
      <c r="O64" s="4" t="s">
        <v>926</v>
      </c>
      <c r="P64" s="4" t="s">
        <v>434</v>
      </c>
      <c r="Q64" s="4" t="s">
        <v>282</v>
      </c>
      <c r="R64" s="4" t="s">
        <v>1009</v>
      </c>
      <c r="S64" s="4" t="s">
        <v>1009</v>
      </c>
      <c r="T64" s="4" t="s">
        <v>365</v>
      </c>
      <c r="U64" s="4" t="s">
        <v>519</v>
      </c>
      <c r="V64" s="4" t="s">
        <v>85</v>
      </c>
      <c r="W64" s="4" t="s">
        <v>563</v>
      </c>
      <c r="X64" s="4" t="s">
        <v>434</v>
      </c>
      <c r="Y64" s="4" t="s">
        <v>545</v>
      </c>
      <c r="Z64" s="4" t="s">
        <v>483</v>
      </c>
      <c r="AA64" s="4">
        <v>165788</v>
      </c>
      <c r="AB64" s="4"/>
      <c r="AC64" s="4" t="s">
        <v>697</v>
      </c>
      <c r="AD64" s="3">
        <v>40694.732638888891</v>
      </c>
      <c r="AE64" s="3">
        <v>40624.490972222222</v>
      </c>
      <c r="AF64" s="2"/>
      <c r="AG64" s="4"/>
      <c r="AH64" s="4" t="s">
        <v>198</v>
      </c>
      <c r="AI64" s="4"/>
      <c r="AJ64" s="3"/>
      <c r="AK64" s="3"/>
      <c r="AL64" s="4"/>
      <c r="AM64" s="4"/>
      <c r="AN64" s="4"/>
    </row>
    <row r="65" spans="1:40" ht="68.25" customHeight="1">
      <c r="A65" s="4" t="s">
        <v>1009</v>
      </c>
      <c r="B65" s="4" t="s">
        <v>365</v>
      </c>
      <c r="C65" s="4" t="s">
        <v>44</v>
      </c>
      <c r="D65" s="4"/>
      <c r="E65" s="4"/>
      <c r="F65" s="4"/>
      <c r="G65" s="2">
        <v>2012</v>
      </c>
      <c r="H65" s="4">
        <v>1504514</v>
      </c>
      <c r="I65" s="4">
        <v>0</v>
      </c>
      <c r="J65" s="4" t="s">
        <v>214</v>
      </c>
      <c r="K65" s="4">
        <v>1500000</v>
      </c>
      <c r="L65" s="4" t="s">
        <v>1075</v>
      </c>
      <c r="M65" s="3">
        <v>40983</v>
      </c>
      <c r="N65" s="4"/>
      <c r="O65" s="4" t="s">
        <v>232</v>
      </c>
      <c r="P65" s="4" t="s">
        <v>434</v>
      </c>
      <c r="Q65" s="4" t="s">
        <v>500</v>
      </c>
      <c r="R65" s="4" t="s">
        <v>1009</v>
      </c>
      <c r="S65" s="4" t="s">
        <v>1009</v>
      </c>
      <c r="T65" s="4" t="s">
        <v>365</v>
      </c>
      <c r="U65" s="4" t="s">
        <v>519</v>
      </c>
      <c r="V65" s="4" t="s">
        <v>85</v>
      </c>
      <c r="W65" s="4" t="s">
        <v>563</v>
      </c>
      <c r="X65" s="4" t="s">
        <v>434</v>
      </c>
      <c r="Y65" s="4" t="s">
        <v>21</v>
      </c>
      <c r="Z65" s="4" t="s">
        <v>483</v>
      </c>
      <c r="AA65" s="4">
        <v>179940</v>
      </c>
      <c r="AB65" s="4"/>
      <c r="AC65" s="4" t="s">
        <v>692</v>
      </c>
      <c r="AD65" s="3">
        <v>41009.717361111107</v>
      </c>
      <c r="AE65" s="3">
        <v>41009.717361111107</v>
      </c>
      <c r="AF65" s="2"/>
      <c r="AG65" s="4"/>
      <c r="AH65" s="4" t="s">
        <v>198</v>
      </c>
      <c r="AI65" s="4"/>
      <c r="AJ65" s="3"/>
      <c r="AK65" s="3"/>
      <c r="AL65" s="4"/>
      <c r="AM65" s="4"/>
      <c r="AN65" s="4"/>
    </row>
    <row r="66" spans="1:40" ht="68.25" customHeight="1">
      <c r="A66" s="4" t="s">
        <v>1009</v>
      </c>
      <c r="B66" s="4" t="s">
        <v>365</v>
      </c>
      <c r="C66" s="4" t="s">
        <v>653</v>
      </c>
      <c r="D66" s="4"/>
      <c r="E66" s="4"/>
      <c r="F66" s="4"/>
      <c r="G66" s="2">
        <v>2013</v>
      </c>
      <c r="H66" s="4">
        <v>1947420</v>
      </c>
      <c r="I66" s="4">
        <v>0</v>
      </c>
      <c r="J66" s="4" t="s">
        <v>438</v>
      </c>
      <c r="K66" s="4">
        <v>2000000</v>
      </c>
      <c r="L66" s="4" t="s">
        <v>1075</v>
      </c>
      <c r="M66" s="3">
        <v>41355</v>
      </c>
      <c r="N66" s="4"/>
      <c r="O66" s="4" t="s">
        <v>738</v>
      </c>
      <c r="P66" s="4" t="s">
        <v>434</v>
      </c>
      <c r="Q66" s="4" t="s">
        <v>500</v>
      </c>
      <c r="R66" s="4" t="s">
        <v>1009</v>
      </c>
      <c r="S66" s="4" t="s">
        <v>1009</v>
      </c>
      <c r="T66" s="4" t="s">
        <v>365</v>
      </c>
      <c r="U66" s="4" t="s">
        <v>519</v>
      </c>
      <c r="V66" s="4" t="s">
        <v>85</v>
      </c>
      <c r="W66" s="4"/>
      <c r="X66" s="4" t="s">
        <v>434</v>
      </c>
      <c r="Y66" s="4" t="s">
        <v>21</v>
      </c>
      <c r="Z66" s="4" t="s">
        <v>483</v>
      </c>
      <c r="AA66" s="4">
        <v>194627</v>
      </c>
      <c r="AB66" s="4"/>
      <c r="AC66" s="4" t="s">
        <v>692</v>
      </c>
      <c r="AD66" s="3">
        <v>41367.679861111108</v>
      </c>
      <c r="AE66" s="3">
        <v>41367.679861111108</v>
      </c>
      <c r="AF66" s="2"/>
      <c r="AG66" s="4"/>
      <c r="AH66" s="4" t="s">
        <v>198</v>
      </c>
      <c r="AI66" s="4"/>
      <c r="AJ66" s="3"/>
      <c r="AK66" s="3"/>
      <c r="AL66" s="4"/>
      <c r="AM66" s="4"/>
      <c r="AN66" s="4"/>
    </row>
    <row r="67" spans="1:40" ht="68.25" customHeight="1">
      <c r="A67" s="4" t="s">
        <v>1009</v>
      </c>
      <c r="B67" s="4" t="s">
        <v>365</v>
      </c>
      <c r="C67" s="4" t="s">
        <v>40</v>
      </c>
      <c r="D67" s="4"/>
      <c r="E67" s="4"/>
      <c r="F67" s="4"/>
      <c r="G67" s="2">
        <v>2014</v>
      </c>
      <c r="H67" s="4">
        <v>1795332</v>
      </c>
      <c r="I67" s="4">
        <v>0</v>
      </c>
      <c r="J67" s="4" t="s">
        <v>212</v>
      </c>
      <c r="K67" s="4">
        <v>2000000</v>
      </c>
      <c r="L67" s="4" t="s">
        <v>1075</v>
      </c>
      <c r="M67" s="3">
        <v>41717</v>
      </c>
      <c r="N67" s="4"/>
      <c r="O67" s="4" t="s">
        <v>926</v>
      </c>
      <c r="P67" s="4" t="s">
        <v>434</v>
      </c>
      <c r="Q67" s="4" t="s">
        <v>500</v>
      </c>
      <c r="R67" s="4" t="s">
        <v>1009</v>
      </c>
      <c r="S67" s="4" t="s">
        <v>1009</v>
      </c>
      <c r="T67" s="4" t="s">
        <v>365</v>
      </c>
      <c r="U67" s="4" t="s">
        <v>519</v>
      </c>
      <c r="V67" s="4" t="s">
        <v>85</v>
      </c>
      <c r="W67" s="4" t="s">
        <v>563</v>
      </c>
      <c r="X67" s="4" t="s">
        <v>434</v>
      </c>
      <c r="Y67" s="4" t="s">
        <v>21</v>
      </c>
      <c r="Z67" s="4" t="s">
        <v>483</v>
      </c>
      <c r="AA67" s="4">
        <v>212092</v>
      </c>
      <c r="AB67" s="4"/>
      <c r="AC67" s="4" t="s">
        <v>692</v>
      </c>
      <c r="AD67" s="3">
        <v>41772.716666666667</v>
      </c>
      <c r="AE67" s="3">
        <v>41772.716666666667</v>
      </c>
      <c r="AF67" s="2"/>
      <c r="AG67" s="4"/>
      <c r="AH67" s="4" t="s">
        <v>198</v>
      </c>
      <c r="AI67" s="4"/>
      <c r="AJ67" s="3"/>
      <c r="AK67" s="3"/>
      <c r="AL67" s="4"/>
      <c r="AM67" s="4"/>
      <c r="AN67" s="4"/>
    </row>
    <row r="68" spans="1:40" ht="90.75" customHeight="1">
      <c r="A68" s="4" t="s">
        <v>1009</v>
      </c>
      <c r="B68" s="4" t="s">
        <v>365</v>
      </c>
      <c r="C68" s="4" t="s">
        <v>40</v>
      </c>
      <c r="D68" s="4" t="s">
        <v>634</v>
      </c>
      <c r="E68" s="4" t="s">
        <v>773</v>
      </c>
      <c r="F68" s="4" t="s">
        <v>701</v>
      </c>
      <c r="G68" s="2">
        <v>2014</v>
      </c>
      <c r="H68" s="4">
        <v>1473297</v>
      </c>
      <c r="I68" s="4">
        <v>0</v>
      </c>
      <c r="J68" s="4" t="s">
        <v>27</v>
      </c>
      <c r="K68" s="4">
        <v>1600000</v>
      </c>
      <c r="L68" s="4" t="s">
        <v>1075</v>
      </c>
      <c r="M68" s="3">
        <v>41885</v>
      </c>
      <c r="N68" s="4" t="s">
        <v>503</v>
      </c>
      <c r="O68" s="4" t="s">
        <v>326</v>
      </c>
      <c r="P68" s="4" t="s">
        <v>434</v>
      </c>
      <c r="Q68" s="4" t="s">
        <v>282</v>
      </c>
      <c r="R68" s="4" t="s">
        <v>1009</v>
      </c>
      <c r="S68" s="4" t="s">
        <v>1009</v>
      </c>
      <c r="T68" s="4" t="s">
        <v>365</v>
      </c>
      <c r="U68" s="4" t="s">
        <v>519</v>
      </c>
      <c r="V68" s="4" t="s">
        <v>85</v>
      </c>
      <c r="W68" s="4" t="s">
        <v>563</v>
      </c>
      <c r="X68" s="4" t="s">
        <v>434</v>
      </c>
      <c r="Y68" s="4" t="s">
        <v>21</v>
      </c>
      <c r="Z68" s="4" t="s">
        <v>483</v>
      </c>
      <c r="AA68" s="4">
        <v>218361</v>
      </c>
      <c r="AB68" s="4"/>
      <c r="AC68" s="4" t="s">
        <v>692</v>
      </c>
      <c r="AD68" s="3">
        <v>41906.664583333331</v>
      </c>
      <c r="AE68" s="3">
        <v>41906.664583333331</v>
      </c>
      <c r="AF68" s="2">
        <v>2014</v>
      </c>
      <c r="AG68" s="4" t="s">
        <v>434</v>
      </c>
      <c r="AH68" s="4" t="s">
        <v>198</v>
      </c>
      <c r="AI68" s="4">
        <v>42197263</v>
      </c>
      <c r="AJ68" s="3">
        <v>41671</v>
      </c>
      <c r="AK68" s="3">
        <v>42004</v>
      </c>
      <c r="AL68" s="4" t="s">
        <v>740</v>
      </c>
      <c r="AM68" s="4" t="s">
        <v>420</v>
      </c>
      <c r="AN68" s="4" t="s">
        <v>1030</v>
      </c>
    </row>
    <row r="69" spans="1:40" ht="90.75" customHeight="1">
      <c r="A69" s="4" t="s">
        <v>1009</v>
      </c>
      <c r="B69" s="4" t="s">
        <v>365</v>
      </c>
      <c r="C69" s="4" t="s">
        <v>40</v>
      </c>
      <c r="D69" s="4" t="s">
        <v>634</v>
      </c>
      <c r="E69" s="4" t="s">
        <v>773</v>
      </c>
      <c r="F69" s="4" t="s">
        <v>701</v>
      </c>
      <c r="G69" s="2">
        <v>2014</v>
      </c>
      <c r="H69" s="4">
        <v>716846</v>
      </c>
      <c r="I69" s="4">
        <v>0</v>
      </c>
      <c r="J69" s="4" t="s">
        <v>756</v>
      </c>
      <c r="K69" s="4">
        <v>800000</v>
      </c>
      <c r="L69" s="4" t="s">
        <v>1075</v>
      </c>
      <c r="M69" s="3">
        <v>41915</v>
      </c>
      <c r="N69" s="4" t="s">
        <v>503</v>
      </c>
      <c r="O69" s="4" t="s">
        <v>326</v>
      </c>
      <c r="P69" s="4" t="s">
        <v>434</v>
      </c>
      <c r="Q69" s="4" t="s">
        <v>500</v>
      </c>
      <c r="R69" s="4" t="s">
        <v>1009</v>
      </c>
      <c r="S69" s="4" t="s">
        <v>1009</v>
      </c>
      <c r="T69" s="4" t="s">
        <v>365</v>
      </c>
      <c r="U69" s="4" t="s">
        <v>519</v>
      </c>
      <c r="V69" s="4" t="s">
        <v>85</v>
      </c>
      <c r="W69" s="4" t="s">
        <v>563</v>
      </c>
      <c r="X69" s="4" t="s">
        <v>434</v>
      </c>
      <c r="Y69" s="4" t="s">
        <v>21</v>
      </c>
      <c r="Z69" s="4" t="s">
        <v>483</v>
      </c>
      <c r="AA69" s="4">
        <v>219352</v>
      </c>
      <c r="AB69" s="4"/>
      <c r="AC69" s="4" t="s">
        <v>692</v>
      </c>
      <c r="AD69" s="3">
        <v>41927.65347222222</v>
      </c>
      <c r="AE69" s="3">
        <v>41927.65347222222</v>
      </c>
      <c r="AF69" s="2">
        <v>2014</v>
      </c>
      <c r="AG69" s="4" t="s">
        <v>434</v>
      </c>
      <c r="AH69" s="4" t="s">
        <v>198</v>
      </c>
      <c r="AI69" s="4">
        <v>42197263</v>
      </c>
      <c r="AJ69" s="3">
        <v>41671</v>
      </c>
      <c r="AK69" s="3">
        <v>42004</v>
      </c>
      <c r="AL69" s="4" t="s">
        <v>740</v>
      </c>
      <c r="AM69" s="4" t="s">
        <v>420</v>
      </c>
      <c r="AN69" s="4" t="s">
        <v>1030</v>
      </c>
    </row>
    <row r="70" spans="1:40" ht="90.75" customHeight="1">
      <c r="A70" s="4" t="s">
        <v>1009</v>
      </c>
      <c r="B70" s="4" t="s">
        <v>365</v>
      </c>
      <c r="C70" s="4" t="s">
        <v>40</v>
      </c>
      <c r="D70" s="4" t="s">
        <v>634</v>
      </c>
      <c r="E70" s="4" t="s">
        <v>773</v>
      </c>
      <c r="F70" s="4" t="s">
        <v>701</v>
      </c>
      <c r="G70" s="2">
        <v>2014</v>
      </c>
      <c r="H70" s="4">
        <v>71685</v>
      </c>
      <c r="I70" s="4">
        <v>0</v>
      </c>
      <c r="J70" s="4" t="s">
        <v>219</v>
      </c>
      <c r="K70" s="4">
        <v>80000</v>
      </c>
      <c r="L70" s="4" t="s">
        <v>1075</v>
      </c>
      <c r="M70" s="3">
        <v>41915</v>
      </c>
      <c r="N70" s="4" t="s">
        <v>503</v>
      </c>
      <c r="O70" s="4" t="s">
        <v>326</v>
      </c>
      <c r="P70" s="4" t="s">
        <v>434</v>
      </c>
      <c r="Q70" s="4" t="s">
        <v>500</v>
      </c>
      <c r="R70" s="4" t="s">
        <v>1009</v>
      </c>
      <c r="S70" s="4" t="s">
        <v>1009</v>
      </c>
      <c r="T70" s="4" t="s">
        <v>365</v>
      </c>
      <c r="U70" s="4" t="s">
        <v>519</v>
      </c>
      <c r="V70" s="4" t="s">
        <v>85</v>
      </c>
      <c r="W70" s="4" t="s">
        <v>563</v>
      </c>
      <c r="X70" s="4" t="s">
        <v>434</v>
      </c>
      <c r="Y70" s="4" t="s">
        <v>21</v>
      </c>
      <c r="Z70" s="4" t="s">
        <v>483</v>
      </c>
      <c r="AA70" s="4">
        <v>219681</v>
      </c>
      <c r="AB70" s="4"/>
      <c r="AC70" s="4" t="s">
        <v>692</v>
      </c>
      <c r="AD70" s="3">
        <v>41935.724305555552</v>
      </c>
      <c r="AE70" s="3">
        <v>41935.724305555552</v>
      </c>
      <c r="AF70" s="2">
        <v>2014</v>
      </c>
      <c r="AG70" s="4" t="s">
        <v>434</v>
      </c>
      <c r="AH70" s="4" t="s">
        <v>198</v>
      </c>
      <c r="AI70" s="4">
        <v>42197263</v>
      </c>
      <c r="AJ70" s="3">
        <v>41671</v>
      </c>
      <c r="AK70" s="3">
        <v>42004</v>
      </c>
      <c r="AL70" s="4" t="s">
        <v>740</v>
      </c>
      <c r="AM70" s="4" t="s">
        <v>420</v>
      </c>
      <c r="AN70" s="4" t="s">
        <v>1030</v>
      </c>
    </row>
    <row r="71" spans="1:40" ht="90.75" customHeight="1">
      <c r="A71" s="4" t="s">
        <v>1009</v>
      </c>
      <c r="B71" s="4" t="s">
        <v>365</v>
      </c>
      <c r="C71" s="4" t="s">
        <v>40</v>
      </c>
      <c r="D71" s="4" t="s">
        <v>634</v>
      </c>
      <c r="E71" s="4" t="s">
        <v>773</v>
      </c>
      <c r="F71" s="4" t="s">
        <v>701</v>
      </c>
      <c r="G71" s="2">
        <v>2014</v>
      </c>
      <c r="H71" s="4">
        <v>346899</v>
      </c>
      <c r="I71" s="4">
        <v>0</v>
      </c>
      <c r="J71" s="4" t="s">
        <v>919</v>
      </c>
      <c r="K71" s="4">
        <v>376732</v>
      </c>
      <c r="L71" s="4" t="s">
        <v>1075</v>
      </c>
      <c r="M71" s="3">
        <v>41885</v>
      </c>
      <c r="N71" s="4" t="s">
        <v>503</v>
      </c>
      <c r="O71" s="4" t="s">
        <v>326</v>
      </c>
      <c r="P71" s="4" t="s">
        <v>434</v>
      </c>
      <c r="Q71" s="4" t="s">
        <v>282</v>
      </c>
      <c r="R71" s="4" t="s">
        <v>1009</v>
      </c>
      <c r="S71" s="4" t="s">
        <v>1009</v>
      </c>
      <c r="T71" s="4" t="s">
        <v>365</v>
      </c>
      <c r="U71" s="4" t="s">
        <v>519</v>
      </c>
      <c r="V71" s="4" t="s">
        <v>85</v>
      </c>
      <c r="W71" s="4" t="s">
        <v>563</v>
      </c>
      <c r="X71" s="4" t="s">
        <v>434</v>
      </c>
      <c r="Y71" s="4" t="s">
        <v>21</v>
      </c>
      <c r="Z71" s="4" t="s">
        <v>535</v>
      </c>
      <c r="AA71" s="4">
        <v>218188</v>
      </c>
      <c r="AB71" s="4"/>
      <c r="AC71" s="4" t="s">
        <v>692</v>
      </c>
      <c r="AD71" s="3">
        <v>41904.441666666666</v>
      </c>
      <c r="AE71" s="3">
        <v>41904.441666666666</v>
      </c>
      <c r="AF71" s="2">
        <v>2014</v>
      </c>
      <c r="AG71" s="4" t="s">
        <v>434</v>
      </c>
      <c r="AH71" s="4" t="s">
        <v>198</v>
      </c>
      <c r="AI71" s="4">
        <v>42197263</v>
      </c>
      <c r="AJ71" s="3">
        <v>41671</v>
      </c>
      <c r="AK71" s="3">
        <v>42004</v>
      </c>
      <c r="AL71" s="4" t="s">
        <v>740</v>
      </c>
      <c r="AM71" s="4" t="s">
        <v>420</v>
      </c>
      <c r="AN71" s="4" t="s">
        <v>1030</v>
      </c>
    </row>
    <row r="72" spans="1:40" ht="68.25" customHeight="1">
      <c r="A72" s="4" t="s">
        <v>1009</v>
      </c>
      <c r="B72" s="4" t="s">
        <v>365</v>
      </c>
      <c r="C72" s="4" t="s">
        <v>40</v>
      </c>
      <c r="D72" s="4" t="s">
        <v>634</v>
      </c>
      <c r="E72" s="4" t="s">
        <v>77</v>
      </c>
      <c r="F72" s="4" t="s">
        <v>1110</v>
      </c>
      <c r="G72" s="2">
        <v>2014</v>
      </c>
      <c r="H72" s="4">
        <v>8007117</v>
      </c>
      <c r="I72" s="4">
        <v>0</v>
      </c>
      <c r="J72" s="4" t="s">
        <v>238</v>
      </c>
      <c r="K72" s="4">
        <v>9000000</v>
      </c>
      <c r="L72" s="4" t="s">
        <v>1075</v>
      </c>
      <c r="M72" s="3">
        <v>41996</v>
      </c>
      <c r="N72" s="4" t="s">
        <v>387</v>
      </c>
      <c r="O72" s="4" t="s">
        <v>926</v>
      </c>
      <c r="P72" s="4" t="s">
        <v>434</v>
      </c>
      <c r="Q72" s="4" t="s">
        <v>500</v>
      </c>
      <c r="R72" s="4" t="s">
        <v>1009</v>
      </c>
      <c r="S72" s="4" t="s">
        <v>1009</v>
      </c>
      <c r="T72" s="4" t="s">
        <v>365</v>
      </c>
      <c r="U72" s="4" t="s">
        <v>519</v>
      </c>
      <c r="V72" s="4" t="s">
        <v>85</v>
      </c>
      <c r="W72" s="4" t="s">
        <v>563</v>
      </c>
      <c r="X72" s="4" t="s">
        <v>434</v>
      </c>
      <c r="Y72" s="4" t="s">
        <v>21</v>
      </c>
      <c r="Z72" s="4" t="s">
        <v>483</v>
      </c>
      <c r="AA72" s="4">
        <v>223637</v>
      </c>
      <c r="AB72" s="4"/>
      <c r="AC72" s="4" t="s">
        <v>692</v>
      </c>
      <c r="AD72" s="3">
        <v>42019.702777777777</v>
      </c>
      <c r="AE72" s="3">
        <v>42019.700694444444</v>
      </c>
      <c r="AF72" s="2">
        <v>2014</v>
      </c>
      <c r="AG72" s="4" t="s">
        <v>434</v>
      </c>
      <c r="AH72" s="4" t="s">
        <v>198</v>
      </c>
      <c r="AI72" s="4">
        <v>0</v>
      </c>
      <c r="AJ72" s="3">
        <v>41730</v>
      </c>
      <c r="AK72" s="3">
        <v>42004</v>
      </c>
      <c r="AL72" s="4" t="s">
        <v>740</v>
      </c>
      <c r="AM72" s="4" t="s">
        <v>740</v>
      </c>
      <c r="AN72" s="4" t="s">
        <v>380</v>
      </c>
    </row>
    <row r="73" spans="1:40" ht="68.25" customHeight="1">
      <c r="A73" s="4" t="s">
        <v>1009</v>
      </c>
      <c r="B73" s="4" t="s">
        <v>365</v>
      </c>
      <c r="C73" s="4" t="s">
        <v>532</v>
      </c>
      <c r="D73" s="4" t="s">
        <v>254</v>
      </c>
      <c r="E73" s="4" t="s">
        <v>719</v>
      </c>
      <c r="F73" s="4" t="s">
        <v>183</v>
      </c>
      <c r="G73" s="2">
        <v>2013</v>
      </c>
      <c r="H73" s="4">
        <v>1407095</v>
      </c>
      <c r="I73" s="4">
        <v>0</v>
      </c>
      <c r="J73" s="4" t="s">
        <v>8</v>
      </c>
      <c r="K73" s="4">
        <v>1445087</v>
      </c>
      <c r="L73" s="4" t="s">
        <v>1075</v>
      </c>
      <c r="M73" s="3">
        <v>41304</v>
      </c>
      <c r="N73" s="4" t="s">
        <v>738</v>
      </c>
      <c r="O73" s="4" t="s">
        <v>738</v>
      </c>
      <c r="P73" s="4" t="s">
        <v>434</v>
      </c>
      <c r="Q73" s="4" t="s">
        <v>282</v>
      </c>
      <c r="R73" s="4" t="s">
        <v>1009</v>
      </c>
      <c r="S73" s="4" t="s">
        <v>1009</v>
      </c>
      <c r="T73" s="4" t="s">
        <v>365</v>
      </c>
      <c r="U73" s="4" t="s">
        <v>519</v>
      </c>
      <c r="V73" s="4" t="s">
        <v>85</v>
      </c>
      <c r="W73" s="4"/>
      <c r="X73" s="4" t="s">
        <v>794</v>
      </c>
      <c r="Y73" s="4" t="s">
        <v>545</v>
      </c>
      <c r="Z73" s="4" t="s">
        <v>483</v>
      </c>
      <c r="AA73" s="4">
        <v>196504</v>
      </c>
      <c r="AB73" s="4" t="s">
        <v>571</v>
      </c>
      <c r="AC73" s="4" t="s">
        <v>697</v>
      </c>
      <c r="AD73" s="3">
        <v>41395.716666666667</v>
      </c>
      <c r="AE73" s="3">
        <v>41395.716666666667</v>
      </c>
      <c r="AF73" s="2">
        <v>2013</v>
      </c>
      <c r="AG73" s="4" t="s">
        <v>1061</v>
      </c>
      <c r="AH73" s="4" t="s">
        <v>198</v>
      </c>
      <c r="AI73" s="4">
        <v>162350371</v>
      </c>
      <c r="AJ73" s="3">
        <v>41275</v>
      </c>
      <c r="AK73" s="3">
        <v>41639</v>
      </c>
      <c r="AL73" s="4" t="s">
        <v>184</v>
      </c>
      <c r="AM73" s="4" t="s">
        <v>740</v>
      </c>
      <c r="AN73" s="4"/>
    </row>
    <row r="74" spans="1:40" ht="68.25" customHeight="1">
      <c r="A74" s="4" t="s">
        <v>1009</v>
      </c>
      <c r="B74" s="4" t="s">
        <v>365</v>
      </c>
      <c r="C74" s="4" t="s">
        <v>532</v>
      </c>
      <c r="D74" s="4" t="s">
        <v>254</v>
      </c>
      <c r="E74" s="4" t="s">
        <v>719</v>
      </c>
      <c r="F74" s="4" t="s">
        <v>183</v>
      </c>
      <c r="G74" s="2">
        <v>2013</v>
      </c>
      <c r="H74" s="4">
        <v>1453489</v>
      </c>
      <c r="I74" s="4">
        <v>0</v>
      </c>
      <c r="J74" s="4" t="s">
        <v>125</v>
      </c>
      <c r="K74" s="4">
        <v>1500000</v>
      </c>
      <c r="L74" s="4" t="s">
        <v>1075</v>
      </c>
      <c r="M74" s="3">
        <v>41528</v>
      </c>
      <c r="N74" s="4" t="s">
        <v>738</v>
      </c>
      <c r="O74" s="4" t="s">
        <v>738</v>
      </c>
      <c r="P74" s="4" t="s">
        <v>434</v>
      </c>
      <c r="Q74" s="4" t="s">
        <v>282</v>
      </c>
      <c r="R74" s="4" t="s">
        <v>1009</v>
      </c>
      <c r="S74" s="4" t="s">
        <v>1009</v>
      </c>
      <c r="T74" s="4" t="s">
        <v>365</v>
      </c>
      <c r="U74" s="4" t="s">
        <v>519</v>
      </c>
      <c r="V74" s="4" t="s">
        <v>85</v>
      </c>
      <c r="W74" s="4"/>
      <c r="X74" s="4" t="s">
        <v>794</v>
      </c>
      <c r="Y74" s="4" t="s">
        <v>545</v>
      </c>
      <c r="Z74" s="4" t="s">
        <v>483</v>
      </c>
      <c r="AA74" s="4">
        <v>203921</v>
      </c>
      <c r="AB74" s="4"/>
      <c r="AC74" s="4" t="s">
        <v>697</v>
      </c>
      <c r="AD74" s="3">
        <v>41590.655555555553</v>
      </c>
      <c r="AE74" s="3">
        <v>41590.645138888889</v>
      </c>
      <c r="AF74" s="2">
        <v>2013</v>
      </c>
      <c r="AG74" s="4" t="s">
        <v>1061</v>
      </c>
      <c r="AH74" s="4" t="s">
        <v>198</v>
      </c>
      <c r="AI74" s="4">
        <v>162350371</v>
      </c>
      <c r="AJ74" s="3">
        <v>41275</v>
      </c>
      <c r="AK74" s="3">
        <v>41639</v>
      </c>
      <c r="AL74" s="4" t="s">
        <v>184</v>
      </c>
      <c r="AM74" s="4" t="s">
        <v>740</v>
      </c>
      <c r="AN74" s="4"/>
    </row>
    <row r="75" spans="1:40" ht="68.25" customHeight="1">
      <c r="A75" s="4" t="s">
        <v>1009</v>
      </c>
      <c r="B75" s="4" t="s">
        <v>365</v>
      </c>
      <c r="C75" s="4" t="s">
        <v>961</v>
      </c>
      <c r="D75" s="4" t="s">
        <v>988</v>
      </c>
      <c r="E75" s="4" t="s">
        <v>364</v>
      </c>
      <c r="F75" s="4" t="s">
        <v>183</v>
      </c>
      <c r="G75" s="2">
        <v>2014</v>
      </c>
      <c r="H75" s="4">
        <v>1795332</v>
      </c>
      <c r="I75" s="4">
        <v>0</v>
      </c>
      <c r="J75" s="4" t="s">
        <v>329</v>
      </c>
      <c r="K75" s="4">
        <v>2000000</v>
      </c>
      <c r="L75" s="4" t="s">
        <v>1075</v>
      </c>
      <c r="M75" s="3">
        <v>41704</v>
      </c>
      <c r="N75" s="4" t="s">
        <v>738</v>
      </c>
      <c r="O75" s="4" t="s">
        <v>738</v>
      </c>
      <c r="P75" s="4" t="s">
        <v>434</v>
      </c>
      <c r="Q75" s="4" t="s">
        <v>282</v>
      </c>
      <c r="R75" s="4" t="s">
        <v>1009</v>
      </c>
      <c r="S75" s="4" t="s">
        <v>1009</v>
      </c>
      <c r="T75" s="4" t="s">
        <v>365</v>
      </c>
      <c r="U75" s="4" t="s">
        <v>519</v>
      </c>
      <c r="V75" s="4" t="s">
        <v>85</v>
      </c>
      <c r="W75" s="4" t="s">
        <v>563</v>
      </c>
      <c r="X75" s="4" t="s">
        <v>794</v>
      </c>
      <c r="Y75" s="4" t="s">
        <v>545</v>
      </c>
      <c r="Z75" s="4" t="s">
        <v>483</v>
      </c>
      <c r="AA75" s="4">
        <v>209932</v>
      </c>
      <c r="AB75" s="4" t="s">
        <v>426</v>
      </c>
      <c r="AC75" s="4" t="s">
        <v>697</v>
      </c>
      <c r="AD75" s="3">
        <v>41733.488888888889</v>
      </c>
      <c r="AE75" s="3">
        <v>41733.488888888889</v>
      </c>
      <c r="AF75" s="2">
        <v>2014</v>
      </c>
      <c r="AG75" s="4" t="s">
        <v>1061</v>
      </c>
      <c r="AH75" s="4" t="s">
        <v>198</v>
      </c>
      <c r="AI75" s="4">
        <v>131280080</v>
      </c>
      <c r="AJ75" s="3">
        <v>41640</v>
      </c>
      <c r="AK75" s="3">
        <v>42004</v>
      </c>
      <c r="AL75" s="4" t="s">
        <v>184</v>
      </c>
      <c r="AM75" s="4" t="s">
        <v>740</v>
      </c>
      <c r="AN75" s="4"/>
    </row>
    <row r="76" spans="1:40" ht="90.75" customHeight="1">
      <c r="A76" s="4" t="s">
        <v>1009</v>
      </c>
      <c r="B76" s="4" t="s">
        <v>425</v>
      </c>
      <c r="C76" s="4" t="s">
        <v>40</v>
      </c>
      <c r="D76" s="4" t="s">
        <v>634</v>
      </c>
      <c r="E76" s="4" t="s">
        <v>595</v>
      </c>
      <c r="F76" s="4" t="s">
        <v>143</v>
      </c>
      <c r="G76" s="2">
        <v>2014</v>
      </c>
      <c r="H76" s="4">
        <v>1512456</v>
      </c>
      <c r="I76" s="4">
        <v>0</v>
      </c>
      <c r="J76" s="4" t="s">
        <v>536</v>
      </c>
      <c r="K76" s="4">
        <v>1700000</v>
      </c>
      <c r="L76" s="4" t="s">
        <v>1075</v>
      </c>
      <c r="M76" s="3">
        <v>41996</v>
      </c>
      <c r="N76" s="4" t="s">
        <v>825</v>
      </c>
      <c r="O76" s="4" t="s">
        <v>232</v>
      </c>
      <c r="P76" s="4" t="s">
        <v>434</v>
      </c>
      <c r="Q76" s="4" t="s">
        <v>500</v>
      </c>
      <c r="R76" s="4" t="s">
        <v>1009</v>
      </c>
      <c r="S76" s="4" t="s">
        <v>1009</v>
      </c>
      <c r="T76" s="4" t="s">
        <v>425</v>
      </c>
      <c r="U76" s="4" t="s">
        <v>519</v>
      </c>
      <c r="V76" s="4" t="s">
        <v>871</v>
      </c>
      <c r="W76" s="4" t="s">
        <v>563</v>
      </c>
      <c r="X76" s="4" t="s">
        <v>434</v>
      </c>
      <c r="Y76" s="4" t="s">
        <v>21</v>
      </c>
      <c r="Z76" s="4" t="s">
        <v>483</v>
      </c>
      <c r="AA76" s="4">
        <v>223639</v>
      </c>
      <c r="AB76" s="4"/>
      <c r="AC76" s="4" t="s">
        <v>692</v>
      </c>
      <c r="AD76" s="3">
        <v>42019.703472222223</v>
      </c>
      <c r="AE76" s="3">
        <v>42019.703472222223</v>
      </c>
      <c r="AF76" s="2">
        <v>2014</v>
      </c>
      <c r="AG76" s="4" t="s">
        <v>434</v>
      </c>
      <c r="AH76" s="4" t="s">
        <v>198</v>
      </c>
      <c r="AI76" s="4">
        <v>2140000</v>
      </c>
      <c r="AJ76" s="3">
        <v>41730</v>
      </c>
      <c r="AK76" s="3">
        <v>42004</v>
      </c>
      <c r="AL76" s="4" t="s">
        <v>740</v>
      </c>
      <c r="AM76" s="4" t="s">
        <v>420</v>
      </c>
      <c r="AN76" s="4" t="s">
        <v>813</v>
      </c>
    </row>
    <row r="77" spans="1:40" ht="79.5" customHeight="1">
      <c r="A77" s="4" t="s">
        <v>1009</v>
      </c>
      <c r="B77" s="4" t="s">
        <v>797</v>
      </c>
      <c r="C77" s="4" t="s">
        <v>40</v>
      </c>
      <c r="D77" s="4" t="s">
        <v>634</v>
      </c>
      <c r="E77" s="4" t="s">
        <v>175</v>
      </c>
      <c r="F77" s="4" t="s">
        <v>488</v>
      </c>
      <c r="G77" s="2">
        <v>2014</v>
      </c>
      <c r="H77" s="4">
        <v>8896797</v>
      </c>
      <c r="I77" s="4">
        <v>0</v>
      </c>
      <c r="J77" s="4" t="s">
        <v>978</v>
      </c>
      <c r="K77" s="4">
        <v>10000000</v>
      </c>
      <c r="L77" s="4" t="s">
        <v>1075</v>
      </c>
      <c r="M77" s="3">
        <v>41996</v>
      </c>
      <c r="N77" s="4" t="s">
        <v>485</v>
      </c>
      <c r="O77" s="4" t="s">
        <v>554</v>
      </c>
      <c r="P77" s="4" t="s">
        <v>434</v>
      </c>
      <c r="Q77" s="4" t="s">
        <v>500</v>
      </c>
      <c r="R77" s="4" t="s">
        <v>1009</v>
      </c>
      <c r="S77" s="4" t="s">
        <v>1009</v>
      </c>
      <c r="T77" s="4" t="s">
        <v>797</v>
      </c>
      <c r="U77" s="4" t="s">
        <v>519</v>
      </c>
      <c r="V77" s="4" t="s">
        <v>1091</v>
      </c>
      <c r="W77" s="4" t="s">
        <v>563</v>
      </c>
      <c r="X77" s="4" t="s">
        <v>434</v>
      </c>
      <c r="Y77" s="4" t="s">
        <v>21</v>
      </c>
      <c r="Z77" s="4" t="s">
        <v>483</v>
      </c>
      <c r="AA77" s="4">
        <v>223638</v>
      </c>
      <c r="AB77" s="4"/>
      <c r="AC77" s="4" t="s">
        <v>692</v>
      </c>
      <c r="AD77" s="3">
        <v>42019.70208333333</v>
      </c>
      <c r="AE77" s="3">
        <v>42019.70208333333</v>
      </c>
      <c r="AF77" s="2">
        <v>2014</v>
      </c>
      <c r="AG77" s="4" t="s">
        <v>434</v>
      </c>
      <c r="AH77" s="4" t="s">
        <v>198</v>
      </c>
      <c r="AI77" s="4">
        <v>436681669</v>
      </c>
      <c r="AJ77" s="3">
        <v>41730</v>
      </c>
      <c r="AK77" s="3">
        <v>42124</v>
      </c>
      <c r="AL77" s="4" t="s">
        <v>740</v>
      </c>
      <c r="AM77" s="4" t="s">
        <v>420</v>
      </c>
      <c r="AN77" s="4" t="s">
        <v>1030</v>
      </c>
    </row>
    <row r="78" spans="1:40" ht="57" customHeight="1">
      <c r="A78" s="4" t="s">
        <v>1009</v>
      </c>
      <c r="B78" s="4" t="s">
        <v>797</v>
      </c>
      <c r="C78" s="4" t="s">
        <v>40</v>
      </c>
      <c r="D78" s="4" t="s">
        <v>634</v>
      </c>
      <c r="E78" s="4" t="s">
        <v>115</v>
      </c>
      <c r="F78" s="4" t="s">
        <v>307</v>
      </c>
      <c r="G78" s="2">
        <v>2014</v>
      </c>
      <c r="H78" s="4">
        <v>1795332</v>
      </c>
      <c r="I78" s="4">
        <v>0</v>
      </c>
      <c r="J78" s="4" t="s">
        <v>439</v>
      </c>
      <c r="K78" s="4">
        <v>2000000</v>
      </c>
      <c r="L78" s="4" t="s">
        <v>1075</v>
      </c>
      <c r="M78" s="3">
        <v>41717</v>
      </c>
      <c r="N78" s="4" t="s">
        <v>387</v>
      </c>
      <c r="O78" s="4" t="s">
        <v>926</v>
      </c>
      <c r="P78" s="4" t="s">
        <v>434</v>
      </c>
      <c r="Q78" s="4" t="s">
        <v>282</v>
      </c>
      <c r="R78" s="4" t="s">
        <v>1009</v>
      </c>
      <c r="S78" s="4" t="s">
        <v>1009</v>
      </c>
      <c r="T78" s="4" t="s">
        <v>797</v>
      </c>
      <c r="U78" s="4" t="s">
        <v>519</v>
      </c>
      <c r="V78" s="4" t="s">
        <v>1091</v>
      </c>
      <c r="W78" s="4" t="s">
        <v>563</v>
      </c>
      <c r="X78" s="4" t="s">
        <v>434</v>
      </c>
      <c r="Y78" s="4" t="s">
        <v>21</v>
      </c>
      <c r="Z78" s="4" t="s">
        <v>483</v>
      </c>
      <c r="AA78" s="4">
        <v>212093</v>
      </c>
      <c r="AB78" s="4"/>
      <c r="AC78" s="4" t="s">
        <v>697</v>
      </c>
      <c r="AD78" s="3">
        <v>41942.513194444444</v>
      </c>
      <c r="AE78" s="3">
        <v>41772.71875</v>
      </c>
      <c r="AF78" s="2">
        <v>2014</v>
      </c>
      <c r="AG78" s="4" t="s">
        <v>434</v>
      </c>
      <c r="AH78" s="4" t="s">
        <v>198</v>
      </c>
      <c r="AI78" s="4">
        <v>0</v>
      </c>
      <c r="AJ78" s="3">
        <v>41730</v>
      </c>
      <c r="AK78" s="3">
        <v>42004</v>
      </c>
      <c r="AL78" s="4" t="s">
        <v>740</v>
      </c>
      <c r="AM78" s="4" t="s">
        <v>740</v>
      </c>
      <c r="AN78" s="4" t="s">
        <v>380</v>
      </c>
    </row>
    <row r="79" spans="1:40" ht="45.75" customHeight="1">
      <c r="A79" s="4" t="s">
        <v>1009</v>
      </c>
      <c r="B79" s="4" t="s">
        <v>797</v>
      </c>
      <c r="C79" s="4" t="s">
        <v>377</v>
      </c>
      <c r="D79" s="4"/>
      <c r="E79" s="4"/>
      <c r="F79" s="4"/>
      <c r="G79" s="2">
        <v>2012</v>
      </c>
      <c r="H79" s="4">
        <v>508135</v>
      </c>
      <c r="I79" s="4">
        <v>0</v>
      </c>
      <c r="J79" s="4" t="s">
        <v>1026</v>
      </c>
      <c r="K79" s="4">
        <v>506611</v>
      </c>
      <c r="L79" s="4" t="s">
        <v>1075</v>
      </c>
      <c r="M79" s="3">
        <v>41226</v>
      </c>
      <c r="N79" s="4"/>
      <c r="O79" s="4" t="s">
        <v>554</v>
      </c>
      <c r="P79" s="4" t="s">
        <v>434</v>
      </c>
      <c r="Q79" s="4" t="s">
        <v>282</v>
      </c>
      <c r="R79" s="4" t="s">
        <v>1009</v>
      </c>
      <c r="S79" s="4" t="s">
        <v>1009</v>
      </c>
      <c r="T79" s="4" t="s">
        <v>797</v>
      </c>
      <c r="U79" s="4" t="s">
        <v>519</v>
      </c>
      <c r="V79" s="4" t="s">
        <v>1091</v>
      </c>
      <c r="W79" s="4" t="s">
        <v>563</v>
      </c>
      <c r="X79" s="4" t="s">
        <v>794</v>
      </c>
      <c r="Y79" s="4" t="s">
        <v>545</v>
      </c>
      <c r="Z79" s="4" t="s">
        <v>483</v>
      </c>
      <c r="AA79" s="4">
        <v>189975</v>
      </c>
      <c r="AB79" s="4"/>
      <c r="AC79" s="4" t="s">
        <v>697</v>
      </c>
      <c r="AD79" s="3">
        <v>41270.640277777777</v>
      </c>
      <c r="AE79" s="3">
        <v>41229.678472222222</v>
      </c>
      <c r="AF79" s="2"/>
      <c r="AG79" s="4"/>
      <c r="AH79" s="4" t="s">
        <v>198</v>
      </c>
      <c r="AI79" s="4"/>
      <c r="AJ79" s="3"/>
      <c r="AK79" s="3"/>
      <c r="AL79" s="4"/>
      <c r="AM79" s="4"/>
      <c r="AN79" s="4"/>
    </row>
    <row r="80" spans="1:40" ht="57" customHeight="1">
      <c r="A80" s="4" t="s">
        <v>1009</v>
      </c>
      <c r="B80" s="4" t="s">
        <v>797</v>
      </c>
      <c r="C80" s="4" t="s">
        <v>532</v>
      </c>
      <c r="D80" s="4" t="s">
        <v>254</v>
      </c>
      <c r="E80" s="4" t="s">
        <v>268</v>
      </c>
      <c r="F80" s="4" t="s">
        <v>183</v>
      </c>
      <c r="G80" s="2">
        <v>2013</v>
      </c>
      <c r="H80" s="4">
        <v>1066898</v>
      </c>
      <c r="I80" s="4">
        <v>0</v>
      </c>
      <c r="J80" s="4" t="s">
        <v>240</v>
      </c>
      <c r="K80" s="4">
        <v>1095704</v>
      </c>
      <c r="L80" s="4" t="s">
        <v>1075</v>
      </c>
      <c r="M80" s="3">
        <v>41304</v>
      </c>
      <c r="N80" s="4" t="s">
        <v>738</v>
      </c>
      <c r="O80" s="4" t="s">
        <v>738</v>
      </c>
      <c r="P80" s="4" t="s">
        <v>434</v>
      </c>
      <c r="Q80" s="4" t="s">
        <v>282</v>
      </c>
      <c r="R80" s="4" t="s">
        <v>1009</v>
      </c>
      <c r="S80" s="4" t="s">
        <v>1009</v>
      </c>
      <c r="T80" s="4" t="s">
        <v>797</v>
      </c>
      <c r="U80" s="4" t="s">
        <v>519</v>
      </c>
      <c r="V80" s="4" t="s">
        <v>1091</v>
      </c>
      <c r="W80" s="4"/>
      <c r="X80" s="4" t="s">
        <v>794</v>
      </c>
      <c r="Y80" s="4" t="s">
        <v>545</v>
      </c>
      <c r="Z80" s="4" t="s">
        <v>483</v>
      </c>
      <c r="AA80" s="4">
        <v>194396</v>
      </c>
      <c r="AB80" s="4" t="s">
        <v>571</v>
      </c>
      <c r="AC80" s="4" t="s">
        <v>697</v>
      </c>
      <c r="AD80" s="3">
        <v>41578.699999999997</v>
      </c>
      <c r="AE80" s="3">
        <v>41359.677083333328</v>
      </c>
      <c r="AF80" s="2">
        <v>2013</v>
      </c>
      <c r="AG80" s="4" t="s">
        <v>1061</v>
      </c>
      <c r="AH80" s="4" t="s">
        <v>198</v>
      </c>
      <c r="AI80" s="4">
        <v>51939803</v>
      </c>
      <c r="AJ80" s="3">
        <v>41275</v>
      </c>
      <c r="AK80" s="3">
        <v>41639</v>
      </c>
      <c r="AL80" s="4" t="s">
        <v>184</v>
      </c>
      <c r="AM80" s="4" t="s">
        <v>740</v>
      </c>
      <c r="AN80" s="4"/>
    </row>
    <row r="81" spans="1:40" ht="57" customHeight="1">
      <c r="A81" s="4" t="s">
        <v>1009</v>
      </c>
      <c r="B81" s="4" t="s">
        <v>797</v>
      </c>
      <c r="C81" s="4" t="s">
        <v>532</v>
      </c>
      <c r="D81" s="4" t="s">
        <v>254</v>
      </c>
      <c r="E81" s="4" t="s">
        <v>268</v>
      </c>
      <c r="F81" s="4" t="s">
        <v>183</v>
      </c>
      <c r="G81" s="2">
        <v>2013</v>
      </c>
      <c r="H81" s="4">
        <v>540000</v>
      </c>
      <c r="I81" s="4">
        <v>0</v>
      </c>
      <c r="J81" s="4" t="s">
        <v>339</v>
      </c>
      <c r="K81" s="4">
        <v>554580</v>
      </c>
      <c r="L81" s="4" t="s">
        <v>1075</v>
      </c>
      <c r="M81" s="3">
        <v>41507</v>
      </c>
      <c r="N81" s="4" t="s">
        <v>738</v>
      </c>
      <c r="O81" s="4" t="s">
        <v>738</v>
      </c>
      <c r="P81" s="4" t="s">
        <v>434</v>
      </c>
      <c r="Q81" s="4" t="s">
        <v>282</v>
      </c>
      <c r="R81" s="4" t="s">
        <v>1009</v>
      </c>
      <c r="S81" s="4" t="s">
        <v>1009</v>
      </c>
      <c r="T81" s="4" t="s">
        <v>797</v>
      </c>
      <c r="U81" s="4" t="s">
        <v>519</v>
      </c>
      <c r="V81" s="4" t="s">
        <v>1091</v>
      </c>
      <c r="W81" s="4"/>
      <c r="X81" s="4" t="s">
        <v>794</v>
      </c>
      <c r="Y81" s="4" t="s">
        <v>545</v>
      </c>
      <c r="Z81" s="4" t="s">
        <v>483</v>
      </c>
      <c r="AA81" s="4">
        <v>203239</v>
      </c>
      <c r="AB81" s="4"/>
      <c r="AC81" s="4" t="s">
        <v>697</v>
      </c>
      <c r="AD81" s="3">
        <v>41577.719444444439</v>
      </c>
      <c r="AE81" s="3">
        <v>41577.711805555555</v>
      </c>
      <c r="AF81" s="2">
        <v>2013</v>
      </c>
      <c r="AG81" s="4" t="s">
        <v>1061</v>
      </c>
      <c r="AH81" s="4" t="s">
        <v>198</v>
      </c>
      <c r="AI81" s="4">
        <v>51939803</v>
      </c>
      <c r="AJ81" s="3">
        <v>41275</v>
      </c>
      <c r="AK81" s="3">
        <v>41639</v>
      </c>
      <c r="AL81" s="4" t="s">
        <v>184</v>
      </c>
      <c r="AM81" s="4" t="s">
        <v>740</v>
      </c>
      <c r="AN81" s="4"/>
    </row>
    <row r="82" spans="1:40" ht="57" customHeight="1">
      <c r="A82" s="4" t="s">
        <v>1009</v>
      </c>
      <c r="B82" s="4" t="s">
        <v>842</v>
      </c>
      <c r="C82" s="4" t="s">
        <v>532</v>
      </c>
      <c r="D82" s="4" t="s">
        <v>254</v>
      </c>
      <c r="E82" s="4" t="s">
        <v>550</v>
      </c>
      <c r="F82" s="4" t="s">
        <v>183</v>
      </c>
      <c r="G82" s="2">
        <v>2013</v>
      </c>
      <c r="H82" s="4">
        <v>193798</v>
      </c>
      <c r="I82" s="4">
        <v>0</v>
      </c>
      <c r="J82" s="4" t="s">
        <v>881</v>
      </c>
      <c r="K82" s="4">
        <v>200000</v>
      </c>
      <c r="L82" s="4" t="s">
        <v>1075</v>
      </c>
      <c r="M82" s="3">
        <v>41528</v>
      </c>
      <c r="N82" s="4" t="s">
        <v>738</v>
      </c>
      <c r="O82" s="4" t="s">
        <v>738</v>
      </c>
      <c r="P82" s="4" t="s">
        <v>434</v>
      </c>
      <c r="Q82" s="4" t="s">
        <v>282</v>
      </c>
      <c r="R82" s="4" t="s">
        <v>1009</v>
      </c>
      <c r="S82" s="4" t="s">
        <v>1009</v>
      </c>
      <c r="T82" s="4" t="s">
        <v>842</v>
      </c>
      <c r="U82" s="4" t="s">
        <v>519</v>
      </c>
      <c r="V82" s="4" t="s">
        <v>828</v>
      </c>
      <c r="W82" s="4"/>
      <c r="X82" s="4" t="s">
        <v>794</v>
      </c>
      <c r="Y82" s="4" t="s">
        <v>545</v>
      </c>
      <c r="Z82" s="4" t="s">
        <v>483</v>
      </c>
      <c r="AA82" s="4">
        <v>202710</v>
      </c>
      <c r="AB82" s="4"/>
      <c r="AC82" s="4" t="s">
        <v>697</v>
      </c>
      <c r="AD82" s="3">
        <v>41682.722916666666</v>
      </c>
      <c r="AE82" s="3">
        <v>41563.731944444444</v>
      </c>
      <c r="AF82" s="2">
        <v>2013</v>
      </c>
      <c r="AG82" s="4" t="s">
        <v>1061</v>
      </c>
      <c r="AH82" s="4" t="s">
        <v>198</v>
      </c>
      <c r="AI82" s="4">
        <v>3473480</v>
      </c>
      <c r="AJ82" s="3">
        <v>41275</v>
      </c>
      <c r="AK82" s="3">
        <v>41639</v>
      </c>
      <c r="AL82" s="4" t="s">
        <v>184</v>
      </c>
      <c r="AM82" s="4" t="s">
        <v>740</v>
      </c>
      <c r="AN82" s="4"/>
    </row>
    <row r="83" spans="1:40" ht="45.75" customHeight="1">
      <c r="A83" s="4" t="s">
        <v>1009</v>
      </c>
      <c r="B83" s="4" t="s">
        <v>836</v>
      </c>
      <c r="C83" s="4" t="s">
        <v>40</v>
      </c>
      <c r="D83" s="4"/>
      <c r="E83" s="4"/>
      <c r="F83" s="4"/>
      <c r="G83" s="2">
        <v>2014</v>
      </c>
      <c r="H83" s="4">
        <v>1381215</v>
      </c>
      <c r="I83" s="4">
        <v>0</v>
      </c>
      <c r="J83" s="4" t="s">
        <v>0</v>
      </c>
      <c r="K83" s="4">
        <v>1500000</v>
      </c>
      <c r="L83" s="4" t="s">
        <v>1075</v>
      </c>
      <c r="M83" s="3">
        <v>41885</v>
      </c>
      <c r="N83" s="4"/>
      <c r="O83" s="4" t="s">
        <v>326</v>
      </c>
      <c r="P83" s="4" t="s">
        <v>434</v>
      </c>
      <c r="Q83" s="4" t="s">
        <v>282</v>
      </c>
      <c r="R83" s="4" t="s">
        <v>1009</v>
      </c>
      <c r="S83" s="4" t="s">
        <v>1009</v>
      </c>
      <c r="T83" s="4" t="s">
        <v>836</v>
      </c>
      <c r="U83" s="4" t="s">
        <v>685</v>
      </c>
      <c r="V83" s="4" t="s">
        <v>964</v>
      </c>
      <c r="W83" s="4" t="s">
        <v>563</v>
      </c>
      <c r="X83" s="4" t="s">
        <v>434</v>
      </c>
      <c r="Y83" s="4" t="s">
        <v>21</v>
      </c>
      <c r="Z83" s="4" t="s">
        <v>483</v>
      </c>
      <c r="AA83" s="4">
        <v>218357</v>
      </c>
      <c r="AB83" s="4"/>
      <c r="AC83" s="4" t="s">
        <v>692</v>
      </c>
      <c r="AD83" s="3">
        <v>41928.638888888891</v>
      </c>
      <c r="AE83" s="3">
        <v>41906.656944444439</v>
      </c>
      <c r="AF83" s="2"/>
      <c r="AG83" s="4"/>
      <c r="AH83" s="4" t="s">
        <v>198</v>
      </c>
      <c r="AI83" s="4"/>
      <c r="AJ83" s="3"/>
      <c r="AK83" s="3"/>
      <c r="AL83" s="4"/>
      <c r="AM83" s="4"/>
      <c r="AN83" s="4"/>
    </row>
    <row r="84" spans="1:40" ht="90.75" customHeight="1">
      <c r="A84" s="4" t="s">
        <v>1009</v>
      </c>
      <c r="B84" s="4" t="s">
        <v>836</v>
      </c>
      <c r="C84" s="4" t="s">
        <v>40</v>
      </c>
      <c r="D84" s="4" t="s">
        <v>634</v>
      </c>
      <c r="E84" s="4" t="s">
        <v>760</v>
      </c>
      <c r="F84" s="4" t="s">
        <v>551</v>
      </c>
      <c r="G84" s="2">
        <v>2014</v>
      </c>
      <c r="H84" s="4">
        <v>2046263</v>
      </c>
      <c r="I84" s="4">
        <v>0</v>
      </c>
      <c r="J84" s="4" t="s">
        <v>133</v>
      </c>
      <c r="K84" s="4">
        <v>2300000</v>
      </c>
      <c r="L84" s="4" t="s">
        <v>1075</v>
      </c>
      <c r="M84" s="3">
        <v>41996</v>
      </c>
      <c r="N84" s="4" t="s">
        <v>503</v>
      </c>
      <c r="O84" s="4" t="s">
        <v>326</v>
      </c>
      <c r="P84" s="4" t="s">
        <v>434</v>
      </c>
      <c r="Q84" s="4" t="s">
        <v>282</v>
      </c>
      <c r="R84" s="4" t="s">
        <v>1009</v>
      </c>
      <c r="S84" s="4" t="s">
        <v>1009</v>
      </c>
      <c r="T84" s="4" t="s">
        <v>836</v>
      </c>
      <c r="U84" s="4" t="s">
        <v>685</v>
      </c>
      <c r="V84" s="4" t="s">
        <v>964</v>
      </c>
      <c r="W84" s="4" t="s">
        <v>563</v>
      </c>
      <c r="X84" s="4" t="s">
        <v>434</v>
      </c>
      <c r="Y84" s="4" t="s">
        <v>21</v>
      </c>
      <c r="Z84" s="4" t="s">
        <v>483</v>
      </c>
      <c r="AA84" s="4">
        <v>223644</v>
      </c>
      <c r="AB84" s="4"/>
      <c r="AC84" s="4" t="s">
        <v>692</v>
      </c>
      <c r="AD84" s="3">
        <v>42019.728472222218</v>
      </c>
      <c r="AE84" s="3">
        <v>42019.728472222218</v>
      </c>
      <c r="AF84" s="2">
        <v>2014</v>
      </c>
      <c r="AG84" s="4" t="s">
        <v>434</v>
      </c>
      <c r="AH84" s="4" t="s">
        <v>198</v>
      </c>
      <c r="AI84" s="4">
        <v>2126538</v>
      </c>
      <c r="AJ84" s="3">
        <v>41883</v>
      </c>
      <c r="AK84" s="3">
        <v>42063</v>
      </c>
      <c r="AL84" s="4" t="s">
        <v>740</v>
      </c>
      <c r="AM84" s="4" t="s">
        <v>420</v>
      </c>
      <c r="AN84" s="4" t="s">
        <v>586</v>
      </c>
    </row>
    <row r="85" spans="1:40" ht="45.75" customHeight="1">
      <c r="A85" s="4" t="s">
        <v>898</v>
      </c>
      <c r="B85" s="4" t="s">
        <v>1111</v>
      </c>
      <c r="C85" s="4" t="s">
        <v>40</v>
      </c>
      <c r="D85" s="4"/>
      <c r="E85" s="4"/>
      <c r="F85" s="4"/>
      <c r="G85" s="2">
        <v>2014</v>
      </c>
      <c r="H85" s="4">
        <v>42882</v>
      </c>
      <c r="I85" s="4">
        <v>0</v>
      </c>
      <c r="J85" s="4" t="s">
        <v>908</v>
      </c>
      <c r="K85" s="4">
        <v>42882</v>
      </c>
      <c r="L85" s="4" t="s">
        <v>837</v>
      </c>
      <c r="M85" s="3">
        <v>41640</v>
      </c>
      <c r="N85" s="4"/>
      <c r="O85" s="4" t="s">
        <v>926</v>
      </c>
      <c r="P85" s="4" t="s">
        <v>434</v>
      </c>
      <c r="Q85" s="4" t="s">
        <v>282</v>
      </c>
      <c r="R85" s="4" t="s">
        <v>898</v>
      </c>
      <c r="S85" s="4" t="s">
        <v>898</v>
      </c>
      <c r="T85" s="4" t="s">
        <v>1111</v>
      </c>
      <c r="U85" s="4" t="s">
        <v>519</v>
      </c>
      <c r="V85" s="4" t="s">
        <v>1043</v>
      </c>
      <c r="W85" s="4" t="s">
        <v>563</v>
      </c>
      <c r="X85" s="4" t="s">
        <v>434</v>
      </c>
      <c r="Y85" s="4" t="s">
        <v>21</v>
      </c>
      <c r="Z85" s="4" t="s">
        <v>483</v>
      </c>
      <c r="AA85" s="4">
        <v>207547</v>
      </c>
      <c r="AB85" s="4"/>
      <c r="AC85" s="4" t="s">
        <v>879</v>
      </c>
      <c r="AD85" s="3">
        <v>41687.659722222219</v>
      </c>
      <c r="AE85" s="3">
        <v>41687.659722222219</v>
      </c>
      <c r="AF85" s="2"/>
      <c r="AG85" s="4"/>
      <c r="AH85" s="4" t="s">
        <v>198</v>
      </c>
      <c r="AI85" s="4"/>
      <c r="AJ85" s="3"/>
      <c r="AK85" s="3"/>
      <c r="AL85" s="4"/>
      <c r="AM85" s="4"/>
      <c r="AN85" s="4"/>
    </row>
    <row r="86" spans="1:40" ht="216" customHeight="1">
      <c r="A86" s="4" t="s">
        <v>822</v>
      </c>
      <c r="B86" s="4" t="s">
        <v>253</v>
      </c>
      <c r="C86" s="4" t="s">
        <v>40</v>
      </c>
      <c r="D86" s="4" t="s">
        <v>634</v>
      </c>
      <c r="E86" s="4" t="s">
        <v>556</v>
      </c>
      <c r="F86" s="4" t="s">
        <v>464</v>
      </c>
      <c r="G86" s="2">
        <v>2014</v>
      </c>
      <c r="H86" s="4">
        <v>401648</v>
      </c>
      <c r="I86" s="4">
        <v>0</v>
      </c>
      <c r="J86" s="4" t="s">
        <v>948</v>
      </c>
      <c r="K86" s="4" t="s">
        <v>398</v>
      </c>
      <c r="L86" s="4" t="s">
        <v>837</v>
      </c>
      <c r="M86" s="3">
        <v>41988</v>
      </c>
      <c r="N86" s="4" t="s">
        <v>485</v>
      </c>
      <c r="O86" s="4" t="s">
        <v>138</v>
      </c>
      <c r="P86" s="4" t="s">
        <v>434</v>
      </c>
      <c r="Q86" s="4" t="s">
        <v>282</v>
      </c>
      <c r="R86" s="4" t="s">
        <v>822</v>
      </c>
      <c r="S86" s="4" t="s">
        <v>159</v>
      </c>
      <c r="T86" s="4" t="s">
        <v>253</v>
      </c>
      <c r="U86" s="4" t="s">
        <v>519</v>
      </c>
      <c r="V86" s="4" t="s">
        <v>209</v>
      </c>
      <c r="W86" s="4" t="s">
        <v>563</v>
      </c>
      <c r="X86" s="4" t="s">
        <v>434</v>
      </c>
      <c r="Y86" s="4" t="s">
        <v>21</v>
      </c>
      <c r="Z86" s="4" t="s">
        <v>483</v>
      </c>
      <c r="AA86" s="4">
        <v>222671</v>
      </c>
      <c r="AB86" s="4"/>
      <c r="AC86" s="4" t="s">
        <v>692</v>
      </c>
      <c r="AD86" s="3">
        <v>42004.490277777775</v>
      </c>
      <c r="AE86" s="3">
        <v>41989.414583333331</v>
      </c>
      <c r="AF86" s="2">
        <v>2014</v>
      </c>
      <c r="AG86" s="4" t="s">
        <v>434</v>
      </c>
      <c r="AH86" s="4" t="s">
        <v>198</v>
      </c>
      <c r="AI86" s="4">
        <v>6832350</v>
      </c>
      <c r="AJ86" s="3">
        <v>41944</v>
      </c>
      <c r="AK86" s="3">
        <v>42308</v>
      </c>
      <c r="AL86" s="4" t="s">
        <v>740</v>
      </c>
      <c r="AM86" s="4" t="s">
        <v>271</v>
      </c>
      <c r="AN86" s="4" t="s">
        <v>1030</v>
      </c>
    </row>
    <row r="87" spans="1:40" ht="90.75" customHeight="1">
      <c r="A87" s="4" t="s">
        <v>822</v>
      </c>
      <c r="B87" s="4" t="s">
        <v>139</v>
      </c>
      <c r="C87" s="4" t="s">
        <v>40</v>
      </c>
      <c r="D87" s="4" t="s">
        <v>634</v>
      </c>
      <c r="E87" s="4" t="s">
        <v>315</v>
      </c>
      <c r="F87" s="4" t="s">
        <v>701</v>
      </c>
      <c r="G87" s="2">
        <v>2014</v>
      </c>
      <c r="H87" s="4">
        <v>749999</v>
      </c>
      <c r="I87" s="4">
        <v>0</v>
      </c>
      <c r="J87" s="4" t="s">
        <v>850</v>
      </c>
      <c r="K87" s="4" t="s">
        <v>398</v>
      </c>
      <c r="L87" s="4" t="s">
        <v>837</v>
      </c>
      <c r="M87" s="3">
        <v>41834</v>
      </c>
      <c r="N87" s="4" t="s">
        <v>503</v>
      </c>
      <c r="O87" s="4" t="s">
        <v>326</v>
      </c>
      <c r="P87" s="4" t="s">
        <v>434</v>
      </c>
      <c r="Q87" s="4" t="s">
        <v>282</v>
      </c>
      <c r="R87" s="4" t="s">
        <v>822</v>
      </c>
      <c r="S87" s="4" t="s">
        <v>159</v>
      </c>
      <c r="T87" s="4" t="s">
        <v>139</v>
      </c>
      <c r="U87" s="4" t="s">
        <v>519</v>
      </c>
      <c r="V87" s="4" t="s">
        <v>481</v>
      </c>
      <c r="W87" s="4" t="s">
        <v>563</v>
      </c>
      <c r="X87" s="4" t="s">
        <v>434</v>
      </c>
      <c r="Y87" s="4" t="s">
        <v>21</v>
      </c>
      <c r="Z87" s="4" t="s">
        <v>483</v>
      </c>
      <c r="AA87" s="4">
        <v>214982</v>
      </c>
      <c r="AB87" s="4"/>
      <c r="AC87" s="4" t="s">
        <v>692</v>
      </c>
      <c r="AD87" s="3">
        <v>41859.665277777778</v>
      </c>
      <c r="AE87" s="3">
        <v>41835.436805555553</v>
      </c>
      <c r="AF87" s="2">
        <v>2014</v>
      </c>
      <c r="AG87" s="4" t="s">
        <v>434</v>
      </c>
      <c r="AH87" s="4" t="s">
        <v>198</v>
      </c>
      <c r="AI87" s="4">
        <v>39000001</v>
      </c>
      <c r="AJ87" s="3">
        <v>41671</v>
      </c>
      <c r="AK87" s="3">
        <v>42004</v>
      </c>
      <c r="AL87" s="4" t="s">
        <v>740</v>
      </c>
      <c r="AM87" s="4" t="s">
        <v>420</v>
      </c>
      <c r="AN87" s="4" t="s">
        <v>1030</v>
      </c>
    </row>
    <row r="88" spans="1:40" ht="90.75" customHeight="1">
      <c r="A88" s="4" t="s">
        <v>822</v>
      </c>
      <c r="B88" s="4" t="s">
        <v>139</v>
      </c>
      <c r="C88" s="4" t="s">
        <v>40</v>
      </c>
      <c r="D88" s="4" t="s">
        <v>634</v>
      </c>
      <c r="E88" s="4" t="s">
        <v>315</v>
      </c>
      <c r="F88" s="4" t="s">
        <v>701</v>
      </c>
      <c r="G88" s="2">
        <v>2014</v>
      </c>
      <c r="H88" s="4">
        <v>999995</v>
      </c>
      <c r="I88" s="4">
        <v>0</v>
      </c>
      <c r="J88" s="4" t="s">
        <v>999</v>
      </c>
      <c r="K88" s="4" t="s">
        <v>398</v>
      </c>
      <c r="L88" s="4" t="s">
        <v>837</v>
      </c>
      <c r="M88" s="3">
        <v>41681</v>
      </c>
      <c r="N88" s="4" t="s">
        <v>503</v>
      </c>
      <c r="O88" s="4" t="s">
        <v>326</v>
      </c>
      <c r="P88" s="4" t="s">
        <v>434</v>
      </c>
      <c r="Q88" s="4" t="s">
        <v>282</v>
      </c>
      <c r="R88" s="4" t="s">
        <v>822</v>
      </c>
      <c r="S88" s="4" t="s">
        <v>159</v>
      </c>
      <c r="T88" s="4" t="s">
        <v>139</v>
      </c>
      <c r="U88" s="4" t="s">
        <v>519</v>
      </c>
      <c r="V88" s="4" t="s">
        <v>481</v>
      </c>
      <c r="W88" s="4" t="s">
        <v>563</v>
      </c>
      <c r="X88" s="4" t="s">
        <v>434</v>
      </c>
      <c r="Y88" s="4" t="s">
        <v>21</v>
      </c>
      <c r="Z88" s="4" t="s">
        <v>483</v>
      </c>
      <c r="AA88" s="4">
        <v>207281</v>
      </c>
      <c r="AB88" s="4"/>
      <c r="AC88" s="4" t="s">
        <v>692</v>
      </c>
      <c r="AD88" s="3">
        <v>41731.417361111111</v>
      </c>
      <c r="AE88" s="3">
        <v>41683.392361111109</v>
      </c>
      <c r="AF88" s="2">
        <v>2014</v>
      </c>
      <c r="AG88" s="4" t="s">
        <v>434</v>
      </c>
      <c r="AH88" s="4" t="s">
        <v>198</v>
      </c>
      <c r="AI88" s="4">
        <v>39000001</v>
      </c>
      <c r="AJ88" s="3">
        <v>41671</v>
      </c>
      <c r="AK88" s="3">
        <v>42004</v>
      </c>
      <c r="AL88" s="4" t="s">
        <v>740</v>
      </c>
      <c r="AM88" s="4" t="s">
        <v>420</v>
      </c>
      <c r="AN88" s="4" t="s">
        <v>1030</v>
      </c>
    </row>
    <row r="89" spans="1:40" ht="171" customHeight="1">
      <c r="A89" s="4" t="s">
        <v>822</v>
      </c>
      <c r="B89" s="4" t="s">
        <v>139</v>
      </c>
      <c r="C89" s="4" t="s">
        <v>40</v>
      </c>
      <c r="D89" s="4" t="s">
        <v>634</v>
      </c>
      <c r="E89" s="4" t="s">
        <v>293</v>
      </c>
      <c r="F89" s="4" t="s">
        <v>996</v>
      </c>
      <c r="G89" s="2">
        <v>2014</v>
      </c>
      <c r="H89" s="4">
        <v>2549990</v>
      </c>
      <c r="I89" s="4">
        <v>0</v>
      </c>
      <c r="J89" s="4" t="s">
        <v>904</v>
      </c>
      <c r="K89" s="4" t="s">
        <v>398</v>
      </c>
      <c r="L89" s="4" t="s">
        <v>837</v>
      </c>
      <c r="M89" s="3">
        <v>41985</v>
      </c>
      <c r="N89" s="4" t="s">
        <v>503</v>
      </c>
      <c r="O89" s="4" t="s">
        <v>326</v>
      </c>
      <c r="P89" s="4" t="s">
        <v>434</v>
      </c>
      <c r="Q89" s="4" t="s">
        <v>282</v>
      </c>
      <c r="R89" s="4" t="s">
        <v>822</v>
      </c>
      <c r="S89" s="4" t="s">
        <v>159</v>
      </c>
      <c r="T89" s="4" t="s">
        <v>139</v>
      </c>
      <c r="U89" s="4" t="s">
        <v>519</v>
      </c>
      <c r="V89" s="4" t="s">
        <v>481</v>
      </c>
      <c r="W89" s="4" t="s">
        <v>563</v>
      </c>
      <c r="X89" s="4" t="s">
        <v>434</v>
      </c>
      <c r="Y89" s="4" t="s">
        <v>21</v>
      </c>
      <c r="Z89" s="4" t="s">
        <v>483</v>
      </c>
      <c r="AA89" s="4">
        <v>222571</v>
      </c>
      <c r="AB89" s="4"/>
      <c r="AC89" s="4" t="s">
        <v>692</v>
      </c>
      <c r="AD89" s="3">
        <v>42004.476388888885</v>
      </c>
      <c r="AE89" s="3">
        <v>41988.440972222219</v>
      </c>
      <c r="AF89" s="2">
        <v>2014</v>
      </c>
      <c r="AG89" s="4" t="s">
        <v>434</v>
      </c>
      <c r="AH89" s="4" t="s">
        <v>198</v>
      </c>
      <c r="AI89" s="4">
        <v>192526248</v>
      </c>
      <c r="AJ89" s="3">
        <v>41671</v>
      </c>
      <c r="AK89" s="3">
        <v>42369</v>
      </c>
      <c r="AL89" s="4" t="s">
        <v>740</v>
      </c>
      <c r="AM89" s="4" t="s">
        <v>420</v>
      </c>
      <c r="AN89" s="4" t="s">
        <v>1030</v>
      </c>
    </row>
    <row r="90" spans="1:40" ht="57" customHeight="1">
      <c r="A90" s="4" t="s">
        <v>822</v>
      </c>
      <c r="B90" s="4" t="s">
        <v>139</v>
      </c>
      <c r="C90" s="4" t="s">
        <v>377</v>
      </c>
      <c r="D90" s="4"/>
      <c r="E90" s="4"/>
      <c r="F90" s="4"/>
      <c r="G90" s="2">
        <v>2012</v>
      </c>
      <c r="H90" s="4">
        <v>245779</v>
      </c>
      <c r="I90" s="4">
        <v>0</v>
      </c>
      <c r="J90" s="4" t="s">
        <v>231</v>
      </c>
      <c r="K90" s="4" t="s">
        <v>398</v>
      </c>
      <c r="L90" s="4" t="s">
        <v>837</v>
      </c>
      <c r="M90" s="3">
        <v>41198</v>
      </c>
      <c r="N90" s="4"/>
      <c r="O90" s="4" t="s">
        <v>326</v>
      </c>
      <c r="P90" s="4" t="s">
        <v>434</v>
      </c>
      <c r="Q90" s="4" t="s">
        <v>282</v>
      </c>
      <c r="R90" s="4" t="s">
        <v>822</v>
      </c>
      <c r="S90" s="4" t="s">
        <v>159</v>
      </c>
      <c r="T90" s="4" t="s">
        <v>139</v>
      </c>
      <c r="U90" s="4" t="s">
        <v>519</v>
      </c>
      <c r="V90" s="4" t="s">
        <v>481</v>
      </c>
      <c r="W90" s="4" t="s">
        <v>563</v>
      </c>
      <c r="X90" s="4" t="s">
        <v>794</v>
      </c>
      <c r="Y90" s="4" t="s">
        <v>545</v>
      </c>
      <c r="Z90" s="4" t="s">
        <v>483</v>
      </c>
      <c r="AA90" s="4">
        <v>188683</v>
      </c>
      <c r="AB90" s="4"/>
      <c r="AC90" s="4" t="s">
        <v>692</v>
      </c>
      <c r="AD90" s="3">
        <v>41290.45208333333</v>
      </c>
      <c r="AE90" s="3">
        <v>41201.489583333328</v>
      </c>
      <c r="AF90" s="2"/>
      <c r="AG90" s="4"/>
      <c r="AH90" s="4" t="s">
        <v>198</v>
      </c>
      <c r="AI90" s="4"/>
      <c r="AJ90" s="3"/>
      <c r="AK90" s="3"/>
      <c r="AL90" s="4"/>
      <c r="AM90" s="4"/>
      <c r="AN90" s="4"/>
    </row>
    <row r="91" spans="1:40" ht="57" customHeight="1">
      <c r="A91" s="4" t="s">
        <v>822</v>
      </c>
      <c r="B91" s="4" t="s">
        <v>139</v>
      </c>
      <c r="C91" s="4" t="s">
        <v>532</v>
      </c>
      <c r="D91" s="4" t="s">
        <v>254</v>
      </c>
      <c r="E91" s="4" t="s">
        <v>1003</v>
      </c>
      <c r="F91" s="4" t="s">
        <v>183</v>
      </c>
      <c r="G91" s="2">
        <v>2013</v>
      </c>
      <c r="H91" s="4">
        <v>615774</v>
      </c>
      <c r="I91" s="4">
        <v>0</v>
      </c>
      <c r="J91" s="4" t="s">
        <v>632</v>
      </c>
      <c r="K91" s="4" t="s">
        <v>398</v>
      </c>
      <c r="L91" s="4" t="s">
        <v>837</v>
      </c>
      <c r="M91" s="3">
        <v>41528</v>
      </c>
      <c r="N91" s="4" t="s">
        <v>738</v>
      </c>
      <c r="O91" s="4" t="s">
        <v>738</v>
      </c>
      <c r="P91" s="4" t="s">
        <v>434</v>
      </c>
      <c r="Q91" s="4" t="s">
        <v>282</v>
      </c>
      <c r="R91" s="4" t="s">
        <v>822</v>
      </c>
      <c r="S91" s="4" t="s">
        <v>159</v>
      </c>
      <c r="T91" s="4" t="s">
        <v>139</v>
      </c>
      <c r="U91" s="4" t="s">
        <v>519</v>
      </c>
      <c r="V91" s="4" t="s">
        <v>481</v>
      </c>
      <c r="W91" s="4"/>
      <c r="X91" s="4" t="s">
        <v>794</v>
      </c>
      <c r="Y91" s="4" t="s">
        <v>545</v>
      </c>
      <c r="Z91" s="4" t="s">
        <v>483</v>
      </c>
      <c r="AA91" s="4">
        <v>201248</v>
      </c>
      <c r="AB91" s="4"/>
      <c r="AC91" s="4" t="s">
        <v>692</v>
      </c>
      <c r="AD91" s="3">
        <v>41530.481249999997</v>
      </c>
      <c r="AE91" s="3">
        <v>41530.481249999997</v>
      </c>
      <c r="AF91" s="2">
        <v>2013</v>
      </c>
      <c r="AG91" s="4" t="s">
        <v>1061</v>
      </c>
      <c r="AH91" s="4" t="s">
        <v>198</v>
      </c>
      <c r="AI91" s="4">
        <v>25475000</v>
      </c>
      <c r="AJ91" s="3">
        <v>41275</v>
      </c>
      <c r="AK91" s="3">
        <v>41639</v>
      </c>
      <c r="AL91" s="4" t="s">
        <v>184</v>
      </c>
      <c r="AM91" s="4" t="s">
        <v>740</v>
      </c>
      <c r="AN91" s="4"/>
    </row>
    <row r="92" spans="1:40" ht="249.75" customHeight="1">
      <c r="A92" s="4" t="s">
        <v>822</v>
      </c>
      <c r="B92" s="4" t="s">
        <v>877</v>
      </c>
      <c r="C92" s="4" t="s">
        <v>40</v>
      </c>
      <c r="D92" s="4" t="s">
        <v>634</v>
      </c>
      <c r="E92" s="4" t="s">
        <v>383</v>
      </c>
      <c r="F92" s="4" t="s">
        <v>883</v>
      </c>
      <c r="G92" s="2">
        <v>2014</v>
      </c>
      <c r="H92" s="4">
        <v>223898</v>
      </c>
      <c r="I92" s="4">
        <v>0</v>
      </c>
      <c r="J92" s="4" t="s">
        <v>449</v>
      </c>
      <c r="K92" s="4" t="s">
        <v>398</v>
      </c>
      <c r="L92" s="4" t="s">
        <v>837</v>
      </c>
      <c r="M92" s="3">
        <v>41683</v>
      </c>
      <c r="N92" s="4" t="s">
        <v>886</v>
      </c>
      <c r="O92" s="4" t="s">
        <v>886</v>
      </c>
      <c r="P92" s="4" t="s">
        <v>434</v>
      </c>
      <c r="Q92" s="4" t="s">
        <v>282</v>
      </c>
      <c r="R92" s="4" t="s">
        <v>822</v>
      </c>
      <c r="S92" s="4" t="s">
        <v>159</v>
      </c>
      <c r="T92" s="4" t="s">
        <v>877</v>
      </c>
      <c r="U92" s="4" t="s">
        <v>519</v>
      </c>
      <c r="V92" s="4" t="s">
        <v>4</v>
      </c>
      <c r="W92" s="4" t="s">
        <v>563</v>
      </c>
      <c r="X92" s="4" t="s">
        <v>434</v>
      </c>
      <c r="Y92" s="4" t="s">
        <v>21</v>
      </c>
      <c r="Z92" s="4" t="s">
        <v>483</v>
      </c>
      <c r="AA92" s="4">
        <v>207738</v>
      </c>
      <c r="AB92" s="4"/>
      <c r="AC92" s="4" t="s">
        <v>697</v>
      </c>
      <c r="AD92" s="3">
        <v>41947.517361111109</v>
      </c>
      <c r="AE92" s="3">
        <v>41689.44930555555</v>
      </c>
      <c r="AF92" s="2">
        <v>2014</v>
      </c>
      <c r="AG92" s="4" t="s">
        <v>434</v>
      </c>
      <c r="AH92" s="4" t="s">
        <v>198</v>
      </c>
      <c r="AI92" s="4">
        <v>65000000</v>
      </c>
      <c r="AJ92" s="3">
        <v>41883</v>
      </c>
      <c r="AK92" s="3">
        <v>42369</v>
      </c>
      <c r="AL92" s="4" t="s">
        <v>740</v>
      </c>
      <c r="AM92" s="4" t="s">
        <v>420</v>
      </c>
      <c r="AN92" s="4" t="s">
        <v>586</v>
      </c>
    </row>
    <row r="93" spans="1:40" ht="249.75" customHeight="1">
      <c r="A93" s="4" t="s">
        <v>822</v>
      </c>
      <c r="B93" s="4" t="s">
        <v>877</v>
      </c>
      <c r="C93" s="4" t="s">
        <v>40</v>
      </c>
      <c r="D93" s="4" t="s">
        <v>634</v>
      </c>
      <c r="E93" s="4" t="s">
        <v>383</v>
      </c>
      <c r="F93" s="4" t="s">
        <v>883</v>
      </c>
      <c r="G93" s="2">
        <v>2014</v>
      </c>
      <c r="H93" s="4">
        <v>1000000</v>
      </c>
      <c r="I93" s="4">
        <v>0</v>
      </c>
      <c r="J93" s="4" t="s">
        <v>838</v>
      </c>
      <c r="K93" s="4" t="s">
        <v>398</v>
      </c>
      <c r="L93" s="4" t="s">
        <v>837</v>
      </c>
      <c r="M93" s="3">
        <v>41792</v>
      </c>
      <c r="N93" s="4" t="s">
        <v>886</v>
      </c>
      <c r="O93" s="4" t="s">
        <v>886</v>
      </c>
      <c r="P93" s="4" t="s">
        <v>434</v>
      </c>
      <c r="Q93" s="4" t="s">
        <v>282</v>
      </c>
      <c r="R93" s="4" t="s">
        <v>822</v>
      </c>
      <c r="S93" s="4" t="s">
        <v>159</v>
      </c>
      <c r="T93" s="4" t="s">
        <v>877</v>
      </c>
      <c r="U93" s="4" t="s">
        <v>519</v>
      </c>
      <c r="V93" s="4" t="s">
        <v>4</v>
      </c>
      <c r="W93" s="4" t="s">
        <v>563</v>
      </c>
      <c r="X93" s="4" t="s">
        <v>434</v>
      </c>
      <c r="Y93" s="4" t="s">
        <v>21</v>
      </c>
      <c r="Z93" s="4" t="s">
        <v>483</v>
      </c>
      <c r="AA93" s="4">
        <v>213107</v>
      </c>
      <c r="AB93" s="4"/>
      <c r="AC93" s="4" t="s">
        <v>697</v>
      </c>
      <c r="AD93" s="3">
        <v>41947.517361111109</v>
      </c>
      <c r="AE93" s="3">
        <v>41793.52847222222</v>
      </c>
      <c r="AF93" s="2">
        <v>2014</v>
      </c>
      <c r="AG93" s="4" t="s">
        <v>434</v>
      </c>
      <c r="AH93" s="4" t="s">
        <v>198</v>
      </c>
      <c r="AI93" s="4">
        <v>65000000</v>
      </c>
      <c r="AJ93" s="3">
        <v>41883</v>
      </c>
      <c r="AK93" s="3">
        <v>42369</v>
      </c>
      <c r="AL93" s="4" t="s">
        <v>740</v>
      </c>
      <c r="AM93" s="4" t="s">
        <v>420</v>
      </c>
      <c r="AN93" s="4" t="s">
        <v>586</v>
      </c>
    </row>
    <row r="94" spans="1:40" ht="249.75" customHeight="1">
      <c r="A94" s="4" t="s">
        <v>822</v>
      </c>
      <c r="B94" s="4" t="s">
        <v>877</v>
      </c>
      <c r="C94" s="4" t="s">
        <v>40</v>
      </c>
      <c r="D94" s="4" t="s">
        <v>634</v>
      </c>
      <c r="E94" s="4" t="s">
        <v>383</v>
      </c>
      <c r="F94" s="4" t="s">
        <v>883</v>
      </c>
      <c r="G94" s="2">
        <v>2014</v>
      </c>
      <c r="H94" s="4">
        <v>550392</v>
      </c>
      <c r="I94" s="4">
        <v>0</v>
      </c>
      <c r="J94" s="4" t="s">
        <v>862</v>
      </c>
      <c r="K94" s="4" t="s">
        <v>398</v>
      </c>
      <c r="L94" s="4" t="s">
        <v>837</v>
      </c>
      <c r="M94" s="3">
        <v>41988</v>
      </c>
      <c r="N94" s="4" t="s">
        <v>886</v>
      </c>
      <c r="O94" s="4" t="s">
        <v>886</v>
      </c>
      <c r="P94" s="4" t="s">
        <v>434</v>
      </c>
      <c r="Q94" s="4" t="s">
        <v>282</v>
      </c>
      <c r="R94" s="4" t="s">
        <v>822</v>
      </c>
      <c r="S94" s="4" t="s">
        <v>159</v>
      </c>
      <c r="T94" s="4" t="s">
        <v>877</v>
      </c>
      <c r="U94" s="4" t="s">
        <v>519</v>
      </c>
      <c r="V94" s="4" t="s">
        <v>4</v>
      </c>
      <c r="W94" s="4" t="s">
        <v>563</v>
      </c>
      <c r="X94" s="4" t="s">
        <v>434</v>
      </c>
      <c r="Y94" s="4" t="s">
        <v>21</v>
      </c>
      <c r="Z94" s="4" t="s">
        <v>483</v>
      </c>
      <c r="AA94" s="4">
        <v>222673</v>
      </c>
      <c r="AB94" s="4"/>
      <c r="AC94" s="4" t="s">
        <v>692</v>
      </c>
      <c r="AD94" s="3">
        <v>42004.474999999999</v>
      </c>
      <c r="AE94" s="3">
        <v>41989.415972222218</v>
      </c>
      <c r="AF94" s="2">
        <v>2014</v>
      </c>
      <c r="AG94" s="4" t="s">
        <v>434</v>
      </c>
      <c r="AH94" s="4" t="s">
        <v>198</v>
      </c>
      <c r="AI94" s="4">
        <v>65000000</v>
      </c>
      <c r="AJ94" s="3">
        <v>41883</v>
      </c>
      <c r="AK94" s="3">
        <v>42369</v>
      </c>
      <c r="AL94" s="4" t="s">
        <v>740</v>
      </c>
      <c r="AM94" s="4" t="s">
        <v>420</v>
      </c>
      <c r="AN94" s="4" t="s">
        <v>586</v>
      </c>
    </row>
    <row r="95" spans="1:40" ht="79.5" customHeight="1">
      <c r="A95" s="4" t="s">
        <v>822</v>
      </c>
      <c r="B95" s="4" t="s">
        <v>877</v>
      </c>
      <c r="C95" s="4" t="s">
        <v>40</v>
      </c>
      <c r="D95" s="4" t="s">
        <v>634</v>
      </c>
      <c r="E95" s="4" t="s">
        <v>751</v>
      </c>
      <c r="F95" s="4" t="s">
        <v>176</v>
      </c>
      <c r="G95" s="2">
        <v>2014</v>
      </c>
      <c r="H95" s="4">
        <v>386741</v>
      </c>
      <c r="I95" s="4">
        <v>0</v>
      </c>
      <c r="J95" s="4" t="s">
        <v>815</v>
      </c>
      <c r="K95" s="4" t="s">
        <v>398</v>
      </c>
      <c r="L95" s="4" t="s">
        <v>837</v>
      </c>
      <c r="M95" s="3">
        <v>41988</v>
      </c>
      <c r="N95" s="4" t="s">
        <v>825</v>
      </c>
      <c r="O95" s="4" t="s">
        <v>232</v>
      </c>
      <c r="P95" s="4" t="s">
        <v>434</v>
      </c>
      <c r="Q95" s="4" t="s">
        <v>282</v>
      </c>
      <c r="R95" s="4" t="s">
        <v>822</v>
      </c>
      <c r="S95" s="4" t="s">
        <v>159</v>
      </c>
      <c r="T95" s="4" t="s">
        <v>877</v>
      </c>
      <c r="U95" s="4" t="s">
        <v>519</v>
      </c>
      <c r="V95" s="4" t="s">
        <v>4</v>
      </c>
      <c r="W95" s="4" t="s">
        <v>563</v>
      </c>
      <c r="X95" s="4" t="s">
        <v>434</v>
      </c>
      <c r="Y95" s="4" t="s">
        <v>21</v>
      </c>
      <c r="Z95" s="4" t="s">
        <v>483</v>
      </c>
      <c r="AA95" s="4">
        <v>222659</v>
      </c>
      <c r="AB95" s="4"/>
      <c r="AC95" s="4" t="s">
        <v>692</v>
      </c>
      <c r="AD95" s="3">
        <v>42004.475694444445</v>
      </c>
      <c r="AE95" s="3">
        <v>41989.411805555552</v>
      </c>
      <c r="AF95" s="2">
        <v>2014</v>
      </c>
      <c r="AG95" s="4" t="s">
        <v>434</v>
      </c>
      <c r="AH95" s="4" t="s">
        <v>198</v>
      </c>
      <c r="AI95" s="4">
        <v>20632217</v>
      </c>
      <c r="AJ95" s="3">
        <v>41821</v>
      </c>
      <c r="AK95" s="3">
        <v>42369</v>
      </c>
      <c r="AL95" s="4" t="s">
        <v>740</v>
      </c>
      <c r="AM95" s="4" t="s">
        <v>420</v>
      </c>
      <c r="AN95" s="4" t="s">
        <v>1030</v>
      </c>
    </row>
    <row r="96" spans="1:40" ht="114" customHeight="1">
      <c r="A96" s="4" t="s">
        <v>822</v>
      </c>
      <c r="B96" s="4" t="s">
        <v>877</v>
      </c>
      <c r="C96" s="4" t="s">
        <v>40</v>
      </c>
      <c r="D96" s="4" t="s">
        <v>634</v>
      </c>
      <c r="E96" s="4" t="s">
        <v>42</v>
      </c>
      <c r="F96" s="4" t="s">
        <v>251</v>
      </c>
      <c r="G96" s="2">
        <v>2014</v>
      </c>
      <c r="H96" s="4">
        <v>973452</v>
      </c>
      <c r="I96" s="4">
        <v>0</v>
      </c>
      <c r="J96" s="4" t="s">
        <v>1060</v>
      </c>
      <c r="K96" s="4" t="s">
        <v>398</v>
      </c>
      <c r="L96" s="4" t="s">
        <v>837</v>
      </c>
      <c r="M96" s="3">
        <v>41683</v>
      </c>
      <c r="N96" s="4" t="s">
        <v>678</v>
      </c>
      <c r="O96" s="4" t="s">
        <v>211</v>
      </c>
      <c r="P96" s="4" t="s">
        <v>434</v>
      </c>
      <c r="Q96" s="4" t="s">
        <v>282</v>
      </c>
      <c r="R96" s="4" t="s">
        <v>822</v>
      </c>
      <c r="S96" s="4" t="s">
        <v>159</v>
      </c>
      <c r="T96" s="4" t="s">
        <v>877</v>
      </c>
      <c r="U96" s="4" t="s">
        <v>519</v>
      </c>
      <c r="V96" s="4" t="s">
        <v>4</v>
      </c>
      <c r="W96" s="4" t="s">
        <v>563</v>
      </c>
      <c r="X96" s="4" t="s">
        <v>434</v>
      </c>
      <c r="Y96" s="4" t="s">
        <v>21</v>
      </c>
      <c r="Z96" s="4" t="s">
        <v>483</v>
      </c>
      <c r="AA96" s="4">
        <v>207380</v>
      </c>
      <c r="AB96" s="4"/>
      <c r="AC96" s="4" t="s">
        <v>697</v>
      </c>
      <c r="AD96" s="3">
        <v>41771.522916666661</v>
      </c>
      <c r="AE96" s="3">
        <v>41684.461805555555</v>
      </c>
      <c r="AF96" s="2">
        <v>2014</v>
      </c>
      <c r="AG96" s="4" t="s">
        <v>434</v>
      </c>
      <c r="AH96" s="4" t="s">
        <v>198</v>
      </c>
      <c r="AI96" s="4">
        <v>3419000</v>
      </c>
      <c r="AJ96" s="3">
        <v>41821</v>
      </c>
      <c r="AK96" s="3">
        <v>42004</v>
      </c>
      <c r="AL96" s="4" t="s">
        <v>740</v>
      </c>
      <c r="AM96" s="4" t="s">
        <v>420</v>
      </c>
      <c r="AN96" s="4" t="s">
        <v>1030</v>
      </c>
    </row>
    <row r="97" spans="1:40" ht="114" customHeight="1">
      <c r="A97" s="4" t="s">
        <v>822</v>
      </c>
      <c r="B97" s="4" t="s">
        <v>877</v>
      </c>
      <c r="C97" s="4" t="s">
        <v>40</v>
      </c>
      <c r="D97" s="4" t="s">
        <v>634</v>
      </c>
      <c r="E97" s="4" t="s">
        <v>42</v>
      </c>
      <c r="F97" s="4" t="s">
        <v>251</v>
      </c>
      <c r="G97" s="2">
        <v>2014</v>
      </c>
      <c r="H97" s="4">
        <v>698079</v>
      </c>
      <c r="I97" s="4">
        <v>0</v>
      </c>
      <c r="J97" s="4" t="s">
        <v>560</v>
      </c>
      <c r="K97" s="4" t="s">
        <v>398</v>
      </c>
      <c r="L97" s="4" t="s">
        <v>837</v>
      </c>
      <c r="M97" s="3">
        <v>41841</v>
      </c>
      <c r="N97" s="4" t="s">
        <v>678</v>
      </c>
      <c r="O97" s="4" t="s">
        <v>211</v>
      </c>
      <c r="P97" s="4" t="s">
        <v>434</v>
      </c>
      <c r="Q97" s="4" t="s">
        <v>282</v>
      </c>
      <c r="R97" s="4" t="s">
        <v>822</v>
      </c>
      <c r="S97" s="4" t="s">
        <v>159</v>
      </c>
      <c r="T97" s="4" t="s">
        <v>877</v>
      </c>
      <c r="U97" s="4" t="s">
        <v>519</v>
      </c>
      <c r="V97" s="4" t="s">
        <v>4</v>
      </c>
      <c r="W97" s="4" t="s">
        <v>563</v>
      </c>
      <c r="X97" s="4" t="s">
        <v>434</v>
      </c>
      <c r="Y97" s="4" t="s">
        <v>21</v>
      </c>
      <c r="Z97" s="4" t="s">
        <v>483</v>
      </c>
      <c r="AA97" s="4">
        <v>215539</v>
      </c>
      <c r="AB97" s="4"/>
      <c r="AC97" s="4" t="s">
        <v>692</v>
      </c>
      <c r="AD97" s="3">
        <v>41859.665277777778</v>
      </c>
      <c r="AE97" s="3">
        <v>41841.720138888886</v>
      </c>
      <c r="AF97" s="2">
        <v>2014</v>
      </c>
      <c r="AG97" s="4" t="s">
        <v>434</v>
      </c>
      <c r="AH97" s="4" t="s">
        <v>198</v>
      </c>
      <c r="AI97" s="4">
        <v>3419000</v>
      </c>
      <c r="AJ97" s="3">
        <v>41821</v>
      </c>
      <c r="AK97" s="3">
        <v>42004</v>
      </c>
      <c r="AL97" s="4" t="s">
        <v>740</v>
      </c>
      <c r="AM97" s="4" t="s">
        <v>420</v>
      </c>
      <c r="AN97" s="4" t="s">
        <v>1030</v>
      </c>
    </row>
    <row r="98" spans="1:40" ht="79.5" customHeight="1">
      <c r="A98" s="4" t="s">
        <v>822</v>
      </c>
      <c r="B98" s="4" t="s">
        <v>877</v>
      </c>
      <c r="C98" s="4" t="s">
        <v>40</v>
      </c>
      <c r="D98" s="4" t="s">
        <v>634</v>
      </c>
      <c r="E98" s="4" t="s">
        <v>523</v>
      </c>
      <c r="F98" s="4" t="s">
        <v>576</v>
      </c>
      <c r="G98" s="2">
        <v>2014</v>
      </c>
      <c r="H98" s="4">
        <v>1920136</v>
      </c>
      <c r="I98" s="4">
        <v>0</v>
      </c>
      <c r="J98" s="4" t="s">
        <v>925</v>
      </c>
      <c r="K98" s="4" t="s">
        <v>398</v>
      </c>
      <c r="L98" s="4" t="s">
        <v>837</v>
      </c>
      <c r="M98" s="3">
        <v>41985</v>
      </c>
      <c r="N98" s="4" t="s">
        <v>678</v>
      </c>
      <c r="O98" s="4" t="s">
        <v>211</v>
      </c>
      <c r="P98" s="4" t="s">
        <v>434</v>
      </c>
      <c r="Q98" s="4" t="s">
        <v>282</v>
      </c>
      <c r="R98" s="4" t="s">
        <v>822</v>
      </c>
      <c r="S98" s="4" t="s">
        <v>159</v>
      </c>
      <c r="T98" s="4" t="s">
        <v>877</v>
      </c>
      <c r="U98" s="4" t="s">
        <v>519</v>
      </c>
      <c r="V98" s="4" t="s">
        <v>4</v>
      </c>
      <c r="W98" s="4" t="s">
        <v>563</v>
      </c>
      <c r="X98" s="4" t="s">
        <v>434</v>
      </c>
      <c r="Y98" s="4" t="s">
        <v>21</v>
      </c>
      <c r="Z98" s="4" t="s">
        <v>483</v>
      </c>
      <c r="AA98" s="4">
        <v>222563</v>
      </c>
      <c r="AB98" s="4"/>
      <c r="AC98" s="4" t="s">
        <v>692</v>
      </c>
      <c r="AD98" s="3">
        <v>42004.456944444442</v>
      </c>
      <c r="AE98" s="3">
        <v>41985.76180555555</v>
      </c>
      <c r="AF98" s="2">
        <v>2014</v>
      </c>
      <c r="AG98" s="4" t="s">
        <v>434</v>
      </c>
      <c r="AH98" s="4" t="s">
        <v>198</v>
      </c>
      <c r="AI98" s="4">
        <v>54034700</v>
      </c>
      <c r="AJ98" s="3">
        <v>41883</v>
      </c>
      <c r="AK98" s="3">
        <v>42369</v>
      </c>
      <c r="AL98" s="4" t="s">
        <v>740</v>
      </c>
      <c r="AM98" s="4" t="s">
        <v>420</v>
      </c>
      <c r="AN98" s="4" t="s">
        <v>1030</v>
      </c>
    </row>
    <row r="99" spans="1:40" ht="57" customHeight="1">
      <c r="A99" s="4" t="s">
        <v>822</v>
      </c>
      <c r="B99" s="4" t="s">
        <v>877</v>
      </c>
      <c r="C99" s="4" t="s">
        <v>377</v>
      </c>
      <c r="D99" s="4"/>
      <c r="E99" s="4"/>
      <c r="F99" s="4"/>
      <c r="G99" s="2">
        <v>2012</v>
      </c>
      <c r="H99" s="4">
        <v>751793</v>
      </c>
      <c r="I99" s="4">
        <v>0</v>
      </c>
      <c r="J99" s="4" t="s">
        <v>832</v>
      </c>
      <c r="K99" s="4" t="s">
        <v>398</v>
      </c>
      <c r="L99" s="4" t="s">
        <v>837</v>
      </c>
      <c r="M99" s="3">
        <v>41198</v>
      </c>
      <c r="N99" s="4"/>
      <c r="O99" s="4" t="s">
        <v>211</v>
      </c>
      <c r="P99" s="4" t="s">
        <v>434</v>
      </c>
      <c r="Q99" s="4" t="s">
        <v>282</v>
      </c>
      <c r="R99" s="4" t="s">
        <v>822</v>
      </c>
      <c r="S99" s="4" t="s">
        <v>159</v>
      </c>
      <c r="T99" s="4" t="s">
        <v>877</v>
      </c>
      <c r="U99" s="4" t="s">
        <v>519</v>
      </c>
      <c r="V99" s="4" t="s">
        <v>4</v>
      </c>
      <c r="W99" s="4" t="s">
        <v>563</v>
      </c>
      <c r="X99" s="4" t="s">
        <v>794</v>
      </c>
      <c r="Y99" s="4" t="s">
        <v>545</v>
      </c>
      <c r="Z99" s="4" t="s">
        <v>483</v>
      </c>
      <c r="AA99" s="4">
        <v>188687</v>
      </c>
      <c r="AB99" s="4"/>
      <c r="AC99" s="4" t="s">
        <v>697</v>
      </c>
      <c r="AD99" s="3">
        <v>41229.683333333334</v>
      </c>
      <c r="AE99" s="3">
        <v>41201.489583333328</v>
      </c>
      <c r="AF99" s="2"/>
      <c r="AG99" s="4"/>
      <c r="AH99" s="4" t="s">
        <v>198</v>
      </c>
      <c r="AI99" s="4"/>
      <c r="AJ99" s="3"/>
      <c r="AK99" s="3"/>
      <c r="AL99" s="4"/>
      <c r="AM99" s="4"/>
      <c r="AN99" s="4"/>
    </row>
    <row r="100" spans="1:40" ht="57" customHeight="1">
      <c r="A100" s="4" t="s">
        <v>822</v>
      </c>
      <c r="B100" s="4" t="s">
        <v>877</v>
      </c>
      <c r="C100" s="4" t="s">
        <v>532</v>
      </c>
      <c r="D100" s="4" t="s">
        <v>254</v>
      </c>
      <c r="E100" s="4" t="s">
        <v>386</v>
      </c>
      <c r="F100" s="4" t="s">
        <v>183</v>
      </c>
      <c r="G100" s="2">
        <v>2013</v>
      </c>
      <c r="H100" s="4">
        <v>349034</v>
      </c>
      <c r="I100" s="4">
        <v>0</v>
      </c>
      <c r="J100" s="4" t="s">
        <v>966</v>
      </c>
      <c r="K100" s="4" t="s">
        <v>398</v>
      </c>
      <c r="L100" s="4" t="s">
        <v>837</v>
      </c>
      <c r="M100" s="3">
        <v>41529</v>
      </c>
      <c r="N100" s="4" t="s">
        <v>738</v>
      </c>
      <c r="O100" s="4" t="s">
        <v>738</v>
      </c>
      <c r="P100" s="4" t="s">
        <v>434</v>
      </c>
      <c r="Q100" s="4" t="s">
        <v>282</v>
      </c>
      <c r="R100" s="4" t="s">
        <v>822</v>
      </c>
      <c r="S100" s="4" t="s">
        <v>159</v>
      </c>
      <c r="T100" s="4" t="s">
        <v>877</v>
      </c>
      <c r="U100" s="4" t="s">
        <v>519</v>
      </c>
      <c r="V100" s="4" t="s">
        <v>4</v>
      </c>
      <c r="W100" s="4"/>
      <c r="X100" s="4" t="s">
        <v>794</v>
      </c>
      <c r="Y100" s="4" t="s">
        <v>545</v>
      </c>
      <c r="Z100" s="4" t="s">
        <v>483</v>
      </c>
      <c r="AA100" s="4">
        <v>201310</v>
      </c>
      <c r="AB100" s="4"/>
      <c r="AC100" s="4" t="s">
        <v>692</v>
      </c>
      <c r="AD100" s="3">
        <v>41533.604861111111</v>
      </c>
      <c r="AE100" s="3">
        <v>41533.604861111111</v>
      </c>
      <c r="AF100" s="2">
        <v>2013</v>
      </c>
      <c r="AG100" s="4" t="s">
        <v>1061</v>
      </c>
      <c r="AH100" s="4" t="s">
        <v>198</v>
      </c>
      <c r="AI100" s="4">
        <v>44247429</v>
      </c>
      <c r="AJ100" s="3">
        <v>41275</v>
      </c>
      <c r="AK100" s="3">
        <v>41639</v>
      </c>
      <c r="AL100" s="4" t="s">
        <v>184</v>
      </c>
      <c r="AM100" s="4" t="s">
        <v>740</v>
      </c>
      <c r="AN100" s="4"/>
    </row>
    <row r="101" spans="1:40" ht="57" customHeight="1">
      <c r="A101" s="4" t="s">
        <v>822</v>
      </c>
      <c r="B101" s="4" t="s">
        <v>877</v>
      </c>
      <c r="C101" s="4" t="s">
        <v>532</v>
      </c>
      <c r="D101" s="4" t="s">
        <v>254</v>
      </c>
      <c r="E101" s="4" t="s">
        <v>386</v>
      </c>
      <c r="F101" s="4" t="s">
        <v>183</v>
      </c>
      <c r="G101" s="2">
        <v>2013</v>
      </c>
      <c r="H101" s="4">
        <v>820000</v>
      </c>
      <c r="I101" s="4">
        <v>0</v>
      </c>
      <c r="J101" s="4" t="s">
        <v>646</v>
      </c>
      <c r="K101" s="4" t="s">
        <v>398</v>
      </c>
      <c r="L101" s="4" t="s">
        <v>837</v>
      </c>
      <c r="M101" s="3">
        <v>41528</v>
      </c>
      <c r="N101" s="4" t="s">
        <v>738</v>
      </c>
      <c r="O101" s="4" t="s">
        <v>738</v>
      </c>
      <c r="P101" s="4" t="s">
        <v>434</v>
      </c>
      <c r="Q101" s="4" t="s">
        <v>282</v>
      </c>
      <c r="R101" s="4" t="s">
        <v>822</v>
      </c>
      <c r="S101" s="4" t="s">
        <v>159</v>
      </c>
      <c r="T101" s="4" t="s">
        <v>877</v>
      </c>
      <c r="U101" s="4" t="s">
        <v>519</v>
      </c>
      <c r="V101" s="4" t="s">
        <v>4</v>
      </c>
      <c r="W101" s="4"/>
      <c r="X101" s="4" t="s">
        <v>794</v>
      </c>
      <c r="Y101" s="4" t="s">
        <v>545</v>
      </c>
      <c r="Z101" s="4" t="s">
        <v>483</v>
      </c>
      <c r="AA101" s="4">
        <v>201246</v>
      </c>
      <c r="AB101" s="4"/>
      <c r="AC101" s="4" t="s">
        <v>692</v>
      </c>
      <c r="AD101" s="3">
        <v>41530.48055555555</v>
      </c>
      <c r="AE101" s="3">
        <v>41530.48055555555</v>
      </c>
      <c r="AF101" s="2">
        <v>2013</v>
      </c>
      <c r="AG101" s="4" t="s">
        <v>1061</v>
      </c>
      <c r="AH101" s="4" t="s">
        <v>198</v>
      </c>
      <c r="AI101" s="4">
        <v>44247429</v>
      </c>
      <c r="AJ101" s="3">
        <v>41275</v>
      </c>
      <c r="AK101" s="3">
        <v>41639</v>
      </c>
      <c r="AL101" s="4" t="s">
        <v>184</v>
      </c>
      <c r="AM101" s="4" t="s">
        <v>740</v>
      </c>
      <c r="AN101" s="4"/>
    </row>
    <row r="102" spans="1:40" ht="57" customHeight="1">
      <c r="A102" s="4" t="s">
        <v>822</v>
      </c>
      <c r="B102" s="4" t="s">
        <v>877</v>
      </c>
      <c r="C102" s="4" t="s">
        <v>532</v>
      </c>
      <c r="D102" s="4" t="s">
        <v>254</v>
      </c>
      <c r="E102" s="4" t="s">
        <v>386</v>
      </c>
      <c r="F102" s="4" t="s">
        <v>183</v>
      </c>
      <c r="G102" s="2">
        <v>2013</v>
      </c>
      <c r="H102" s="4">
        <v>1501371</v>
      </c>
      <c r="I102" s="4">
        <v>0</v>
      </c>
      <c r="J102" s="4" t="s">
        <v>409</v>
      </c>
      <c r="K102" s="4" t="s">
        <v>398</v>
      </c>
      <c r="L102" s="4" t="s">
        <v>837</v>
      </c>
      <c r="M102" s="3">
        <v>41527</v>
      </c>
      <c r="N102" s="4" t="s">
        <v>738</v>
      </c>
      <c r="O102" s="4" t="s">
        <v>738</v>
      </c>
      <c r="P102" s="4" t="s">
        <v>434</v>
      </c>
      <c r="Q102" s="4" t="s">
        <v>282</v>
      </c>
      <c r="R102" s="4" t="s">
        <v>822</v>
      </c>
      <c r="S102" s="4" t="s">
        <v>159</v>
      </c>
      <c r="T102" s="4" t="s">
        <v>877</v>
      </c>
      <c r="U102" s="4" t="s">
        <v>519</v>
      </c>
      <c r="V102" s="4" t="s">
        <v>4</v>
      </c>
      <c r="W102" s="4"/>
      <c r="X102" s="4" t="s">
        <v>794</v>
      </c>
      <c r="Y102" s="4" t="s">
        <v>545</v>
      </c>
      <c r="Z102" s="4" t="s">
        <v>483</v>
      </c>
      <c r="AA102" s="4">
        <v>201252</v>
      </c>
      <c r="AB102" s="4"/>
      <c r="AC102" s="4" t="s">
        <v>692</v>
      </c>
      <c r="AD102" s="3">
        <v>41530.48333333333</v>
      </c>
      <c r="AE102" s="3">
        <v>41530.48333333333</v>
      </c>
      <c r="AF102" s="2">
        <v>2013</v>
      </c>
      <c r="AG102" s="4" t="s">
        <v>1061</v>
      </c>
      <c r="AH102" s="4" t="s">
        <v>198</v>
      </c>
      <c r="AI102" s="4">
        <v>44247429</v>
      </c>
      <c r="AJ102" s="3">
        <v>41275</v>
      </c>
      <c r="AK102" s="3">
        <v>41639</v>
      </c>
      <c r="AL102" s="4" t="s">
        <v>184</v>
      </c>
      <c r="AM102" s="4" t="s">
        <v>740</v>
      </c>
      <c r="AN102" s="4"/>
    </row>
    <row r="103" spans="1:40" ht="57" customHeight="1">
      <c r="A103" s="4" t="s">
        <v>822</v>
      </c>
      <c r="B103" s="4" t="s">
        <v>305</v>
      </c>
      <c r="C103" s="4" t="s">
        <v>532</v>
      </c>
      <c r="D103" s="4"/>
      <c r="E103" s="4"/>
      <c r="F103" s="4"/>
      <c r="G103" s="2">
        <v>2013</v>
      </c>
      <c r="H103" s="4">
        <v>449197</v>
      </c>
      <c r="I103" s="4">
        <v>0</v>
      </c>
      <c r="J103" s="4" t="s">
        <v>1041</v>
      </c>
      <c r="K103" s="4" t="s">
        <v>398</v>
      </c>
      <c r="L103" s="4" t="s">
        <v>837</v>
      </c>
      <c r="M103" s="3">
        <v>41529</v>
      </c>
      <c r="N103" s="4"/>
      <c r="O103" s="4" t="s">
        <v>232</v>
      </c>
      <c r="P103" s="4" t="s">
        <v>434</v>
      </c>
      <c r="Q103" s="4" t="s">
        <v>282</v>
      </c>
      <c r="R103" s="4" t="s">
        <v>822</v>
      </c>
      <c r="S103" s="4" t="s">
        <v>159</v>
      </c>
      <c r="T103" s="4" t="s">
        <v>305</v>
      </c>
      <c r="U103" s="4" t="s">
        <v>519</v>
      </c>
      <c r="V103" s="4" t="s">
        <v>655</v>
      </c>
      <c r="W103" s="4"/>
      <c r="X103" s="4" t="s">
        <v>794</v>
      </c>
      <c r="Y103" s="4" t="s">
        <v>545</v>
      </c>
      <c r="Z103" s="4" t="s">
        <v>483</v>
      </c>
      <c r="AA103" s="4">
        <v>201256</v>
      </c>
      <c r="AB103" s="4"/>
      <c r="AC103" s="4" t="s">
        <v>692</v>
      </c>
      <c r="AD103" s="3">
        <v>41550.638888888891</v>
      </c>
      <c r="AE103" s="3">
        <v>41530.485416666663</v>
      </c>
      <c r="AF103" s="2"/>
      <c r="AG103" s="4"/>
      <c r="AH103" s="4" t="s">
        <v>198</v>
      </c>
      <c r="AI103" s="4"/>
      <c r="AJ103" s="3"/>
      <c r="AK103" s="3"/>
      <c r="AL103" s="4"/>
      <c r="AM103" s="4"/>
      <c r="AN103" s="4"/>
    </row>
    <row r="104" spans="1:40" ht="79.5" customHeight="1">
      <c r="A104" s="4" t="s">
        <v>822</v>
      </c>
      <c r="B104" s="4" t="s">
        <v>20</v>
      </c>
      <c r="C104" s="4" t="s">
        <v>532</v>
      </c>
      <c r="D104" s="4" t="s">
        <v>254</v>
      </c>
      <c r="E104" s="4" t="s">
        <v>15</v>
      </c>
      <c r="F104" s="4" t="s">
        <v>183</v>
      </c>
      <c r="G104" s="2">
        <v>2013</v>
      </c>
      <c r="H104" s="4">
        <v>349996</v>
      </c>
      <c r="I104" s="4">
        <v>0</v>
      </c>
      <c r="J104" s="4" t="s">
        <v>966</v>
      </c>
      <c r="K104" s="4" t="s">
        <v>398</v>
      </c>
      <c r="L104" s="4" t="s">
        <v>837</v>
      </c>
      <c r="M104" s="3">
        <v>41529</v>
      </c>
      <c r="N104" s="4" t="s">
        <v>738</v>
      </c>
      <c r="O104" s="4" t="s">
        <v>738</v>
      </c>
      <c r="P104" s="4" t="s">
        <v>434</v>
      </c>
      <c r="Q104" s="4" t="s">
        <v>282</v>
      </c>
      <c r="R104" s="4" t="s">
        <v>822</v>
      </c>
      <c r="S104" s="4" t="s">
        <v>159</v>
      </c>
      <c r="T104" s="4" t="s">
        <v>20</v>
      </c>
      <c r="U104" s="4" t="s">
        <v>519</v>
      </c>
      <c r="V104" s="4" t="s">
        <v>229</v>
      </c>
      <c r="W104" s="4"/>
      <c r="X104" s="4" t="s">
        <v>794</v>
      </c>
      <c r="Y104" s="4" t="s">
        <v>545</v>
      </c>
      <c r="Z104" s="4" t="s">
        <v>483</v>
      </c>
      <c r="AA104" s="4">
        <v>201313</v>
      </c>
      <c r="AB104" s="4"/>
      <c r="AC104" s="4" t="s">
        <v>692</v>
      </c>
      <c r="AD104" s="3">
        <v>41533.606944444444</v>
      </c>
      <c r="AE104" s="3">
        <v>41533.606944444444</v>
      </c>
      <c r="AF104" s="2">
        <v>2013</v>
      </c>
      <c r="AG104" s="4" t="s">
        <v>1061</v>
      </c>
      <c r="AH104" s="4" t="s">
        <v>198</v>
      </c>
      <c r="AI104" s="4">
        <v>3500000</v>
      </c>
      <c r="AJ104" s="3">
        <v>41426</v>
      </c>
      <c r="AK104" s="3">
        <v>41639</v>
      </c>
      <c r="AL104" s="4" t="s">
        <v>184</v>
      </c>
      <c r="AM104" s="4" t="s">
        <v>740</v>
      </c>
      <c r="AN104" s="4"/>
    </row>
    <row r="105" spans="1:40" ht="90.75" customHeight="1">
      <c r="A105" s="4" t="s">
        <v>822</v>
      </c>
      <c r="B105" s="4" t="s">
        <v>365</v>
      </c>
      <c r="C105" s="4" t="s">
        <v>40</v>
      </c>
      <c r="D105" s="4" t="s">
        <v>634</v>
      </c>
      <c r="E105" s="4" t="s">
        <v>728</v>
      </c>
      <c r="F105" s="4" t="s">
        <v>220</v>
      </c>
      <c r="G105" s="2">
        <v>2014</v>
      </c>
      <c r="H105" s="4">
        <v>500000</v>
      </c>
      <c r="I105" s="4">
        <v>0</v>
      </c>
      <c r="J105" s="4" t="s">
        <v>46</v>
      </c>
      <c r="K105" s="4">
        <v>500000</v>
      </c>
      <c r="L105" s="4" t="s">
        <v>837</v>
      </c>
      <c r="M105" s="3">
        <v>41834</v>
      </c>
      <c r="N105" s="4" t="s">
        <v>825</v>
      </c>
      <c r="O105" s="4" t="s">
        <v>232</v>
      </c>
      <c r="P105" s="4" t="s">
        <v>434</v>
      </c>
      <c r="Q105" s="4" t="s">
        <v>282</v>
      </c>
      <c r="R105" s="4" t="s">
        <v>822</v>
      </c>
      <c r="S105" s="4" t="s">
        <v>159</v>
      </c>
      <c r="T105" s="4" t="s">
        <v>365</v>
      </c>
      <c r="U105" s="4" t="s">
        <v>519</v>
      </c>
      <c r="V105" s="4" t="s">
        <v>85</v>
      </c>
      <c r="W105" s="4" t="s">
        <v>563</v>
      </c>
      <c r="X105" s="4" t="s">
        <v>434</v>
      </c>
      <c r="Y105" s="4" t="s">
        <v>21</v>
      </c>
      <c r="Z105" s="4" t="s">
        <v>483</v>
      </c>
      <c r="AA105" s="4">
        <v>216205</v>
      </c>
      <c r="AB105" s="4"/>
      <c r="AC105" s="4" t="s">
        <v>692</v>
      </c>
      <c r="AD105" s="3">
        <v>41856.615277777775</v>
      </c>
      <c r="AE105" s="3">
        <v>41856.615277777775</v>
      </c>
      <c r="AF105" s="2">
        <v>2014</v>
      </c>
      <c r="AG105" s="4" t="s">
        <v>434</v>
      </c>
      <c r="AH105" s="4" t="s">
        <v>198</v>
      </c>
      <c r="AI105" s="4">
        <v>56504384</v>
      </c>
      <c r="AJ105" s="3">
        <v>41671</v>
      </c>
      <c r="AK105" s="3">
        <v>42369</v>
      </c>
      <c r="AL105" s="4" t="s">
        <v>740</v>
      </c>
      <c r="AM105" s="4" t="s">
        <v>420</v>
      </c>
      <c r="AN105" s="4" t="s">
        <v>813</v>
      </c>
    </row>
    <row r="106" spans="1:40" ht="90.75" customHeight="1">
      <c r="A106" s="4" t="s">
        <v>822</v>
      </c>
      <c r="B106" s="4" t="s">
        <v>365</v>
      </c>
      <c r="C106" s="4" t="s">
        <v>40</v>
      </c>
      <c r="D106" s="4" t="s">
        <v>634</v>
      </c>
      <c r="E106" s="4" t="s">
        <v>728</v>
      </c>
      <c r="F106" s="4" t="s">
        <v>220</v>
      </c>
      <c r="G106" s="2">
        <v>2014</v>
      </c>
      <c r="H106" s="4">
        <v>199996</v>
      </c>
      <c r="I106" s="4">
        <v>0</v>
      </c>
      <c r="J106" s="4" t="s">
        <v>815</v>
      </c>
      <c r="K106" s="4" t="s">
        <v>398</v>
      </c>
      <c r="L106" s="4" t="s">
        <v>837</v>
      </c>
      <c r="M106" s="3">
        <v>41988</v>
      </c>
      <c r="N106" s="4" t="s">
        <v>825</v>
      </c>
      <c r="O106" s="4" t="s">
        <v>232</v>
      </c>
      <c r="P106" s="4" t="s">
        <v>434</v>
      </c>
      <c r="Q106" s="4" t="s">
        <v>282</v>
      </c>
      <c r="R106" s="4" t="s">
        <v>822</v>
      </c>
      <c r="S106" s="4" t="s">
        <v>159</v>
      </c>
      <c r="T106" s="4" t="s">
        <v>365</v>
      </c>
      <c r="U106" s="4" t="s">
        <v>519</v>
      </c>
      <c r="V106" s="4" t="s">
        <v>85</v>
      </c>
      <c r="W106" s="4" t="s">
        <v>563</v>
      </c>
      <c r="X106" s="4" t="s">
        <v>434</v>
      </c>
      <c r="Y106" s="4" t="s">
        <v>21</v>
      </c>
      <c r="Z106" s="4" t="s">
        <v>483</v>
      </c>
      <c r="AA106" s="4">
        <v>222665</v>
      </c>
      <c r="AB106" s="4"/>
      <c r="AC106" s="4" t="s">
        <v>692</v>
      </c>
      <c r="AD106" s="3">
        <v>42004.490277777775</v>
      </c>
      <c r="AE106" s="3">
        <v>41989.413194444445</v>
      </c>
      <c r="AF106" s="2">
        <v>2014</v>
      </c>
      <c r="AG106" s="4" t="s">
        <v>434</v>
      </c>
      <c r="AH106" s="4" t="s">
        <v>198</v>
      </c>
      <c r="AI106" s="4">
        <v>56504384</v>
      </c>
      <c r="AJ106" s="3">
        <v>41671</v>
      </c>
      <c r="AK106" s="3">
        <v>42369</v>
      </c>
      <c r="AL106" s="4" t="s">
        <v>740</v>
      </c>
      <c r="AM106" s="4" t="s">
        <v>420</v>
      </c>
      <c r="AN106" s="4" t="s">
        <v>813</v>
      </c>
    </row>
    <row r="107" spans="1:40" ht="90.75" customHeight="1">
      <c r="A107" s="4" t="s">
        <v>822</v>
      </c>
      <c r="B107" s="4" t="s">
        <v>365</v>
      </c>
      <c r="C107" s="4" t="s">
        <v>40</v>
      </c>
      <c r="D107" s="4" t="s">
        <v>634</v>
      </c>
      <c r="E107" s="4" t="s">
        <v>773</v>
      </c>
      <c r="F107" s="4" t="s">
        <v>701</v>
      </c>
      <c r="G107" s="2">
        <v>2014</v>
      </c>
      <c r="H107" s="4">
        <v>999915</v>
      </c>
      <c r="I107" s="4">
        <v>0</v>
      </c>
      <c r="J107" s="4" t="s">
        <v>250</v>
      </c>
      <c r="K107" s="4" t="s">
        <v>398</v>
      </c>
      <c r="L107" s="4" t="s">
        <v>837</v>
      </c>
      <c r="M107" s="3">
        <v>41680</v>
      </c>
      <c r="N107" s="4" t="s">
        <v>503</v>
      </c>
      <c r="O107" s="4" t="s">
        <v>326</v>
      </c>
      <c r="P107" s="4" t="s">
        <v>434</v>
      </c>
      <c r="Q107" s="4" t="s">
        <v>282</v>
      </c>
      <c r="R107" s="4" t="s">
        <v>822</v>
      </c>
      <c r="S107" s="4" t="s">
        <v>159</v>
      </c>
      <c r="T107" s="4" t="s">
        <v>365</v>
      </c>
      <c r="U107" s="4" t="s">
        <v>519</v>
      </c>
      <c r="V107" s="4" t="s">
        <v>85</v>
      </c>
      <c r="W107" s="4" t="s">
        <v>563</v>
      </c>
      <c r="X107" s="4" t="s">
        <v>434</v>
      </c>
      <c r="Y107" s="4" t="s">
        <v>21</v>
      </c>
      <c r="Z107" s="4" t="s">
        <v>483</v>
      </c>
      <c r="AA107" s="4">
        <v>207178</v>
      </c>
      <c r="AB107" s="4"/>
      <c r="AC107" s="4" t="s">
        <v>697</v>
      </c>
      <c r="AD107" s="3">
        <v>41775.468055555553</v>
      </c>
      <c r="AE107" s="3">
        <v>41682.406944444439</v>
      </c>
      <c r="AF107" s="2">
        <v>2014</v>
      </c>
      <c r="AG107" s="4" t="s">
        <v>434</v>
      </c>
      <c r="AH107" s="4" t="s">
        <v>198</v>
      </c>
      <c r="AI107" s="4">
        <v>42197263</v>
      </c>
      <c r="AJ107" s="3">
        <v>41671</v>
      </c>
      <c r="AK107" s="3">
        <v>42004</v>
      </c>
      <c r="AL107" s="4" t="s">
        <v>740</v>
      </c>
      <c r="AM107" s="4" t="s">
        <v>420</v>
      </c>
      <c r="AN107" s="4" t="s">
        <v>1030</v>
      </c>
    </row>
    <row r="108" spans="1:40" ht="90.75" customHeight="1">
      <c r="A108" s="4" t="s">
        <v>822</v>
      </c>
      <c r="B108" s="4" t="s">
        <v>365</v>
      </c>
      <c r="C108" s="4" t="s">
        <v>40</v>
      </c>
      <c r="D108" s="4" t="s">
        <v>634</v>
      </c>
      <c r="E108" s="4" t="s">
        <v>773</v>
      </c>
      <c r="F108" s="4" t="s">
        <v>701</v>
      </c>
      <c r="G108" s="2">
        <v>2014</v>
      </c>
      <c r="H108" s="4">
        <v>749990</v>
      </c>
      <c r="I108" s="4">
        <v>0</v>
      </c>
      <c r="J108" s="4" t="s">
        <v>46</v>
      </c>
      <c r="K108" s="4">
        <v>749990</v>
      </c>
      <c r="L108" s="4" t="s">
        <v>837</v>
      </c>
      <c r="M108" s="3">
        <v>41834</v>
      </c>
      <c r="N108" s="4" t="s">
        <v>503</v>
      </c>
      <c r="O108" s="4" t="s">
        <v>326</v>
      </c>
      <c r="P108" s="4" t="s">
        <v>434</v>
      </c>
      <c r="Q108" s="4" t="s">
        <v>282</v>
      </c>
      <c r="R108" s="4" t="s">
        <v>822</v>
      </c>
      <c r="S108" s="4" t="s">
        <v>159</v>
      </c>
      <c r="T108" s="4" t="s">
        <v>365</v>
      </c>
      <c r="U108" s="4" t="s">
        <v>519</v>
      </c>
      <c r="V108" s="4" t="s">
        <v>85</v>
      </c>
      <c r="W108" s="4" t="s">
        <v>563</v>
      </c>
      <c r="X108" s="4" t="s">
        <v>434</v>
      </c>
      <c r="Y108" s="4" t="s">
        <v>21</v>
      </c>
      <c r="Z108" s="4" t="s">
        <v>483</v>
      </c>
      <c r="AA108" s="4">
        <v>216203</v>
      </c>
      <c r="AB108" s="4"/>
      <c r="AC108" s="4" t="s">
        <v>692</v>
      </c>
      <c r="AD108" s="3">
        <v>41856.614583333328</v>
      </c>
      <c r="AE108" s="3">
        <v>41856.614583333328</v>
      </c>
      <c r="AF108" s="2">
        <v>2014</v>
      </c>
      <c r="AG108" s="4" t="s">
        <v>434</v>
      </c>
      <c r="AH108" s="4" t="s">
        <v>198</v>
      </c>
      <c r="AI108" s="4">
        <v>42197263</v>
      </c>
      <c r="AJ108" s="3">
        <v>41671</v>
      </c>
      <c r="AK108" s="3">
        <v>42004</v>
      </c>
      <c r="AL108" s="4" t="s">
        <v>740</v>
      </c>
      <c r="AM108" s="4" t="s">
        <v>420</v>
      </c>
      <c r="AN108" s="4" t="s">
        <v>1030</v>
      </c>
    </row>
    <row r="109" spans="1:40" ht="114" customHeight="1">
      <c r="A109" s="4" t="s">
        <v>822</v>
      </c>
      <c r="B109" s="4" t="s">
        <v>365</v>
      </c>
      <c r="C109" s="4" t="s">
        <v>40</v>
      </c>
      <c r="D109" s="4" t="s">
        <v>634</v>
      </c>
      <c r="E109" s="4" t="s">
        <v>92</v>
      </c>
      <c r="F109" s="4" t="s">
        <v>370</v>
      </c>
      <c r="G109" s="2">
        <v>2014</v>
      </c>
      <c r="H109" s="4">
        <v>2550000</v>
      </c>
      <c r="I109" s="4">
        <v>0</v>
      </c>
      <c r="J109" s="4" t="s">
        <v>904</v>
      </c>
      <c r="K109" s="4" t="s">
        <v>398</v>
      </c>
      <c r="L109" s="4" t="s">
        <v>837</v>
      </c>
      <c r="M109" s="3">
        <v>41985</v>
      </c>
      <c r="N109" s="4" t="s">
        <v>503</v>
      </c>
      <c r="O109" s="4" t="s">
        <v>326</v>
      </c>
      <c r="P109" s="4" t="s">
        <v>434</v>
      </c>
      <c r="Q109" s="4" t="s">
        <v>282</v>
      </c>
      <c r="R109" s="4" t="s">
        <v>822</v>
      </c>
      <c r="S109" s="4" t="s">
        <v>159</v>
      </c>
      <c r="T109" s="4" t="s">
        <v>365</v>
      </c>
      <c r="U109" s="4" t="s">
        <v>519</v>
      </c>
      <c r="V109" s="4" t="s">
        <v>85</v>
      </c>
      <c r="W109" s="4" t="s">
        <v>563</v>
      </c>
      <c r="X109" s="4" t="s">
        <v>434</v>
      </c>
      <c r="Y109" s="4" t="s">
        <v>21</v>
      </c>
      <c r="Z109" s="4" t="s">
        <v>483</v>
      </c>
      <c r="AA109" s="4">
        <v>222569</v>
      </c>
      <c r="AB109" s="4"/>
      <c r="AC109" s="4" t="s">
        <v>692</v>
      </c>
      <c r="AD109" s="3">
        <v>42004.476388888885</v>
      </c>
      <c r="AE109" s="3">
        <v>41988.436111111107</v>
      </c>
      <c r="AF109" s="2">
        <v>2014</v>
      </c>
      <c r="AG109" s="4" t="s">
        <v>434</v>
      </c>
      <c r="AH109" s="4" t="s">
        <v>198</v>
      </c>
      <c r="AI109" s="4">
        <v>329220206</v>
      </c>
      <c r="AJ109" s="3">
        <v>41671</v>
      </c>
      <c r="AK109" s="3">
        <v>42004</v>
      </c>
      <c r="AL109" s="4" t="s">
        <v>740</v>
      </c>
      <c r="AM109" s="4" t="s">
        <v>271</v>
      </c>
      <c r="AN109" s="4" t="s">
        <v>1030</v>
      </c>
    </row>
    <row r="110" spans="1:40" ht="68.25" customHeight="1">
      <c r="A110" s="4" t="s">
        <v>822</v>
      </c>
      <c r="B110" s="4" t="s">
        <v>365</v>
      </c>
      <c r="C110" s="4" t="s">
        <v>377</v>
      </c>
      <c r="D110" s="4"/>
      <c r="E110" s="4"/>
      <c r="F110" s="4"/>
      <c r="G110" s="2">
        <v>2012</v>
      </c>
      <c r="H110" s="4">
        <v>715922</v>
      </c>
      <c r="I110" s="4">
        <v>0</v>
      </c>
      <c r="J110" s="4" t="s">
        <v>199</v>
      </c>
      <c r="K110" s="4" t="s">
        <v>398</v>
      </c>
      <c r="L110" s="4" t="s">
        <v>837</v>
      </c>
      <c r="M110" s="3">
        <v>41198</v>
      </c>
      <c r="N110" s="4"/>
      <c r="O110" s="4" t="s">
        <v>326</v>
      </c>
      <c r="P110" s="4" t="s">
        <v>434</v>
      </c>
      <c r="Q110" s="4" t="s">
        <v>282</v>
      </c>
      <c r="R110" s="4" t="s">
        <v>822</v>
      </c>
      <c r="S110" s="4" t="s">
        <v>159</v>
      </c>
      <c r="T110" s="4" t="s">
        <v>365</v>
      </c>
      <c r="U110" s="4" t="s">
        <v>519</v>
      </c>
      <c r="V110" s="4" t="s">
        <v>85</v>
      </c>
      <c r="W110" s="4" t="s">
        <v>563</v>
      </c>
      <c r="X110" s="4" t="s">
        <v>794</v>
      </c>
      <c r="Y110" s="4" t="s">
        <v>545</v>
      </c>
      <c r="Z110" s="4" t="s">
        <v>483</v>
      </c>
      <c r="AA110" s="4">
        <v>188685</v>
      </c>
      <c r="AB110" s="4"/>
      <c r="AC110" s="4" t="s">
        <v>697</v>
      </c>
      <c r="AD110" s="3">
        <v>41257.694444444445</v>
      </c>
      <c r="AE110" s="3">
        <v>41201.489583333328</v>
      </c>
      <c r="AF110" s="2"/>
      <c r="AG110" s="4"/>
      <c r="AH110" s="4" t="s">
        <v>198</v>
      </c>
      <c r="AI110" s="4"/>
      <c r="AJ110" s="3"/>
      <c r="AK110" s="3"/>
      <c r="AL110" s="4"/>
      <c r="AM110" s="4"/>
      <c r="AN110" s="4"/>
    </row>
    <row r="111" spans="1:40" ht="68.25" customHeight="1">
      <c r="A111" s="4" t="s">
        <v>822</v>
      </c>
      <c r="B111" s="4" t="s">
        <v>365</v>
      </c>
      <c r="C111" s="4" t="s">
        <v>532</v>
      </c>
      <c r="D111" s="4" t="s">
        <v>254</v>
      </c>
      <c r="E111" s="4" t="s">
        <v>719</v>
      </c>
      <c r="F111" s="4" t="s">
        <v>183</v>
      </c>
      <c r="G111" s="2">
        <v>2013</v>
      </c>
      <c r="H111" s="4">
        <v>1883840</v>
      </c>
      <c r="I111" s="4">
        <v>0</v>
      </c>
      <c r="J111" s="4" t="s">
        <v>632</v>
      </c>
      <c r="K111" s="4" t="s">
        <v>398</v>
      </c>
      <c r="L111" s="4" t="s">
        <v>837</v>
      </c>
      <c r="M111" s="3">
        <v>41528</v>
      </c>
      <c r="N111" s="4" t="s">
        <v>738</v>
      </c>
      <c r="O111" s="4" t="s">
        <v>738</v>
      </c>
      <c r="P111" s="4" t="s">
        <v>434</v>
      </c>
      <c r="Q111" s="4" t="s">
        <v>282</v>
      </c>
      <c r="R111" s="4" t="s">
        <v>822</v>
      </c>
      <c r="S111" s="4" t="s">
        <v>159</v>
      </c>
      <c r="T111" s="4" t="s">
        <v>365</v>
      </c>
      <c r="U111" s="4" t="s">
        <v>519</v>
      </c>
      <c r="V111" s="4" t="s">
        <v>85</v>
      </c>
      <c r="W111" s="4"/>
      <c r="X111" s="4" t="s">
        <v>794</v>
      </c>
      <c r="Y111" s="4" t="s">
        <v>545</v>
      </c>
      <c r="Z111" s="4" t="s">
        <v>483</v>
      </c>
      <c r="AA111" s="4">
        <v>201250</v>
      </c>
      <c r="AB111" s="4"/>
      <c r="AC111" s="4" t="s">
        <v>692</v>
      </c>
      <c r="AD111" s="3">
        <v>41530.482638888891</v>
      </c>
      <c r="AE111" s="3">
        <v>41530.482638888891</v>
      </c>
      <c r="AF111" s="2">
        <v>2013</v>
      </c>
      <c r="AG111" s="4" t="s">
        <v>1061</v>
      </c>
      <c r="AH111" s="4" t="s">
        <v>198</v>
      </c>
      <c r="AI111" s="4">
        <v>162350371</v>
      </c>
      <c r="AJ111" s="3">
        <v>41275</v>
      </c>
      <c r="AK111" s="3">
        <v>41639</v>
      </c>
      <c r="AL111" s="4" t="s">
        <v>184</v>
      </c>
      <c r="AM111" s="4" t="s">
        <v>740</v>
      </c>
      <c r="AN111" s="4"/>
    </row>
    <row r="112" spans="1:40" ht="171" customHeight="1">
      <c r="A112" s="4" t="s">
        <v>822</v>
      </c>
      <c r="B112" s="4" t="s">
        <v>425</v>
      </c>
      <c r="C112" s="4" t="s">
        <v>40</v>
      </c>
      <c r="D112" s="4" t="s">
        <v>634</v>
      </c>
      <c r="E112" s="4" t="s">
        <v>205</v>
      </c>
      <c r="F112" s="4" t="s">
        <v>702</v>
      </c>
      <c r="G112" s="2">
        <v>2014</v>
      </c>
      <c r="H112" s="4">
        <v>149264</v>
      </c>
      <c r="I112" s="4">
        <v>0</v>
      </c>
      <c r="J112" s="4" t="s">
        <v>348</v>
      </c>
      <c r="K112" s="4" t="s">
        <v>398</v>
      </c>
      <c r="L112" s="4" t="s">
        <v>837</v>
      </c>
      <c r="M112" s="3">
        <v>41683</v>
      </c>
      <c r="N112" s="4" t="s">
        <v>886</v>
      </c>
      <c r="O112" s="4" t="s">
        <v>886</v>
      </c>
      <c r="P112" s="4" t="s">
        <v>434</v>
      </c>
      <c r="Q112" s="4" t="s">
        <v>282</v>
      </c>
      <c r="R112" s="4" t="s">
        <v>822</v>
      </c>
      <c r="S112" s="4" t="s">
        <v>159</v>
      </c>
      <c r="T112" s="4" t="s">
        <v>425</v>
      </c>
      <c r="U112" s="4" t="s">
        <v>519</v>
      </c>
      <c r="V112" s="4" t="s">
        <v>871</v>
      </c>
      <c r="W112" s="4" t="s">
        <v>563</v>
      </c>
      <c r="X112" s="4" t="s">
        <v>434</v>
      </c>
      <c r="Y112" s="4" t="s">
        <v>21</v>
      </c>
      <c r="Z112" s="4" t="s">
        <v>483</v>
      </c>
      <c r="AA112" s="4">
        <v>207740</v>
      </c>
      <c r="AB112" s="4"/>
      <c r="AC112" s="4" t="s">
        <v>692</v>
      </c>
      <c r="AD112" s="3">
        <v>41814.63680555555</v>
      </c>
      <c r="AE112" s="3">
        <v>41689.449999999997</v>
      </c>
      <c r="AF112" s="2">
        <v>2014</v>
      </c>
      <c r="AG112" s="4" t="s">
        <v>434</v>
      </c>
      <c r="AH112" s="4" t="s">
        <v>198</v>
      </c>
      <c r="AI112" s="4">
        <v>13375000</v>
      </c>
      <c r="AJ112" s="3">
        <v>42005</v>
      </c>
      <c r="AK112" s="3">
        <v>42369</v>
      </c>
      <c r="AL112" s="4" t="s">
        <v>740</v>
      </c>
      <c r="AM112" s="4" t="s">
        <v>420</v>
      </c>
      <c r="AN112" s="4" t="s">
        <v>1030</v>
      </c>
    </row>
    <row r="113" spans="1:40" ht="171" customHeight="1">
      <c r="A113" s="4" t="s">
        <v>822</v>
      </c>
      <c r="B113" s="4" t="s">
        <v>425</v>
      </c>
      <c r="C113" s="4" t="s">
        <v>40</v>
      </c>
      <c r="D113" s="4" t="s">
        <v>634</v>
      </c>
      <c r="E113" s="4" t="s">
        <v>205</v>
      </c>
      <c r="F113" s="4" t="s">
        <v>702</v>
      </c>
      <c r="G113" s="2">
        <v>2014</v>
      </c>
      <c r="H113" s="4">
        <v>340493</v>
      </c>
      <c r="I113" s="4">
        <v>0</v>
      </c>
      <c r="J113" s="4" t="s">
        <v>862</v>
      </c>
      <c r="K113" s="4" t="s">
        <v>398</v>
      </c>
      <c r="L113" s="4" t="s">
        <v>837</v>
      </c>
      <c r="M113" s="3">
        <v>41988</v>
      </c>
      <c r="N113" s="4" t="s">
        <v>886</v>
      </c>
      <c r="O113" s="4" t="s">
        <v>886</v>
      </c>
      <c r="P113" s="4" t="s">
        <v>434</v>
      </c>
      <c r="Q113" s="4" t="s">
        <v>282</v>
      </c>
      <c r="R113" s="4" t="s">
        <v>822</v>
      </c>
      <c r="S113" s="4" t="s">
        <v>159</v>
      </c>
      <c r="T113" s="4" t="s">
        <v>425</v>
      </c>
      <c r="U113" s="4" t="s">
        <v>519</v>
      </c>
      <c r="V113" s="4" t="s">
        <v>871</v>
      </c>
      <c r="W113" s="4" t="s">
        <v>563</v>
      </c>
      <c r="X113" s="4" t="s">
        <v>434</v>
      </c>
      <c r="Y113" s="4" t="s">
        <v>21</v>
      </c>
      <c r="Z113" s="4" t="s">
        <v>483</v>
      </c>
      <c r="AA113" s="4">
        <v>222663</v>
      </c>
      <c r="AB113" s="4"/>
      <c r="AC113" s="4" t="s">
        <v>692</v>
      </c>
      <c r="AD113" s="3">
        <v>42004.47152777778</v>
      </c>
      <c r="AE113" s="3">
        <v>41989.412499999999</v>
      </c>
      <c r="AF113" s="2">
        <v>2014</v>
      </c>
      <c r="AG113" s="4" t="s">
        <v>434</v>
      </c>
      <c r="AH113" s="4" t="s">
        <v>198</v>
      </c>
      <c r="AI113" s="4">
        <v>13375000</v>
      </c>
      <c r="AJ113" s="3">
        <v>42005</v>
      </c>
      <c r="AK113" s="3">
        <v>42369</v>
      </c>
      <c r="AL113" s="4" t="s">
        <v>740</v>
      </c>
      <c r="AM113" s="4" t="s">
        <v>420</v>
      </c>
      <c r="AN113" s="4" t="s">
        <v>1030</v>
      </c>
    </row>
    <row r="114" spans="1:40" ht="90.75" customHeight="1">
      <c r="A114" s="4" t="s">
        <v>822</v>
      </c>
      <c r="B114" s="4" t="s">
        <v>425</v>
      </c>
      <c r="C114" s="4" t="s">
        <v>40</v>
      </c>
      <c r="D114" s="4" t="s">
        <v>634</v>
      </c>
      <c r="E114" s="4" t="s">
        <v>595</v>
      </c>
      <c r="F114" s="4" t="s">
        <v>143</v>
      </c>
      <c r="G114" s="2">
        <v>2014</v>
      </c>
      <c r="H114" s="4">
        <v>411832</v>
      </c>
      <c r="I114" s="4">
        <v>0</v>
      </c>
      <c r="J114" s="4" t="s">
        <v>815</v>
      </c>
      <c r="K114" s="4" t="s">
        <v>398</v>
      </c>
      <c r="L114" s="4" t="s">
        <v>837</v>
      </c>
      <c r="M114" s="3">
        <v>41988</v>
      </c>
      <c r="N114" s="4" t="s">
        <v>825</v>
      </c>
      <c r="O114" s="4" t="s">
        <v>232</v>
      </c>
      <c r="P114" s="4" t="s">
        <v>434</v>
      </c>
      <c r="Q114" s="4" t="s">
        <v>282</v>
      </c>
      <c r="R114" s="4" t="s">
        <v>822</v>
      </c>
      <c r="S114" s="4" t="s">
        <v>159</v>
      </c>
      <c r="T114" s="4" t="s">
        <v>425</v>
      </c>
      <c r="U114" s="4" t="s">
        <v>519</v>
      </c>
      <c r="V114" s="4" t="s">
        <v>871</v>
      </c>
      <c r="W114" s="4" t="s">
        <v>563</v>
      </c>
      <c r="X114" s="4" t="s">
        <v>434</v>
      </c>
      <c r="Y114" s="4" t="s">
        <v>21</v>
      </c>
      <c r="Z114" s="4" t="s">
        <v>483</v>
      </c>
      <c r="AA114" s="4">
        <v>222661</v>
      </c>
      <c r="AB114" s="4"/>
      <c r="AC114" s="4" t="s">
        <v>692</v>
      </c>
      <c r="AD114" s="3">
        <v>42004.474999999999</v>
      </c>
      <c r="AE114" s="3">
        <v>41989.412499999999</v>
      </c>
      <c r="AF114" s="2">
        <v>2014</v>
      </c>
      <c r="AG114" s="4" t="s">
        <v>434</v>
      </c>
      <c r="AH114" s="4" t="s">
        <v>198</v>
      </c>
      <c r="AI114" s="4">
        <v>2140000</v>
      </c>
      <c r="AJ114" s="3">
        <v>41730</v>
      </c>
      <c r="AK114" s="3">
        <v>42004</v>
      </c>
      <c r="AL114" s="4" t="s">
        <v>740</v>
      </c>
      <c r="AM114" s="4" t="s">
        <v>420</v>
      </c>
      <c r="AN114" s="4" t="s">
        <v>813</v>
      </c>
    </row>
    <row r="115" spans="1:40" ht="57" customHeight="1">
      <c r="A115" s="4" t="s">
        <v>822</v>
      </c>
      <c r="B115" s="4" t="s">
        <v>425</v>
      </c>
      <c r="C115" s="4" t="s">
        <v>532</v>
      </c>
      <c r="D115" s="4" t="s">
        <v>254</v>
      </c>
      <c r="E115" s="4" t="s">
        <v>71</v>
      </c>
      <c r="F115" s="4" t="s">
        <v>183</v>
      </c>
      <c r="G115" s="2">
        <v>2013</v>
      </c>
      <c r="H115" s="4">
        <v>449935</v>
      </c>
      <c r="I115" s="4">
        <v>0</v>
      </c>
      <c r="J115" s="4" t="s">
        <v>1041</v>
      </c>
      <c r="K115" s="4" t="s">
        <v>398</v>
      </c>
      <c r="L115" s="4" t="s">
        <v>837</v>
      </c>
      <c r="M115" s="3">
        <v>41529</v>
      </c>
      <c r="N115" s="4" t="s">
        <v>738</v>
      </c>
      <c r="O115" s="4" t="s">
        <v>738</v>
      </c>
      <c r="P115" s="4" t="s">
        <v>434</v>
      </c>
      <c r="Q115" s="4" t="s">
        <v>282</v>
      </c>
      <c r="R115" s="4" t="s">
        <v>822</v>
      </c>
      <c r="S115" s="4" t="s">
        <v>159</v>
      </c>
      <c r="T115" s="4" t="s">
        <v>425</v>
      </c>
      <c r="U115" s="4" t="s">
        <v>519</v>
      </c>
      <c r="V115" s="4" t="s">
        <v>871</v>
      </c>
      <c r="W115" s="4"/>
      <c r="X115" s="4" t="s">
        <v>794</v>
      </c>
      <c r="Y115" s="4" t="s">
        <v>545</v>
      </c>
      <c r="Z115" s="4" t="s">
        <v>483</v>
      </c>
      <c r="AA115" s="4">
        <v>201315</v>
      </c>
      <c r="AB115" s="4"/>
      <c r="AC115" s="4" t="s">
        <v>697</v>
      </c>
      <c r="AD115" s="3">
        <v>41800.750694444439</v>
      </c>
      <c r="AE115" s="3">
        <v>41533.60833333333</v>
      </c>
      <c r="AF115" s="2">
        <v>2013</v>
      </c>
      <c r="AG115" s="4" t="s">
        <v>1061</v>
      </c>
      <c r="AH115" s="4" t="s">
        <v>198</v>
      </c>
      <c r="AI115" s="4">
        <v>4950000</v>
      </c>
      <c r="AJ115" s="3">
        <v>41275</v>
      </c>
      <c r="AK115" s="3">
        <v>41639</v>
      </c>
      <c r="AL115" s="4" t="s">
        <v>184</v>
      </c>
      <c r="AM115" s="4" t="s">
        <v>740</v>
      </c>
      <c r="AN115" s="4"/>
    </row>
    <row r="116" spans="1:40" ht="57" customHeight="1">
      <c r="A116" s="4" t="s">
        <v>822</v>
      </c>
      <c r="B116" s="4" t="s">
        <v>425</v>
      </c>
      <c r="C116" s="4" t="s">
        <v>532</v>
      </c>
      <c r="D116" s="4" t="s">
        <v>254</v>
      </c>
      <c r="E116" s="4" t="s">
        <v>71</v>
      </c>
      <c r="F116" s="4" t="s">
        <v>183</v>
      </c>
      <c r="G116" s="2">
        <v>2013</v>
      </c>
      <c r="H116" s="4">
        <v>480000</v>
      </c>
      <c r="I116" s="4">
        <v>0</v>
      </c>
      <c r="J116" s="4" t="s">
        <v>646</v>
      </c>
      <c r="K116" s="4" t="s">
        <v>398</v>
      </c>
      <c r="L116" s="4" t="s">
        <v>837</v>
      </c>
      <c r="M116" s="3">
        <v>41528</v>
      </c>
      <c r="N116" s="4" t="s">
        <v>738</v>
      </c>
      <c r="O116" s="4" t="s">
        <v>738</v>
      </c>
      <c r="P116" s="4" t="s">
        <v>434</v>
      </c>
      <c r="Q116" s="4" t="s">
        <v>282</v>
      </c>
      <c r="R116" s="4" t="s">
        <v>822</v>
      </c>
      <c r="S116" s="4" t="s">
        <v>159</v>
      </c>
      <c r="T116" s="4" t="s">
        <v>425</v>
      </c>
      <c r="U116" s="4" t="s">
        <v>519</v>
      </c>
      <c r="V116" s="4" t="s">
        <v>871</v>
      </c>
      <c r="W116" s="4"/>
      <c r="X116" s="4" t="s">
        <v>794</v>
      </c>
      <c r="Y116" s="4" t="s">
        <v>545</v>
      </c>
      <c r="Z116" s="4" t="s">
        <v>483</v>
      </c>
      <c r="AA116" s="4">
        <v>201242</v>
      </c>
      <c r="AB116" s="4"/>
      <c r="AC116" s="4" t="s">
        <v>697</v>
      </c>
      <c r="AD116" s="3">
        <v>41800.750694444439</v>
      </c>
      <c r="AE116" s="3">
        <v>41530.47152777778</v>
      </c>
      <c r="AF116" s="2">
        <v>2013</v>
      </c>
      <c r="AG116" s="4" t="s">
        <v>1061</v>
      </c>
      <c r="AH116" s="4" t="s">
        <v>198</v>
      </c>
      <c r="AI116" s="4">
        <v>4950000</v>
      </c>
      <c r="AJ116" s="3">
        <v>41275</v>
      </c>
      <c r="AK116" s="3">
        <v>41639</v>
      </c>
      <c r="AL116" s="4" t="s">
        <v>184</v>
      </c>
      <c r="AM116" s="4" t="s">
        <v>740</v>
      </c>
      <c r="AN116" s="4"/>
    </row>
    <row r="117" spans="1:40" ht="79.5" customHeight="1">
      <c r="A117" s="4" t="s">
        <v>822</v>
      </c>
      <c r="B117" s="4" t="s">
        <v>797</v>
      </c>
      <c r="C117" s="4" t="s">
        <v>40</v>
      </c>
      <c r="D117" s="4" t="s">
        <v>634</v>
      </c>
      <c r="E117" s="4" t="s">
        <v>175</v>
      </c>
      <c r="F117" s="4" t="s">
        <v>488</v>
      </c>
      <c r="G117" s="2">
        <v>2014</v>
      </c>
      <c r="H117" s="4">
        <v>4700000</v>
      </c>
      <c r="I117" s="4">
        <v>0</v>
      </c>
      <c r="J117" s="4" t="s">
        <v>948</v>
      </c>
      <c r="K117" s="4" t="s">
        <v>398</v>
      </c>
      <c r="L117" s="4" t="s">
        <v>837</v>
      </c>
      <c r="M117" s="3">
        <v>41988</v>
      </c>
      <c r="N117" s="4" t="s">
        <v>485</v>
      </c>
      <c r="O117" s="4" t="s">
        <v>554</v>
      </c>
      <c r="P117" s="4" t="s">
        <v>434</v>
      </c>
      <c r="Q117" s="4" t="s">
        <v>282</v>
      </c>
      <c r="R117" s="4" t="s">
        <v>822</v>
      </c>
      <c r="S117" s="4" t="s">
        <v>159</v>
      </c>
      <c r="T117" s="4" t="s">
        <v>797</v>
      </c>
      <c r="U117" s="4" t="s">
        <v>519</v>
      </c>
      <c r="V117" s="4" t="s">
        <v>1091</v>
      </c>
      <c r="W117" s="4" t="s">
        <v>563</v>
      </c>
      <c r="X117" s="4" t="s">
        <v>434</v>
      </c>
      <c r="Y117" s="4" t="s">
        <v>21</v>
      </c>
      <c r="Z117" s="4" t="s">
        <v>483</v>
      </c>
      <c r="AA117" s="4">
        <v>222669</v>
      </c>
      <c r="AB117" s="4"/>
      <c r="AC117" s="4" t="s">
        <v>692</v>
      </c>
      <c r="AD117" s="3">
        <v>42004.475694444445</v>
      </c>
      <c r="AE117" s="3">
        <v>41989.413888888885</v>
      </c>
      <c r="AF117" s="2">
        <v>2014</v>
      </c>
      <c r="AG117" s="4" t="s">
        <v>434</v>
      </c>
      <c r="AH117" s="4" t="s">
        <v>198</v>
      </c>
      <c r="AI117" s="4">
        <v>436681669</v>
      </c>
      <c r="AJ117" s="3">
        <v>41730</v>
      </c>
      <c r="AK117" s="3">
        <v>42124</v>
      </c>
      <c r="AL117" s="4" t="s">
        <v>740</v>
      </c>
      <c r="AM117" s="4" t="s">
        <v>420</v>
      </c>
      <c r="AN117" s="4" t="s">
        <v>1030</v>
      </c>
    </row>
    <row r="118" spans="1:40" ht="57" customHeight="1">
      <c r="A118" s="4" t="s">
        <v>822</v>
      </c>
      <c r="B118" s="4" t="s">
        <v>797</v>
      </c>
      <c r="C118" s="4" t="s">
        <v>40</v>
      </c>
      <c r="D118" s="4" t="s">
        <v>634</v>
      </c>
      <c r="E118" s="4" t="s">
        <v>115</v>
      </c>
      <c r="F118" s="4" t="s">
        <v>307</v>
      </c>
      <c r="G118" s="2">
        <v>2014</v>
      </c>
      <c r="H118" s="4">
        <v>1000001</v>
      </c>
      <c r="I118" s="4">
        <v>0</v>
      </c>
      <c r="J118" s="4" t="s">
        <v>488</v>
      </c>
      <c r="K118" s="4" t="s">
        <v>398</v>
      </c>
      <c r="L118" s="4" t="s">
        <v>837</v>
      </c>
      <c r="M118" s="3">
        <v>41681</v>
      </c>
      <c r="N118" s="4" t="s">
        <v>387</v>
      </c>
      <c r="O118" s="4" t="s">
        <v>926</v>
      </c>
      <c r="P118" s="4" t="s">
        <v>434</v>
      </c>
      <c r="Q118" s="4" t="s">
        <v>282</v>
      </c>
      <c r="R118" s="4" t="s">
        <v>822</v>
      </c>
      <c r="S118" s="4" t="s">
        <v>159</v>
      </c>
      <c r="T118" s="4" t="s">
        <v>797</v>
      </c>
      <c r="U118" s="4" t="s">
        <v>519</v>
      </c>
      <c r="V118" s="4" t="s">
        <v>1091</v>
      </c>
      <c r="W118" s="4" t="s">
        <v>563</v>
      </c>
      <c r="X118" s="4" t="s">
        <v>434</v>
      </c>
      <c r="Y118" s="4" t="s">
        <v>21</v>
      </c>
      <c r="Z118" s="4" t="s">
        <v>483</v>
      </c>
      <c r="AA118" s="4">
        <v>207283</v>
      </c>
      <c r="AB118" s="4"/>
      <c r="AC118" s="4" t="s">
        <v>697</v>
      </c>
      <c r="AD118" s="3">
        <v>41942.515972222223</v>
      </c>
      <c r="AE118" s="3">
        <v>41683.393055555556</v>
      </c>
      <c r="AF118" s="2">
        <v>2014</v>
      </c>
      <c r="AG118" s="4" t="s">
        <v>434</v>
      </c>
      <c r="AH118" s="4" t="s">
        <v>198</v>
      </c>
      <c r="AI118" s="4">
        <v>0</v>
      </c>
      <c r="AJ118" s="3">
        <v>41730</v>
      </c>
      <c r="AK118" s="3">
        <v>42004</v>
      </c>
      <c r="AL118" s="4" t="s">
        <v>740</v>
      </c>
      <c r="AM118" s="4" t="s">
        <v>740</v>
      </c>
      <c r="AN118" s="4" t="s">
        <v>380</v>
      </c>
    </row>
    <row r="119" spans="1:40" ht="57" customHeight="1">
      <c r="A119" s="4" t="s">
        <v>822</v>
      </c>
      <c r="B119" s="4" t="s">
        <v>797</v>
      </c>
      <c r="C119" s="4" t="s">
        <v>40</v>
      </c>
      <c r="D119" s="4" t="s">
        <v>634</v>
      </c>
      <c r="E119" s="4" t="s">
        <v>115</v>
      </c>
      <c r="F119" s="4" t="s">
        <v>307</v>
      </c>
      <c r="G119" s="2">
        <v>2014</v>
      </c>
      <c r="H119" s="4">
        <v>1232863</v>
      </c>
      <c r="I119" s="4">
        <v>0</v>
      </c>
      <c r="J119" s="4" t="s">
        <v>553</v>
      </c>
      <c r="K119" s="4" t="s">
        <v>398</v>
      </c>
      <c r="L119" s="4" t="s">
        <v>837</v>
      </c>
      <c r="M119" s="3">
        <v>41834</v>
      </c>
      <c r="N119" s="4" t="s">
        <v>387</v>
      </c>
      <c r="O119" s="4" t="s">
        <v>926</v>
      </c>
      <c r="P119" s="4" t="s">
        <v>434</v>
      </c>
      <c r="Q119" s="4" t="s">
        <v>282</v>
      </c>
      <c r="R119" s="4" t="s">
        <v>822</v>
      </c>
      <c r="S119" s="4" t="s">
        <v>159</v>
      </c>
      <c r="T119" s="4" t="s">
        <v>797</v>
      </c>
      <c r="U119" s="4" t="s">
        <v>519</v>
      </c>
      <c r="V119" s="4" t="s">
        <v>1091</v>
      </c>
      <c r="W119" s="4" t="s">
        <v>563</v>
      </c>
      <c r="X119" s="4" t="s">
        <v>434</v>
      </c>
      <c r="Y119" s="4" t="s">
        <v>21</v>
      </c>
      <c r="Z119" s="4" t="s">
        <v>483</v>
      </c>
      <c r="AA119" s="4">
        <v>214980</v>
      </c>
      <c r="AB119" s="4"/>
      <c r="AC119" s="4" t="s">
        <v>697</v>
      </c>
      <c r="AD119" s="3">
        <v>41942.515277777777</v>
      </c>
      <c r="AE119" s="3">
        <v>41835.436111111107</v>
      </c>
      <c r="AF119" s="2">
        <v>2014</v>
      </c>
      <c r="AG119" s="4" t="s">
        <v>434</v>
      </c>
      <c r="AH119" s="4" t="s">
        <v>198</v>
      </c>
      <c r="AI119" s="4">
        <v>0</v>
      </c>
      <c r="AJ119" s="3">
        <v>41730</v>
      </c>
      <c r="AK119" s="3">
        <v>42004</v>
      </c>
      <c r="AL119" s="4" t="s">
        <v>740</v>
      </c>
      <c r="AM119" s="4" t="s">
        <v>740</v>
      </c>
      <c r="AN119" s="4" t="s">
        <v>380</v>
      </c>
    </row>
    <row r="120" spans="1:40" ht="57" customHeight="1">
      <c r="A120" s="4" t="s">
        <v>822</v>
      </c>
      <c r="B120" s="4" t="s">
        <v>797</v>
      </c>
      <c r="C120" s="4" t="s">
        <v>377</v>
      </c>
      <c r="D120" s="4"/>
      <c r="E120" s="4"/>
      <c r="F120" s="4"/>
      <c r="G120" s="2">
        <v>2012</v>
      </c>
      <c r="H120" s="4">
        <v>579385</v>
      </c>
      <c r="I120" s="4">
        <v>0</v>
      </c>
      <c r="J120" s="4" t="s">
        <v>548</v>
      </c>
      <c r="K120" s="4" t="s">
        <v>398</v>
      </c>
      <c r="L120" s="4" t="s">
        <v>837</v>
      </c>
      <c r="M120" s="3">
        <v>41198</v>
      </c>
      <c r="N120" s="4"/>
      <c r="O120" s="4" t="s">
        <v>554</v>
      </c>
      <c r="P120" s="4" t="s">
        <v>434</v>
      </c>
      <c r="Q120" s="4" t="s">
        <v>282</v>
      </c>
      <c r="R120" s="4" t="s">
        <v>822</v>
      </c>
      <c r="S120" s="4" t="s">
        <v>159</v>
      </c>
      <c r="T120" s="4" t="s">
        <v>797</v>
      </c>
      <c r="U120" s="4" t="s">
        <v>519</v>
      </c>
      <c r="V120" s="4" t="s">
        <v>1091</v>
      </c>
      <c r="W120" s="4" t="s">
        <v>563</v>
      </c>
      <c r="X120" s="4" t="s">
        <v>794</v>
      </c>
      <c r="Y120" s="4" t="s">
        <v>545</v>
      </c>
      <c r="Z120" s="4" t="s">
        <v>483</v>
      </c>
      <c r="AA120" s="4">
        <v>188681</v>
      </c>
      <c r="AB120" s="4"/>
      <c r="AC120" s="4" t="s">
        <v>697</v>
      </c>
      <c r="AD120" s="3">
        <v>41235.522916666669</v>
      </c>
      <c r="AE120" s="3">
        <v>41201.489583333328</v>
      </c>
      <c r="AF120" s="2"/>
      <c r="AG120" s="4"/>
      <c r="AH120" s="4" t="s">
        <v>198</v>
      </c>
      <c r="AI120" s="4"/>
      <c r="AJ120" s="3"/>
      <c r="AK120" s="3"/>
      <c r="AL120" s="4"/>
      <c r="AM120" s="4"/>
      <c r="AN120" s="4"/>
    </row>
    <row r="121" spans="1:40" ht="57" customHeight="1">
      <c r="A121" s="4" t="s">
        <v>822</v>
      </c>
      <c r="B121" s="4" t="s">
        <v>797</v>
      </c>
      <c r="C121" s="4" t="s">
        <v>532</v>
      </c>
      <c r="D121" s="4" t="s">
        <v>254</v>
      </c>
      <c r="E121" s="4" t="s">
        <v>268</v>
      </c>
      <c r="F121" s="4" t="s">
        <v>183</v>
      </c>
      <c r="G121" s="2">
        <v>2013</v>
      </c>
      <c r="H121" s="4">
        <v>1899996</v>
      </c>
      <c r="I121" s="4">
        <v>0</v>
      </c>
      <c r="J121" s="4" t="s">
        <v>450</v>
      </c>
      <c r="K121" s="4" t="s">
        <v>398</v>
      </c>
      <c r="L121" s="4" t="s">
        <v>837</v>
      </c>
      <c r="M121" s="3">
        <v>41527</v>
      </c>
      <c r="N121" s="4" t="s">
        <v>738</v>
      </c>
      <c r="O121" s="4" t="s">
        <v>738</v>
      </c>
      <c r="P121" s="4" t="s">
        <v>434</v>
      </c>
      <c r="Q121" s="4" t="s">
        <v>282</v>
      </c>
      <c r="R121" s="4" t="s">
        <v>822</v>
      </c>
      <c r="S121" s="4" t="s">
        <v>159</v>
      </c>
      <c r="T121" s="4" t="s">
        <v>797</v>
      </c>
      <c r="U121" s="4" t="s">
        <v>519</v>
      </c>
      <c r="V121" s="4" t="s">
        <v>1091</v>
      </c>
      <c r="W121" s="4"/>
      <c r="X121" s="4" t="s">
        <v>794</v>
      </c>
      <c r="Y121" s="4" t="s">
        <v>545</v>
      </c>
      <c r="Z121" s="4" t="s">
        <v>483</v>
      </c>
      <c r="AA121" s="4">
        <v>201254</v>
      </c>
      <c r="AB121" s="4"/>
      <c r="AC121" s="4" t="s">
        <v>692</v>
      </c>
      <c r="AD121" s="3">
        <v>41530.484027777777</v>
      </c>
      <c r="AE121" s="3">
        <v>41530.484027777777</v>
      </c>
      <c r="AF121" s="2">
        <v>2013</v>
      </c>
      <c r="AG121" s="4" t="s">
        <v>1061</v>
      </c>
      <c r="AH121" s="4" t="s">
        <v>198</v>
      </c>
      <c r="AI121" s="4">
        <v>51939803</v>
      </c>
      <c r="AJ121" s="3">
        <v>41275</v>
      </c>
      <c r="AK121" s="3">
        <v>41639</v>
      </c>
      <c r="AL121" s="4" t="s">
        <v>184</v>
      </c>
      <c r="AM121" s="4" t="s">
        <v>740</v>
      </c>
      <c r="AN121" s="4"/>
    </row>
    <row r="122" spans="1:40" ht="216" customHeight="1">
      <c r="A122" s="4" t="s">
        <v>822</v>
      </c>
      <c r="B122" s="4" t="s">
        <v>842</v>
      </c>
      <c r="C122" s="4" t="s">
        <v>40</v>
      </c>
      <c r="D122" s="4" t="s">
        <v>634</v>
      </c>
      <c r="E122" s="4" t="s">
        <v>367</v>
      </c>
      <c r="F122" s="4" t="s">
        <v>855</v>
      </c>
      <c r="G122" s="2">
        <v>2014</v>
      </c>
      <c r="H122" s="4">
        <v>375000</v>
      </c>
      <c r="I122" s="4">
        <v>0</v>
      </c>
      <c r="J122" s="4" t="s">
        <v>449</v>
      </c>
      <c r="K122" s="4" t="s">
        <v>398</v>
      </c>
      <c r="L122" s="4" t="s">
        <v>837</v>
      </c>
      <c r="M122" s="3">
        <v>41683</v>
      </c>
      <c r="N122" s="4" t="s">
        <v>886</v>
      </c>
      <c r="O122" s="4" t="s">
        <v>886</v>
      </c>
      <c r="P122" s="4" t="s">
        <v>434</v>
      </c>
      <c r="Q122" s="4" t="s">
        <v>282</v>
      </c>
      <c r="R122" s="4" t="s">
        <v>822</v>
      </c>
      <c r="S122" s="4" t="s">
        <v>159</v>
      </c>
      <c r="T122" s="4" t="s">
        <v>842</v>
      </c>
      <c r="U122" s="4" t="s">
        <v>519</v>
      </c>
      <c r="V122" s="4" t="s">
        <v>828</v>
      </c>
      <c r="W122" s="4" t="s">
        <v>563</v>
      </c>
      <c r="X122" s="4" t="s">
        <v>434</v>
      </c>
      <c r="Y122" s="4" t="s">
        <v>21</v>
      </c>
      <c r="Z122" s="4" t="s">
        <v>483</v>
      </c>
      <c r="AA122" s="4">
        <v>207736</v>
      </c>
      <c r="AB122" s="4"/>
      <c r="AC122" s="4" t="s">
        <v>697</v>
      </c>
      <c r="AD122" s="3">
        <v>41947.521527777775</v>
      </c>
      <c r="AE122" s="3">
        <v>41689.447916666664</v>
      </c>
      <c r="AF122" s="2">
        <v>2014</v>
      </c>
      <c r="AG122" s="4" t="s">
        <v>434</v>
      </c>
      <c r="AH122" s="4" t="s">
        <v>198</v>
      </c>
      <c r="AI122" s="4">
        <v>107000000</v>
      </c>
      <c r="AJ122" s="3">
        <v>41913</v>
      </c>
      <c r="AK122" s="3">
        <v>42369</v>
      </c>
      <c r="AL122" s="4" t="s">
        <v>740</v>
      </c>
      <c r="AM122" s="4" t="s">
        <v>420</v>
      </c>
      <c r="AN122" s="4" t="s">
        <v>1030</v>
      </c>
    </row>
    <row r="123" spans="1:40" ht="216" customHeight="1">
      <c r="A123" s="4" t="s">
        <v>822</v>
      </c>
      <c r="B123" s="4" t="s">
        <v>842</v>
      </c>
      <c r="C123" s="4" t="s">
        <v>40</v>
      </c>
      <c r="D123" s="4" t="s">
        <v>634</v>
      </c>
      <c r="E123" s="4" t="s">
        <v>367</v>
      </c>
      <c r="F123" s="4" t="s">
        <v>855</v>
      </c>
      <c r="G123" s="2">
        <v>2014</v>
      </c>
      <c r="H123" s="4">
        <v>860169</v>
      </c>
      <c r="I123" s="4">
        <v>0</v>
      </c>
      <c r="J123" s="4" t="s">
        <v>640</v>
      </c>
      <c r="K123" s="4" t="s">
        <v>398</v>
      </c>
      <c r="L123" s="4" t="s">
        <v>837</v>
      </c>
      <c r="M123" s="3">
        <v>41988</v>
      </c>
      <c r="N123" s="4" t="s">
        <v>886</v>
      </c>
      <c r="O123" s="4" t="s">
        <v>886</v>
      </c>
      <c r="P123" s="4" t="s">
        <v>434</v>
      </c>
      <c r="Q123" s="4" t="s">
        <v>282</v>
      </c>
      <c r="R123" s="4" t="s">
        <v>822</v>
      </c>
      <c r="S123" s="4" t="s">
        <v>159</v>
      </c>
      <c r="T123" s="4" t="s">
        <v>842</v>
      </c>
      <c r="U123" s="4" t="s">
        <v>519</v>
      </c>
      <c r="V123" s="4" t="s">
        <v>828</v>
      </c>
      <c r="W123" s="4" t="s">
        <v>563</v>
      </c>
      <c r="X123" s="4" t="s">
        <v>434</v>
      </c>
      <c r="Y123" s="4" t="s">
        <v>21</v>
      </c>
      <c r="Z123" s="4" t="s">
        <v>483</v>
      </c>
      <c r="AA123" s="4">
        <v>222667</v>
      </c>
      <c r="AB123" s="4"/>
      <c r="AC123" s="4" t="s">
        <v>692</v>
      </c>
      <c r="AD123" s="3">
        <v>42003.754166666666</v>
      </c>
      <c r="AE123" s="3">
        <v>41989.413888888885</v>
      </c>
      <c r="AF123" s="2">
        <v>2014</v>
      </c>
      <c r="AG123" s="4" t="s">
        <v>434</v>
      </c>
      <c r="AH123" s="4" t="s">
        <v>198</v>
      </c>
      <c r="AI123" s="4">
        <v>107000000</v>
      </c>
      <c r="AJ123" s="3">
        <v>41913</v>
      </c>
      <c r="AK123" s="3">
        <v>42369</v>
      </c>
      <c r="AL123" s="4" t="s">
        <v>740</v>
      </c>
      <c r="AM123" s="4" t="s">
        <v>420</v>
      </c>
      <c r="AN123" s="4" t="s">
        <v>1030</v>
      </c>
    </row>
    <row r="124" spans="1:40" ht="216" customHeight="1">
      <c r="A124" s="4" t="s">
        <v>822</v>
      </c>
      <c r="B124" s="4" t="s">
        <v>842</v>
      </c>
      <c r="C124" s="4" t="s">
        <v>40</v>
      </c>
      <c r="D124" s="4" t="s">
        <v>634</v>
      </c>
      <c r="E124" s="4" t="s">
        <v>367</v>
      </c>
      <c r="F124" s="4" t="s">
        <v>855</v>
      </c>
      <c r="G124" s="2">
        <v>2014</v>
      </c>
      <c r="H124" s="4">
        <v>1000000</v>
      </c>
      <c r="I124" s="4">
        <v>0</v>
      </c>
      <c r="J124" s="4" t="s">
        <v>633</v>
      </c>
      <c r="K124" s="4" t="s">
        <v>398</v>
      </c>
      <c r="L124" s="4" t="s">
        <v>837</v>
      </c>
      <c r="M124" s="3">
        <v>41792</v>
      </c>
      <c r="N124" s="4" t="s">
        <v>886</v>
      </c>
      <c r="O124" s="4" t="s">
        <v>886</v>
      </c>
      <c r="P124" s="4" t="s">
        <v>434</v>
      </c>
      <c r="Q124" s="4" t="s">
        <v>282</v>
      </c>
      <c r="R124" s="4" t="s">
        <v>822</v>
      </c>
      <c r="S124" s="4" t="s">
        <v>159</v>
      </c>
      <c r="T124" s="4" t="s">
        <v>842</v>
      </c>
      <c r="U124" s="4" t="s">
        <v>519</v>
      </c>
      <c r="V124" s="4" t="s">
        <v>828</v>
      </c>
      <c r="W124" s="4" t="s">
        <v>563</v>
      </c>
      <c r="X124" s="4" t="s">
        <v>434</v>
      </c>
      <c r="Y124" s="4" t="s">
        <v>21</v>
      </c>
      <c r="Z124" s="4" t="s">
        <v>483</v>
      </c>
      <c r="AA124" s="4">
        <v>213229</v>
      </c>
      <c r="AB124" s="4"/>
      <c r="AC124" s="4" t="s">
        <v>697</v>
      </c>
      <c r="AD124" s="3">
        <v>41947.520833333328</v>
      </c>
      <c r="AE124" s="3">
        <v>41795.388194444444</v>
      </c>
      <c r="AF124" s="2">
        <v>2014</v>
      </c>
      <c r="AG124" s="4" t="s">
        <v>434</v>
      </c>
      <c r="AH124" s="4" t="s">
        <v>198</v>
      </c>
      <c r="AI124" s="4">
        <v>107000000</v>
      </c>
      <c r="AJ124" s="3">
        <v>41913</v>
      </c>
      <c r="AK124" s="3">
        <v>42369</v>
      </c>
      <c r="AL124" s="4" t="s">
        <v>740</v>
      </c>
      <c r="AM124" s="4" t="s">
        <v>420</v>
      </c>
      <c r="AN124" s="4" t="s">
        <v>1030</v>
      </c>
    </row>
    <row r="125" spans="1:40" ht="90.75" customHeight="1">
      <c r="A125" s="4" t="s">
        <v>822</v>
      </c>
      <c r="B125" s="4" t="s">
        <v>842</v>
      </c>
      <c r="C125" s="4" t="s">
        <v>40</v>
      </c>
      <c r="D125" s="4" t="s">
        <v>634</v>
      </c>
      <c r="E125" s="4" t="s">
        <v>1006</v>
      </c>
      <c r="F125" s="4" t="s">
        <v>1104</v>
      </c>
      <c r="G125" s="2">
        <v>2014</v>
      </c>
      <c r="H125" s="4">
        <v>151605</v>
      </c>
      <c r="I125" s="4">
        <v>0</v>
      </c>
      <c r="J125" s="4" t="s">
        <v>111</v>
      </c>
      <c r="K125" s="4" t="s">
        <v>398</v>
      </c>
      <c r="L125" s="4" t="s">
        <v>837</v>
      </c>
      <c r="M125" s="3">
        <v>41683</v>
      </c>
      <c r="N125" s="4" t="s">
        <v>678</v>
      </c>
      <c r="O125" s="4" t="s">
        <v>211</v>
      </c>
      <c r="P125" s="4" t="s">
        <v>434</v>
      </c>
      <c r="Q125" s="4" t="s">
        <v>282</v>
      </c>
      <c r="R125" s="4" t="s">
        <v>822</v>
      </c>
      <c r="S125" s="4" t="s">
        <v>159</v>
      </c>
      <c r="T125" s="4" t="s">
        <v>842</v>
      </c>
      <c r="U125" s="4" t="s">
        <v>519</v>
      </c>
      <c r="V125" s="4" t="s">
        <v>828</v>
      </c>
      <c r="W125" s="4" t="s">
        <v>563</v>
      </c>
      <c r="X125" s="4" t="s">
        <v>434</v>
      </c>
      <c r="Y125" s="4" t="s">
        <v>21</v>
      </c>
      <c r="Z125" s="4" t="s">
        <v>483</v>
      </c>
      <c r="AA125" s="4">
        <v>207382</v>
      </c>
      <c r="AB125" s="4"/>
      <c r="AC125" s="4" t="s">
        <v>697</v>
      </c>
      <c r="AD125" s="3">
        <v>41760.6</v>
      </c>
      <c r="AE125" s="3">
        <v>41684.463194444441</v>
      </c>
      <c r="AF125" s="2">
        <v>2014</v>
      </c>
      <c r="AG125" s="4" t="s">
        <v>434</v>
      </c>
      <c r="AH125" s="4" t="s">
        <v>198</v>
      </c>
      <c r="AI125" s="4">
        <v>1121986</v>
      </c>
      <c r="AJ125" s="3">
        <v>41730</v>
      </c>
      <c r="AK125" s="3">
        <v>42004</v>
      </c>
      <c r="AL125" s="4" t="s">
        <v>740</v>
      </c>
      <c r="AM125" s="4" t="s">
        <v>420</v>
      </c>
      <c r="AN125" s="4" t="s">
        <v>1030</v>
      </c>
    </row>
    <row r="126" spans="1:40" ht="57" customHeight="1">
      <c r="A126" s="4" t="s">
        <v>822</v>
      </c>
      <c r="B126" s="4" t="s">
        <v>842</v>
      </c>
      <c r="C126" s="4" t="s">
        <v>377</v>
      </c>
      <c r="D126" s="4"/>
      <c r="E126" s="4"/>
      <c r="F126" s="4"/>
      <c r="G126" s="2">
        <v>2012</v>
      </c>
      <c r="H126" s="4">
        <v>274825</v>
      </c>
      <c r="I126" s="4">
        <v>0</v>
      </c>
      <c r="J126" s="4" t="s">
        <v>512</v>
      </c>
      <c r="K126" s="4" t="s">
        <v>398</v>
      </c>
      <c r="L126" s="4" t="s">
        <v>837</v>
      </c>
      <c r="M126" s="3">
        <v>41198</v>
      </c>
      <c r="N126" s="4"/>
      <c r="O126" s="4" t="s">
        <v>886</v>
      </c>
      <c r="P126" s="4" t="s">
        <v>434</v>
      </c>
      <c r="Q126" s="4" t="s">
        <v>282</v>
      </c>
      <c r="R126" s="4" t="s">
        <v>822</v>
      </c>
      <c r="S126" s="4" t="s">
        <v>159</v>
      </c>
      <c r="T126" s="4" t="s">
        <v>842</v>
      </c>
      <c r="U126" s="4" t="s">
        <v>519</v>
      </c>
      <c r="V126" s="4" t="s">
        <v>828</v>
      </c>
      <c r="W126" s="4" t="s">
        <v>563</v>
      </c>
      <c r="X126" s="4" t="s">
        <v>794</v>
      </c>
      <c r="Y126" s="4" t="s">
        <v>545</v>
      </c>
      <c r="Z126" s="4" t="s">
        <v>483</v>
      </c>
      <c r="AA126" s="4">
        <v>188679</v>
      </c>
      <c r="AB126" s="4"/>
      <c r="AC126" s="4" t="s">
        <v>692</v>
      </c>
      <c r="AD126" s="3">
        <v>41290.453472222223</v>
      </c>
      <c r="AE126" s="3">
        <v>41201.489583333328</v>
      </c>
      <c r="AF126" s="2"/>
      <c r="AG126" s="4"/>
      <c r="AH126" s="4" t="s">
        <v>198</v>
      </c>
      <c r="AI126" s="4"/>
      <c r="AJ126" s="3"/>
      <c r="AK126" s="3"/>
      <c r="AL126" s="4"/>
      <c r="AM126" s="4"/>
      <c r="AN126" s="4"/>
    </row>
    <row r="127" spans="1:40" ht="57" customHeight="1">
      <c r="A127" s="4" t="s">
        <v>822</v>
      </c>
      <c r="B127" s="4" t="s">
        <v>842</v>
      </c>
      <c r="C127" s="4" t="s">
        <v>532</v>
      </c>
      <c r="D127" s="4" t="s">
        <v>254</v>
      </c>
      <c r="E127" s="4" t="s">
        <v>550</v>
      </c>
      <c r="F127" s="4" t="s">
        <v>183</v>
      </c>
      <c r="G127" s="2">
        <v>2013</v>
      </c>
      <c r="H127" s="4">
        <v>1200000</v>
      </c>
      <c r="I127" s="4">
        <v>0</v>
      </c>
      <c r="J127" s="4" t="s">
        <v>646</v>
      </c>
      <c r="K127" s="4" t="s">
        <v>398</v>
      </c>
      <c r="L127" s="4" t="s">
        <v>837</v>
      </c>
      <c r="M127" s="3">
        <v>41528</v>
      </c>
      <c r="N127" s="4" t="s">
        <v>738</v>
      </c>
      <c r="O127" s="4" t="s">
        <v>738</v>
      </c>
      <c r="P127" s="4" t="s">
        <v>434</v>
      </c>
      <c r="Q127" s="4" t="s">
        <v>282</v>
      </c>
      <c r="R127" s="4" t="s">
        <v>822</v>
      </c>
      <c r="S127" s="4" t="s">
        <v>159</v>
      </c>
      <c r="T127" s="4" t="s">
        <v>842</v>
      </c>
      <c r="U127" s="4" t="s">
        <v>519</v>
      </c>
      <c r="V127" s="4" t="s">
        <v>828</v>
      </c>
      <c r="W127" s="4"/>
      <c r="X127" s="4" t="s">
        <v>794</v>
      </c>
      <c r="Y127" s="4" t="s">
        <v>545</v>
      </c>
      <c r="Z127" s="4" t="s">
        <v>483</v>
      </c>
      <c r="AA127" s="4">
        <v>201240</v>
      </c>
      <c r="AB127" s="4"/>
      <c r="AC127" s="4" t="s">
        <v>692</v>
      </c>
      <c r="AD127" s="3">
        <v>41530.472916666666</v>
      </c>
      <c r="AE127" s="3">
        <v>41530.46597222222</v>
      </c>
      <c r="AF127" s="2">
        <v>2013</v>
      </c>
      <c r="AG127" s="4" t="s">
        <v>1061</v>
      </c>
      <c r="AH127" s="4" t="s">
        <v>198</v>
      </c>
      <c r="AI127" s="4">
        <v>3473480</v>
      </c>
      <c r="AJ127" s="3">
        <v>41275</v>
      </c>
      <c r="AK127" s="3">
        <v>41639</v>
      </c>
      <c r="AL127" s="4" t="s">
        <v>184</v>
      </c>
      <c r="AM127" s="4" t="s">
        <v>740</v>
      </c>
      <c r="AN127" s="4"/>
    </row>
    <row r="128" spans="1:40" ht="57" customHeight="1">
      <c r="A128" s="4" t="s">
        <v>64</v>
      </c>
      <c r="B128" s="4" t="s">
        <v>1098</v>
      </c>
      <c r="C128" s="4" t="s">
        <v>40</v>
      </c>
      <c r="D128" s="4"/>
      <c r="E128" s="4"/>
      <c r="F128" s="4"/>
      <c r="G128" s="2">
        <v>2014</v>
      </c>
      <c r="H128" s="4">
        <v>434782</v>
      </c>
      <c r="I128" s="4">
        <v>0</v>
      </c>
      <c r="J128" s="4" t="s">
        <v>854</v>
      </c>
      <c r="K128" s="4" t="s">
        <v>398</v>
      </c>
      <c r="L128" s="4" t="s">
        <v>837</v>
      </c>
      <c r="M128" s="3">
        <v>41909</v>
      </c>
      <c r="N128" s="4"/>
      <c r="O128" s="4" t="s">
        <v>926</v>
      </c>
      <c r="P128" s="4" t="s">
        <v>434</v>
      </c>
      <c r="Q128" s="4" t="s">
        <v>282</v>
      </c>
      <c r="R128" s="4" t="s">
        <v>64</v>
      </c>
      <c r="S128" s="4" t="s">
        <v>474</v>
      </c>
      <c r="T128" s="4" t="s">
        <v>1098</v>
      </c>
      <c r="U128" s="4" t="s">
        <v>685</v>
      </c>
      <c r="V128" s="4" t="s">
        <v>170</v>
      </c>
      <c r="W128" s="4" t="s">
        <v>563</v>
      </c>
      <c r="X128" s="4" t="s">
        <v>434</v>
      </c>
      <c r="Y128" s="4" t="s">
        <v>21</v>
      </c>
      <c r="Z128" s="4" t="s">
        <v>483</v>
      </c>
      <c r="AA128" s="4">
        <v>218472</v>
      </c>
      <c r="AB128" s="4"/>
      <c r="AC128" s="4" t="s">
        <v>879</v>
      </c>
      <c r="AD128" s="3">
        <v>41911.443749999999</v>
      </c>
      <c r="AE128" s="3">
        <v>41911.443749999999</v>
      </c>
      <c r="AF128" s="2"/>
      <c r="AG128" s="4"/>
      <c r="AH128" s="4" t="s">
        <v>198</v>
      </c>
      <c r="AI128" s="4"/>
      <c r="AJ128" s="3"/>
      <c r="AK128" s="3"/>
      <c r="AL128" s="4"/>
      <c r="AM128" s="4"/>
      <c r="AN128" s="4"/>
    </row>
    <row r="129" spans="1:40" ht="90.75" customHeight="1">
      <c r="A129" s="4" t="s">
        <v>221</v>
      </c>
      <c r="B129" s="4" t="s">
        <v>139</v>
      </c>
      <c r="C129" s="4" t="s">
        <v>40</v>
      </c>
      <c r="D129" s="4" t="s">
        <v>634</v>
      </c>
      <c r="E129" s="4" t="s">
        <v>315</v>
      </c>
      <c r="F129" s="4" t="s">
        <v>701</v>
      </c>
      <c r="G129" s="2">
        <v>2014</v>
      </c>
      <c r="H129" s="4">
        <v>148515</v>
      </c>
      <c r="I129" s="4">
        <v>0</v>
      </c>
      <c r="J129" s="4" t="s">
        <v>893</v>
      </c>
      <c r="K129" s="4">
        <v>3000000</v>
      </c>
      <c r="L129" s="4" t="s">
        <v>508</v>
      </c>
      <c r="M129" s="3">
        <v>41817</v>
      </c>
      <c r="N129" s="4" t="s">
        <v>503</v>
      </c>
      <c r="O129" s="4" t="s">
        <v>326</v>
      </c>
      <c r="P129" s="4" t="s">
        <v>434</v>
      </c>
      <c r="Q129" s="4" t="s">
        <v>500</v>
      </c>
      <c r="R129" s="4" t="s">
        <v>221</v>
      </c>
      <c r="S129" s="4" t="s">
        <v>221</v>
      </c>
      <c r="T129" s="4" t="s">
        <v>139</v>
      </c>
      <c r="U129" s="4" t="s">
        <v>519</v>
      </c>
      <c r="V129" s="4" t="s">
        <v>481</v>
      </c>
      <c r="W129" s="4" t="s">
        <v>563</v>
      </c>
      <c r="X129" s="4" t="s">
        <v>434</v>
      </c>
      <c r="Y129" s="4" t="s">
        <v>21</v>
      </c>
      <c r="Z129" s="4" t="s">
        <v>483</v>
      </c>
      <c r="AA129" s="4">
        <v>218133</v>
      </c>
      <c r="AB129" s="4"/>
      <c r="AC129" s="4" t="s">
        <v>692</v>
      </c>
      <c r="AD129" s="3">
        <v>41900.743750000001</v>
      </c>
      <c r="AE129" s="3">
        <v>41900.743750000001</v>
      </c>
      <c r="AF129" s="2">
        <v>2014</v>
      </c>
      <c r="AG129" s="4" t="s">
        <v>434</v>
      </c>
      <c r="AH129" s="4" t="s">
        <v>198</v>
      </c>
      <c r="AI129" s="4">
        <v>39000001</v>
      </c>
      <c r="AJ129" s="3">
        <v>41671</v>
      </c>
      <c r="AK129" s="3">
        <v>42004</v>
      </c>
      <c r="AL129" s="4" t="s">
        <v>740</v>
      </c>
      <c r="AM129" s="4" t="s">
        <v>420</v>
      </c>
      <c r="AN129" s="4" t="s">
        <v>1030</v>
      </c>
    </row>
    <row r="130" spans="1:40" ht="57" customHeight="1">
      <c r="A130" s="4" t="s">
        <v>221</v>
      </c>
      <c r="B130" s="4" t="s">
        <v>139</v>
      </c>
      <c r="C130" s="4" t="s">
        <v>532</v>
      </c>
      <c r="D130" s="4" t="s">
        <v>254</v>
      </c>
      <c r="E130" s="4" t="s">
        <v>1003</v>
      </c>
      <c r="F130" s="4" t="s">
        <v>183</v>
      </c>
      <c r="G130" s="2">
        <v>2013</v>
      </c>
      <c r="H130" s="4">
        <v>160428</v>
      </c>
      <c r="I130" s="4">
        <v>0</v>
      </c>
      <c r="J130" s="4" t="s">
        <v>918</v>
      </c>
      <c r="K130" s="4">
        <v>3000000</v>
      </c>
      <c r="L130" s="4" t="s">
        <v>508</v>
      </c>
      <c r="M130" s="3">
        <v>41590</v>
      </c>
      <c r="N130" s="4" t="s">
        <v>738</v>
      </c>
      <c r="O130" s="4" t="s">
        <v>738</v>
      </c>
      <c r="P130" s="4" t="s">
        <v>434</v>
      </c>
      <c r="Q130" s="4" t="s">
        <v>282</v>
      </c>
      <c r="R130" s="4" t="s">
        <v>221</v>
      </c>
      <c r="S130" s="4" t="s">
        <v>221</v>
      </c>
      <c r="T130" s="4" t="s">
        <v>139</v>
      </c>
      <c r="U130" s="4" t="s">
        <v>519</v>
      </c>
      <c r="V130" s="4" t="s">
        <v>481</v>
      </c>
      <c r="W130" s="4"/>
      <c r="X130" s="4" t="s">
        <v>794</v>
      </c>
      <c r="Y130" s="4" t="s">
        <v>545</v>
      </c>
      <c r="Z130" s="4" t="s">
        <v>535</v>
      </c>
      <c r="AA130" s="4">
        <v>203959</v>
      </c>
      <c r="AB130" s="4"/>
      <c r="AC130" s="4" t="s">
        <v>697</v>
      </c>
      <c r="AD130" s="3">
        <v>41682.519444444442</v>
      </c>
      <c r="AE130" s="3">
        <v>41590.683333333334</v>
      </c>
      <c r="AF130" s="2">
        <v>2013</v>
      </c>
      <c r="AG130" s="4" t="s">
        <v>1061</v>
      </c>
      <c r="AH130" s="4" t="s">
        <v>198</v>
      </c>
      <c r="AI130" s="4">
        <v>25475000</v>
      </c>
      <c r="AJ130" s="3">
        <v>41275</v>
      </c>
      <c r="AK130" s="3">
        <v>41639</v>
      </c>
      <c r="AL130" s="4" t="s">
        <v>184</v>
      </c>
      <c r="AM130" s="4" t="s">
        <v>740</v>
      </c>
      <c r="AN130" s="4"/>
    </row>
    <row r="131" spans="1:40" ht="57" customHeight="1">
      <c r="A131" s="4" t="s">
        <v>221</v>
      </c>
      <c r="B131" s="4" t="s">
        <v>877</v>
      </c>
      <c r="C131" s="4" t="s">
        <v>40</v>
      </c>
      <c r="D131" s="4" t="s">
        <v>634</v>
      </c>
      <c r="E131" s="4" t="s">
        <v>963</v>
      </c>
      <c r="F131" s="4" t="s">
        <v>1110</v>
      </c>
      <c r="G131" s="2">
        <v>2014</v>
      </c>
      <c r="H131" s="4">
        <v>142180</v>
      </c>
      <c r="I131" s="4">
        <v>0</v>
      </c>
      <c r="J131" s="4" t="s">
        <v>802</v>
      </c>
      <c r="K131" s="4">
        <v>3000000</v>
      </c>
      <c r="L131" s="4" t="s">
        <v>508</v>
      </c>
      <c r="M131" s="3">
        <v>41892</v>
      </c>
      <c r="N131" s="4" t="s">
        <v>387</v>
      </c>
      <c r="O131" s="4" t="s">
        <v>926</v>
      </c>
      <c r="P131" s="4" t="s">
        <v>434</v>
      </c>
      <c r="Q131" s="4" t="s">
        <v>282</v>
      </c>
      <c r="R131" s="4" t="s">
        <v>221</v>
      </c>
      <c r="S131" s="4" t="s">
        <v>221</v>
      </c>
      <c r="T131" s="4" t="s">
        <v>877</v>
      </c>
      <c r="U131" s="4" t="s">
        <v>519</v>
      </c>
      <c r="V131" s="4" t="s">
        <v>4</v>
      </c>
      <c r="W131" s="4" t="s">
        <v>563</v>
      </c>
      <c r="X131" s="4" t="s">
        <v>434</v>
      </c>
      <c r="Y131" s="4" t="s">
        <v>21</v>
      </c>
      <c r="Z131" s="4" t="s">
        <v>483</v>
      </c>
      <c r="AA131" s="4">
        <v>218189</v>
      </c>
      <c r="AB131" s="4"/>
      <c r="AC131" s="4" t="s">
        <v>697</v>
      </c>
      <c r="AD131" s="3">
        <v>41962.52847222222</v>
      </c>
      <c r="AE131" s="3">
        <v>41904.446527777778</v>
      </c>
      <c r="AF131" s="2">
        <v>2014</v>
      </c>
      <c r="AG131" s="4" t="s">
        <v>434</v>
      </c>
      <c r="AH131" s="4" t="s">
        <v>198</v>
      </c>
      <c r="AI131" s="4">
        <v>0</v>
      </c>
      <c r="AJ131" s="3">
        <v>41730</v>
      </c>
      <c r="AK131" s="3">
        <v>42004</v>
      </c>
      <c r="AL131" s="4" t="s">
        <v>740</v>
      </c>
      <c r="AM131" s="4" t="s">
        <v>740</v>
      </c>
      <c r="AN131" s="4" t="s">
        <v>380</v>
      </c>
    </row>
    <row r="132" spans="1:40" ht="68.25" customHeight="1">
      <c r="A132" s="4" t="s">
        <v>221</v>
      </c>
      <c r="B132" s="4" t="s">
        <v>365</v>
      </c>
      <c r="C132" s="4" t="s">
        <v>44</v>
      </c>
      <c r="D132" s="4"/>
      <c r="E132" s="4"/>
      <c r="F132" s="4"/>
      <c r="G132" s="2">
        <v>2012</v>
      </c>
      <c r="H132" s="4">
        <v>154480</v>
      </c>
      <c r="I132" s="4">
        <v>0</v>
      </c>
      <c r="J132" s="4" t="s">
        <v>401</v>
      </c>
      <c r="K132" s="4">
        <v>3000000</v>
      </c>
      <c r="L132" s="4" t="s">
        <v>508</v>
      </c>
      <c r="M132" s="3">
        <v>41207</v>
      </c>
      <c r="N132" s="4"/>
      <c r="O132" s="4" t="s">
        <v>926</v>
      </c>
      <c r="P132" s="4" t="s">
        <v>434</v>
      </c>
      <c r="Q132" s="4" t="s">
        <v>282</v>
      </c>
      <c r="R132" s="4" t="s">
        <v>221</v>
      </c>
      <c r="S132" s="4" t="s">
        <v>221</v>
      </c>
      <c r="T132" s="4" t="s">
        <v>365</v>
      </c>
      <c r="U132" s="4" t="s">
        <v>519</v>
      </c>
      <c r="V132" s="4" t="s">
        <v>85</v>
      </c>
      <c r="W132" s="4" t="s">
        <v>563</v>
      </c>
      <c r="X132" s="4" t="s">
        <v>434</v>
      </c>
      <c r="Y132" s="4" t="s">
        <v>21</v>
      </c>
      <c r="Z132" s="4" t="s">
        <v>483</v>
      </c>
      <c r="AA132" s="4">
        <v>189021</v>
      </c>
      <c r="AB132" s="4"/>
      <c r="AC132" s="4" t="s">
        <v>697</v>
      </c>
      <c r="AD132" s="3">
        <v>41283.709722222222</v>
      </c>
      <c r="AE132" s="3">
        <v>41213.505555555552</v>
      </c>
      <c r="AF132" s="2"/>
      <c r="AG132" s="4"/>
      <c r="AH132" s="4" t="s">
        <v>198</v>
      </c>
      <c r="AI132" s="4"/>
      <c r="AJ132" s="3"/>
      <c r="AK132" s="3"/>
      <c r="AL132" s="4"/>
      <c r="AM132" s="4"/>
      <c r="AN132" s="4"/>
    </row>
    <row r="133" spans="1:40" ht="45.75" customHeight="1">
      <c r="A133" s="4" t="s">
        <v>325</v>
      </c>
      <c r="B133" s="4" t="s">
        <v>902</v>
      </c>
      <c r="C133" s="4" t="s">
        <v>40</v>
      </c>
      <c r="D133" s="4"/>
      <c r="E133" s="4"/>
      <c r="F133" s="4"/>
      <c r="G133" s="2">
        <v>2014</v>
      </c>
      <c r="H133" s="4">
        <v>538117</v>
      </c>
      <c r="I133" s="4">
        <v>0</v>
      </c>
      <c r="J133" s="4" t="s">
        <v>88</v>
      </c>
      <c r="K133" s="4">
        <v>3000000</v>
      </c>
      <c r="L133" s="4" t="s">
        <v>467</v>
      </c>
      <c r="M133" s="3">
        <v>41878</v>
      </c>
      <c r="N133" s="4"/>
      <c r="O133" s="4" t="s">
        <v>926</v>
      </c>
      <c r="P133" s="4" t="s">
        <v>434</v>
      </c>
      <c r="Q133" s="4" t="s">
        <v>500</v>
      </c>
      <c r="R133" s="4" t="s">
        <v>325</v>
      </c>
      <c r="S133" s="4" t="s">
        <v>325</v>
      </c>
      <c r="T133" s="4" t="s">
        <v>902</v>
      </c>
      <c r="U133" s="4" t="s">
        <v>679</v>
      </c>
      <c r="V133" s="4" t="s">
        <v>559</v>
      </c>
      <c r="W133" s="4" t="s">
        <v>563</v>
      </c>
      <c r="X133" s="4" t="s">
        <v>434</v>
      </c>
      <c r="Y133" s="4" t="s">
        <v>21</v>
      </c>
      <c r="Z133" s="4" t="s">
        <v>483</v>
      </c>
      <c r="AA133" s="4">
        <v>218495</v>
      </c>
      <c r="AB133" s="4"/>
      <c r="AC133" s="4" t="s">
        <v>692</v>
      </c>
      <c r="AD133" s="3">
        <v>41911.609027777777</v>
      </c>
      <c r="AE133" s="3">
        <v>41911.606249999997</v>
      </c>
      <c r="AF133" s="2"/>
      <c r="AG133" s="4"/>
      <c r="AH133" s="4" t="s">
        <v>198</v>
      </c>
      <c r="AI133" s="4"/>
      <c r="AJ133" s="3"/>
      <c r="AK133" s="3"/>
      <c r="AL133" s="4"/>
      <c r="AM133" s="4"/>
      <c r="AN133" s="4"/>
    </row>
    <row r="134" spans="1:40" ht="79.5" customHeight="1">
      <c r="A134" s="4" t="s">
        <v>325</v>
      </c>
      <c r="B134" s="4" t="s">
        <v>902</v>
      </c>
      <c r="C134" s="4" t="s">
        <v>532</v>
      </c>
      <c r="D134" s="4"/>
      <c r="E134" s="4"/>
      <c r="F134" s="4"/>
      <c r="G134" s="2">
        <v>2013</v>
      </c>
      <c r="H134" s="4">
        <v>1884530</v>
      </c>
      <c r="I134" s="4">
        <v>0</v>
      </c>
      <c r="J134" s="4" t="s">
        <v>298</v>
      </c>
      <c r="K134" s="4">
        <v>11000000</v>
      </c>
      <c r="L134" s="4" t="s">
        <v>467</v>
      </c>
      <c r="M134" s="3">
        <v>41365</v>
      </c>
      <c r="N134" s="4"/>
      <c r="O134" s="4" t="s">
        <v>926</v>
      </c>
      <c r="P134" s="4" t="s">
        <v>434</v>
      </c>
      <c r="Q134" s="4" t="s">
        <v>500</v>
      </c>
      <c r="R134" s="4" t="s">
        <v>325</v>
      </c>
      <c r="S134" s="4" t="s">
        <v>325</v>
      </c>
      <c r="T134" s="4" t="s">
        <v>902</v>
      </c>
      <c r="U134" s="4" t="s">
        <v>679</v>
      </c>
      <c r="V134" s="4" t="s">
        <v>559</v>
      </c>
      <c r="W134" s="4"/>
      <c r="X134" s="4" t="s">
        <v>794</v>
      </c>
      <c r="Y134" s="4" t="s">
        <v>545</v>
      </c>
      <c r="Z134" s="4" t="s">
        <v>483</v>
      </c>
      <c r="AA134" s="4">
        <v>201174</v>
      </c>
      <c r="AB134" s="4"/>
      <c r="AC134" s="4" t="s">
        <v>692</v>
      </c>
      <c r="AD134" s="3">
        <v>41591.665972222218</v>
      </c>
      <c r="AE134" s="3">
        <v>41528.586111111108</v>
      </c>
      <c r="AF134" s="2"/>
      <c r="AG134" s="4"/>
      <c r="AH134" s="4" t="s">
        <v>198</v>
      </c>
      <c r="AI134" s="4"/>
      <c r="AJ134" s="3"/>
      <c r="AK134" s="3"/>
      <c r="AL134" s="4"/>
      <c r="AM134" s="4"/>
      <c r="AN134" s="4"/>
    </row>
    <row r="135" spans="1:40" ht="45.75" customHeight="1">
      <c r="A135" s="4" t="s">
        <v>325</v>
      </c>
      <c r="B135" s="4" t="s">
        <v>782</v>
      </c>
      <c r="C135" s="4" t="s">
        <v>44</v>
      </c>
      <c r="D135" s="4"/>
      <c r="E135" s="4"/>
      <c r="F135" s="4"/>
      <c r="G135" s="2">
        <v>2012</v>
      </c>
      <c r="H135" s="4">
        <v>1285488</v>
      </c>
      <c r="I135" s="4">
        <v>0</v>
      </c>
      <c r="J135" s="4" t="s">
        <v>781</v>
      </c>
      <c r="K135" s="4">
        <v>980827</v>
      </c>
      <c r="L135" s="4" t="s">
        <v>313</v>
      </c>
      <c r="M135" s="3">
        <v>40945</v>
      </c>
      <c r="N135" s="4"/>
      <c r="O135" s="4" t="s">
        <v>926</v>
      </c>
      <c r="P135" s="4" t="s">
        <v>434</v>
      </c>
      <c r="Q135" s="4" t="s">
        <v>500</v>
      </c>
      <c r="R135" s="4" t="s">
        <v>325</v>
      </c>
      <c r="S135" s="4" t="s">
        <v>325</v>
      </c>
      <c r="T135" s="4" t="s">
        <v>782</v>
      </c>
      <c r="U135" s="4" t="s">
        <v>685</v>
      </c>
      <c r="V135" s="4" t="s">
        <v>267</v>
      </c>
      <c r="W135" s="4" t="s">
        <v>563</v>
      </c>
      <c r="X135" s="4" t="s">
        <v>434</v>
      </c>
      <c r="Y135" s="4" t="s">
        <v>21</v>
      </c>
      <c r="Z135" s="4" t="s">
        <v>483</v>
      </c>
      <c r="AA135" s="4">
        <v>177687</v>
      </c>
      <c r="AB135" s="4"/>
      <c r="AC135" s="4" t="s">
        <v>692</v>
      </c>
      <c r="AD135" s="3">
        <v>40946.516666666663</v>
      </c>
      <c r="AE135" s="3">
        <v>40946.516666666663</v>
      </c>
      <c r="AF135" s="2"/>
      <c r="AG135" s="4"/>
      <c r="AH135" s="4" t="s">
        <v>198</v>
      </c>
      <c r="AI135" s="4"/>
      <c r="AJ135" s="3"/>
      <c r="AK135" s="3"/>
      <c r="AL135" s="4"/>
      <c r="AM135" s="4"/>
      <c r="AN135" s="4"/>
    </row>
    <row r="136" spans="1:40" ht="45.75" customHeight="1">
      <c r="A136" s="4" t="s">
        <v>325</v>
      </c>
      <c r="B136" s="4" t="s">
        <v>782</v>
      </c>
      <c r="C136" s="4" t="s">
        <v>40</v>
      </c>
      <c r="D136" s="4"/>
      <c r="E136" s="4"/>
      <c r="F136" s="4"/>
      <c r="G136" s="2">
        <v>2014</v>
      </c>
      <c r="H136" s="4">
        <v>1109878</v>
      </c>
      <c r="I136" s="4">
        <v>0</v>
      </c>
      <c r="J136" s="4" t="s">
        <v>179</v>
      </c>
      <c r="K136" s="4">
        <v>6000000</v>
      </c>
      <c r="L136" s="4" t="s">
        <v>467</v>
      </c>
      <c r="M136" s="3">
        <v>41641</v>
      </c>
      <c r="N136" s="4"/>
      <c r="O136" s="4" t="s">
        <v>926</v>
      </c>
      <c r="P136" s="4" t="s">
        <v>434</v>
      </c>
      <c r="Q136" s="4" t="s">
        <v>500</v>
      </c>
      <c r="R136" s="4" t="s">
        <v>325</v>
      </c>
      <c r="S136" s="4" t="s">
        <v>325</v>
      </c>
      <c r="T136" s="4" t="s">
        <v>782</v>
      </c>
      <c r="U136" s="4" t="s">
        <v>685</v>
      </c>
      <c r="V136" s="4" t="s">
        <v>267</v>
      </c>
      <c r="W136" s="4" t="s">
        <v>563</v>
      </c>
      <c r="X136" s="4" t="s">
        <v>434</v>
      </c>
      <c r="Y136" s="4" t="s">
        <v>21</v>
      </c>
      <c r="Z136" s="4" t="s">
        <v>483</v>
      </c>
      <c r="AA136" s="4">
        <v>208622</v>
      </c>
      <c r="AB136" s="4"/>
      <c r="AC136" s="4" t="s">
        <v>692</v>
      </c>
      <c r="AD136" s="3">
        <v>41701.717361111107</v>
      </c>
      <c r="AE136" s="3">
        <v>41701.717361111107</v>
      </c>
      <c r="AF136" s="2"/>
      <c r="AG136" s="4"/>
      <c r="AH136" s="4" t="s">
        <v>198</v>
      </c>
      <c r="AI136" s="4"/>
      <c r="AJ136" s="3"/>
      <c r="AK136" s="3"/>
      <c r="AL136" s="4"/>
      <c r="AM136" s="4"/>
      <c r="AN136" s="4"/>
    </row>
    <row r="137" spans="1:40" ht="114" customHeight="1">
      <c r="A137" s="4" t="s">
        <v>325</v>
      </c>
      <c r="B137" s="4" t="s">
        <v>782</v>
      </c>
      <c r="C137" s="4" t="s">
        <v>40</v>
      </c>
      <c r="D137" s="4" t="s">
        <v>634</v>
      </c>
      <c r="E137" s="4" t="s">
        <v>870</v>
      </c>
      <c r="F137" s="4" t="s">
        <v>1011</v>
      </c>
      <c r="G137" s="2">
        <v>2014</v>
      </c>
      <c r="H137" s="4">
        <v>1076233</v>
      </c>
      <c r="I137" s="4">
        <v>0</v>
      </c>
      <c r="J137" s="4" t="s">
        <v>274</v>
      </c>
      <c r="K137" s="4">
        <v>6000000</v>
      </c>
      <c r="L137" s="4" t="s">
        <v>467</v>
      </c>
      <c r="M137" s="3">
        <v>41878</v>
      </c>
      <c r="N137" s="4" t="s">
        <v>825</v>
      </c>
      <c r="O137" s="4" t="s">
        <v>232</v>
      </c>
      <c r="P137" s="4" t="s">
        <v>434</v>
      </c>
      <c r="Q137" s="4" t="s">
        <v>500</v>
      </c>
      <c r="R137" s="4" t="s">
        <v>325</v>
      </c>
      <c r="S137" s="4" t="s">
        <v>325</v>
      </c>
      <c r="T137" s="4" t="s">
        <v>782</v>
      </c>
      <c r="U137" s="4" t="s">
        <v>685</v>
      </c>
      <c r="V137" s="4" t="s">
        <v>267</v>
      </c>
      <c r="W137" s="4" t="s">
        <v>563</v>
      </c>
      <c r="X137" s="4" t="s">
        <v>434</v>
      </c>
      <c r="Y137" s="4" t="s">
        <v>21</v>
      </c>
      <c r="Z137" s="4" t="s">
        <v>483</v>
      </c>
      <c r="AA137" s="4">
        <v>218497</v>
      </c>
      <c r="AB137" s="4"/>
      <c r="AC137" s="4" t="s">
        <v>692</v>
      </c>
      <c r="AD137" s="3">
        <v>41911.610416666663</v>
      </c>
      <c r="AE137" s="3">
        <v>41911.610416666663</v>
      </c>
      <c r="AF137" s="2">
        <v>2014</v>
      </c>
      <c r="AG137" s="4" t="s">
        <v>434</v>
      </c>
      <c r="AH137" s="4" t="s">
        <v>198</v>
      </c>
      <c r="AI137" s="4">
        <v>1132000</v>
      </c>
      <c r="AJ137" s="3">
        <v>41821</v>
      </c>
      <c r="AK137" s="3">
        <v>42094</v>
      </c>
      <c r="AL137" s="4" t="s">
        <v>740</v>
      </c>
      <c r="AM137" s="4" t="s">
        <v>420</v>
      </c>
      <c r="AN137" s="4" t="s">
        <v>1030</v>
      </c>
    </row>
    <row r="138" spans="1:40" ht="114" customHeight="1">
      <c r="A138" s="4" t="s">
        <v>325</v>
      </c>
      <c r="B138" s="4" t="s">
        <v>782</v>
      </c>
      <c r="C138" s="4" t="s">
        <v>40</v>
      </c>
      <c r="D138" s="4" t="s">
        <v>634</v>
      </c>
      <c r="E138" s="4" t="s">
        <v>870</v>
      </c>
      <c r="F138" s="4" t="s">
        <v>1011</v>
      </c>
      <c r="G138" s="2">
        <v>2014</v>
      </c>
      <c r="H138" s="4">
        <v>364498</v>
      </c>
      <c r="I138" s="4">
        <v>0</v>
      </c>
      <c r="J138" s="4" t="s">
        <v>435</v>
      </c>
      <c r="K138" s="4">
        <v>2000000</v>
      </c>
      <c r="L138" s="4" t="s">
        <v>467</v>
      </c>
      <c r="M138" s="3">
        <v>41822</v>
      </c>
      <c r="N138" s="4" t="s">
        <v>825</v>
      </c>
      <c r="O138" s="4" t="s">
        <v>232</v>
      </c>
      <c r="P138" s="4" t="s">
        <v>434</v>
      </c>
      <c r="Q138" s="4" t="s">
        <v>500</v>
      </c>
      <c r="R138" s="4" t="s">
        <v>325</v>
      </c>
      <c r="S138" s="4" t="s">
        <v>325</v>
      </c>
      <c r="T138" s="4" t="s">
        <v>782</v>
      </c>
      <c r="U138" s="4" t="s">
        <v>685</v>
      </c>
      <c r="V138" s="4" t="s">
        <v>267</v>
      </c>
      <c r="W138" s="4" t="s">
        <v>563</v>
      </c>
      <c r="X138" s="4" t="s">
        <v>434</v>
      </c>
      <c r="Y138" s="4" t="s">
        <v>21</v>
      </c>
      <c r="Z138" s="4" t="s">
        <v>483</v>
      </c>
      <c r="AA138" s="4">
        <v>222039</v>
      </c>
      <c r="AB138" s="4"/>
      <c r="AC138" s="4" t="s">
        <v>692</v>
      </c>
      <c r="AD138" s="3">
        <v>41978.698611111111</v>
      </c>
      <c r="AE138" s="3">
        <v>41978.698611111111</v>
      </c>
      <c r="AF138" s="2">
        <v>2014</v>
      </c>
      <c r="AG138" s="4" t="s">
        <v>434</v>
      </c>
      <c r="AH138" s="4" t="s">
        <v>198</v>
      </c>
      <c r="AI138" s="4">
        <v>1132000</v>
      </c>
      <c r="AJ138" s="3">
        <v>41821</v>
      </c>
      <c r="AK138" s="3">
        <v>42094</v>
      </c>
      <c r="AL138" s="4" t="s">
        <v>740</v>
      </c>
      <c r="AM138" s="4" t="s">
        <v>420</v>
      </c>
      <c r="AN138" s="4" t="s">
        <v>1030</v>
      </c>
    </row>
    <row r="139" spans="1:40" ht="57" customHeight="1">
      <c r="A139" s="4" t="s">
        <v>325</v>
      </c>
      <c r="B139" s="4" t="s">
        <v>782</v>
      </c>
      <c r="C139" s="4" t="s">
        <v>532</v>
      </c>
      <c r="D139" s="4" t="s">
        <v>254</v>
      </c>
      <c r="E139" s="4" t="s">
        <v>185</v>
      </c>
      <c r="F139" s="4" t="s">
        <v>183</v>
      </c>
      <c r="G139" s="2">
        <v>2013</v>
      </c>
      <c r="H139" s="4">
        <v>367262</v>
      </c>
      <c r="I139" s="4">
        <v>0</v>
      </c>
      <c r="J139" s="4" t="s">
        <v>187</v>
      </c>
      <c r="K139" s="4">
        <v>2000000</v>
      </c>
      <c r="L139" s="4" t="s">
        <v>467</v>
      </c>
      <c r="M139" s="3">
        <v>41518</v>
      </c>
      <c r="N139" s="4" t="s">
        <v>738</v>
      </c>
      <c r="O139" s="4" t="s">
        <v>738</v>
      </c>
      <c r="P139" s="4" t="s">
        <v>434</v>
      </c>
      <c r="Q139" s="4" t="s">
        <v>282</v>
      </c>
      <c r="R139" s="4" t="s">
        <v>325</v>
      </c>
      <c r="S139" s="4" t="s">
        <v>325</v>
      </c>
      <c r="T139" s="4" t="s">
        <v>782</v>
      </c>
      <c r="U139" s="4" t="s">
        <v>685</v>
      </c>
      <c r="V139" s="4" t="s">
        <v>267</v>
      </c>
      <c r="W139" s="4"/>
      <c r="X139" s="4" t="s">
        <v>794</v>
      </c>
      <c r="Y139" s="4" t="s">
        <v>545</v>
      </c>
      <c r="Z139" s="4" t="s">
        <v>483</v>
      </c>
      <c r="AA139" s="4">
        <v>201188</v>
      </c>
      <c r="AB139" s="4"/>
      <c r="AC139" s="4" t="s">
        <v>697</v>
      </c>
      <c r="AD139" s="3">
        <v>41646.756944444445</v>
      </c>
      <c r="AE139" s="3">
        <v>41528.65</v>
      </c>
      <c r="AF139" s="2">
        <v>2013</v>
      </c>
      <c r="AG139" s="4" t="s">
        <v>1061</v>
      </c>
      <c r="AH139" s="4" t="s">
        <v>198</v>
      </c>
      <c r="AI139" s="4">
        <v>1560000</v>
      </c>
      <c r="AJ139" s="3">
        <v>41426</v>
      </c>
      <c r="AK139" s="3">
        <v>41639</v>
      </c>
      <c r="AL139" s="4" t="s">
        <v>184</v>
      </c>
      <c r="AM139" s="4" t="s">
        <v>740</v>
      </c>
      <c r="AN139" s="4"/>
    </row>
    <row r="140" spans="1:40" ht="57" customHeight="1">
      <c r="A140" s="4" t="s">
        <v>325</v>
      </c>
      <c r="B140" s="4" t="s">
        <v>782</v>
      </c>
      <c r="C140" s="4" t="s">
        <v>532</v>
      </c>
      <c r="D140" s="4" t="s">
        <v>254</v>
      </c>
      <c r="E140" s="4" t="s">
        <v>185</v>
      </c>
      <c r="F140" s="4" t="s">
        <v>183</v>
      </c>
      <c r="G140" s="2">
        <v>2013</v>
      </c>
      <c r="H140" s="4">
        <v>34291</v>
      </c>
      <c r="I140" s="4">
        <v>0</v>
      </c>
      <c r="J140" s="4" t="s">
        <v>314</v>
      </c>
      <c r="K140" s="4">
        <v>193505</v>
      </c>
      <c r="L140" s="4" t="s">
        <v>467</v>
      </c>
      <c r="M140" s="3">
        <v>41593</v>
      </c>
      <c r="N140" s="4" t="s">
        <v>738</v>
      </c>
      <c r="O140" s="4" t="s">
        <v>738</v>
      </c>
      <c r="P140" s="4" t="s">
        <v>434</v>
      </c>
      <c r="Q140" s="4" t="s">
        <v>500</v>
      </c>
      <c r="R140" s="4" t="s">
        <v>325</v>
      </c>
      <c r="S140" s="4" t="s">
        <v>325</v>
      </c>
      <c r="T140" s="4" t="s">
        <v>782</v>
      </c>
      <c r="U140" s="4" t="s">
        <v>685</v>
      </c>
      <c r="V140" s="4" t="s">
        <v>267</v>
      </c>
      <c r="W140" s="4"/>
      <c r="X140" s="4" t="s">
        <v>794</v>
      </c>
      <c r="Y140" s="4" t="s">
        <v>545</v>
      </c>
      <c r="Z140" s="4" t="s">
        <v>483</v>
      </c>
      <c r="AA140" s="4">
        <v>207881</v>
      </c>
      <c r="AB140" s="4"/>
      <c r="AC140" s="4" t="s">
        <v>692</v>
      </c>
      <c r="AD140" s="3">
        <v>41690.493055555555</v>
      </c>
      <c r="AE140" s="3">
        <v>41690.452777777777</v>
      </c>
      <c r="AF140" s="2">
        <v>2013</v>
      </c>
      <c r="AG140" s="4" t="s">
        <v>1061</v>
      </c>
      <c r="AH140" s="4" t="s">
        <v>198</v>
      </c>
      <c r="AI140" s="4">
        <v>1560000</v>
      </c>
      <c r="AJ140" s="3">
        <v>41426</v>
      </c>
      <c r="AK140" s="3">
        <v>41639</v>
      </c>
      <c r="AL140" s="4" t="s">
        <v>184</v>
      </c>
      <c r="AM140" s="4" t="s">
        <v>740</v>
      </c>
      <c r="AN140" s="4"/>
    </row>
    <row r="141" spans="1:40" ht="57" customHeight="1">
      <c r="A141" s="4" t="s">
        <v>325</v>
      </c>
      <c r="B141" s="4" t="s">
        <v>782</v>
      </c>
      <c r="C141" s="4" t="s">
        <v>532</v>
      </c>
      <c r="D141" s="4" t="s">
        <v>254</v>
      </c>
      <c r="E141" s="4" t="s">
        <v>185</v>
      </c>
      <c r="F141" s="4" t="s">
        <v>183</v>
      </c>
      <c r="G141" s="2">
        <v>2013</v>
      </c>
      <c r="H141" s="4">
        <v>1352073</v>
      </c>
      <c r="I141" s="4">
        <v>0</v>
      </c>
      <c r="J141" s="4" t="s">
        <v>314</v>
      </c>
      <c r="K141" s="4">
        <v>7600000</v>
      </c>
      <c r="L141" s="4" t="s">
        <v>467</v>
      </c>
      <c r="M141" s="3">
        <v>41282</v>
      </c>
      <c r="N141" s="4" t="s">
        <v>738</v>
      </c>
      <c r="O141" s="4" t="s">
        <v>738</v>
      </c>
      <c r="P141" s="4" t="s">
        <v>434</v>
      </c>
      <c r="Q141" s="4" t="s">
        <v>500</v>
      </c>
      <c r="R141" s="4" t="s">
        <v>325</v>
      </c>
      <c r="S141" s="4" t="s">
        <v>325</v>
      </c>
      <c r="T141" s="4" t="s">
        <v>782</v>
      </c>
      <c r="U141" s="4" t="s">
        <v>685</v>
      </c>
      <c r="V141" s="4" t="s">
        <v>267</v>
      </c>
      <c r="W141" s="4"/>
      <c r="X141" s="4" t="s">
        <v>794</v>
      </c>
      <c r="Y141" s="4" t="s">
        <v>545</v>
      </c>
      <c r="Z141" s="4" t="s">
        <v>483</v>
      </c>
      <c r="AA141" s="4">
        <v>207884</v>
      </c>
      <c r="AB141" s="4"/>
      <c r="AC141" s="4" t="s">
        <v>692</v>
      </c>
      <c r="AD141" s="3">
        <v>41690.500694444439</v>
      </c>
      <c r="AE141" s="3">
        <v>41690.500694444439</v>
      </c>
      <c r="AF141" s="2">
        <v>2013</v>
      </c>
      <c r="AG141" s="4" t="s">
        <v>1061</v>
      </c>
      <c r="AH141" s="4" t="s">
        <v>198</v>
      </c>
      <c r="AI141" s="4">
        <v>1560000</v>
      </c>
      <c r="AJ141" s="3">
        <v>41426</v>
      </c>
      <c r="AK141" s="3">
        <v>41639</v>
      </c>
      <c r="AL141" s="4" t="s">
        <v>184</v>
      </c>
      <c r="AM141" s="4" t="s">
        <v>740</v>
      </c>
      <c r="AN141" s="4"/>
    </row>
    <row r="142" spans="1:40" ht="79.5" customHeight="1">
      <c r="A142" s="4" t="s">
        <v>325</v>
      </c>
      <c r="B142" s="4" t="s">
        <v>782</v>
      </c>
      <c r="C142" s="4" t="s">
        <v>532</v>
      </c>
      <c r="D142" s="4" t="s">
        <v>254</v>
      </c>
      <c r="E142" s="4" t="s">
        <v>185</v>
      </c>
      <c r="F142" s="4" t="s">
        <v>183</v>
      </c>
      <c r="G142" s="2">
        <v>2013</v>
      </c>
      <c r="H142" s="4">
        <v>1101786</v>
      </c>
      <c r="I142" s="4">
        <v>0</v>
      </c>
      <c r="J142" s="4" t="s">
        <v>298</v>
      </c>
      <c r="K142" s="4">
        <v>6000000</v>
      </c>
      <c r="L142" s="4" t="s">
        <v>467</v>
      </c>
      <c r="M142" s="3">
        <v>41275</v>
      </c>
      <c r="N142" s="4" t="s">
        <v>738</v>
      </c>
      <c r="O142" s="4" t="s">
        <v>738</v>
      </c>
      <c r="P142" s="4" t="s">
        <v>434</v>
      </c>
      <c r="Q142" s="4" t="s">
        <v>500</v>
      </c>
      <c r="R142" s="4" t="s">
        <v>325</v>
      </c>
      <c r="S142" s="4" t="s">
        <v>325</v>
      </c>
      <c r="T142" s="4" t="s">
        <v>782</v>
      </c>
      <c r="U142" s="4" t="s">
        <v>685</v>
      </c>
      <c r="V142" s="4" t="s">
        <v>267</v>
      </c>
      <c r="W142" s="4"/>
      <c r="X142" s="4" t="s">
        <v>794</v>
      </c>
      <c r="Y142" s="4" t="s">
        <v>545</v>
      </c>
      <c r="Z142" s="4" t="s">
        <v>483</v>
      </c>
      <c r="AA142" s="4">
        <v>201173</v>
      </c>
      <c r="AB142" s="4"/>
      <c r="AC142" s="4" t="s">
        <v>697</v>
      </c>
      <c r="AD142" s="3">
        <v>41646.756944444445</v>
      </c>
      <c r="AE142" s="3">
        <v>41528.579166666663</v>
      </c>
      <c r="AF142" s="2">
        <v>2013</v>
      </c>
      <c r="AG142" s="4" t="s">
        <v>1061</v>
      </c>
      <c r="AH142" s="4" t="s">
        <v>198</v>
      </c>
      <c r="AI142" s="4">
        <v>1560000</v>
      </c>
      <c r="AJ142" s="3">
        <v>41426</v>
      </c>
      <c r="AK142" s="3">
        <v>41639</v>
      </c>
      <c r="AL142" s="4" t="s">
        <v>184</v>
      </c>
      <c r="AM142" s="4" t="s">
        <v>740</v>
      </c>
      <c r="AN142" s="4"/>
    </row>
    <row r="143" spans="1:40" ht="57" customHeight="1">
      <c r="A143" s="4" t="s">
        <v>325</v>
      </c>
      <c r="B143" s="4" t="s">
        <v>782</v>
      </c>
      <c r="C143" s="4" t="s">
        <v>532</v>
      </c>
      <c r="D143" s="4" t="s">
        <v>254</v>
      </c>
      <c r="E143" s="4" t="s">
        <v>185</v>
      </c>
      <c r="F143" s="4" t="s">
        <v>183</v>
      </c>
      <c r="G143" s="2">
        <v>2013</v>
      </c>
      <c r="H143" s="4">
        <v>24835</v>
      </c>
      <c r="I143" s="4">
        <v>0</v>
      </c>
      <c r="J143" s="4" t="s">
        <v>478</v>
      </c>
      <c r="K143" s="4">
        <v>136620</v>
      </c>
      <c r="L143" s="4" t="s">
        <v>467</v>
      </c>
      <c r="M143" s="3">
        <v>41548</v>
      </c>
      <c r="N143" s="4" t="s">
        <v>738</v>
      </c>
      <c r="O143" s="4" t="s">
        <v>738</v>
      </c>
      <c r="P143" s="4" t="s">
        <v>434</v>
      </c>
      <c r="Q143" s="4" t="s">
        <v>500</v>
      </c>
      <c r="R143" s="4" t="s">
        <v>325</v>
      </c>
      <c r="S143" s="4" t="s">
        <v>325</v>
      </c>
      <c r="T143" s="4" t="s">
        <v>782</v>
      </c>
      <c r="U143" s="4" t="s">
        <v>685</v>
      </c>
      <c r="V143" s="4" t="s">
        <v>267</v>
      </c>
      <c r="W143" s="4"/>
      <c r="X143" s="4" t="s">
        <v>794</v>
      </c>
      <c r="Y143" s="4" t="s">
        <v>545</v>
      </c>
      <c r="Z143" s="4" t="s">
        <v>483</v>
      </c>
      <c r="AA143" s="4">
        <v>206222</v>
      </c>
      <c r="AB143" s="4"/>
      <c r="AC143" s="4" t="s">
        <v>692</v>
      </c>
      <c r="AD143" s="3">
        <v>41652.545138888891</v>
      </c>
      <c r="AE143" s="3">
        <v>41652.545138888891</v>
      </c>
      <c r="AF143" s="2">
        <v>2013</v>
      </c>
      <c r="AG143" s="4" t="s">
        <v>1061</v>
      </c>
      <c r="AH143" s="4" t="s">
        <v>198</v>
      </c>
      <c r="AI143" s="4">
        <v>1560000</v>
      </c>
      <c r="AJ143" s="3">
        <v>41426</v>
      </c>
      <c r="AK143" s="3">
        <v>41639</v>
      </c>
      <c r="AL143" s="4" t="s">
        <v>184</v>
      </c>
      <c r="AM143" s="4" t="s">
        <v>740</v>
      </c>
      <c r="AN143" s="4"/>
    </row>
    <row r="144" spans="1:40" ht="57" customHeight="1">
      <c r="A144" s="4" t="s">
        <v>325</v>
      </c>
      <c r="B144" s="4" t="s">
        <v>782</v>
      </c>
      <c r="C144" s="4" t="s">
        <v>532</v>
      </c>
      <c r="D144" s="4" t="s">
        <v>254</v>
      </c>
      <c r="E144" s="4" t="s">
        <v>185</v>
      </c>
      <c r="F144" s="4" t="s">
        <v>183</v>
      </c>
      <c r="G144" s="2">
        <v>2013</v>
      </c>
      <c r="H144" s="4">
        <v>24526</v>
      </c>
      <c r="I144" s="4">
        <v>0</v>
      </c>
      <c r="J144" s="4" t="s">
        <v>195</v>
      </c>
      <c r="K144" s="4">
        <v>134915</v>
      </c>
      <c r="L144" s="4" t="s">
        <v>467</v>
      </c>
      <c r="M144" s="3">
        <v>41548</v>
      </c>
      <c r="N144" s="4" t="s">
        <v>738</v>
      </c>
      <c r="O144" s="4" t="s">
        <v>738</v>
      </c>
      <c r="P144" s="4" t="s">
        <v>434</v>
      </c>
      <c r="Q144" s="4" t="s">
        <v>500</v>
      </c>
      <c r="R144" s="4" t="s">
        <v>325</v>
      </c>
      <c r="S144" s="4" t="s">
        <v>325</v>
      </c>
      <c r="T144" s="4" t="s">
        <v>782</v>
      </c>
      <c r="U144" s="4" t="s">
        <v>685</v>
      </c>
      <c r="V144" s="4" t="s">
        <v>267</v>
      </c>
      <c r="W144" s="4"/>
      <c r="X144" s="4" t="s">
        <v>794</v>
      </c>
      <c r="Y144" s="4" t="s">
        <v>545</v>
      </c>
      <c r="Z144" s="4" t="s">
        <v>483</v>
      </c>
      <c r="AA144" s="4">
        <v>206223</v>
      </c>
      <c r="AB144" s="4"/>
      <c r="AC144" s="4" t="s">
        <v>692</v>
      </c>
      <c r="AD144" s="3">
        <v>41652.54583333333</v>
      </c>
      <c r="AE144" s="3">
        <v>41652.54583333333</v>
      </c>
      <c r="AF144" s="2">
        <v>2013</v>
      </c>
      <c r="AG144" s="4" t="s">
        <v>1061</v>
      </c>
      <c r="AH144" s="4" t="s">
        <v>198</v>
      </c>
      <c r="AI144" s="4">
        <v>1560000</v>
      </c>
      <c r="AJ144" s="3">
        <v>41426</v>
      </c>
      <c r="AK144" s="3">
        <v>41639</v>
      </c>
      <c r="AL144" s="4" t="s">
        <v>184</v>
      </c>
      <c r="AM144" s="4" t="s">
        <v>740</v>
      </c>
      <c r="AN144" s="4"/>
    </row>
    <row r="145" spans="1:40" ht="57" customHeight="1">
      <c r="A145" s="4" t="s">
        <v>325</v>
      </c>
      <c r="B145" s="4" t="s">
        <v>782</v>
      </c>
      <c r="C145" s="4" t="s">
        <v>961</v>
      </c>
      <c r="D145" s="4" t="s">
        <v>988</v>
      </c>
      <c r="E145" s="4" t="s">
        <v>14</v>
      </c>
      <c r="F145" s="4" t="s">
        <v>183</v>
      </c>
      <c r="G145" s="2">
        <v>2014</v>
      </c>
      <c r="H145" s="4">
        <v>1093478</v>
      </c>
      <c r="I145" s="4">
        <v>0</v>
      </c>
      <c r="J145" s="4" t="s">
        <v>428</v>
      </c>
      <c r="K145" s="4">
        <v>5910249</v>
      </c>
      <c r="L145" s="4" t="s">
        <v>467</v>
      </c>
      <c r="M145" s="3">
        <v>41654</v>
      </c>
      <c r="N145" s="4" t="s">
        <v>738</v>
      </c>
      <c r="O145" s="4" t="s">
        <v>738</v>
      </c>
      <c r="P145" s="4" t="s">
        <v>434</v>
      </c>
      <c r="Q145" s="4" t="s">
        <v>282</v>
      </c>
      <c r="R145" s="4" t="s">
        <v>325</v>
      </c>
      <c r="S145" s="4" t="s">
        <v>325</v>
      </c>
      <c r="T145" s="4" t="s">
        <v>782</v>
      </c>
      <c r="U145" s="4" t="s">
        <v>685</v>
      </c>
      <c r="V145" s="4" t="s">
        <v>267</v>
      </c>
      <c r="W145" s="4" t="s">
        <v>563</v>
      </c>
      <c r="X145" s="4" t="s">
        <v>794</v>
      </c>
      <c r="Y145" s="4" t="s">
        <v>545</v>
      </c>
      <c r="Z145" s="4" t="s">
        <v>483</v>
      </c>
      <c r="AA145" s="4">
        <v>208964</v>
      </c>
      <c r="AB145" s="4" t="s">
        <v>426</v>
      </c>
      <c r="AC145" s="4" t="s">
        <v>697</v>
      </c>
      <c r="AD145" s="3">
        <v>41869.746527777774</v>
      </c>
      <c r="AE145" s="3">
        <v>41718.71597222222</v>
      </c>
      <c r="AF145" s="2">
        <v>2014</v>
      </c>
      <c r="AG145" s="4" t="s">
        <v>1061</v>
      </c>
      <c r="AH145" s="4" t="s">
        <v>198</v>
      </c>
      <c r="AI145" s="4">
        <v>19074318</v>
      </c>
      <c r="AJ145" s="3">
        <v>41640</v>
      </c>
      <c r="AK145" s="3">
        <v>42004</v>
      </c>
      <c r="AL145" s="4" t="s">
        <v>184</v>
      </c>
      <c r="AM145" s="4" t="s">
        <v>740</v>
      </c>
      <c r="AN145" s="4"/>
    </row>
    <row r="146" spans="1:40" ht="45.75" customHeight="1">
      <c r="A146" s="4" t="s">
        <v>325</v>
      </c>
      <c r="B146" s="4" t="s">
        <v>1034</v>
      </c>
      <c r="C146" s="4" t="s">
        <v>532</v>
      </c>
      <c r="D146" s="4"/>
      <c r="E146" s="4"/>
      <c r="F146" s="4"/>
      <c r="G146" s="2">
        <v>2013</v>
      </c>
      <c r="H146" s="4">
        <v>3559352</v>
      </c>
      <c r="I146" s="4">
        <v>0</v>
      </c>
      <c r="J146" s="4" t="s">
        <v>537</v>
      </c>
      <c r="K146" s="4">
        <v>20000000</v>
      </c>
      <c r="L146" s="4" t="s">
        <v>467</v>
      </c>
      <c r="M146" s="3">
        <v>41514</v>
      </c>
      <c r="N146" s="4"/>
      <c r="O146" s="4" t="s">
        <v>926</v>
      </c>
      <c r="P146" s="4" t="s">
        <v>434</v>
      </c>
      <c r="Q146" s="4" t="s">
        <v>500</v>
      </c>
      <c r="R146" s="4" t="s">
        <v>325</v>
      </c>
      <c r="S146" s="4" t="s">
        <v>325</v>
      </c>
      <c r="T146" s="4" t="s">
        <v>1034</v>
      </c>
      <c r="U146" s="4" t="s">
        <v>679</v>
      </c>
      <c r="V146" s="4" t="s">
        <v>515</v>
      </c>
      <c r="W146" s="4"/>
      <c r="X146" s="4" t="s">
        <v>794</v>
      </c>
      <c r="Y146" s="4" t="s">
        <v>545</v>
      </c>
      <c r="Z146" s="4" t="s">
        <v>483</v>
      </c>
      <c r="AA146" s="4">
        <v>201202</v>
      </c>
      <c r="AB146" s="4"/>
      <c r="AC146" s="4" t="s">
        <v>692</v>
      </c>
      <c r="AD146" s="3">
        <v>41528.701388888891</v>
      </c>
      <c r="AE146" s="3">
        <v>41528.701388888891</v>
      </c>
      <c r="AF146" s="2"/>
      <c r="AG146" s="4"/>
      <c r="AH146" s="4" t="s">
        <v>198</v>
      </c>
      <c r="AI146" s="4"/>
      <c r="AJ146" s="3"/>
      <c r="AK146" s="3"/>
      <c r="AL146" s="4"/>
      <c r="AM146" s="4"/>
      <c r="AN146" s="4"/>
    </row>
    <row r="147" spans="1:40" ht="57" customHeight="1">
      <c r="A147" s="4" t="s">
        <v>325</v>
      </c>
      <c r="B147" s="4" t="s">
        <v>90</v>
      </c>
      <c r="C147" s="4" t="s">
        <v>40</v>
      </c>
      <c r="D147" s="4"/>
      <c r="E147" s="4"/>
      <c r="F147" s="4"/>
      <c r="G147" s="2">
        <v>2014</v>
      </c>
      <c r="H147" s="4">
        <v>362152</v>
      </c>
      <c r="I147" s="4">
        <v>0</v>
      </c>
      <c r="J147" s="4" t="s">
        <v>72</v>
      </c>
      <c r="K147" s="4">
        <v>2019000</v>
      </c>
      <c r="L147" s="4" t="s">
        <v>467</v>
      </c>
      <c r="M147" s="3">
        <v>41876</v>
      </c>
      <c r="N147" s="4"/>
      <c r="O147" s="4" t="s">
        <v>326</v>
      </c>
      <c r="P147" s="4" t="s">
        <v>434</v>
      </c>
      <c r="Q147" s="4" t="s">
        <v>500</v>
      </c>
      <c r="R147" s="4" t="s">
        <v>325</v>
      </c>
      <c r="S147" s="4" t="s">
        <v>325</v>
      </c>
      <c r="T147" s="4" t="s">
        <v>90</v>
      </c>
      <c r="U147" s="4" t="s">
        <v>479</v>
      </c>
      <c r="V147" s="4" t="s">
        <v>939</v>
      </c>
      <c r="W147" s="4" t="s">
        <v>563</v>
      </c>
      <c r="X147" s="4" t="s">
        <v>434</v>
      </c>
      <c r="Y147" s="4" t="s">
        <v>21</v>
      </c>
      <c r="Z147" s="4" t="s">
        <v>483</v>
      </c>
      <c r="AA147" s="4">
        <v>218496</v>
      </c>
      <c r="AB147" s="4"/>
      <c r="AC147" s="4" t="s">
        <v>692</v>
      </c>
      <c r="AD147" s="3">
        <v>41911.60833333333</v>
      </c>
      <c r="AE147" s="3">
        <v>41911.60833333333</v>
      </c>
      <c r="AF147" s="2"/>
      <c r="AG147" s="4"/>
      <c r="AH147" s="4" t="s">
        <v>198</v>
      </c>
      <c r="AI147" s="4"/>
      <c r="AJ147" s="3"/>
      <c r="AK147" s="3"/>
      <c r="AL147" s="4"/>
      <c r="AM147" s="4"/>
      <c r="AN147" s="4"/>
    </row>
    <row r="148" spans="1:40" ht="45.75" customHeight="1">
      <c r="A148" s="4" t="s">
        <v>325</v>
      </c>
      <c r="B148" s="4" t="s">
        <v>1098</v>
      </c>
      <c r="C148" s="4" t="s">
        <v>40</v>
      </c>
      <c r="D148" s="4"/>
      <c r="E148" s="4"/>
      <c r="F148" s="4"/>
      <c r="G148" s="2">
        <v>2014</v>
      </c>
      <c r="H148" s="4">
        <v>1076233</v>
      </c>
      <c r="I148" s="4">
        <v>0</v>
      </c>
      <c r="J148" s="4" t="s">
        <v>1090</v>
      </c>
      <c r="K148" s="4">
        <v>6000000</v>
      </c>
      <c r="L148" s="4" t="s">
        <v>467</v>
      </c>
      <c r="M148" s="3">
        <v>41878</v>
      </c>
      <c r="N148" s="4"/>
      <c r="O148" s="4" t="s">
        <v>926</v>
      </c>
      <c r="P148" s="4" t="s">
        <v>434</v>
      </c>
      <c r="Q148" s="4" t="s">
        <v>500</v>
      </c>
      <c r="R148" s="4" t="s">
        <v>325</v>
      </c>
      <c r="S148" s="4" t="s">
        <v>325</v>
      </c>
      <c r="T148" s="4" t="s">
        <v>1098</v>
      </c>
      <c r="U148" s="4" t="s">
        <v>685</v>
      </c>
      <c r="V148" s="4" t="s">
        <v>170</v>
      </c>
      <c r="W148" s="4" t="s">
        <v>563</v>
      </c>
      <c r="X148" s="4" t="s">
        <v>434</v>
      </c>
      <c r="Y148" s="4" t="s">
        <v>21</v>
      </c>
      <c r="Z148" s="4" t="s">
        <v>483</v>
      </c>
      <c r="AA148" s="4">
        <v>218498</v>
      </c>
      <c r="AB148" s="4"/>
      <c r="AC148" s="4" t="s">
        <v>692</v>
      </c>
      <c r="AD148" s="3">
        <v>41911.619444444441</v>
      </c>
      <c r="AE148" s="3">
        <v>41911.619444444441</v>
      </c>
      <c r="AF148" s="2"/>
      <c r="AG148" s="4"/>
      <c r="AH148" s="4" t="s">
        <v>198</v>
      </c>
      <c r="AI148" s="4"/>
      <c r="AJ148" s="3"/>
      <c r="AK148" s="3"/>
      <c r="AL148" s="4"/>
      <c r="AM148" s="4"/>
      <c r="AN148" s="4"/>
    </row>
    <row r="149" spans="1:40" ht="79.5" customHeight="1">
      <c r="A149" s="4" t="s">
        <v>325</v>
      </c>
      <c r="B149" s="4" t="s">
        <v>1098</v>
      </c>
      <c r="C149" s="4" t="s">
        <v>40</v>
      </c>
      <c r="D149" s="4"/>
      <c r="E149" s="4"/>
      <c r="F149" s="4"/>
      <c r="G149" s="2">
        <v>2014</v>
      </c>
      <c r="H149" s="4">
        <v>63671</v>
      </c>
      <c r="I149" s="4">
        <v>0</v>
      </c>
      <c r="J149" s="4" t="s">
        <v>441</v>
      </c>
      <c r="K149" s="4">
        <v>350000</v>
      </c>
      <c r="L149" s="4" t="s">
        <v>467</v>
      </c>
      <c r="M149" s="3">
        <v>41697</v>
      </c>
      <c r="N149" s="4"/>
      <c r="O149" s="4" t="s">
        <v>232</v>
      </c>
      <c r="P149" s="4" t="s">
        <v>434</v>
      </c>
      <c r="Q149" s="4" t="s">
        <v>500</v>
      </c>
      <c r="R149" s="4" t="s">
        <v>325</v>
      </c>
      <c r="S149" s="4" t="s">
        <v>325</v>
      </c>
      <c r="T149" s="4" t="s">
        <v>1098</v>
      </c>
      <c r="U149" s="4" t="s">
        <v>685</v>
      </c>
      <c r="V149" s="4" t="s">
        <v>170</v>
      </c>
      <c r="W149" s="4" t="s">
        <v>563</v>
      </c>
      <c r="X149" s="4" t="s">
        <v>434</v>
      </c>
      <c r="Y149" s="4" t="s">
        <v>21</v>
      </c>
      <c r="Z149" s="4" t="s">
        <v>483</v>
      </c>
      <c r="AA149" s="4">
        <v>222041</v>
      </c>
      <c r="AB149" s="4"/>
      <c r="AC149" s="4" t="s">
        <v>692</v>
      </c>
      <c r="AD149" s="3">
        <v>41978.7</v>
      </c>
      <c r="AE149" s="3">
        <v>41978.7</v>
      </c>
      <c r="AF149" s="2"/>
      <c r="AG149" s="4"/>
      <c r="AH149" s="4" t="s">
        <v>198</v>
      </c>
      <c r="AI149" s="4"/>
      <c r="AJ149" s="3"/>
      <c r="AK149" s="3"/>
      <c r="AL149" s="4"/>
      <c r="AM149" s="4"/>
      <c r="AN149" s="4"/>
    </row>
    <row r="150" spans="1:40" ht="90.75" customHeight="1">
      <c r="A150" s="4" t="s">
        <v>325</v>
      </c>
      <c r="B150" s="4" t="s">
        <v>1098</v>
      </c>
      <c r="C150" s="4" t="s">
        <v>40</v>
      </c>
      <c r="D150" s="4" t="s">
        <v>634</v>
      </c>
      <c r="E150" s="4" t="s">
        <v>177</v>
      </c>
      <c r="F150" s="4" t="s">
        <v>507</v>
      </c>
      <c r="G150" s="2">
        <v>2014</v>
      </c>
      <c r="H150" s="4">
        <v>90106</v>
      </c>
      <c r="I150" s="4">
        <v>0</v>
      </c>
      <c r="J150" s="4" t="s">
        <v>7</v>
      </c>
      <c r="K150" s="4">
        <v>500000</v>
      </c>
      <c r="L150" s="4" t="s">
        <v>467</v>
      </c>
      <c r="M150" s="3">
        <v>41809</v>
      </c>
      <c r="N150" s="4" t="s">
        <v>485</v>
      </c>
      <c r="O150" s="4" t="s">
        <v>554</v>
      </c>
      <c r="P150" s="4" t="s">
        <v>434</v>
      </c>
      <c r="Q150" s="4" t="s">
        <v>500</v>
      </c>
      <c r="R150" s="4" t="s">
        <v>325</v>
      </c>
      <c r="S150" s="4" t="s">
        <v>325</v>
      </c>
      <c r="T150" s="4" t="s">
        <v>1098</v>
      </c>
      <c r="U150" s="4" t="s">
        <v>685</v>
      </c>
      <c r="V150" s="4" t="s">
        <v>170</v>
      </c>
      <c r="W150" s="4" t="s">
        <v>563</v>
      </c>
      <c r="X150" s="4" t="s">
        <v>434</v>
      </c>
      <c r="Y150" s="4" t="s">
        <v>21</v>
      </c>
      <c r="Z150" s="4" t="s">
        <v>483</v>
      </c>
      <c r="AA150" s="4">
        <v>222040</v>
      </c>
      <c r="AB150" s="4"/>
      <c r="AC150" s="4" t="s">
        <v>692</v>
      </c>
      <c r="AD150" s="3">
        <v>41978.69930555555</v>
      </c>
      <c r="AE150" s="3">
        <v>41978.69930555555</v>
      </c>
      <c r="AF150" s="2">
        <v>2014</v>
      </c>
      <c r="AG150" s="4" t="s">
        <v>434</v>
      </c>
      <c r="AH150" s="4" t="s">
        <v>198</v>
      </c>
      <c r="AI150" s="4">
        <v>4013078</v>
      </c>
      <c r="AJ150" s="3">
        <v>41913</v>
      </c>
      <c r="AK150" s="3">
        <v>42004</v>
      </c>
      <c r="AL150" s="4" t="s">
        <v>740</v>
      </c>
      <c r="AM150" s="4" t="s">
        <v>271</v>
      </c>
      <c r="AN150" s="4" t="s">
        <v>1030</v>
      </c>
    </row>
    <row r="151" spans="1:40" ht="57" customHeight="1">
      <c r="A151" s="4" t="s">
        <v>325</v>
      </c>
      <c r="B151" s="4" t="s">
        <v>1098</v>
      </c>
      <c r="C151" s="4" t="s">
        <v>532</v>
      </c>
      <c r="D151" s="4" t="s">
        <v>254</v>
      </c>
      <c r="E151" s="4" t="s">
        <v>217</v>
      </c>
      <c r="F151" s="4" t="s">
        <v>183</v>
      </c>
      <c r="G151" s="2">
        <v>2013</v>
      </c>
      <c r="H151" s="4">
        <v>699545</v>
      </c>
      <c r="I151" s="4">
        <v>0</v>
      </c>
      <c r="J151" s="4" t="s">
        <v>390</v>
      </c>
      <c r="K151" s="4">
        <v>4000000</v>
      </c>
      <c r="L151" s="4" t="s">
        <v>467</v>
      </c>
      <c r="M151" s="3">
        <v>41458</v>
      </c>
      <c r="N151" s="4" t="s">
        <v>738</v>
      </c>
      <c r="O151" s="4" t="s">
        <v>738</v>
      </c>
      <c r="P151" s="4" t="s">
        <v>434</v>
      </c>
      <c r="Q151" s="4" t="s">
        <v>500</v>
      </c>
      <c r="R151" s="4" t="s">
        <v>325</v>
      </c>
      <c r="S151" s="4" t="s">
        <v>325</v>
      </c>
      <c r="T151" s="4" t="s">
        <v>1098</v>
      </c>
      <c r="U151" s="4" t="s">
        <v>685</v>
      </c>
      <c r="V151" s="4" t="s">
        <v>170</v>
      </c>
      <c r="W151" s="4"/>
      <c r="X151" s="4" t="s">
        <v>794</v>
      </c>
      <c r="Y151" s="4" t="s">
        <v>545</v>
      </c>
      <c r="Z151" s="4" t="s">
        <v>483</v>
      </c>
      <c r="AA151" s="4">
        <v>200466</v>
      </c>
      <c r="AB151" s="4"/>
      <c r="AC151" s="4" t="s">
        <v>692</v>
      </c>
      <c r="AD151" s="3">
        <v>41528.617361111108</v>
      </c>
      <c r="AE151" s="3">
        <v>41499.688888888886</v>
      </c>
      <c r="AF151" s="2">
        <v>2013</v>
      </c>
      <c r="AG151" s="4" t="s">
        <v>1061</v>
      </c>
      <c r="AH151" s="4" t="s">
        <v>198</v>
      </c>
      <c r="AI151" s="4">
        <v>200000</v>
      </c>
      <c r="AJ151" s="3">
        <v>41275</v>
      </c>
      <c r="AK151" s="3">
        <v>41639</v>
      </c>
      <c r="AL151" s="4" t="s">
        <v>184</v>
      </c>
      <c r="AM151" s="4" t="s">
        <v>740</v>
      </c>
      <c r="AN151" s="4"/>
    </row>
    <row r="152" spans="1:40" ht="57" customHeight="1">
      <c r="A152" s="4" t="s">
        <v>325</v>
      </c>
      <c r="B152" s="4" t="s">
        <v>1098</v>
      </c>
      <c r="C152" s="4" t="s">
        <v>961</v>
      </c>
      <c r="D152" s="4" t="s">
        <v>988</v>
      </c>
      <c r="E152" s="4" t="s">
        <v>266</v>
      </c>
      <c r="F152" s="4" t="s">
        <v>183</v>
      </c>
      <c r="G152" s="2">
        <v>2014</v>
      </c>
      <c r="H152" s="4">
        <v>2026903</v>
      </c>
      <c r="I152" s="4">
        <v>0</v>
      </c>
      <c r="J152" s="4" t="s">
        <v>849</v>
      </c>
      <c r="K152" s="4">
        <v>11000000</v>
      </c>
      <c r="L152" s="4" t="s">
        <v>467</v>
      </c>
      <c r="M152" s="3">
        <v>41731</v>
      </c>
      <c r="N152" s="4" t="s">
        <v>738</v>
      </c>
      <c r="O152" s="4" t="s">
        <v>738</v>
      </c>
      <c r="P152" s="4" t="s">
        <v>434</v>
      </c>
      <c r="Q152" s="4" t="s">
        <v>500</v>
      </c>
      <c r="R152" s="4" t="s">
        <v>325</v>
      </c>
      <c r="S152" s="4" t="s">
        <v>325</v>
      </c>
      <c r="T152" s="4" t="s">
        <v>1098</v>
      </c>
      <c r="U152" s="4" t="s">
        <v>685</v>
      </c>
      <c r="V152" s="4" t="s">
        <v>170</v>
      </c>
      <c r="W152" s="4" t="s">
        <v>563</v>
      </c>
      <c r="X152" s="4" t="s">
        <v>794</v>
      </c>
      <c r="Y152" s="4" t="s">
        <v>545</v>
      </c>
      <c r="Z152" s="4" t="s">
        <v>483</v>
      </c>
      <c r="AA152" s="4">
        <v>222087</v>
      </c>
      <c r="AB152" s="4" t="s">
        <v>426</v>
      </c>
      <c r="AC152" s="4" t="s">
        <v>692</v>
      </c>
      <c r="AD152" s="3">
        <v>41981.461111111108</v>
      </c>
      <c r="AE152" s="3">
        <v>41981.461111111108</v>
      </c>
      <c r="AF152" s="2">
        <v>2014</v>
      </c>
      <c r="AG152" s="4" t="s">
        <v>1061</v>
      </c>
      <c r="AH152" s="4" t="s">
        <v>198</v>
      </c>
      <c r="AI152" s="4">
        <v>10888968</v>
      </c>
      <c r="AJ152" s="3">
        <v>41640</v>
      </c>
      <c r="AK152" s="3">
        <v>42004</v>
      </c>
      <c r="AL152" s="4" t="s">
        <v>184</v>
      </c>
      <c r="AM152" s="4" t="s">
        <v>740</v>
      </c>
      <c r="AN152" s="4"/>
    </row>
    <row r="153" spans="1:40" ht="68.25" customHeight="1">
      <c r="A153" s="4" t="s">
        <v>325</v>
      </c>
      <c r="B153" s="4" t="s">
        <v>877</v>
      </c>
      <c r="C153" s="4" t="s">
        <v>532</v>
      </c>
      <c r="D153" s="4" t="s">
        <v>254</v>
      </c>
      <c r="E153" s="4" t="s">
        <v>386</v>
      </c>
      <c r="F153" s="4" t="s">
        <v>183</v>
      </c>
      <c r="G153" s="2">
        <v>2013</v>
      </c>
      <c r="H153" s="4">
        <v>618528</v>
      </c>
      <c r="I153" s="4">
        <v>0</v>
      </c>
      <c r="J153" s="4" t="s">
        <v>974</v>
      </c>
      <c r="K153" s="4">
        <v>3400000</v>
      </c>
      <c r="L153" s="4" t="s">
        <v>467</v>
      </c>
      <c r="M153" s="3">
        <v>41256</v>
      </c>
      <c r="N153" s="4" t="s">
        <v>738</v>
      </c>
      <c r="O153" s="4" t="s">
        <v>738</v>
      </c>
      <c r="P153" s="4" t="s">
        <v>434</v>
      </c>
      <c r="Q153" s="4" t="s">
        <v>500</v>
      </c>
      <c r="R153" s="4" t="s">
        <v>325</v>
      </c>
      <c r="S153" s="4" t="s">
        <v>325</v>
      </c>
      <c r="T153" s="4" t="s">
        <v>877</v>
      </c>
      <c r="U153" s="4" t="s">
        <v>519</v>
      </c>
      <c r="V153" s="4" t="s">
        <v>4</v>
      </c>
      <c r="W153" s="4"/>
      <c r="X153" s="4" t="s">
        <v>794</v>
      </c>
      <c r="Y153" s="4" t="s">
        <v>545</v>
      </c>
      <c r="Z153" s="4" t="s">
        <v>483</v>
      </c>
      <c r="AA153" s="4">
        <v>191867</v>
      </c>
      <c r="AB153" s="4"/>
      <c r="AC153" s="4" t="s">
        <v>879</v>
      </c>
      <c r="AD153" s="3">
        <v>41613.761111111111</v>
      </c>
      <c r="AE153" s="3">
        <v>41299.485416666663</v>
      </c>
      <c r="AF153" s="2">
        <v>2013</v>
      </c>
      <c r="AG153" s="4" t="s">
        <v>1061</v>
      </c>
      <c r="AH153" s="4" t="s">
        <v>198</v>
      </c>
      <c r="AI153" s="4">
        <v>44247429</v>
      </c>
      <c r="AJ153" s="3">
        <v>41275</v>
      </c>
      <c r="AK153" s="3">
        <v>41639</v>
      </c>
      <c r="AL153" s="4" t="s">
        <v>184</v>
      </c>
      <c r="AM153" s="4" t="s">
        <v>740</v>
      </c>
      <c r="AN153" s="4"/>
    </row>
    <row r="154" spans="1:40" ht="68.25" customHeight="1">
      <c r="A154" s="4" t="s">
        <v>325</v>
      </c>
      <c r="B154" s="4" t="s">
        <v>365</v>
      </c>
      <c r="C154" s="4" t="s">
        <v>41</v>
      </c>
      <c r="D154" s="4"/>
      <c r="E154" s="4"/>
      <c r="F154" s="4"/>
      <c r="G154" s="2">
        <v>2011</v>
      </c>
      <c r="H154" s="4">
        <v>1027218</v>
      </c>
      <c r="I154" s="4">
        <v>0</v>
      </c>
      <c r="J154" s="4" t="s">
        <v>226</v>
      </c>
      <c r="K154" s="4" t="s">
        <v>398</v>
      </c>
      <c r="L154" s="4" t="s">
        <v>837</v>
      </c>
      <c r="M154" s="3">
        <v>40693</v>
      </c>
      <c r="N154" s="4"/>
      <c r="O154" s="4" t="s">
        <v>926</v>
      </c>
      <c r="P154" s="4" t="s">
        <v>434</v>
      </c>
      <c r="Q154" s="4" t="s">
        <v>282</v>
      </c>
      <c r="R154" s="4" t="s">
        <v>325</v>
      </c>
      <c r="S154" s="4" t="s">
        <v>325</v>
      </c>
      <c r="T154" s="4" t="s">
        <v>365</v>
      </c>
      <c r="U154" s="4" t="s">
        <v>519</v>
      </c>
      <c r="V154" s="4" t="s">
        <v>85</v>
      </c>
      <c r="W154" s="4" t="s">
        <v>563</v>
      </c>
      <c r="X154" s="4" t="s">
        <v>434</v>
      </c>
      <c r="Y154" s="4" t="s">
        <v>545</v>
      </c>
      <c r="Z154" s="4" t="s">
        <v>483</v>
      </c>
      <c r="AA154" s="4">
        <v>169161</v>
      </c>
      <c r="AB154" s="4"/>
      <c r="AC154" s="4" t="s">
        <v>879</v>
      </c>
      <c r="AD154" s="3">
        <v>40694.739583333328</v>
      </c>
      <c r="AE154" s="3">
        <v>40694.739583333328</v>
      </c>
      <c r="AF154" s="2"/>
      <c r="AG154" s="4"/>
      <c r="AH154" s="4" t="s">
        <v>198</v>
      </c>
      <c r="AI154" s="4"/>
      <c r="AJ154" s="3"/>
      <c r="AK154" s="3"/>
      <c r="AL154" s="4"/>
      <c r="AM154" s="4"/>
      <c r="AN154" s="4"/>
    </row>
    <row r="155" spans="1:40" ht="68.25" customHeight="1">
      <c r="A155" s="4" t="s">
        <v>325</v>
      </c>
      <c r="B155" s="4" t="s">
        <v>365</v>
      </c>
      <c r="C155" s="4" t="s">
        <v>41</v>
      </c>
      <c r="D155" s="4"/>
      <c r="E155" s="4"/>
      <c r="F155" s="4"/>
      <c r="G155" s="2">
        <v>2011</v>
      </c>
      <c r="H155" s="4">
        <v>9315616</v>
      </c>
      <c r="I155" s="4">
        <v>0</v>
      </c>
      <c r="J155" s="4" t="s">
        <v>593</v>
      </c>
      <c r="K155" s="4">
        <v>6986712</v>
      </c>
      <c r="L155" s="4" t="s">
        <v>313</v>
      </c>
      <c r="M155" s="3">
        <v>40885</v>
      </c>
      <c r="N155" s="4"/>
      <c r="O155" s="4" t="s">
        <v>926</v>
      </c>
      <c r="P155" s="4" t="s">
        <v>434</v>
      </c>
      <c r="Q155" s="4" t="s">
        <v>500</v>
      </c>
      <c r="R155" s="4" t="s">
        <v>325</v>
      </c>
      <c r="S155" s="4" t="s">
        <v>325</v>
      </c>
      <c r="T155" s="4" t="s">
        <v>365</v>
      </c>
      <c r="U155" s="4" t="s">
        <v>519</v>
      </c>
      <c r="V155" s="4" t="s">
        <v>85</v>
      </c>
      <c r="W155" s="4" t="s">
        <v>563</v>
      </c>
      <c r="X155" s="4" t="s">
        <v>434</v>
      </c>
      <c r="Y155" s="4" t="s">
        <v>545</v>
      </c>
      <c r="Z155" s="4" t="s">
        <v>483</v>
      </c>
      <c r="AA155" s="4">
        <v>177905</v>
      </c>
      <c r="AB155" s="4"/>
      <c r="AC155" s="4" t="s">
        <v>692</v>
      </c>
      <c r="AD155" s="3">
        <v>40949.747916666667</v>
      </c>
      <c r="AE155" s="3">
        <v>40949.74722222222</v>
      </c>
      <c r="AF155" s="2"/>
      <c r="AG155" s="4"/>
      <c r="AH155" s="4" t="s">
        <v>198</v>
      </c>
      <c r="AI155" s="4"/>
      <c r="AJ155" s="3"/>
      <c r="AK155" s="3"/>
      <c r="AL155" s="4"/>
      <c r="AM155" s="4"/>
      <c r="AN155" s="4"/>
    </row>
    <row r="156" spans="1:40" ht="68.25" customHeight="1">
      <c r="A156" s="4" t="s">
        <v>325</v>
      </c>
      <c r="B156" s="4" t="s">
        <v>365</v>
      </c>
      <c r="C156" s="4" t="s">
        <v>44</v>
      </c>
      <c r="D156" s="4"/>
      <c r="E156" s="4"/>
      <c r="F156" s="4"/>
      <c r="G156" s="2">
        <v>2012</v>
      </c>
      <c r="H156" s="4">
        <v>1921833</v>
      </c>
      <c r="I156" s="4">
        <v>0</v>
      </c>
      <c r="J156" s="4" t="s">
        <v>344</v>
      </c>
      <c r="K156" s="4" t="s">
        <v>398</v>
      </c>
      <c r="L156" s="4" t="s">
        <v>837</v>
      </c>
      <c r="M156" s="3">
        <v>41038</v>
      </c>
      <c r="N156" s="4"/>
      <c r="O156" s="4" t="s">
        <v>926</v>
      </c>
      <c r="P156" s="4" t="s">
        <v>434</v>
      </c>
      <c r="Q156" s="4" t="s">
        <v>282</v>
      </c>
      <c r="R156" s="4" t="s">
        <v>325</v>
      </c>
      <c r="S156" s="4" t="s">
        <v>325</v>
      </c>
      <c r="T156" s="4" t="s">
        <v>365</v>
      </c>
      <c r="U156" s="4" t="s">
        <v>519</v>
      </c>
      <c r="V156" s="4" t="s">
        <v>85</v>
      </c>
      <c r="W156" s="4" t="s">
        <v>563</v>
      </c>
      <c r="X156" s="4" t="s">
        <v>434</v>
      </c>
      <c r="Y156" s="4" t="s">
        <v>21</v>
      </c>
      <c r="Z156" s="4" t="s">
        <v>483</v>
      </c>
      <c r="AA156" s="4">
        <v>182788</v>
      </c>
      <c r="AB156" s="4"/>
      <c r="AC156" s="4" t="s">
        <v>879</v>
      </c>
      <c r="AD156" s="3">
        <v>41058.742361111108</v>
      </c>
      <c r="AE156" s="3">
        <v>41058.742361111108</v>
      </c>
      <c r="AF156" s="2"/>
      <c r="AG156" s="4"/>
      <c r="AH156" s="4" t="s">
        <v>198</v>
      </c>
      <c r="AI156" s="4"/>
      <c r="AJ156" s="3"/>
      <c r="AK156" s="3"/>
      <c r="AL156" s="4"/>
      <c r="AM156" s="4"/>
      <c r="AN156" s="4"/>
    </row>
    <row r="157" spans="1:40" ht="90.75" customHeight="1">
      <c r="A157" s="4" t="s">
        <v>325</v>
      </c>
      <c r="B157" s="4" t="s">
        <v>365</v>
      </c>
      <c r="C157" s="4" t="s">
        <v>40</v>
      </c>
      <c r="D157" s="4" t="s">
        <v>634</v>
      </c>
      <c r="E157" s="4" t="s">
        <v>728</v>
      </c>
      <c r="F157" s="4" t="s">
        <v>220</v>
      </c>
      <c r="G157" s="2">
        <v>2014</v>
      </c>
      <c r="H157" s="4">
        <v>1821825</v>
      </c>
      <c r="I157" s="4">
        <v>0</v>
      </c>
      <c r="J157" s="4" t="s">
        <v>762</v>
      </c>
      <c r="K157" s="4">
        <v>10000000</v>
      </c>
      <c r="L157" s="4" t="s">
        <v>467</v>
      </c>
      <c r="M157" s="3">
        <v>41807</v>
      </c>
      <c r="N157" s="4" t="s">
        <v>825</v>
      </c>
      <c r="O157" s="4" t="s">
        <v>232</v>
      </c>
      <c r="P157" s="4" t="s">
        <v>434</v>
      </c>
      <c r="Q157" s="4" t="s">
        <v>282</v>
      </c>
      <c r="R157" s="4" t="s">
        <v>325</v>
      </c>
      <c r="S157" s="4" t="s">
        <v>325</v>
      </c>
      <c r="T157" s="4" t="s">
        <v>365</v>
      </c>
      <c r="U157" s="4" t="s">
        <v>519</v>
      </c>
      <c r="V157" s="4" t="s">
        <v>85</v>
      </c>
      <c r="W157" s="4" t="s">
        <v>563</v>
      </c>
      <c r="X157" s="4" t="s">
        <v>434</v>
      </c>
      <c r="Y157" s="4" t="s">
        <v>21</v>
      </c>
      <c r="Z157" s="4" t="s">
        <v>483</v>
      </c>
      <c r="AA157" s="4">
        <v>222085</v>
      </c>
      <c r="AB157" s="4"/>
      <c r="AC157" s="4" t="s">
        <v>697</v>
      </c>
      <c r="AD157" s="3">
        <v>41981.456249999996</v>
      </c>
      <c r="AE157" s="3">
        <v>41981.456249999996</v>
      </c>
      <c r="AF157" s="2">
        <v>2014</v>
      </c>
      <c r="AG157" s="4" t="s">
        <v>434</v>
      </c>
      <c r="AH157" s="4" t="s">
        <v>198</v>
      </c>
      <c r="AI157" s="4">
        <v>56504384</v>
      </c>
      <c r="AJ157" s="3">
        <v>41671</v>
      </c>
      <c r="AK157" s="3">
        <v>42369</v>
      </c>
      <c r="AL157" s="4" t="s">
        <v>740</v>
      </c>
      <c r="AM157" s="4" t="s">
        <v>420</v>
      </c>
      <c r="AN157" s="4" t="s">
        <v>813</v>
      </c>
    </row>
    <row r="158" spans="1:40" ht="57" customHeight="1">
      <c r="A158" s="4" t="s">
        <v>325</v>
      </c>
      <c r="B158" s="4" t="s">
        <v>797</v>
      </c>
      <c r="C158" s="4" t="s">
        <v>40</v>
      </c>
      <c r="D158" s="4" t="s">
        <v>634</v>
      </c>
      <c r="E158" s="4" t="s">
        <v>115</v>
      </c>
      <c r="F158" s="4" t="s">
        <v>307</v>
      </c>
      <c r="G158" s="2">
        <v>2014</v>
      </c>
      <c r="H158" s="4">
        <v>1821825</v>
      </c>
      <c r="I158" s="4">
        <v>0</v>
      </c>
      <c r="J158" s="4" t="s">
        <v>1027</v>
      </c>
      <c r="K158" s="4">
        <v>10000000</v>
      </c>
      <c r="L158" s="4" t="s">
        <v>467</v>
      </c>
      <c r="M158" s="3">
        <v>41807</v>
      </c>
      <c r="N158" s="4" t="s">
        <v>387</v>
      </c>
      <c r="O158" s="4" t="s">
        <v>926</v>
      </c>
      <c r="P158" s="4" t="s">
        <v>434</v>
      </c>
      <c r="Q158" s="4" t="s">
        <v>282</v>
      </c>
      <c r="R158" s="4" t="s">
        <v>325</v>
      </c>
      <c r="S158" s="4" t="s">
        <v>325</v>
      </c>
      <c r="T158" s="4" t="s">
        <v>797</v>
      </c>
      <c r="U158" s="4" t="s">
        <v>519</v>
      </c>
      <c r="V158" s="4" t="s">
        <v>1091</v>
      </c>
      <c r="W158" s="4" t="s">
        <v>563</v>
      </c>
      <c r="X158" s="4" t="s">
        <v>434</v>
      </c>
      <c r="Y158" s="4" t="s">
        <v>21</v>
      </c>
      <c r="Z158" s="4" t="s">
        <v>483</v>
      </c>
      <c r="AA158" s="4">
        <v>214321</v>
      </c>
      <c r="AB158" s="4"/>
      <c r="AC158" s="4" t="s">
        <v>879</v>
      </c>
      <c r="AD158" s="3">
        <v>41942.513888888891</v>
      </c>
      <c r="AE158" s="3">
        <v>41814.468055555553</v>
      </c>
      <c r="AF158" s="2">
        <v>2014</v>
      </c>
      <c r="AG158" s="4" t="s">
        <v>434</v>
      </c>
      <c r="AH158" s="4" t="s">
        <v>198</v>
      </c>
      <c r="AI158" s="4">
        <v>0</v>
      </c>
      <c r="AJ158" s="3">
        <v>41730</v>
      </c>
      <c r="AK158" s="3">
        <v>42004</v>
      </c>
      <c r="AL158" s="4" t="s">
        <v>740</v>
      </c>
      <c r="AM158" s="4" t="s">
        <v>740</v>
      </c>
      <c r="AN158" s="4" t="s">
        <v>380</v>
      </c>
    </row>
    <row r="159" spans="1:40" ht="57" customHeight="1">
      <c r="A159" s="4" t="s">
        <v>325</v>
      </c>
      <c r="B159" s="4" t="s">
        <v>797</v>
      </c>
      <c r="C159" s="4" t="s">
        <v>532</v>
      </c>
      <c r="D159" s="4" t="s">
        <v>254</v>
      </c>
      <c r="E159" s="4" t="s">
        <v>268</v>
      </c>
      <c r="F159" s="4" t="s">
        <v>183</v>
      </c>
      <c r="G159" s="2">
        <v>2013</v>
      </c>
      <c r="H159" s="4">
        <v>241990</v>
      </c>
      <c r="I159" s="4">
        <v>0</v>
      </c>
      <c r="J159" s="4" t="s">
        <v>876</v>
      </c>
      <c r="K159" s="4">
        <v>1339531</v>
      </c>
      <c r="L159" s="4" t="s">
        <v>467</v>
      </c>
      <c r="M159" s="3">
        <v>41304</v>
      </c>
      <c r="N159" s="4" t="s">
        <v>738</v>
      </c>
      <c r="O159" s="4" t="s">
        <v>738</v>
      </c>
      <c r="P159" s="4" t="s">
        <v>434</v>
      </c>
      <c r="Q159" s="4" t="s">
        <v>282</v>
      </c>
      <c r="R159" s="4" t="s">
        <v>325</v>
      </c>
      <c r="S159" s="4" t="s">
        <v>325</v>
      </c>
      <c r="T159" s="4" t="s">
        <v>797</v>
      </c>
      <c r="U159" s="4" t="s">
        <v>519</v>
      </c>
      <c r="V159" s="4" t="s">
        <v>1091</v>
      </c>
      <c r="W159" s="4"/>
      <c r="X159" s="4" t="s">
        <v>794</v>
      </c>
      <c r="Y159" s="4" t="s">
        <v>545</v>
      </c>
      <c r="Z159" s="4" t="s">
        <v>483</v>
      </c>
      <c r="AA159" s="4">
        <v>193196</v>
      </c>
      <c r="AB159" s="4" t="s">
        <v>571</v>
      </c>
      <c r="AC159" s="4" t="s">
        <v>697</v>
      </c>
      <c r="AD159" s="3">
        <v>41528.657638888886</v>
      </c>
      <c r="AE159" s="3">
        <v>41338.756944444445</v>
      </c>
      <c r="AF159" s="2">
        <v>2013</v>
      </c>
      <c r="AG159" s="4" t="s">
        <v>1061</v>
      </c>
      <c r="AH159" s="4" t="s">
        <v>198</v>
      </c>
      <c r="AI159" s="4">
        <v>51939803</v>
      </c>
      <c r="AJ159" s="3">
        <v>41275</v>
      </c>
      <c r="AK159" s="3">
        <v>41639</v>
      </c>
      <c r="AL159" s="4" t="s">
        <v>184</v>
      </c>
      <c r="AM159" s="4" t="s">
        <v>740</v>
      </c>
      <c r="AN159" s="4"/>
    </row>
    <row r="160" spans="1:40" ht="79.5" customHeight="1">
      <c r="A160" s="4" t="s">
        <v>1111</v>
      </c>
      <c r="B160" s="4" t="s">
        <v>122</v>
      </c>
      <c r="C160" s="4" t="s">
        <v>961</v>
      </c>
      <c r="D160" s="4" t="s">
        <v>988</v>
      </c>
      <c r="E160" s="4" t="s">
        <v>410</v>
      </c>
      <c r="F160" s="4" t="s">
        <v>183</v>
      </c>
      <c r="G160" s="2">
        <v>2014</v>
      </c>
      <c r="H160" s="4">
        <v>451198</v>
      </c>
      <c r="I160" s="4">
        <v>0</v>
      </c>
      <c r="J160" s="4" t="s">
        <v>661</v>
      </c>
      <c r="K160" s="4" t="s">
        <v>398</v>
      </c>
      <c r="L160" s="4" t="s">
        <v>837</v>
      </c>
      <c r="M160" s="3">
        <v>41805</v>
      </c>
      <c r="N160" s="4" t="s">
        <v>738</v>
      </c>
      <c r="O160" s="4" t="s">
        <v>738</v>
      </c>
      <c r="P160" s="4" t="s">
        <v>434</v>
      </c>
      <c r="Q160" s="4" t="s">
        <v>500</v>
      </c>
      <c r="R160" s="4" t="s">
        <v>1111</v>
      </c>
      <c r="S160" s="4" t="s">
        <v>430</v>
      </c>
      <c r="T160" s="4" t="s">
        <v>122</v>
      </c>
      <c r="U160" s="4" t="s">
        <v>685</v>
      </c>
      <c r="V160" s="4" t="s">
        <v>642</v>
      </c>
      <c r="W160" s="4" t="s">
        <v>563</v>
      </c>
      <c r="X160" s="4" t="s">
        <v>794</v>
      </c>
      <c r="Y160" s="4" t="s">
        <v>545</v>
      </c>
      <c r="Z160" s="4" t="s">
        <v>483</v>
      </c>
      <c r="AA160" s="4">
        <v>215985</v>
      </c>
      <c r="AB160" s="4"/>
      <c r="AC160" s="4" t="s">
        <v>692</v>
      </c>
      <c r="AD160" s="3">
        <v>41848.581944444442</v>
      </c>
      <c r="AE160" s="3">
        <v>41848.581944444442</v>
      </c>
      <c r="AF160" s="2">
        <v>2014</v>
      </c>
      <c r="AG160" s="4" t="s">
        <v>1061</v>
      </c>
      <c r="AH160" s="4" t="s">
        <v>198</v>
      </c>
      <c r="AI160" s="4">
        <v>9741484</v>
      </c>
      <c r="AJ160" s="3">
        <v>41640</v>
      </c>
      <c r="AK160" s="3">
        <v>42004</v>
      </c>
      <c r="AL160" s="4" t="s">
        <v>184</v>
      </c>
      <c r="AM160" s="4" t="s">
        <v>740</v>
      </c>
      <c r="AN160" s="4"/>
    </row>
    <row r="161" spans="1:40" ht="57" customHeight="1">
      <c r="A161" s="4" t="s">
        <v>1111</v>
      </c>
      <c r="B161" s="4" t="s">
        <v>741</v>
      </c>
      <c r="C161" s="4" t="s">
        <v>961</v>
      </c>
      <c r="D161" s="4"/>
      <c r="E161" s="4"/>
      <c r="F161" s="4"/>
      <c r="G161" s="2">
        <v>2014</v>
      </c>
      <c r="H161" s="4">
        <v>228472</v>
      </c>
      <c r="I161" s="4">
        <v>0</v>
      </c>
      <c r="J161" s="4" t="s">
        <v>506</v>
      </c>
      <c r="K161" s="4" t="s">
        <v>398</v>
      </c>
      <c r="L161" s="4" t="s">
        <v>837</v>
      </c>
      <c r="M161" s="3">
        <v>41655</v>
      </c>
      <c r="N161" s="4"/>
      <c r="O161" s="4" t="s">
        <v>738</v>
      </c>
      <c r="P161" s="4" t="s">
        <v>434</v>
      </c>
      <c r="Q161" s="4" t="s">
        <v>500</v>
      </c>
      <c r="R161" s="4" t="s">
        <v>1111</v>
      </c>
      <c r="S161" s="4" t="s">
        <v>430</v>
      </c>
      <c r="T161" s="4" t="s">
        <v>741</v>
      </c>
      <c r="U161" s="4" t="s">
        <v>685</v>
      </c>
      <c r="V161" s="4" t="s">
        <v>54</v>
      </c>
      <c r="W161" s="4" t="s">
        <v>563</v>
      </c>
      <c r="X161" s="4" t="s">
        <v>794</v>
      </c>
      <c r="Y161" s="4" t="s">
        <v>545</v>
      </c>
      <c r="Z161" s="4" t="s">
        <v>483</v>
      </c>
      <c r="AA161" s="4">
        <v>206801</v>
      </c>
      <c r="AB161" s="4"/>
      <c r="AC161" s="4" t="s">
        <v>692</v>
      </c>
      <c r="AD161" s="3">
        <v>41669.767361111109</v>
      </c>
      <c r="AE161" s="3">
        <v>41669.767361111109</v>
      </c>
      <c r="AF161" s="2"/>
      <c r="AG161" s="4"/>
      <c r="AH161" s="4" t="s">
        <v>198</v>
      </c>
      <c r="AI161" s="4"/>
      <c r="AJ161" s="3"/>
      <c r="AK161" s="3"/>
      <c r="AL161" s="4"/>
      <c r="AM161" s="4"/>
      <c r="AN161" s="4"/>
    </row>
    <row r="162" spans="1:40" ht="68.25" customHeight="1">
      <c r="A162" s="4" t="s">
        <v>1111</v>
      </c>
      <c r="B162" s="4" t="s">
        <v>146</v>
      </c>
      <c r="C162" s="4" t="s">
        <v>532</v>
      </c>
      <c r="D162" s="4"/>
      <c r="E162" s="4"/>
      <c r="F162" s="4"/>
      <c r="G162" s="2">
        <v>2013</v>
      </c>
      <c r="H162" s="4">
        <v>168979</v>
      </c>
      <c r="I162" s="4">
        <v>0</v>
      </c>
      <c r="J162" s="4" t="s">
        <v>746</v>
      </c>
      <c r="K162" s="4" t="s">
        <v>398</v>
      </c>
      <c r="L162" s="4" t="s">
        <v>837</v>
      </c>
      <c r="M162" s="3">
        <v>41528</v>
      </c>
      <c r="N162" s="4"/>
      <c r="O162" s="4" t="s">
        <v>211</v>
      </c>
      <c r="P162" s="4" t="s">
        <v>434</v>
      </c>
      <c r="Q162" s="4" t="s">
        <v>282</v>
      </c>
      <c r="R162" s="4" t="s">
        <v>1111</v>
      </c>
      <c r="S162" s="4" t="s">
        <v>430</v>
      </c>
      <c r="T162" s="4" t="s">
        <v>146</v>
      </c>
      <c r="U162" s="4" t="s">
        <v>685</v>
      </c>
      <c r="V162" s="4" t="s">
        <v>691</v>
      </c>
      <c r="W162" s="4"/>
      <c r="X162" s="4" t="s">
        <v>794</v>
      </c>
      <c r="Y162" s="4" t="s">
        <v>545</v>
      </c>
      <c r="Z162" s="4" t="s">
        <v>483</v>
      </c>
      <c r="AA162" s="4">
        <v>201694</v>
      </c>
      <c r="AB162" s="4"/>
      <c r="AC162" s="4" t="s">
        <v>692</v>
      </c>
      <c r="AD162" s="3">
        <v>41543.496527777774</v>
      </c>
      <c r="AE162" s="3">
        <v>41542.712500000001</v>
      </c>
      <c r="AF162" s="2"/>
      <c r="AG162" s="4"/>
      <c r="AH162" s="4" t="s">
        <v>198</v>
      </c>
      <c r="AI162" s="4"/>
      <c r="AJ162" s="3"/>
      <c r="AK162" s="3"/>
      <c r="AL162" s="4"/>
      <c r="AM162" s="4"/>
      <c r="AN162" s="4"/>
    </row>
    <row r="163" spans="1:40" ht="68.25" customHeight="1">
      <c r="A163" s="4" t="s">
        <v>1111</v>
      </c>
      <c r="B163" s="4" t="s">
        <v>725</v>
      </c>
      <c r="C163" s="4" t="s">
        <v>377</v>
      </c>
      <c r="D163" s="4"/>
      <c r="E163" s="4"/>
      <c r="F163" s="4"/>
      <c r="G163" s="2">
        <v>2012</v>
      </c>
      <c r="H163" s="4">
        <v>144555</v>
      </c>
      <c r="I163" s="4">
        <v>0</v>
      </c>
      <c r="J163" s="4" t="s">
        <v>991</v>
      </c>
      <c r="K163" s="4" t="s">
        <v>398</v>
      </c>
      <c r="L163" s="4" t="s">
        <v>837</v>
      </c>
      <c r="M163" s="3">
        <v>41193</v>
      </c>
      <c r="N163" s="4"/>
      <c r="O163" s="4" t="s">
        <v>326</v>
      </c>
      <c r="P163" s="4" t="s">
        <v>434</v>
      </c>
      <c r="Q163" s="4" t="s">
        <v>500</v>
      </c>
      <c r="R163" s="4" t="s">
        <v>1111</v>
      </c>
      <c r="S163" s="4" t="s">
        <v>430</v>
      </c>
      <c r="T163" s="4" t="s">
        <v>725</v>
      </c>
      <c r="U163" s="4" t="s">
        <v>685</v>
      </c>
      <c r="V163" s="4" t="s">
        <v>725</v>
      </c>
      <c r="W163" s="4" t="s">
        <v>563</v>
      </c>
      <c r="X163" s="4" t="s">
        <v>794</v>
      </c>
      <c r="Y163" s="4" t="s">
        <v>545</v>
      </c>
      <c r="Z163" s="4" t="s">
        <v>483</v>
      </c>
      <c r="AA163" s="4">
        <v>188633</v>
      </c>
      <c r="AB163" s="4"/>
      <c r="AC163" s="4" t="s">
        <v>692</v>
      </c>
      <c r="AD163" s="3">
        <v>41262.59375</v>
      </c>
      <c r="AE163" s="3">
        <v>41200.666666666664</v>
      </c>
      <c r="AF163" s="2"/>
      <c r="AG163" s="4"/>
      <c r="AH163" s="4" t="s">
        <v>198</v>
      </c>
      <c r="AI163" s="4"/>
      <c r="AJ163" s="3"/>
      <c r="AK163" s="3"/>
      <c r="AL163" s="4"/>
      <c r="AM163" s="4"/>
      <c r="AN163" s="4"/>
    </row>
    <row r="164" spans="1:40" ht="68.25" customHeight="1">
      <c r="A164" s="4" t="s">
        <v>1111</v>
      </c>
      <c r="B164" s="4" t="s">
        <v>725</v>
      </c>
      <c r="C164" s="4" t="s">
        <v>532</v>
      </c>
      <c r="D164" s="4"/>
      <c r="E164" s="4"/>
      <c r="F164" s="4"/>
      <c r="G164" s="2">
        <v>2013</v>
      </c>
      <c r="H164" s="4">
        <v>207040</v>
      </c>
      <c r="I164" s="4">
        <v>0</v>
      </c>
      <c r="J164" s="4" t="s">
        <v>747</v>
      </c>
      <c r="K164" s="4" t="s">
        <v>398</v>
      </c>
      <c r="L164" s="4" t="s">
        <v>837</v>
      </c>
      <c r="M164" s="3">
        <v>41337</v>
      </c>
      <c r="N164" s="4"/>
      <c r="O164" s="4" t="s">
        <v>326</v>
      </c>
      <c r="P164" s="4" t="s">
        <v>434</v>
      </c>
      <c r="Q164" s="4" t="s">
        <v>500</v>
      </c>
      <c r="R164" s="4" t="s">
        <v>1111</v>
      </c>
      <c r="S164" s="4" t="s">
        <v>430</v>
      </c>
      <c r="T164" s="4" t="s">
        <v>725</v>
      </c>
      <c r="U164" s="4" t="s">
        <v>685</v>
      </c>
      <c r="V164" s="4" t="s">
        <v>725</v>
      </c>
      <c r="W164" s="4"/>
      <c r="X164" s="4" t="s">
        <v>794</v>
      </c>
      <c r="Y164" s="4" t="s">
        <v>545</v>
      </c>
      <c r="Z164" s="4" t="s">
        <v>483</v>
      </c>
      <c r="AA164" s="4">
        <v>193328</v>
      </c>
      <c r="AB164" s="4"/>
      <c r="AC164" s="4" t="s">
        <v>692</v>
      </c>
      <c r="AD164" s="3">
        <v>41416.477777777778</v>
      </c>
      <c r="AE164" s="3">
        <v>41340.495833333334</v>
      </c>
      <c r="AF164" s="2"/>
      <c r="AG164" s="4"/>
      <c r="AH164" s="4" t="s">
        <v>198</v>
      </c>
      <c r="AI164" s="4"/>
      <c r="AJ164" s="3"/>
      <c r="AK164" s="3"/>
      <c r="AL164" s="4"/>
      <c r="AM164" s="4"/>
      <c r="AN164" s="4"/>
    </row>
    <row r="165" spans="1:40" ht="68.25" customHeight="1">
      <c r="A165" s="4" t="s">
        <v>1111</v>
      </c>
      <c r="B165" s="4" t="s">
        <v>725</v>
      </c>
      <c r="C165" s="4" t="s">
        <v>961</v>
      </c>
      <c r="D165" s="4"/>
      <c r="E165" s="4"/>
      <c r="F165" s="4"/>
      <c r="G165" s="2">
        <v>2014</v>
      </c>
      <c r="H165" s="4">
        <v>189350</v>
      </c>
      <c r="I165" s="4">
        <v>0</v>
      </c>
      <c r="J165" s="4" t="s">
        <v>444</v>
      </c>
      <c r="K165" s="4" t="s">
        <v>398</v>
      </c>
      <c r="L165" s="4" t="s">
        <v>837</v>
      </c>
      <c r="M165" s="3">
        <v>41632</v>
      </c>
      <c r="N165" s="4"/>
      <c r="O165" s="4" t="s">
        <v>326</v>
      </c>
      <c r="P165" s="4" t="s">
        <v>434</v>
      </c>
      <c r="Q165" s="4" t="s">
        <v>500</v>
      </c>
      <c r="R165" s="4" t="s">
        <v>1111</v>
      </c>
      <c r="S165" s="4" t="s">
        <v>430</v>
      </c>
      <c r="T165" s="4" t="s">
        <v>725</v>
      </c>
      <c r="U165" s="4" t="s">
        <v>685</v>
      </c>
      <c r="V165" s="4" t="s">
        <v>725</v>
      </c>
      <c r="W165" s="4" t="s">
        <v>563</v>
      </c>
      <c r="X165" s="4" t="s">
        <v>794</v>
      </c>
      <c r="Y165" s="4" t="s">
        <v>545</v>
      </c>
      <c r="Z165" s="4" t="s">
        <v>483</v>
      </c>
      <c r="AA165" s="4">
        <v>206784</v>
      </c>
      <c r="AB165" s="4"/>
      <c r="AC165" s="4" t="s">
        <v>692</v>
      </c>
      <c r="AD165" s="3">
        <v>41865.669444444444</v>
      </c>
      <c r="AE165" s="3">
        <v>41669.724999999999</v>
      </c>
      <c r="AF165" s="2"/>
      <c r="AG165" s="4"/>
      <c r="AH165" s="4" t="s">
        <v>198</v>
      </c>
      <c r="AI165" s="4"/>
      <c r="AJ165" s="3"/>
      <c r="AK165" s="3"/>
      <c r="AL165" s="4"/>
      <c r="AM165" s="4"/>
      <c r="AN165" s="4"/>
    </row>
    <row r="166" spans="1:40" ht="57" customHeight="1">
      <c r="A166" s="4" t="s">
        <v>1111</v>
      </c>
      <c r="B166" s="4" t="s">
        <v>713</v>
      </c>
      <c r="C166" s="4" t="s">
        <v>961</v>
      </c>
      <c r="D166" s="4"/>
      <c r="E166" s="4"/>
      <c r="F166" s="4"/>
      <c r="G166" s="2">
        <v>2014</v>
      </c>
      <c r="H166" s="4">
        <v>248903</v>
      </c>
      <c r="I166" s="4">
        <v>0</v>
      </c>
      <c r="J166" s="4" t="s">
        <v>466</v>
      </c>
      <c r="K166" s="4" t="s">
        <v>398</v>
      </c>
      <c r="L166" s="4" t="s">
        <v>837</v>
      </c>
      <c r="M166" s="3">
        <v>41703</v>
      </c>
      <c r="N166" s="4"/>
      <c r="O166" s="4" t="s">
        <v>554</v>
      </c>
      <c r="P166" s="4" t="s">
        <v>434</v>
      </c>
      <c r="Q166" s="4" t="s">
        <v>500</v>
      </c>
      <c r="R166" s="4" t="s">
        <v>1111</v>
      </c>
      <c r="S166" s="4" t="s">
        <v>430</v>
      </c>
      <c r="T166" s="4" t="s">
        <v>713</v>
      </c>
      <c r="U166" s="4" t="s">
        <v>685</v>
      </c>
      <c r="V166" s="4" t="s">
        <v>10</v>
      </c>
      <c r="W166" s="4" t="s">
        <v>563</v>
      </c>
      <c r="X166" s="4" t="s">
        <v>794</v>
      </c>
      <c r="Y166" s="4" t="s">
        <v>545</v>
      </c>
      <c r="Z166" s="4" t="s">
        <v>483</v>
      </c>
      <c r="AA166" s="4">
        <v>209084</v>
      </c>
      <c r="AB166" s="4"/>
      <c r="AC166" s="4" t="s">
        <v>692</v>
      </c>
      <c r="AD166" s="3">
        <v>41722.680555555555</v>
      </c>
      <c r="AE166" s="3">
        <v>41722.679861111108</v>
      </c>
      <c r="AF166" s="2"/>
      <c r="AG166" s="4"/>
      <c r="AH166" s="4" t="s">
        <v>198</v>
      </c>
      <c r="AI166" s="4"/>
      <c r="AJ166" s="3"/>
      <c r="AK166" s="3"/>
      <c r="AL166" s="4"/>
      <c r="AM166" s="4"/>
      <c r="AN166" s="4"/>
    </row>
    <row r="167" spans="1:40" ht="68.25" customHeight="1">
      <c r="A167" s="4" t="s">
        <v>1111</v>
      </c>
      <c r="B167" s="4" t="s">
        <v>782</v>
      </c>
      <c r="C167" s="4" t="s">
        <v>961</v>
      </c>
      <c r="D167" s="4" t="s">
        <v>988</v>
      </c>
      <c r="E167" s="4" t="s">
        <v>14</v>
      </c>
      <c r="F167" s="4" t="s">
        <v>183</v>
      </c>
      <c r="G167" s="2">
        <v>2014</v>
      </c>
      <c r="H167" s="4">
        <v>180100</v>
      </c>
      <c r="I167" s="4">
        <v>0</v>
      </c>
      <c r="J167" s="4" t="s">
        <v>601</v>
      </c>
      <c r="K167" s="4" t="s">
        <v>398</v>
      </c>
      <c r="L167" s="4" t="s">
        <v>837</v>
      </c>
      <c r="M167" s="3">
        <v>41814</v>
      </c>
      <c r="N167" s="4" t="s">
        <v>738</v>
      </c>
      <c r="O167" s="4" t="s">
        <v>738</v>
      </c>
      <c r="P167" s="4" t="s">
        <v>434</v>
      </c>
      <c r="Q167" s="4" t="s">
        <v>500</v>
      </c>
      <c r="R167" s="4" t="s">
        <v>1111</v>
      </c>
      <c r="S167" s="4" t="s">
        <v>430</v>
      </c>
      <c r="T167" s="4" t="s">
        <v>782</v>
      </c>
      <c r="U167" s="4" t="s">
        <v>685</v>
      </c>
      <c r="V167" s="4" t="s">
        <v>267</v>
      </c>
      <c r="W167" s="4" t="s">
        <v>563</v>
      </c>
      <c r="X167" s="4" t="s">
        <v>794</v>
      </c>
      <c r="Y167" s="4" t="s">
        <v>545</v>
      </c>
      <c r="Z167" s="4" t="s">
        <v>483</v>
      </c>
      <c r="AA167" s="4">
        <v>215984</v>
      </c>
      <c r="AB167" s="4"/>
      <c r="AC167" s="4" t="s">
        <v>692</v>
      </c>
      <c r="AD167" s="3">
        <v>41848.578472222223</v>
      </c>
      <c r="AE167" s="3">
        <v>41848.578472222223</v>
      </c>
      <c r="AF167" s="2">
        <v>2014</v>
      </c>
      <c r="AG167" s="4" t="s">
        <v>1061</v>
      </c>
      <c r="AH167" s="4" t="s">
        <v>198</v>
      </c>
      <c r="AI167" s="4">
        <v>19074318</v>
      </c>
      <c r="AJ167" s="3">
        <v>41640</v>
      </c>
      <c r="AK167" s="3">
        <v>42004</v>
      </c>
      <c r="AL167" s="4" t="s">
        <v>184</v>
      </c>
      <c r="AM167" s="4" t="s">
        <v>740</v>
      </c>
      <c r="AN167" s="4"/>
    </row>
    <row r="168" spans="1:40" ht="68.25" customHeight="1">
      <c r="A168" s="4" t="s">
        <v>1111</v>
      </c>
      <c r="B168" s="4" t="s">
        <v>1000</v>
      </c>
      <c r="C168" s="4" t="s">
        <v>532</v>
      </c>
      <c r="D168" s="4"/>
      <c r="E168" s="4"/>
      <c r="F168" s="4"/>
      <c r="G168" s="2">
        <v>2013</v>
      </c>
      <c r="H168" s="4">
        <v>250380</v>
      </c>
      <c r="I168" s="4">
        <v>0</v>
      </c>
      <c r="J168" s="4" t="s">
        <v>848</v>
      </c>
      <c r="K168" s="4" t="s">
        <v>398</v>
      </c>
      <c r="L168" s="4" t="s">
        <v>837</v>
      </c>
      <c r="M168" s="3">
        <v>41519</v>
      </c>
      <c r="N168" s="4"/>
      <c r="O168" s="4" t="s">
        <v>326</v>
      </c>
      <c r="P168" s="4" t="s">
        <v>434</v>
      </c>
      <c r="Q168" s="4" t="s">
        <v>282</v>
      </c>
      <c r="R168" s="4" t="s">
        <v>1111</v>
      </c>
      <c r="S168" s="4" t="s">
        <v>430</v>
      </c>
      <c r="T168" s="4" t="s">
        <v>1000</v>
      </c>
      <c r="U168" s="4" t="s">
        <v>685</v>
      </c>
      <c r="V168" s="4" t="s">
        <v>1113</v>
      </c>
      <c r="W168" s="4"/>
      <c r="X168" s="4" t="s">
        <v>794</v>
      </c>
      <c r="Y168" s="4" t="s">
        <v>545</v>
      </c>
      <c r="Z168" s="4" t="s">
        <v>483</v>
      </c>
      <c r="AA168" s="4">
        <v>201708</v>
      </c>
      <c r="AB168" s="4"/>
      <c r="AC168" s="4" t="s">
        <v>692</v>
      </c>
      <c r="AD168" s="3">
        <v>41543.494444444441</v>
      </c>
      <c r="AE168" s="3">
        <v>41543.466666666667</v>
      </c>
      <c r="AF168" s="2"/>
      <c r="AG168" s="4"/>
      <c r="AH168" s="4" t="s">
        <v>198</v>
      </c>
      <c r="AI168" s="4"/>
      <c r="AJ168" s="3"/>
      <c r="AK168" s="3"/>
      <c r="AL168" s="4"/>
      <c r="AM168" s="4"/>
      <c r="AN168" s="4"/>
    </row>
    <row r="169" spans="1:40" ht="57" customHeight="1">
      <c r="A169" s="4" t="s">
        <v>1111</v>
      </c>
      <c r="B169" s="4" t="s">
        <v>1083</v>
      </c>
      <c r="C169" s="4" t="s">
        <v>961</v>
      </c>
      <c r="D169" s="4"/>
      <c r="E169" s="4"/>
      <c r="F169" s="4"/>
      <c r="G169" s="2">
        <v>2014</v>
      </c>
      <c r="H169" s="4">
        <v>438850</v>
      </c>
      <c r="I169" s="4">
        <v>0</v>
      </c>
      <c r="J169" s="4" t="s">
        <v>798</v>
      </c>
      <c r="K169" s="4" t="s">
        <v>398</v>
      </c>
      <c r="L169" s="4" t="s">
        <v>837</v>
      </c>
      <c r="M169" s="3">
        <v>41718</v>
      </c>
      <c r="N169" s="4"/>
      <c r="O169" s="4" t="s">
        <v>211</v>
      </c>
      <c r="P169" s="4" t="s">
        <v>434</v>
      </c>
      <c r="Q169" s="4" t="s">
        <v>500</v>
      </c>
      <c r="R169" s="4" t="s">
        <v>1111</v>
      </c>
      <c r="S169" s="4" t="s">
        <v>430</v>
      </c>
      <c r="T169" s="4" t="s">
        <v>1083</v>
      </c>
      <c r="U169" s="4" t="s">
        <v>679</v>
      </c>
      <c r="V169" s="4" t="s">
        <v>470</v>
      </c>
      <c r="W169" s="4" t="s">
        <v>563</v>
      </c>
      <c r="X169" s="4" t="s">
        <v>794</v>
      </c>
      <c r="Y169" s="4" t="s">
        <v>545</v>
      </c>
      <c r="Z169" s="4" t="s">
        <v>483</v>
      </c>
      <c r="AA169" s="4">
        <v>209085</v>
      </c>
      <c r="AB169" s="4"/>
      <c r="AC169" s="4" t="s">
        <v>692</v>
      </c>
      <c r="AD169" s="3">
        <v>41722.681250000001</v>
      </c>
      <c r="AE169" s="3">
        <v>41722.681250000001</v>
      </c>
      <c r="AF169" s="2"/>
      <c r="AG169" s="4"/>
      <c r="AH169" s="4" t="s">
        <v>198</v>
      </c>
      <c r="AI169" s="4"/>
      <c r="AJ169" s="3"/>
      <c r="AK169" s="3"/>
      <c r="AL169" s="4"/>
      <c r="AM169" s="4"/>
      <c r="AN169" s="4"/>
    </row>
    <row r="170" spans="1:40" ht="57" customHeight="1">
      <c r="A170" s="4" t="s">
        <v>1111</v>
      </c>
      <c r="B170" s="4" t="s">
        <v>152</v>
      </c>
      <c r="C170" s="4" t="s">
        <v>377</v>
      </c>
      <c r="D170" s="4"/>
      <c r="E170" s="4"/>
      <c r="F170" s="4"/>
      <c r="G170" s="2">
        <v>2012</v>
      </c>
      <c r="H170" s="4">
        <v>52010</v>
      </c>
      <c r="I170" s="4">
        <v>0</v>
      </c>
      <c r="J170" s="4" t="s">
        <v>817</v>
      </c>
      <c r="K170" s="4" t="s">
        <v>398</v>
      </c>
      <c r="L170" s="4" t="s">
        <v>837</v>
      </c>
      <c r="M170" s="3">
        <v>41193</v>
      </c>
      <c r="N170" s="4"/>
      <c r="O170" s="4" t="s">
        <v>211</v>
      </c>
      <c r="P170" s="4" t="s">
        <v>434</v>
      </c>
      <c r="Q170" s="4" t="s">
        <v>500</v>
      </c>
      <c r="R170" s="4" t="s">
        <v>1111</v>
      </c>
      <c r="S170" s="4" t="s">
        <v>430</v>
      </c>
      <c r="T170" s="4" t="s">
        <v>152</v>
      </c>
      <c r="U170" s="4" t="s">
        <v>685</v>
      </c>
      <c r="V170" s="4" t="s">
        <v>152</v>
      </c>
      <c r="W170" s="4" t="s">
        <v>563</v>
      </c>
      <c r="X170" s="4" t="s">
        <v>794</v>
      </c>
      <c r="Y170" s="4" t="s">
        <v>545</v>
      </c>
      <c r="Z170" s="4" t="s">
        <v>483</v>
      </c>
      <c r="AA170" s="4">
        <v>188631</v>
      </c>
      <c r="AB170" s="4"/>
      <c r="AC170" s="4" t="s">
        <v>692</v>
      </c>
      <c r="AD170" s="3">
        <v>41262.59375</v>
      </c>
      <c r="AE170" s="3">
        <v>41200.666666666664</v>
      </c>
      <c r="AF170" s="2"/>
      <c r="AG170" s="4"/>
      <c r="AH170" s="4" t="s">
        <v>198</v>
      </c>
      <c r="AI170" s="4"/>
      <c r="AJ170" s="3"/>
      <c r="AK170" s="3"/>
      <c r="AL170" s="4"/>
      <c r="AM170" s="4"/>
      <c r="AN170" s="4"/>
    </row>
    <row r="171" spans="1:40" ht="57" customHeight="1">
      <c r="A171" s="4" t="s">
        <v>1111</v>
      </c>
      <c r="B171" s="4" t="s">
        <v>152</v>
      </c>
      <c r="C171" s="4" t="s">
        <v>961</v>
      </c>
      <c r="D171" s="4"/>
      <c r="E171" s="4"/>
      <c r="F171" s="4"/>
      <c r="G171" s="2">
        <v>2014</v>
      </c>
      <c r="H171" s="4">
        <v>505257</v>
      </c>
      <c r="I171" s="4">
        <v>0</v>
      </c>
      <c r="J171" s="4" t="s">
        <v>924</v>
      </c>
      <c r="K171" s="4" t="s">
        <v>398</v>
      </c>
      <c r="L171" s="4" t="s">
        <v>837</v>
      </c>
      <c r="M171" s="3">
        <v>41717</v>
      </c>
      <c r="N171" s="4"/>
      <c r="O171" s="4" t="s">
        <v>211</v>
      </c>
      <c r="P171" s="4" t="s">
        <v>434</v>
      </c>
      <c r="Q171" s="4" t="s">
        <v>500</v>
      </c>
      <c r="R171" s="4" t="s">
        <v>1111</v>
      </c>
      <c r="S171" s="4" t="s">
        <v>430</v>
      </c>
      <c r="T171" s="4" t="s">
        <v>152</v>
      </c>
      <c r="U171" s="4" t="s">
        <v>685</v>
      </c>
      <c r="V171" s="4" t="s">
        <v>152</v>
      </c>
      <c r="W171" s="4" t="s">
        <v>563</v>
      </c>
      <c r="X171" s="4" t="s">
        <v>794</v>
      </c>
      <c r="Y171" s="4" t="s">
        <v>545</v>
      </c>
      <c r="Z171" s="4" t="s">
        <v>483</v>
      </c>
      <c r="AA171" s="4">
        <v>209091</v>
      </c>
      <c r="AB171" s="4"/>
      <c r="AC171" s="4" t="s">
        <v>692</v>
      </c>
      <c r="AD171" s="3">
        <v>41865.674305555556</v>
      </c>
      <c r="AE171" s="3">
        <v>41722.695138888885</v>
      </c>
      <c r="AF171" s="2"/>
      <c r="AG171" s="4"/>
      <c r="AH171" s="4" t="s">
        <v>198</v>
      </c>
      <c r="AI171" s="4"/>
      <c r="AJ171" s="3"/>
      <c r="AK171" s="3"/>
      <c r="AL171" s="4"/>
      <c r="AM171" s="4"/>
      <c r="AN171" s="4"/>
    </row>
    <row r="172" spans="1:40" ht="57" customHeight="1">
      <c r="A172" s="4" t="s">
        <v>1111</v>
      </c>
      <c r="B172" s="4" t="s">
        <v>139</v>
      </c>
      <c r="C172" s="4" t="s">
        <v>532</v>
      </c>
      <c r="D172" s="4" t="s">
        <v>254</v>
      </c>
      <c r="E172" s="4" t="s">
        <v>1003</v>
      </c>
      <c r="F172" s="4" t="s">
        <v>183</v>
      </c>
      <c r="G172" s="2">
        <v>2013</v>
      </c>
      <c r="H172" s="4">
        <v>500000</v>
      </c>
      <c r="I172" s="4">
        <v>0</v>
      </c>
      <c r="J172" s="4" t="s">
        <v>391</v>
      </c>
      <c r="K172" s="4" t="s">
        <v>398</v>
      </c>
      <c r="L172" s="4" t="s">
        <v>837</v>
      </c>
      <c r="M172" s="3">
        <v>41569</v>
      </c>
      <c r="N172" s="4" t="s">
        <v>738</v>
      </c>
      <c r="O172" s="4" t="s">
        <v>738</v>
      </c>
      <c r="P172" s="4" t="s">
        <v>434</v>
      </c>
      <c r="Q172" s="4" t="s">
        <v>282</v>
      </c>
      <c r="R172" s="4" t="s">
        <v>1111</v>
      </c>
      <c r="S172" s="4" t="s">
        <v>430</v>
      </c>
      <c r="T172" s="4" t="s">
        <v>139</v>
      </c>
      <c r="U172" s="4" t="s">
        <v>519</v>
      </c>
      <c r="V172" s="4" t="s">
        <v>481</v>
      </c>
      <c r="W172" s="4"/>
      <c r="X172" s="4" t="s">
        <v>794</v>
      </c>
      <c r="Y172" s="4" t="s">
        <v>545</v>
      </c>
      <c r="Z172" s="4" t="s">
        <v>483</v>
      </c>
      <c r="AA172" s="4">
        <v>203127</v>
      </c>
      <c r="AB172" s="4"/>
      <c r="AC172" s="4" t="s">
        <v>692</v>
      </c>
      <c r="AD172" s="3">
        <v>41669.722222222219</v>
      </c>
      <c r="AE172" s="3">
        <v>41572.725694444445</v>
      </c>
      <c r="AF172" s="2">
        <v>2013</v>
      </c>
      <c r="AG172" s="4" t="s">
        <v>1061</v>
      </c>
      <c r="AH172" s="4" t="s">
        <v>198</v>
      </c>
      <c r="AI172" s="4">
        <v>25475000</v>
      </c>
      <c r="AJ172" s="3">
        <v>41275</v>
      </c>
      <c r="AK172" s="3">
        <v>41639</v>
      </c>
      <c r="AL172" s="4" t="s">
        <v>184</v>
      </c>
      <c r="AM172" s="4" t="s">
        <v>740</v>
      </c>
      <c r="AN172" s="4"/>
    </row>
    <row r="173" spans="1:40" ht="57" customHeight="1">
      <c r="A173" s="4" t="s">
        <v>1111</v>
      </c>
      <c r="B173" s="4" t="s">
        <v>134</v>
      </c>
      <c r="C173" s="4" t="s">
        <v>377</v>
      </c>
      <c r="D173" s="4"/>
      <c r="E173" s="4"/>
      <c r="F173" s="4"/>
      <c r="G173" s="2">
        <v>2012</v>
      </c>
      <c r="H173" s="4">
        <v>72525</v>
      </c>
      <c r="I173" s="4">
        <v>0</v>
      </c>
      <c r="J173" s="4" t="s">
        <v>622</v>
      </c>
      <c r="K173" s="4" t="s">
        <v>398</v>
      </c>
      <c r="L173" s="4" t="s">
        <v>837</v>
      </c>
      <c r="M173" s="3">
        <v>41193</v>
      </c>
      <c r="N173" s="4"/>
      <c r="O173" s="4" t="s">
        <v>232</v>
      </c>
      <c r="P173" s="4" t="s">
        <v>434</v>
      </c>
      <c r="Q173" s="4" t="s">
        <v>500</v>
      </c>
      <c r="R173" s="4" t="s">
        <v>1111</v>
      </c>
      <c r="S173" s="4" t="s">
        <v>430</v>
      </c>
      <c r="T173" s="4" t="s">
        <v>134</v>
      </c>
      <c r="U173" s="4" t="s">
        <v>685</v>
      </c>
      <c r="V173" s="4" t="s">
        <v>260</v>
      </c>
      <c r="W173" s="4" t="s">
        <v>563</v>
      </c>
      <c r="X173" s="4" t="s">
        <v>794</v>
      </c>
      <c r="Y173" s="4" t="s">
        <v>545</v>
      </c>
      <c r="Z173" s="4" t="s">
        <v>483</v>
      </c>
      <c r="AA173" s="4">
        <v>189646</v>
      </c>
      <c r="AB173" s="4"/>
      <c r="AC173" s="4" t="s">
        <v>692</v>
      </c>
      <c r="AD173" s="3">
        <v>41416.487499999996</v>
      </c>
      <c r="AE173" s="3">
        <v>41221.779861111107</v>
      </c>
      <c r="AF173" s="2"/>
      <c r="AG173" s="4"/>
      <c r="AH173" s="4" t="s">
        <v>198</v>
      </c>
      <c r="AI173" s="4"/>
      <c r="AJ173" s="3"/>
      <c r="AK173" s="3"/>
      <c r="AL173" s="4"/>
      <c r="AM173" s="4"/>
      <c r="AN173" s="4"/>
    </row>
    <row r="174" spans="1:40" ht="68.25" customHeight="1">
      <c r="A174" s="4" t="s">
        <v>1111</v>
      </c>
      <c r="B174" s="4" t="s">
        <v>132</v>
      </c>
      <c r="C174" s="4" t="s">
        <v>961</v>
      </c>
      <c r="D174" s="4" t="s">
        <v>988</v>
      </c>
      <c r="E174" s="4" t="s">
        <v>570</v>
      </c>
      <c r="F174" s="4" t="s">
        <v>183</v>
      </c>
      <c r="G174" s="2">
        <v>2014</v>
      </c>
      <c r="H174" s="4">
        <v>129744</v>
      </c>
      <c r="I174" s="4">
        <v>0</v>
      </c>
      <c r="J174" s="4" t="s">
        <v>299</v>
      </c>
      <c r="K174" s="4" t="s">
        <v>398</v>
      </c>
      <c r="L174" s="4" t="s">
        <v>837</v>
      </c>
      <c r="M174" s="3">
        <v>41717</v>
      </c>
      <c r="N174" s="4" t="s">
        <v>738</v>
      </c>
      <c r="O174" s="4" t="s">
        <v>738</v>
      </c>
      <c r="P174" s="4" t="s">
        <v>434</v>
      </c>
      <c r="Q174" s="4" t="s">
        <v>282</v>
      </c>
      <c r="R174" s="4" t="s">
        <v>1111</v>
      </c>
      <c r="S174" s="4" t="s">
        <v>430</v>
      </c>
      <c r="T174" s="4" t="s">
        <v>132</v>
      </c>
      <c r="U174" s="4" t="s">
        <v>685</v>
      </c>
      <c r="V174" s="4" t="s">
        <v>132</v>
      </c>
      <c r="W174" s="4" t="s">
        <v>563</v>
      </c>
      <c r="X174" s="4" t="s">
        <v>794</v>
      </c>
      <c r="Y174" s="4" t="s">
        <v>545</v>
      </c>
      <c r="Z174" s="4" t="s">
        <v>483</v>
      </c>
      <c r="AA174" s="4">
        <v>209089</v>
      </c>
      <c r="AB174" s="4"/>
      <c r="AC174" s="4" t="s">
        <v>697</v>
      </c>
      <c r="AD174" s="3">
        <v>41870.718055555553</v>
      </c>
      <c r="AE174" s="3">
        <v>41722.69027777778</v>
      </c>
      <c r="AF174" s="2">
        <v>2014</v>
      </c>
      <c r="AG174" s="4" t="s">
        <v>1061</v>
      </c>
      <c r="AH174" s="4" t="s">
        <v>198</v>
      </c>
      <c r="AI174" s="4">
        <v>1303857</v>
      </c>
      <c r="AJ174" s="3">
        <v>41640</v>
      </c>
      <c r="AK174" s="3">
        <v>42004</v>
      </c>
      <c r="AL174" s="4" t="s">
        <v>184</v>
      </c>
      <c r="AM174" s="4" t="s">
        <v>740</v>
      </c>
      <c r="AN174" s="4"/>
    </row>
    <row r="175" spans="1:40" ht="57" customHeight="1">
      <c r="A175" s="4" t="s">
        <v>1111</v>
      </c>
      <c r="B175" s="4" t="s">
        <v>369</v>
      </c>
      <c r="C175" s="4" t="s">
        <v>532</v>
      </c>
      <c r="D175" s="4"/>
      <c r="E175" s="4"/>
      <c r="F175" s="4"/>
      <c r="G175" s="2">
        <v>2013</v>
      </c>
      <c r="H175" s="4">
        <v>227653</v>
      </c>
      <c r="I175" s="4">
        <v>0</v>
      </c>
      <c r="J175" s="4" t="s">
        <v>780</v>
      </c>
      <c r="K175" s="4" t="s">
        <v>398</v>
      </c>
      <c r="L175" s="4" t="s">
        <v>837</v>
      </c>
      <c r="M175" s="3">
        <v>41488</v>
      </c>
      <c r="N175" s="4"/>
      <c r="O175" s="4" t="s">
        <v>211</v>
      </c>
      <c r="P175" s="4" t="s">
        <v>434</v>
      </c>
      <c r="Q175" s="4" t="s">
        <v>282</v>
      </c>
      <c r="R175" s="4" t="s">
        <v>1111</v>
      </c>
      <c r="S175" s="4" t="s">
        <v>430</v>
      </c>
      <c r="T175" s="4" t="s">
        <v>369</v>
      </c>
      <c r="U175" s="4" t="s">
        <v>685</v>
      </c>
      <c r="V175" s="4" t="s">
        <v>831</v>
      </c>
      <c r="W175" s="4"/>
      <c r="X175" s="4" t="s">
        <v>794</v>
      </c>
      <c r="Y175" s="4" t="s">
        <v>545</v>
      </c>
      <c r="Z175" s="4" t="s">
        <v>483</v>
      </c>
      <c r="AA175" s="4">
        <v>201692</v>
      </c>
      <c r="AB175" s="4"/>
      <c r="AC175" s="4" t="s">
        <v>692</v>
      </c>
      <c r="AD175" s="3">
        <v>41572.761111111111</v>
      </c>
      <c r="AE175" s="3">
        <v>41542.706944444442</v>
      </c>
      <c r="AF175" s="2"/>
      <c r="AG175" s="4"/>
      <c r="AH175" s="4" t="s">
        <v>198</v>
      </c>
      <c r="AI175" s="4"/>
      <c r="AJ175" s="3"/>
      <c r="AK175" s="3"/>
      <c r="AL175" s="4"/>
      <c r="AM175" s="4"/>
      <c r="AN175" s="4"/>
    </row>
    <row r="176" spans="1:40" ht="57" customHeight="1">
      <c r="A176" s="4" t="s">
        <v>1111</v>
      </c>
      <c r="B176" s="4" t="s">
        <v>223</v>
      </c>
      <c r="C176" s="4" t="s">
        <v>961</v>
      </c>
      <c r="D176" s="4" t="s">
        <v>988</v>
      </c>
      <c r="E176" s="4" t="s">
        <v>597</v>
      </c>
      <c r="F176" s="4" t="s">
        <v>183</v>
      </c>
      <c r="G176" s="2">
        <v>2014</v>
      </c>
      <c r="H176" s="4">
        <v>498302</v>
      </c>
      <c r="I176" s="4">
        <v>0</v>
      </c>
      <c r="J176" s="4" t="s">
        <v>1096</v>
      </c>
      <c r="K176" s="4" t="s">
        <v>398</v>
      </c>
      <c r="L176" s="4" t="s">
        <v>837</v>
      </c>
      <c r="M176" s="3">
        <v>41718</v>
      </c>
      <c r="N176" s="4" t="s">
        <v>738</v>
      </c>
      <c r="O176" s="4" t="s">
        <v>738</v>
      </c>
      <c r="P176" s="4" t="s">
        <v>434</v>
      </c>
      <c r="Q176" s="4" t="s">
        <v>500</v>
      </c>
      <c r="R176" s="4" t="s">
        <v>1111</v>
      </c>
      <c r="S176" s="4" t="s">
        <v>430</v>
      </c>
      <c r="T176" s="4" t="s">
        <v>223</v>
      </c>
      <c r="U176" s="4" t="s">
        <v>685</v>
      </c>
      <c r="V176" s="4" t="s">
        <v>157</v>
      </c>
      <c r="W176" s="4" t="s">
        <v>563</v>
      </c>
      <c r="X176" s="4" t="s">
        <v>794</v>
      </c>
      <c r="Y176" s="4" t="s">
        <v>545</v>
      </c>
      <c r="Z176" s="4" t="s">
        <v>483</v>
      </c>
      <c r="AA176" s="4">
        <v>209090</v>
      </c>
      <c r="AB176" s="4"/>
      <c r="AC176" s="4" t="s">
        <v>692</v>
      </c>
      <c r="AD176" s="3">
        <v>41722.694444444445</v>
      </c>
      <c r="AE176" s="3">
        <v>41722.692361111112</v>
      </c>
      <c r="AF176" s="2">
        <v>2014</v>
      </c>
      <c r="AG176" s="4" t="s">
        <v>1061</v>
      </c>
      <c r="AH176" s="4" t="s">
        <v>198</v>
      </c>
      <c r="AI176" s="4">
        <v>1300000</v>
      </c>
      <c r="AJ176" s="3">
        <v>41640</v>
      </c>
      <c r="AK176" s="3">
        <v>42004</v>
      </c>
      <c r="AL176" s="4" t="s">
        <v>184</v>
      </c>
      <c r="AM176" s="4" t="s">
        <v>740</v>
      </c>
      <c r="AN176" s="4"/>
    </row>
    <row r="177" spans="1:40" ht="57" customHeight="1">
      <c r="A177" s="4" t="s">
        <v>1111</v>
      </c>
      <c r="B177" s="4" t="s">
        <v>628</v>
      </c>
      <c r="C177" s="4" t="s">
        <v>532</v>
      </c>
      <c r="D177" s="4" t="s">
        <v>254</v>
      </c>
      <c r="E177" s="4" t="s">
        <v>1045</v>
      </c>
      <c r="F177" s="4" t="s">
        <v>183</v>
      </c>
      <c r="G177" s="2">
        <v>2013</v>
      </c>
      <c r="H177" s="4">
        <v>209095</v>
      </c>
      <c r="I177" s="4">
        <v>0</v>
      </c>
      <c r="J177" s="4" t="s">
        <v>84</v>
      </c>
      <c r="K177" s="4" t="s">
        <v>398</v>
      </c>
      <c r="L177" s="4" t="s">
        <v>837</v>
      </c>
      <c r="M177" s="3">
        <v>41467</v>
      </c>
      <c r="N177" s="4" t="s">
        <v>738</v>
      </c>
      <c r="O177" s="4" t="s">
        <v>738</v>
      </c>
      <c r="P177" s="4" t="s">
        <v>434</v>
      </c>
      <c r="Q177" s="4" t="s">
        <v>282</v>
      </c>
      <c r="R177" s="4" t="s">
        <v>1111</v>
      </c>
      <c r="S177" s="4" t="s">
        <v>430</v>
      </c>
      <c r="T177" s="4" t="s">
        <v>628</v>
      </c>
      <c r="U177" s="4" t="s">
        <v>685</v>
      </c>
      <c r="V177" s="4" t="s">
        <v>262</v>
      </c>
      <c r="W177" s="4"/>
      <c r="X177" s="4" t="s">
        <v>794</v>
      </c>
      <c r="Y177" s="4" t="s">
        <v>545</v>
      </c>
      <c r="Z177" s="4" t="s">
        <v>483</v>
      </c>
      <c r="AA177" s="4">
        <v>201697</v>
      </c>
      <c r="AB177" s="4"/>
      <c r="AC177" s="4" t="s">
        <v>692</v>
      </c>
      <c r="AD177" s="3">
        <v>41543.495833333334</v>
      </c>
      <c r="AE177" s="3">
        <v>41542.719444444439</v>
      </c>
      <c r="AF177" s="2">
        <v>2013</v>
      </c>
      <c r="AG177" s="4" t="s">
        <v>1061</v>
      </c>
      <c r="AH177" s="4" t="s">
        <v>198</v>
      </c>
      <c r="AI177" s="4">
        <v>2000000</v>
      </c>
      <c r="AJ177" s="3">
        <v>41426</v>
      </c>
      <c r="AK177" s="3">
        <v>41639</v>
      </c>
      <c r="AL177" s="4" t="s">
        <v>184</v>
      </c>
      <c r="AM177" s="4" t="s">
        <v>740</v>
      </c>
      <c r="AN177" s="4"/>
    </row>
    <row r="178" spans="1:40" ht="57" customHeight="1">
      <c r="A178" s="4" t="s">
        <v>1111</v>
      </c>
      <c r="B178" s="4" t="s">
        <v>169</v>
      </c>
      <c r="C178" s="4" t="s">
        <v>961</v>
      </c>
      <c r="D178" s="4"/>
      <c r="E178" s="4"/>
      <c r="F178" s="4"/>
      <c r="G178" s="2">
        <v>2014</v>
      </c>
      <c r="H178" s="4">
        <v>500000</v>
      </c>
      <c r="I178" s="4">
        <v>0</v>
      </c>
      <c r="J178" s="4" t="s">
        <v>930</v>
      </c>
      <c r="K178" s="4" t="s">
        <v>398</v>
      </c>
      <c r="L178" s="4" t="s">
        <v>837</v>
      </c>
      <c r="M178" s="3">
        <v>41711</v>
      </c>
      <c r="N178" s="4"/>
      <c r="O178" s="4" t="s">
        <v>211</v>
      </c>
      <c r="P178" s="4" t="s">
        <v>434</v>
      </c>
      <c r="Q178" s="4" t="s">
        <v>500</v>
      </c>
      <c r="R178" s="4" t="s">
        <v>1111</v>
      </c>
      <c r="S178" s="4" t="s">
        <v>430</v>
      </c>
      <c r="T178" s="4" t="s">
        <v>169</v>
      </c>
      <c r="U178" s="4" t="s">
        <v>685</v>
      </c>
      <c r="V178" s="4" t="s">
        <v>30</v>
      </c>
      <c r="W178" s="4" t="s">
        <v>563</v>
      </c>
      <c r="X178" s="4" t="s">
        <v>794</v>
      </c>
      <c r="Y178" s="4" t="s">
        <v>545</v>
      </c>
      <c r="Z178" s="4" t="s">
        <v>483</v>
      </c>
      <c r="AA178" s="4">
        <v>209086</v>
      </c>
      <c r="AB178" s="4"/>
      <c r="AC178" s="4" t="s">
        <v>692</v>
      </c>
      <c r="AD178" s="3">
        <v>41722.683333333334</v>
      </c>
      <c r="AE178" s="3">
        <v>41722.683333333334</v>
      </c>
      <c r="AF178" s="2"/>
      <c r="AG178" s="4"/>
      <c r="AH178" s="4" t="s">
        <v>198</v>
      </c>
      <c r="AI178" s="4"/>
      <c r="AJ178" s="3"/>
      <c r="AK178" s="3"/>
      <c r="AL178" s="4"/>
      <c r="AM178" s="4"/>
      <c r="AN178" s="4"/>
    </row>
    <row r="179" spans="1:40" ht="79.5" customHeight="1">
      <c r="A179" s="4" t="s">
        <v>1111</v>
      </c>
      <c r="B179" s="4" t="s">
        <v>859</v>
      </c>
      <c r="C179" s="4" t="s">
        <v>961</v>
      </c>
      <c r="D179" s="4" t="s">
        <v>988</v>
      </c>
      <c r="E179" s="4" t="s">
        <v>791</v>
      </c>
      <c r="F179" s="4" t="s">
        <v>183</v>
      </c>
      <c r="G179" s="2">
        <v>2014</v>
      </c>
      <c r="H179" s="4">
        <v>161498</v>
      </c>
      <c r="I179" s="4">
        <v>0</v>
      </c>
      <c r="J179" s="4" t="s">
        <v>698</v>
      </c>
      <c r="K179" s="4" t="s">
        <v>398</v>
      </c>
      <c r="L179" s="4" t="s">
        <v>837</v>
      </c>
      <c r="M179" s="3">
        <v>41718</v>
      </c>
      <c r="N179" s="4" t="s">
        <v>738</v>
      </c>
      <c r="O179" s="4" t="s">
        <v>738</v>
      </c>
      <c r="P179" s="4" t="s">
        <v>434</v>
      </c>
      <c r="Q179" s="4" t="s">
        <v>500</v>
      </c>
      <c r="R179" s="4" t="s">
        <v>1111</v>
      </c>
      <c r="S179" s="4" t="s">
        <v>430</v>
      </c>
      <c r="T179" s="4" t="s">
        <v>859</v>
      </c>
      <c r="U179" s="4" t="s">
        <v>685</v>
      </c>
      <c r="V179" s="4" t="s">
        <v>303</v>
      </c>
      <c r="W179" s="4" t="s">
        <v>563</v>
      </c>
      <c r="X179" s="4" t="s">
        <v>794</v>
      </c>
      <c r="Y179" s="4" t="s">
        <v>545</v>
      </c>
      <c r="Z179" s="4" t="s">
        <v>483</v>
      </c>
      <c r="AA179" s="4">
        <v>209088</v>
      </c>
      <c r="AB179" s="4"/>
      <c r="AC179" s="4" t="s">
        <v>692</v>
      </c>
      <c r="AD179" s="3">
        <v>41722.6875</v>
      </c>
      <c r="AE179" s="3">
        <v>41722.6875</v>
      </c>
      <c r="AF179" s="2">
        <v>2014</v>
      </c>
      <c r="AG179" s="4" t="s">
        <v>1061</v>
      </c>
      <c r="AH179" s="4" t="s">
        <v>198</v>
      </c>
      <c r="AI179" s="4">
        <v>500000</v>
      </c>
      <c r="AJ179" s="3">
        <v>41640</v>
      </c>
      <c r="AK179" s="3">
        <v>42004</v>
      </c>
      <c r="AL179" s="4" t="s">
        <v>184</v>
      </c>
      <c r="AM179" s="4" t="s">
        <v>740</v>
      </c>
      <c r="AN179" s="4"/>
    </row>
    <row r="180" spans="1:40" ht="57" customHeight="1">
      <c r="A180" s="4" t="s">
        <v>1111</v>
      </c>
      <c r="B180" s="4" t="s">
        <v>1098</v>
      </c>
      <c r="C180" s="4" t="s">
        <v>377</v>
      </c>
      <c r="D180" s="4"/>
      <c r="E180" s="4"/>
      <c r="F180" s="4"/>
      <c r="G180" s="2">
        <v>2012</v>
      </c>
      <c r="H180" s="4">
        <v>143973</v>
      </c>
      <c r="I180" s="4">
        <v>0</v>
      </c>
      <c r="J180" s="4" t="s">
        <v>965</v>
      </c>
      <c r="K180" s="4" t="s">
        <v>398</v>
      </c>
      <c r="L180" s="4" t="s">
        <v>837</v>
      </c>
      <c r="M180" s="3">
        <v>41202</v>
      </c>
      <c r="N180" s="4"/>
      <c r="O180" s="4" t="s">
        <v>232</v>
      </c>
      <c r="P180" s="4" t="s">
        <v>434</v>
      </c>
      <c r="Q180" s="4" t="s">
        <v>500</v>
      </c>
      <c r="R180" s="4" t="s">
        <v>1111</v>
      </c>
      <c r="S180" s="4" t="s">
        <v>430</v>
      </c>
      <c r="T180" s="4" t="s">
        <v>1098</v>
      </c>
      <c r="U180" s="4" t="s">
        <v>685</v>
      </c>
      <c r="V180" s="4" t="s">
        <v>170</v>
      </c>
      <c r="W180" s="4" t="s">
        <v>563</v>
      </c>
      <c r="X180" s="4" t="s">
        <v>794</v>
      </c>
      <c r="Y180" s="4" t="s">
        <v>545</v>
      </c>
      <c r="Z180" s="4" t="s">
        <v>483</v>
      </c>
      <c r="AA180" s="4">
        <v>188887</v>
      </c>
      <c r="AB180" s="4"/>
      <c r="AC180" s="4" t="s">
        <v>692</v>
      </c>
      <c r="AD180" s="3">
        <v>41416.485416666663</v>
      </c>
      <c r="AE180" s="3">
        <v>41207.678472222222</v>
      </c>
      <c r="AF180" s="2"/>
      <c r="AG180" s="4"/>
      <c r="AH180" s="4" t="s">
        <v>198</v>
      </c>
      <c r="AI180" s="4"/>
      <c r="AJ180" s="3"/>
      <c r="AK180" s="3"/>
      <c r="AL180" s="4"/>
      <c r="AM180" s="4"/>
      <c r="AN180" s="4"/>
    </row>
    <row r="181" spans="1:40" ht="57" customHeight="1">
      <c r="A181" s="4" t="s">
        <v>1111</v>
      </c>
      <c r="B181" s="4" t="s">
        <v>136</v>
      </c>
      <c r="C181" s="4" t="s">
        <v>961</v>
      </c>
      <c r="D181" s="4" t="s">
        <v>988</v>
      </c>
      <c r="E181" s="4" t="s">
        <v>907</v>
      </c>
      <c r="F181" s="4" t="s">
        <v>183</v>
      </c>
      <c r="G181" s="2">
        <v>2014</v>
      </c>
      <c r="H181" s="4">
        <v>244106</v>
      </c>
      <c r="I181" s="4">
        <v>0</v>
      </c>
      <c r="J181" s="4" t="s">
        <v>800</v>
      </c>
      <c r="K181" s="4" t="s">
        <v>398</v>
      </c>
      <c r="L181" s="4" t="s">
        <v>837</v>
      </c>
      <c r="M181" s="3">
        <v>41723</v>
      </c>
      <c r="N181" s="4" t="s">
        <v>738</v>
      </c>
      <c r="O181" s="4" t="s">
        <v>738</v>
      </c>
      <c r="P181" s="4" t="s">
        <v>434</v>
      </c>
      <c r="Q181" s="4" t="s">
        <v>500</v>
      </c>
      <c r="R181" s="4" t="s">
        <v>1111</v>
      </c>
      <c r="S181" s="4" t="s">
        <v>430</v>
      </c>
      <c r="T181" s="4" t="s">
        <v>136</v>
      </c>
      <c r="U181" s="4" t="s">
        <v>685</v>
      </c>
      <c r="V181" s="4" t="s">
        <v>190</v>
      </c>
      <c r="W181" s="4" t="s">
        <v>563</v>
      </c>
      <c r="X181" s="4" t="s">
        <v>794</v>
      </c>
      <c r="Y181" s="4" t="s">
        <v>545</v>
      </c>
      <c r="Z181" s="4" t="s">
        <v>483</v>
      </c>
      <c r="AA181" s="4">
        <v>210189</v>
      </c>
      <c r="AB181" s="4"/>
      <c r="AC181" s="4" t="s">
        <v>692</v>
      </c>
      <c r="AD181" s="3">
        <v>41737.479166666664</v>
      </c>
      <c r="AE181" s="3">
        <v>41737.479166666664</v>
      </c>
      <c r="AF181" s="2">
        <v>2014</v>
      </c>
      <c r="AG181" s="4" t="s">
        <v>1061</v>
      </c>
      <c r="AH181" s="4" t="s">
        <v>198</v>
      </c>
      <c r="AI181" s="4">
        <v>1638000</v>
      </c>
      <c r="AJ181" s="3">
        <v>41640</v>
      </c>
      <c r="AK181" s="3">
        <v>42004</v>
      </c>
      <c r="AL181" s="4" t="s">
        <v>184</v>
      </c>
      <c r="AM181" s="4" t="s">
        <v>740</v>
      </c>
      <c r="AN181" s="4"/>
    </row>
    <row r="182" spans="1:40" ht="57" customHeight="1">
      <c r="A182" s="4" t="s">
        <v>1111</v>
      </c>
      <c r="B182" s="4" t="s">
        <v>671</v>
      </c>
      <c r="C182" s="4" t="s">
        <v>377</v>
      </c>
      <c r="D182" s="4"/>
      <c r="E182" s="4"/>
      <c r="F182" s="4"/>
      <c r="G182" s="2">
        <v>2012</v>
      </c>
      <c r="H182" s="4">
        <v>99992</v>
      </c>
      <c r="I182" s="4">
        <v>0</v>
      </c>
      <c r="J182" s="4" t="s">
        <v>817</v>
      </c>
      <c r="K182" s="4" t="s">
        <v>398</v>
      </c>
      <c r="L182" s="4" t="s">
        <v>837</v>
      </c>
      <c r="M182" s="3">
        <v>41193</v>
      </c>
      <c r="N182" s="4"/>
      <c r="O182" s="4" t="s">
        <v>211</v>
      </c>
      <c r="P182" s="4" t="s">
        <v>434</v>
      </c>
      <c r="Q182" s="4" t="s">
        <v>500</v>
      </c>
      <c r="R182" s="4" t="s">
        <v>1111</v>
      </c>
      <c r="S182" s="4" t="s">
        <v>430</v>
      </c>
      <c r="T182" s="4" t="s">
        <v>671</v>
      </c>
      <c r="U182" s="4" t="s">
        <v>685</v>
      </c>
      <c r="V182" s="4" t="s">
        <v>350</v>
      </c>
      <c r="W182" s="4" t="s">
        <v>563</v>
      </c>
      <c r="X182" s="4" t="s">
        <v>794</v>
      </c>
      <c r="Y182" s="4" t="s">
        <v>545</v>
      </c>
      <c r="Z182" s="4" t="s">
        <v>483</v>
      </c>
      <c r="AA182" s="4">
        <v>188634</v>
      </c>
      <c r="AB182" s="4"/>
      <c r="AC182" s="4" t="s">
        <v>692</v>
      </c>
      <c r="AD182" s="3">
        <v>41262.593055555553</v>
      </c>
      <c r="AE182" s="3">
        <v>41200.666666666664</v>
      </c>
      <c r="AF182" s="2"/>
      <c r="AG182" s="4"/>
      <c r="AH182" s="4" t="s">
        <v>198</v>
      </c>
      <c r="AI182" s="4"/>
      <c r="AJ182" s="3"/>
      <c r="AK182" s="3"/>
      <c r="AL182" s="4"/>
      <c r="AM182" s="4"/>
      <c r="AN182" s="4"/>
    </row>
    <row r="183" spans="1:40" ht="68.25" customHeight="1">
      <c r="A183" s="4" t="s">
        <v>1111</v>
      </c>
      <c r="B183" s="4" t="s">
        <v>671</v>
      </c>
      <c r="C183" s="4" t="s">
        <v>532</v>
      </c>
      <c r="D183" s="4" t="s">
        <v>254</v>
      </c>
      <c r="E183" s="4" t="s">
        <v>372</v>
      </c>
      <c r="F183" s="4" t="s">
        <v>183</v>
      </c>
      <c r="G183" s="2">
        <v>2013</v>
      </c>
      <c r="H183" s="4">
        <v>239651</v>
      </c>
      <c r="I183" s="4">
        <v>0</v>
      </c>
      <c r="J183" s="4" t="s">
        <v>1074</v>
      </c>
      <c r="K183" s="4" t="s">
        <v>398</v>
      </c>
      <c r="L183" s="4" t="s">
        <v>837</v>
      </c>
      <c r="M183" s="3">
        <v>41417</v>
      </c>
      <c r="N183" s="4" t="s">
        <v>738</v>
      </c>
      <c r="O183" s="4" t="s">
        <v>738</v>
      </c>
      <c r="P183" s="4" t="s">
        <v>434</v>
      </c>
      <c r="Q183" s="4" t="s">
        <v>500</v>
      </c>
      <c r="R183" s="4" t="s">
        <v>1111</v>
      </c>
      <c r="S183" s="4" t="s">
        <v>430</v>
      </c>
      <c r="T183" s="4" t="s">
        <v>671</v>
      </c>
      <c r="U183" s="4" t="s">
        <v>685</v>
      </c>
      <c r="V183" s="4" t="s">
        <v>350</v>
      </c>
      <c r="W183" s="4"/>
      <c r="X183" s="4" t="s">
        <v>794</v>
      </c>
      <c r="Y183" s="4" t="s">
        <v>545</v>
      </c>
      <c r="Z183" s="4" t="s">
        <v>483</v>
      </c>
      <c r="AA183" s="4">
        <v>198218</v>
      </c>
      <c r="AB183" s="4" t="s">
        <v>571</v>
      </c>
      <c r="AC183" s="4" t="s">
        <v>692</v>
      </c>
      <c r="AD183" s="3">
        <v>41542.57708333333</v>
      </c>
      <c r="AE183" s="3">
        <v>41435.62777777778</v>
      </c>
      <c r="AF183" s="2">
        <v>2013</v>
      </c>
      <c r="AG183" s="4" t="s">
        <v>1061</v>
      </c>
      <c r="AH183" s="4" t="s">
        <v>198</v>
      </c>
      <c r="AI183" s="4">
        <v>284034</v>
      </c>
      <c r="AJ183" s="3">
        <v>41275</v>
      </c>
      <c r="AK183" s="3">
        <v>41639</v>
      </c>
      <c r="AL183" s="4" t="s">
        <v>184</v>
      </c>
      <c r="AM183" s="4" t="s">
        <v>740</v>
      </c>
      <c r="AN183" s="4"/>
    </row>
    <row r="184" spans="1:40" ht="68.25" customHeight="1">
      <c r="A184" s="4" t="s">
        <v>1111</v>
      </c>
      <c r="B184" s="4" t="s">
        <v>671</v>
      </c>
      <c r="C184" s="4" t="s">
        <v>532</v>
      </c>
      <c r="D184" s="4" t="s">
        <v>254</v>
      </c>
      <c r="E184" s="4" t="s">
        <v>372</v>
      </c>
      <c r="F184" s="4" t="s">
        <v>183</v>
      </c>
      <c r="G184" s="2">
        <v>2013</v>
      </c>
      <c r="H184" s="4">
        <v>249738</v>
      </c>
      <c r="I184" s="4">
        <v>0</v>
      </c>
      <c r="J184" s="4" t="s">
        <v>1074</v>
      </c>
      <c r="K184" s="4" t="s">
        <v>398</v>
      </c>
      <c r="L184" s="4" t="s">
        <v>837</v>
      </c>
      <c r="M184" s="3">
        <v>41411</v>
      </c>
      <c r="N184" s="4" t="s">
        <v>738</v>
      </c>
      <c r="O184" s="4" t="s">
        <v>738</v>
      </c>
      <c r="P184" s="4" t="s">
        <v>434</v>
      </c>
      <c r="Q184" s="4" t="s">
        <v>500</v>
      </c>
      <c r="R184" s="4" t="s">
        <v>1111</v>
      </c>
      <c r="S184" s="4" t="s">
        <v>430</v>
      </c>
      <c r="T184" s="4" t="s">
        <v>671</v>
      </c>
      <c r="U184" s="4" t="s">
        <v>685</v>
      </c>
      <c r="V184" s="4" t="s">
        <v>350</v>
      </c>
      <c r="W184" s="4"/>
      <c r="X184" s="4" t="s">
        <v>794</v>
      </c>
      <c r="Y184" s="4" t="s">
        <v>545</v>
      </c>
      <c r="Z184" s="4" t="s">
        <v>483</v>
      </c>
      <c r="AA184" s="4">
        <v>197379</v>
      </c>
      <c r="AB184" s="4" t="s">
        <v>571</v>
      </c>
      <c r="AC184" s="4" t="s">
        <v>692</v>
      </c>
      <c r="AD184" s="3">
        <v>41542.576388888891</v>
      </c>
      <c r="AE184" s="3">
        <v>41422.59097222222</v>
      </c>
      <c r="AF184" s="2">
        <v>2013</v>
      </c>
      <c r="AG184" s="4" t="s">
        <v>1061</v>
      </c>
      <c r="AH184" s="4" t="s">
        <v>198</v>
      </c>
      <c r="AI184" s="4">
        <v>284034</v>
      </c>
      <c r="AJ184" s="3">
        <v>41275</v>
      </c>
      <c r="AK184" s="3">
        <v>41639</v>
      </c>
      <c r="AL184" s="4" t="s">
        <v>184</v>
      </c>
      <c r="AM184" s="4" t="s">
        <v>740</v>
      </c>
      <c r="AN184" s="4"/>
    </row>
    <row r="185" spans="1:40" ht="68.25" customHeight="1">
      <c r="A185" s="4" t="s">
        <v>1111</v>
      </c>
      <c r="B185" s="4" t="s">
        <v>877</v>
      </c>
      <c r="C185" s="4" t="s">
        <v>532</v>
      </c>
      <c r="D185" s="4" t="s">
        <v>254</v>
      </c>
      <c r="E185" s="4" t="s">
        <v>386</v>
      </c>
      <c r="F185" s="4" t="s">
        <v>183</v>
      </c>
      <c r="G185" s="2">
        <v>2013</v>
      </c>
      <c r="H185" s="4">
        <v>450470</v>
      </c>
      <c r="I185" s="4">
        <v>0</v>
      </c>
      <c r="J185" s="4" t="s">
        <v>1100</v>
      </c>
      <c r="K185" s="4" t="s">
        <v>398</v>
      </c>
      <c r="L185" s="4" t="s">
        <v>837</v>
      </c>
      <c r="M185" s="3">
        <v>41519</v>
      </c>
      <c r="N185" s="4" t="s">
        <v>738</v>
      </c>
      <c r="O185" s="4" t="s">
        <v>738</v>
      </c>
      <c r="P185" s="4" t="s">
        <v>434</v>
      </c>
      <c r="Q185" s="4" t="s">
        <v>500</v>
      </c>
      <c r="R185" s="4" t="s">
        <v>1111</v>
      </c>
      <c r="S185" s="4" t="s">
        <v>430</v>
      </c>
      <c r="T185" s="4" t="s">
        <v>877</v>
      </c>
      <c r="U185" s="4" t="s">
        <v>519</v>
      </c>
      <c r="V185" s="4" t="s">
        <v>4</v>
      </c>
      <c r="W185" s="4"/>
      <c r="X185" s="4" t="s">
        <v>794</v>
      </c>
      <c r="Y185" s="4" t="s">
        <v>545</v>
      </c>
      <c r="Z185" s="4" t="s">
        <v>483</v>
      </c>
      <c r="AA185" s="4">
        <v>203121</v>
      </c>
      <c r="AB185" s="4"/>
      <c r="AC185" s="4" t="s">
        <v>692</v>
      </c>
      <c r="AD185" s="3">
        <v>41572.706944444442</v>
      </c>
      <c r="AE185" s="3">
        <v>41572.706944444442</v>
      </c>
      <c r="AF185" s="2">
        <v>2013</v>
      </c>
      <c r="AG185" s="4" t="s">
        <v>1061</v>
      </c>
      <c r="AH185" s="4" t="s">
        <v>198</v>
      </c>
      <c r="AI185" s="4">
        <v>44247429</v>
      </c>
      <c r="AJ185" s="3">
        <v>41275</v>
      </c>
      <c r="AK185" s="3">
        <v>41639</v>
      </c>
      <c r="AL185" s="4" t="s">
        <v>184</v>
      </c>
      <c r="AM185" s="4" t="s">
        <v>740</v>
      </c>
      <c r="AN185" s="4"/>
    </row>
    <row r="186" spans="1:40" ht="79.5" customHeight="1">
      <c r="A186" s="4" t="s">
        <v>1111</v>
      </c>
      <c r="B186" s="4" t="s">
        <v>20</v>
      </c>
      <c r="C186" s="4" t="s">
        <v>532</v>
      </c>
      <c r="D186" s="4" t="s">
        <v>254</v>
      </c>
      <c r="E186" s="4" t="s">
        <v>15</v>
      </c>
      <c r="F186" s="4" t="s">
        <v>183</v>
      </c>
      <c r="G186" s="2">
        <v>2013</v>
      </c>
      <c r="H186" s="4">
        <v>250000</v>
      </c>
      <c r="I186" s="4">
        <v>0</v>
      </c>
      <c r="J186" s="4" t="s">
        <v>580</v>
      </c>
      <c r="K186" s="4" t="s">
        <v>398</v>
      </c>
      <c r="L186" s="4" t="s">
        <v>837</v>
      </c>
      <c r="M186" s="3">
        <v>41467</v>
      </c>
      <c r="N186" s="4" t="s">
        <v>738</v>
      </c>
      <c r="O186" s="4" t="s">
        <v>738</v>
      </c>
      <c r="P186" s="4" t="s">
        <v>434</v>
      </c>
      <c r="Q186" s="4" t="s">
        <v>282</v>
      </c>
      <c r="R186" s="4" t="s">
        <v>1111</v>
      </c>
      <c r="S186" s="4" t="s">
        <v>430</v>
      </c>
      <c r="T186" s="4" t="s">
        <v>20</v>
      </c>
      <c r="U186" s="4" t="s">
        <v>519</v>
      </c>
      <c r="V186" s="4" t="s">
        <v>229</v>
      </c>
      <c r="W186" s="4"/>
      <c r="X186" s="4" t="s">
        <v>794</v>
      </c>
      <c r="Y186" s="4" t="s">
        <v>545</v>
      </c>
      <c r="Z186" s="4" t="s">
        <v>483</v>
      </c>
      <c r="AA186" s="4">
        <v>201698</v>
      </c>
      <c r="AB186" s="4"/>
      <c r="AC186" s="4" t="s">
        <v>692</v>
      </c>
      <c r="AD186" s="3">
        <v>41543.498611111107</v>
      </c>
      <c r="AE186" s="3">
        <v>41542.720833333333</v>
      </c>
      <c r="AF186" s="2">
        <v>2013</v>
      </c>
      <c r="AG186" s="4" t="s">
        <v>1061</v>
      </c>
      <c r="AH186" s="4" t="s">
        <v>198</v>
      </c>
      <c r="AI186" s="4">
        <v>3500000</v>
      </c>
      <c r="AJ186" s="3">
        <v>41426</v>
      </c>
      <c r="AK186" s="3">
        <v>41639</v>
      </c>
      <c r="AL186" s="4" t="s">
        <v>184</v>
      </c>
      <c r="AM186" s="4" t="s">
        <v>740</v>
      </c>
      <c r="AN186" s="4"/>
    </row>
    <row r="187" spans="1:40" ht="57" customHeight="1">
      <c r="A187" s="4" t="s">
        <v>1111</v>
      </c>
      <c r="B187" s="4" t="s">
        <v>425</v>
      </c>
      <c r="C187" s="4" t="s">
        <v>961</v>
      </c>
      <c r="D187" s="4" t="s">
        <v>988</v>
      </c>
      <c r="E187" s="4" t="s">
        <v>914</v>
      </c>
      <c r="F187" s="4" t="s">
        <v>183</v>
      </c>
      <c r="G187" s="2">
        <v>2014</v>
      </c>
      <c r="H187" s="4">
        <v>475555</v>
      </c>
      <c r="I187" s="4">
        <v>0</v>
      </c>
      <c r="J187" s="4" t="s">
        <v>660</v>
      </c>
      <c r="K187" s="4" t="s">
        <v>398</v>
      </c>
      <c r="L187" s="4" t="s">
        <v>837</v>
      </c>
      <c r="M187" s="3">
        <v>41731</v>
      </c>
      <c r="N187" s="4" t="s">
        <v>738</v>
      </c>
      <c r="O187" s="4" t="s">
        <v>738</v>
      </c>
      <c r="P187" s="4" t="s">
        <v>434</v>
      </c>
      <c r="Q187" s="4" t="s">
        <v>282</v>
      </c>
      <c r="R187" s="4" t="s">
        <v>1111</v>
      </c>
      <c r="S187" s="4" t="s">
        <v>430</v>
      </c>
      <c r="T187" s="4" t="s">
        <v>425</v>
      </c>
      <c r="U187" s="4" t="s">
        <v>519</v>
      </c>
      <c r="V187" s="4" t="s">
        <v>871</v>
      </c>
      <c r="W187" s="4" t="s">
        <v>563</v>
      </c>
      <c r="X187" s="4" t="s">
        <v>794</v>
      </c>
      <c r="Y187" s="4" t="s">
        <v>545</v>
      </c>
      <c r="Z187" s="4" t="s">
        <v>483</v>
      </c>
      <c r="AA187" s="4">
        <v>210218</v>
      </c>
      <c r="AB187" s="4"/>
      <c r="AC187" s="4" t="s">
        <v>697</v>
      </c>
      <c r="AD187" s="3">
        <v>41955.488888888889</v>
      </c>
      <c r="AE187" s="3">
        <v>41737.617361111108</v>
      </c>
      <c r="AF187" s="2">
        <v>2014</v>
      </c>
      <c r="AG187" s="4" t="s">
        <v>1061</v>
      </c>
      <c r="AH187" s="4" t="s">
        <v>198</v>
      </c>
      <c r="AI187" s="4">
        <v>7460000</v>
      </c>
      <c r="AJ187" s="3">
        <v>41640</v>
      </c>
      <c r="AK187" s="3">
        <v>42004</v>
      </c>
      <c r="AL187" s="4" t="s">
        <v>184</v>
      </c>
      <c r="AM187" s="4" t="s">
        <v>740</v>
      </c>
      <c r="AN187" s="4"/>
    </row>
    <row r="188" spans="1:40" ht="57" customHeight="1">
      <c r="A188" s="4" t="s">
        <v>1111</v>
      </c>
      <c r="B188" s="4" t="s">
        <v>842</v>
      </c>
      <c r="C188" s="4" t="s">
        <v>961</v>
      </c>
      <c r="D188" s="4" t="s">
        <v>988</v>
      </c>
      <c r="E188" s="4" t="s">
        <v>127</v>
      </c>
      <c r="F188" s="4" t="s">
        <v>183</v>
      </c>
      <c r="G188" s="2">
        <v>2014</v>
      </c>
      <c r="H188" s="4">
        <v>565764</v>
      </c>
      <c r="I188" s="4">
        <v>0</v>
      </c>
      <c r="J188" s="4" t="s">
        <v>289</v>
      </c>
      <c r="K188" s="4" t="s">
        <v>398</v>
      </c>
      <c r="L188" s="4" t="s">
        <v>837</v>
      </c>
      <c r="M188" s="3">
        <v>41732</v>
      </c>
      <c r="N188" s="4" t="s">
        <v>738</v>
      </c>
      <c r="O188" s="4" t="s">
        <v>738</v>
      </c>
      <c r="P188" s="4" t="s">
        <v>434</v>
      </c>
      <c r="Q188" s="4" t="s">
        <v>282</v>
      </c>
      <c r="R188" s="4" t="s">
        <v>1111</v>
      </c>
      <c r="S188" s="4" t="s">
        <v>430</v>
      </c>
      <c r="T188" s="4" t="s">
        <v>842</v>
      </c>
      <c r="U188" s="4" t="s">
        <v>519</v>
      </c>
      <c r="V188" s="4" t="s">
        <v>828</v>
      </c>
      <c r="W188" s="4" t="s">
        <v>563</v>
      </c>
      <c r="X188" s="4" t="s">
        <v>794</v>
      </c>
      <c r="Y188" s="4" t="s">
        <v>545</v>
      </c>
      <c r="Z188" s="4" t="s">
        <v>483</v>
      </c>
      <c r="AA188" s="4">
        <v>210190</v>
      </c>
      <c r="AB188" s="4"/>
      <c r="AC188" s="4" t="s">
        <v>697</v>
      </c>
      <c r="AD188" s="3">
        <v>41850.667361111111</v>
      </c>
      <c r="AE188" s="3">
        <v>41737.48055555555</v>
      </c>
      <c r="AF188" s="2">
        <v>2014</v>
      </c>
      <c r="AG188" s="4" t="s">
        <v>1061</v>
      </c>
      <c r="AH188" s="4" t="s">
        <v>198</v>
      </c>
      <c r="AI188" s="4">
        <v>9733500</v>
      </c>
      <c r="AJ188" s="3">
        <v>41640</v>
      </c>
      <c r="AK188" s="3">
        <v>42004</v>
      </c>
      <c r="AL188" s="4" t="s">
        <v>184</v>
      </c>
      <c r="AM188" s="4" t="s">
        <v>740</v>
      </c>
      <c r="AN188" s="4"/>
    </row>
    <row r="189" spans="1:40" ht="57" customHeight="1">
      <c r="A189" s="4" t="s">
        <v>1111</v>
      </c>
      <c r="B189" s="4" t="s">
        <v>1112</v>
      </c>
      <c r="C189" s="4" t="s">
        <v>961</v>
      </c>
      <c r="D189" s="4"/>
      <c r="E189" s="4"/>
      <c r="F189" s="4"/>
      <c r="G189" s="2">
        <v>2014</v>
      </c>
      <c r="H189" s="4">
        <v>498000</v>
      </c>
      <c r="I189" s="4">
        <v>0</v>
      </c>
      <c r="J189" s="4" t="s">
        <v>363</v>
      </c>
      <c r="K189" s="4" t="s">
        <v>398</v>
      </c>
      <c r="L189" s="4" t="s">
        <v>837</v>
      </c>
      <c r="M189" s="3">
        <v>41718</v>
      </c>
      <c r="N189" s="4"/>
      <c r="O189" s="4" t="s">
        <v>738</v>
      </c>
      <c r="P189" s="4" t="s">
        <v>434</v>
      </c>
      <c r="Q189" s="4" t="s">
        <v>500</v>
      </c>
      <c r="R189" s="4" t="s">
        <v>1111</v>
      </c>
      <c r="S189" s="4" t="s">
        <v>430</v>
      </c>
      <c r="T189" s="4" t="s">
        <v>1112</v>
      </c>
      <c r="U189" s="4" t="s">
        <v>685</v>
      </c>
      <c r="V189" s="4" t="s">
        <v>188</v>
      </c>
      <c r="W189" s="4" t="s">
        <v>563</v>
      </c>
      <c r="X189" s="4" t="s">
        <v>794</v>
      </c>
      <c r="Y189" s="4" t="s">
        <v>545</v>
      </c>
      <c r="Z189" s="4" t="s">
        <v>483</v>
      </c>
      <c r="AA189" s="4">
        <v>209087</v>
      </c>
      <c r="AB189" s="4"/>
      <c r="AC189" s="4" t="s">
        <v>692</v>
      </c>
      <c r="AD189" s="3">
        <v>41722.685416666667</v>
      </c>
      <c r="AE189" s="3">
        <v>41722.68472222222</v>
      </c>
      <c r="AF189" s="2"/>
      <c r="AG189" s="4"/>
      <c r="AH189" s="4" t="s">
        <v>198</v>
      </c>
      <c r="AI189" s="4"/>
      <c r="AJ189" s="3"/>
      <c r="AK189" s="3"/>
      <c r="AL189" s="4"/>
      <c r="AM189" s="4"/>
      <c r="AN189" s="4"/>
    </row>
    <row r="190" spans="1:40" ht="114" customHeight="1">
      <c r="A190" s="4" t="s">
        <v>437</v>
      </c>
      <c r="B190" s="4" t="s">
        <v>263</v>
      </c>
      <c r="C190" s="4" t="s">
        <v>40</v>
      </c>
      <c r="D190" s="4" t="s">
        <v>634</v>
      </c>
      <c r="E190" s="4" t="s">
        <v>69</v>
      </c>
      <c r="F190" s="4" t="s">
        <v>959</v>
      </c>
      <c r="G190" s="2">
        <v>2014</v>
      </c>
      <c r="H190" s="4">
        <v>249066</v>
      </c>
      <c r="I190" s="4">
        <v>0</v>
      </c>
      <c r="J190" s="4" t="s">
        <v>378</v>
      </c>
      <c r="K190" s="4">
        <v>200000</v>
      </c>
      <c r="L190" s="4" t="s">
        <v>313</v>
      </c>
      <c r="M190" s="3">
        <v>41948</v>
      </c>
      <c r="N190" s="4" t="s">
        <v>613</v>
      </c>
      <c r="O190" s="4" t="s">
        <v>613</v>
      </c>
      <c r="P190" s="4" t="s">
        <v>434</v>
      </c>
      <c r="Q190" s="4" t="s">
        <v>282</v>
      </c>
      <c r="R190" s="4" t="s">
        <v>437</v>
      </c>
      <c r="S190" s="4" t="s">
        <v>437</v>
      </c>
      <c r="T190" s="4" t="s">
        <v>263</v>
      </c>
      <c r="U190" s="4" t="s">
        <v>519</v>
      </c>
      <c r="V190" s="4" t="s">
        <v>1102</v>
      </c>
      <c r="W190" s="4" t="s">
        <v>563</v>
      </c>
      <c r="X190" s="4" t="s">
        <v>434</v>
      </c>
      <c r="Y190" s="4" t="s">
        <v>21</v>
      </c>
      <c r="Z190" s="4" t="s">
        <v>483</v>
      </c>
      <c r="AA190" s="4">
        <v>220324</v>
      </c>
      <c r="AB190" s="4"/>
      <c r="AC190" s="4" t="s">
        <v>879</v>
      </c>
      <c r="AD190" s="3">
        <v>41984.500694444439</v>
      </c>
      <c r="AE190" s="3">
        <v>41949.613194444442</v>
      </c>
      <c r="AF190" s="2">
        <v>2014</v>
      </c>
      <c r="AG190" s="4" t="s">
        <v>434</v>
      </c>
      <c r="AH190" s="4" t="s">
        <v>198</v>
      </c>
      <c r="AI190" s="4">
        <v>21177465</v>
      </c>
      <c r="AJ190" s="3">
        <v>41883</v>
      </c>
      <c r="AK190" s="3">
        <v>42369</v>
      </c>
      <c r="AL190" s="4" t="s">
        <v>740</v>
      </c>
      <c r="AM190" s="4" t="s">
        <v>420</v>
      </c>
      <c r="AN190" s="4" t="s">
        <v>538</v>
      </c>
    </row>
    <row r="191" spans="1:40" ht="90.75" customHeight="1">
      <c r="A191" s="4" t="s">
        <v>437</v>
      </c>
      <c r="B191" s="4" t="s">
        <v>365</v>
      </c>
      <c r="C191" s="4" t="s">
        <v>40</v>
      </c>
      <c r="D191" s="4" t="s">
        <v>634</v>
      </c>
      <c r="E191" s="4" t="s">
        <v>728</v>
      </c>
      <c r="F191" s="4" t="s">
        <v>220</v>
      </c>
      <c r="G191" s="2">
        <v>2014</v>
      </c>
      <c r="H191" s="4">
        <v>92227</v>
      </c>
      <c r="I191" s="4">
        <v>0</v>
      </c>
      <c r="J191" s="4" t="s">
        <v>544</v>
      </c>
      <c r="K191" s="4">
        <v>70000</v>
      </c>
      <c r="L191" s="4" t="s">
        <v>313</v>
      </c>
      <c r="M191" s="3">
        <v>41887</v>
      </c>
      <c r="N191" s="4" t="s">
        <v>825</v>
      </c>
      <c r="O191" s="4" t="s">
        <v>232</v>
      </c>
      <c r="P191" s="4" t="s">
        <v>434</v>
      </c>
      <c r="Q191" s="4" t="s">
        <v>500</v>
      </c>
      <c r="R191" s="4" t="s">
        <v>437</v>
      </c>
      <c r="S191" s="4" t="s">
        <v>437</v>
      </c>
      <c r="T191" s="4" t="s">
        <v>365</v>
      </c>
      <c r="U191" s="4" t="s">
        <v>519</v>
      </c>
      <c r="V191" s="4" t="s">
        <v>85</v>
      </c>
      <c r="W191" s="4" t="s">
        <v>563</v>
      </c>
      <c r="X191" s="4" t="s">
        <v>434</v>
      </c>
      <c r="Y191" s="4" t="s">
        <v>21</v>
      </c>
      <c r="Z191" s="4" t="s">
        <v>483</v>
      </c>
      <c r="AA191" s="4">
        <v>218130</v>
      </c>
      <c r="AB191" s="4"/>
      <c r="AC191" s="4" t="s">
        <v>692</v>
      </c>
      <c r="AD191" s="3">
        <v>41900.739583333328</v>
      </c>
      <c r="AE191" s="3">
        <v>41900.739583333328</v>
      </c>
      <c r="AF191" s="2">
        <v>2014</v>
      </c>
      <c r="AG191" s="4" t="s">
        <v>434</v>
      </c>
      <c r="AH191" s="4" t="s">
        <v>198</v>
      </c>
      <c r="AI191" s="4">
        <v>56504384</v>
      </c>
      <c r="AJ191" s="3">
        <v>41671</v>
      </c>
      <c r="AK191" s="3">
        <v>42369</v>
      </c>
      <c r="AL191" s="4" t="s">
        <v>740</v>
      </c>
      <c r="AM191" s="4" t="s">
        <v>420</v>
      </c>
      <c r="AN191" s="4" t="s">
        <v>813</v>
      </c>
    </row>
    <row r="192" spans="1:40" ht="68.25" customHeight="1">
      <c r="A192" s="4" t="s">
        <v>437</v>
      </c>
      <c r="B192" s="4" t="s">
        <v>365</v>
      </c>
      <c r="C192" s="4" t="s">
        <v>532</v>
      </c>
      <c r="D192" s="4" t="s">
        <v>254</v>
      </c>
      <c r="E192" s="4" t="s">
        <v>719</v>
      </c>
      <c r="F192" s="4" t="s">
        <v>183</v>
      </c>
      <c r="G192" s="2">
        <v>2013</v>
      </c>
      <c r="H192" s="4">
        <v>165563</v>
      </c>
      <c r="I192" s="4">
        <v>0</v>
      </c>
      <c r="J192" s="4" t="s">
        <v>412</v>
      </c>
      <c r="K192" s="4">
        <v>125000</v>
      </c>
      <c r="L192" s="4" t="s">
        <v>313</v>
      </c>
      <c r="M192" s="3">
        <v>41557</v>
      </c>
      <c r="N192" s="4" t="s">
        <v>738</v>
      </c>
      <c r="O192" s="4" t="s">
        <v>738</v>
      </c>
      <c r="P192" s="4" t="s">
        <v>434</v>
      </c>
      <c r="Q192" s="4" t="s">
        <v>282</v>
      </c>
      <c r="R192" s="4" t="s">
        <v>437</v>
      </c>
      <c r="S192" s="4" t="s">
        <v>437</v>
      </c>
      <c r="T192" s="4" t="s">
        <v>365</v>
      </c>
      <c r="U192" s="4" t="s">
        <v>519</v>
      </c>
      <c r="V192" s="4" t="s">
        <v>85</v>
      </c>
      <c r="W192" s="4"/>
      <c r="X192" s="4" t="s">
        <v>794</v>
      </c>
      <c r="Y192" s="4" t="s">
        <v>545</v>
      </c>
      <c r="Z192" s="4" t="s">
        <v>483</v>
      </c>
      <c r="AA192" s="4">
        <v>202591</v>
      </c>
      <c r="AB192" s="4" t="s">
        <v>571</v>
      </c>
      <c r="AC192" s="4" t="s">
        <v>697</v>
      </c>
      <c r="AD192" s="3">
        <v>41568.694444444445</v>
      </c>
      <c r="AE192" s="3">
        <v>41558.695138888885</v>
      </c>
      <c r="AF192" s="2">
        <v>2013</v>
      </c>
      <c r="AG192" s="4" t="s">
        <v>1061</v>
      </c>
      <c r="AH192" s="4" t="s">
        <v>198</v>
      </c>
      <c r="AI192" s="4">
        <v>162350371</v>
      </c>
      <c r="AJ192" s="3">
        <v>41275</v>
      </c>
      <c r="AK192" s="3">
        <v>41639</v>
      </c>
      <c r="AL192" s="4" t="s">
        <v>184</v>
      </c>
      <c r="AM192" s="4" t="s">
        <v>740</v>
      </c>
      <c r="AN192" s="4"/>
    </row>
    <row r="193" spans="1:40" ht="57" customHeight="1">
      <c r="A193" s="4" t="s">
        <v>853</v>
      </c>
      <c r="B193" s="4" t="s">
        <v>136</v>
      </c>
      <c r="C193" s="4" t="s">
        <v>961</v>
      </c>
      <c r="D193" s="4" t="s">
        <v>988</v>
      </c>
      <c r="E193" s="4" t="s">
        <v>907</v>
      </c>
      <c r="F193" s="4" t="s">
        <v>183</v>
      </c>
      <c r="G193" s="2">
        <v>2014</v>
      </c>
      <c r="H193" s="4">
        <v>274000</v>
      </c>
      <c r="I193" s="4">
        <v>0</v>
      </c>
      <c r="J193" s="4" t="s">
        <v>412</v>
      </c>
      <c r="K193" s="4" t="s">
        <v>398</v>
      </c>
      <c r="L193" s="4" t="s">
        <v>837</v>
      </c>
      <c r="M193" s="3">
        <v>41698</v>
      </c>
      <c r="N193" s="4" t="s">
        <v>738</v>
      </c>
      <c r="O193" s="4" t="s">
        <v>738</v>
      </c>
      <c r="P193" s="4" t="s">
        <v>434</v>
      </c>
      <c r="Q193" s="4" t="s">
        <v>282</v>
      </c>
      <c r="R193" s="4" t="s">
        <v>853</v>
      </c>
      <c r="S193" s="4" t="s">
        <v>853</v>
      </c>
      <c r="T193" s="4" t="s">
        <v>136</v>
      </c>
      <c r="U193" s="4" t="s">
        <v>685</v>
      </c>
      <c r="V193" s="4" t="s">
        <v>190</v>
      </c>
      <c r="W193" s="4" t="s">
        <v>563</v>
      </c>
      <c r="X193" s="4" t="s">
        <v>794</v>
      </c>
      <c r="Y193" s="4" t="s">
        <v>545</v>
      </c>
      <c r="Z193" s="4" t="s">
        <v>483</v>
      </c>
      <c r="AA193" s="4">
        <v>208996</v>
      </c>
      <c r="AB193" s="4"/>
      <c r="AC193" s="4" t="s">
        <v>879</v>
      </c>
      <c r="AD193" s="3">
        <v>41801.563888888886</v>
      </c>
      <c r="AE193" s="3">
        <v>41719.487499999996</v>
      </c>
      <c r="AF193" s="2">
        <v>2014</v>
      </c>
      <c r="AG193" s="4" t="s">
        <v>1061</v>
      </c>
      <c r="AH193" s="4" t="s">
        <v>198</v>
      </c>
      <c r="AI193" s="4">
        <v>1638000</v>
      </c>
      <c r="AJ193" s="3">
        <v>41640</v>
      </c>
      <c r="AK193" s="3">
        <v>42004</v>
      </c>
      <c r="AL193" s="4" t="s">
        <v>184</v>
      </c>
      <c r="AM193" s="4" t="s">
        <v>740</v>
      </c>
      <c r="AN193" s="4"/>
    </row>
    <row r="194" spans="1:40" ht="136.5" customHeight="1">
      <c r="A194" s="4" t="s">
        <v>281</v>
      </c>
      <c r="B194" s="4" t="s">
        <v>124</v>
      </c>
      <c r="C194" s="4" t="s">
        <v>40</v>
      </c>
      <c r="D194" s="4" t="s">
        <v>634</v>
      </c>
      <c r="E194" s="4" t="s">
        <v>517</v>
      </c>
      <c r="F194" s="4" t="s">
        <v>755</v>
      </c>
      <c r="G194" s="2">
        <v>2014</v>
      </c>
      <c r="H194" s="4">
        <v>1251564</v>
      </c>
      <c r="I194" s="4">
        <v>0</v>
      </c>
      <c r="J194" s="4" t="s">
        <v>405</v>
      </c>
      <c r="K194" s="4">
        <v>1000000</v>
      </c>
      <c r="L194" s="4" t="s">
        <v>313</v>
      </c>
      <c r="M194" s="3">
        <v>41996</v>
      </c>
      <c r="N194" s="4" t="s">
        <v>678</v>
      </c>
      <c r="O194" s="4" t="s">
        <v>211</v>
      </c>
      <c r="P194" s="4" t="s">
        <v>434</v>
      </c>
      <c r="Q194" s="4" t="s">
        <v>500</v>
      </c>
      <c r="R194" s="4" t="s">
        <v>853</v>
      </c>
      <c r="S194" s="4" t="s">
        <v>853</v>
      </c>
      <c r="T194" s="4" t="s">
        <v>124</v>
      </c>
      <c r="U194" s="4" t="s">
        <v>685</v>
      </c>
      <c r="V194" s="4" t="s">
        <v>793</v>
      </c>
      <c r="W194" s="4" t="s">
        <v>563</v>
      </c>
      <c r="X194" s="4" t="s">
        <v>434</v>
      </c>
      <c r="Y194" s="4" t="s">
        <v>21</v>
      </c>
      <c r="Z194" s="4" t="s">
        <v>483</v>
      </c>
      <c r="AA194" s="4">
        <v>223531</v>
      </c>
      <c r="AB194" s="4"/>
      <c r="AC194" s="4" t="s">
        <v>692</v>
      </c>
      <c r="AD194" s="3">
        <v>42017.684027777774</v>
      </c>
      <c r="AE194" s="3">
        <v>42016.631249999999</v>
      </c>
      <c r="AF194" s="2">
        <v>2014</v>
      </c>
      <c r="AG194" s="4" t="s">
        <v>434</v>
      </c>
      <c r="AH194" s="4" t="s">
        <v>198</v>
      </c>
      <c r="AI194" s="4">
        <v>4500000</v>
      </c>
      <c r="AJ194" s="3">
        <v>41944</v>
      </c>
      <c r="AK194" s="3">
        <v>42369</v>
      </c>
      <c r="AL194" s="4" t="s">
        <v>740</v>
      </c>
      <c r="AM194" s="4" t="s">
        <v>420</v>
      </c>
      <c r="AN194" s="4" t="s">
        <v>1030</v>
      </c>
    </row>
    <row r="195" spans="1:40" ht="68.25" customHeight="1">
      <c r="A195" s="4" t="s">
        <v>281</v>
      </c>
      <c r="B195" s="4" t="s">
        <v>122</v>
      </c>
      <c r="C195" s="4" t="s">
        <v>532</v>
      </c>
      <c r="D195" s="4"/>
      <c r="E195" s="4"/>
      <c r="F195" s="4"/>
      <c r="G195" s="2">
        <v>2013</v>
      </c>
      <c r="H195" s="4">
        <v>543704</v>
      </c>
      <c r="I195" s="4">
        <v>0</v>
      </c>
      <c r="J195" s="4" t="s">
        <v>436</v>
      </c>
      <c r="K195" s="4">
        <v>400000</v>
      </c>
      <c r="L195" s="4" t="s">
        <v>313</v>
      </c>
      <c r="M195" s="3">
        <v>41369</v>
      </c>
      <c r="N195" s="4"/>
      <c r="O195" s="4" t="s">
        <v>232</v>
      </c>
      <c r="P195" s="4" t="s">
        <v>434</v>
      </c>
      <c r="Q195" s="4" t="s">
        <v>282</v>
      </c>
      <c r="R195" s="4" t="s">
        <v>853</v>
      </c>
      <c r="S195" s="4" t="s">
        <v>853</v>
      </c>
      <c r="T195" s="4" t="s">
        <v>122</v>
      </c>
      <c r="U195" s="4" t="s">
        <v>685</v>
      </c>
      <c r="V195" s="4" t="s">
        <v>642</v>
      </c>
      <c r="W195" s="4"/>
      <c r="X195" s="4" t="s">
        <v>794</v>
      </c>
      <c r="Y195" s="4" t="s">
        <v>545</v>
      </c>
      <c r="Z195" s="4" t="s">
        <v>483</v>
      </c>
      <c r="AA195" s="4">
        <v>195822</v>
      </c>
      <c r="AB195" s="4"/>
      <c r="AC195" s="4" t="s">
        <v>697</v>
      </c>
      <c r="AD195" s="3">
        <v>41641.634027777778</v>
      </c>
      <c r="AE195" s="3">
        <v>41376.63680555555</v>
      </c>
      <c r="AF195" s="2"/>
      <c r="AG195" s="4"/>
      <c r="AH195" s="4" t="s">
        <v>198</v>
      </c>
      <c r="AI195" s="4"/>
      <c r="AJ195" s="3"/>
      <c r="AK195" s="3"/>
      <c r="AL195" s="4"/>
      <c r="AM195" s="4"/>
      <c r="AN195" s="4"/>
    </row>
    <row r="196" spans="1:40" ht="68.25" customHeight="1">
      <c r="A196" s="4" t="s">
        <v>281</v>
      </c>
      <c r="B196" s="4" t="s">
        <v>122</v>
      </c>
      <c r="C196" s="4" t="s">
        <v>532</v>
      </c>
      <c r="D196" s="4" t="s">
        <v>254</v>
      </c>
      <c r="E196" s="4" t="s">
        <v>1078</v>
      </c>
      <c r="F196" s="4" t="s">
        <v>183</v>
      </c>
      <c r="G196" s="2">
        <v>2013</v>
      </c>
      <c r="H196" s="4">
        <v>400000</v>
      </c>
      <c r="I196" s="4">
        <v>0</v>
      </c>
      <c r="J196" s="4" t="s">
        <v>473</v>
      </c>
      <c r="K196" s="4">
        <v>295915</v>
      </c>
      <c r="L196" s="4" t="s">
        <v>313</v>
      </c>
      <c r="M196" s="3">
        <v>41313</v>
      </c>
      <c r="N196" s="4" t="s">
        <v>738</v>
      </c>
      <c r="O196" s="4" t="s">
        <v>738</v>
      </c>
      <c r="P196" s="4" t="s">
        <v>434</v>
      </c>
      <c r="Q196" s="4" t="s">
        <v>500</v>
      </c>
      <c r="R196" s="4" t="s">
        <v>853</v>
      </c>
      <c r="S196" s="4" t="s">
        <v>853</v>
      </c>
      <c r="T196" s="4" t="s">
        <v>122</v>
      </c>
      <c r="U196" s="4" t="s">
        <v>685</v>
      </c>
      <c r="V196" s="4" t="s">
        <v>642</v>
      </c>
      <c r="W196" s="4"/>
      <c r="X196" s="4" t="s">
        <v>794</v>
      </c>
      <c r="Y196" s="4" t="s">
        <v>545</v>
      </c>
      <c r="Z196" s="4" t="s">
        <v>483</v>
      </c>
      <c r="AA196" s="4">
        <v>192833</v>
      </c>
      <c r="AB196" s="4" t="s">
        <v>571</v>
      </c>
      <c r="AC196" s="4" t="s">
        <v>697</v>
      </c>
      <c r="AD196" s="3">
        <v>41408.634722222218</v>
      </c>
      <c r="AE196" s="3">
        <v>41324.473611111112</v>
      </c>
      <c r="AF196" s="2">
        <v>2013</v>
      </c>
      <c r="AG196" s="4" t="s">
        <v>1061</v>
      </c>
      <c r="AH196" s="4" t="s">
        <v>198</v>
      </c>
      <c r="AI196" s="4">
        <v>3342000</v>
      </c>
      <c r="AJ196" s="3">
        <v>41275</v>
      </c>
      <c r="AK196" s="3">
        <v>41639</v>
      </c>
      <c r="AL196" s="4" t="s">
        <v>184</v>
      </c>
      <c r="AM196" s="4" t="s">
        <v>740</v>
      </c>
      <c r="AN196" s="4"/>
    </row>
    <row r="197" spans="1:40" ht="136.5" customHeight="1">
      <c r="A197" s="4" t="s">
        <v>281</v>
      </c>
      <c r="B197" s="4" t="s">
        <v>782</v>
      </c>
      <c r="C197" s="4" t="s">
        <v>40</v>
      </c>
      <c r="D197" s="4" t="s">
        <v>634</v>
      </c>
      <c r="E197" s="4" t="s">
        <v>360</v>
      </c>
      <c r="F197" s="4" t="s">
        <v>447</v>
      </c>
      <c r="G197" s="2">
        <v>2014</v>
      </c>
      <c r="H197" s="4">
        <v>2108037</v>
      </c>
      <c r="I197" s="4">
        <v>0</v>
      </c>
      <c r="J197" s="4" t="s">
        <v>57</v>
      </c>
      <c r="K197" s="4">
        <v>1600000</v>
      </c>
      <c r="L197" s="4" t="s">
        <v>313</v>
      </c>
      <c r="M197" s="3">
        <v>41887</v>
      </c>
      <c r="N197" s="4" t="s">
        <v>503</v>
      </c>
      <c r="O197" s="4" t="s">
        <v>326</v>
      </c>
      <c r="P197" s="4" t="s">
        <v>434</v>
      </c>
      <c r="Q197" s="4" t="s">
        <v>500</v>
      </c>
      <c r="R197" s="4" t="s">
        <v>853</v>
      </c>
      <c r="S197" s="4" t="s">
        <v>853</v>
      </c>
      <c r="T197" s="4" t="s">
        <v>782</v>
      </c>
      <c r="U197" s="4" t="s">
        <v>685</v>
      </c>
      <c r="V197" s="4" t="s">
        <v>267</v>
      </c>
      <c r="W197" s="4" t="s">
        <v>563</v>
      </c>
      <c r="X197" s="4" t="s">
        <v>434</v>
      </c>
      <c r="Y197" s="4" t="s">
        <v>21</v>
      </c>
      <c r="Z197" s="4" t="s">
        <v>483</v>
      </c>
      <c r="AA197" s="4">
        <v>218129</v>
      </c>
      <c r="AB197" s="4"/>
      <c r="AC197" s="4" t="s">
        <v>692</v>
      </c>
      <c r="AD197" s="3">
        <v>42010.645138888889</v>
      </c>
      <c r="AE197" s="3">
        <v>41900.724999999999</v>
      </c>
      <c r="AF197" s="2">
        <v>2014</v>
      </c>
      <c r="AG197" s="4" t="s">
        <v>434</v>
      </c>
      <c r="AH197" s="4" t="s">
        <v>198</v>
      </c>
      <c r="AI197" s="4">
        <v>2996707</v>
      </c>
      <c r="AJ197" s="3">
        <v>41913</v>
      </c>
      <c r="AK197" s="3">
        <v>42094</v>
      </c>
      <c r="AL197" s="4" t="s">
        <v>740</v>
      </c>
      <c r="AM197" s="4" t="s">
        <v>420</v>
      </c>
      <c r="AN197" s="4" t="s">
        <v>586</v>
      </c>
    </row>
    <row r="198" spans="1:40" ht="45.75" customHeight="1">
      <c r="A198" s="4" t="s">
        <v>281</v>
      </c>
      <c r="B198" s="4" t="s">
        <v>1034</v>
      </c>
      <c r="C198" s="4" t="s">
        <v>41</v>
      </c>
      <c r="D198" s="4"/>
      <c r="E198" s="4"/>
      <c r="F198" s="4"/>
      <c r="G198" s="2">
        <v>2011</v>
      </c>
      <c r="H198" s="4">
        <v>5150215</v>
      </c>
      <c r="I198" s="4">
        <v>0</v>
      </c>
      <c r="J198" s="4" t="s">
        <v>649</v>
      </c>
      <c r="K198" s="4">
        <v>3600000</v>
      </c>
      <c r="L198" s="4" t="s">
        <v>313</v>
      </c>
      <c r="M198" s="3">
        <v>40736</v>
      </c>
      <c r="N198" s="4"/>
      <c r="O198" s="4" t="s">
        <v>211</v>
      </c>
      <c r="P198" s="4" t="s">
        <v>434</v>
      </c>
      <c r="Q198" s="4" t="s">
        <v>500</v>
      </c>
      <c r="R198" s="4" t="s">
        <v>853</v>
      </c>
      <c r="S198" s="4" t="s">
        <v>853</v>
      </c>
      <c r="T198" s="4" t="s">
        <v>1034</v>
      </c>
      <c r="U198" s="4" t="s">
        <v>679</v>
      </c>
      <c r="V198" s="4" t="s">
        <v>515</v>
      </c>
      <c r="W198" s="4" t="s">
        <v>563</v>
      </c>
      <c r="X198" s="4" t="s">
        <v>434</v>
      </c>
      <c r="Y198" s="4" t="s">
        <v>545</v>
      </c>
      <c r="Z198" s="4" t="s">
        <v>483</v>
      </c>
      <c r="AA198" s="4">
        <v>170996</v>
      </c>
      <c r="AB198" s="4"/>
      <c r="AC198" s="4" t="s">
        <v>692</v>
      </c>
      <c r="AD198" s="3">
        <v>40739.475694444445</v>
      </c>
      <c r="AE198" s="3">
        <v>40739.474999999999</v>
      </c>
      <c r="AF198" s="2"/>
      <c r="AG198" s="4"/>
      <c r="AH198" s="4" t="s">
        <v>198</v>
      </c>
      <c r="AI198" s="4"/>
      <c r="AJ198" s="3"/>
      <c r="AK198" s="3"/>
      <c r="AL198" s="4"/>
      <c r="AM198" s="4"/>
      <c r="AN198" s="4"/>
    </row>
    <row r="199" spans="1:40" ht="45.75" customHeight="1">
      <c r="A199" s="4" t="s">
        <v>281</v>
      </c>
      <c r="B199" s="4" t="s">
        <v>1034</v>
      </c>
      <c r="C199" s="4" t="s">
        <v>44</v>
      </c>
      <c r="D199" s="4"/>
      <c r="E199" s="4"/>
      <c r="F199" s="4"/>
      <c r="G199" s="2">
        <v>2012</v>
      </c>
      <c r="H199" s="4">
        <v>4311258</v>
      </c>
      <c r="I199" s="4">
        <v>0</v>
      </c>
      <c r="J199" s="4" t="s">
        <v>968</v>
      </c>
      <c r="K199" s="4">
        <v>3255000</v>
      </c>
      <c r="L199" s="4" t="s">
        <v>313</v>
      </c>
      <c r="M199" s="3">
        <v>41044</v>
      </c>
      <c r="N199" s="4"/>
      <c r="O199" s="4" t="s">
        <v>926</v>
      </c>
      <c r="P199" s="4" t="s">
        <v>434</v>
      </c>
      <c r="Q199" s="4" t="s">
        <v>500</v>
      </c>
      <c r="R199" s="4" t="s">
        <v>853</v>
      </c>
      <c r="S199" s="4" t="s">
        <v>853</v>
      </c>
      <c r="T199" s="4" t="s">
        <v>1034</v>
      </c>
      <c r="U199" s="4" t="s">
        <v>679</v>
      </c>
      <c r="V199" s="4" t="s">
        <v>515</v>
      </c>
      <c r="W199" s="4" t="s">
        <v>563</v>
      </c>
      <c r="X199" s="4" t="s">
        <v>434</v>
      </c>
      <c r="Y199" s="4" t="s">
        <v>21</v>
      </c>
      <c r="Z199" s="4" t="s">
        <v>483</v>
      </c>
      <c r="AA199" s="4">
        <v>182334</v>
      </c>
      <c r="AB199" s="4"/>
      <c r="AC199" s="4" t="s">
        <v>692</v>
      </c>
      <c r="AD199" s="3">
        <v>41218.513888888891</v>
      </c>
      <c r="AE199" s="3">
        <v>41054.497916666667</v>
      </c>
      <c r="AF199" s="2"/>
      <c r="AG199" s="4"/>
      <c r="AH199" s="4" t="s">
        <v>198</v>
      </c>
      <c r="AI199" s="4"/>
      <c r="AJ199" s="3"/>
      <c r="AK199" s="3"/>
      <c r="AL199" s="4"/>
      <c r="AM199" s="4"/>
      <c r="AN199" s="4"/>
    </row>
    <row r="200" spans="1:40" ht="45.75" customHeight="1">
      <c r="A200" s="4" t="s">
        <v>281</v>
      </c>
      <c r="B200" s="4" t="s">
        <v>1034</v>
      </c>
      <c r="C200" s="4" t="s">
        <v>653</v>
      </c>
      <c r="D200" s="4"/>
      <c r="E200" s="4"/>
      <c r="F200" s="4"/>
      <c r="G200" s="2">
        <v>2013</v>
      </c>
      <c r="H200" s="4">
        <v>6544503</v>
      </c>
      <c r="I200" s="4">
        <v>0</v>
      </c>
      <c r="J200" s="4" t="s">
        <v>419</v>
      </c>
      <c r="K200" s="4">
        <v>5000000</v>
      </c>
      <c r="L200" s="4" t="s">
        <v>313</v>
      </c>
      <c r="M200" s="3">
        <v>41425</v>
      </c>
      <c r="N200" s="4"/>
      <c r="O200" s="4" t="s">
        <v>926</v>
      </c>
      <c r="P200" s="4" t="s">
        <v>434</v>
      </c>
      <c r="Q200" s="4" t="s">
        <v>500</v>
      </c>
      <c r="R200" s="4" t="s">
        <v>853</v>
      </c>
      <c r="S200" s="4" t="s">
        <v>853</v>
      </c>
      <c r="T200" s="4" t="s">
        <v>1034</v>
      </c>
      <c r="U200" s="4" t="s">
        <v>679</v>
      </c>
      <c r="V200" s="4" t="s">
        <v>515</v>
      </c>
      <c r="W200" s="4"/>
      <c r="X200" s="4" t="s">
        <v>434</v>
      </c>
      <c r="Y200" s="4" t="s">
        <v>21</v>
      </c>
      <c r="Z200" s="4" t="s">
        <v>483</v>
      </c>
      <c r="AA200" s="4">
        <v>197623</v>
      </c>
      <c r="AB200" s="4"/>
      <c r="AC200" s="4" t="s">
        <v>692</v>
      </c>
      <c r="AD200" s="3">
        <v>41568.51180555555</v>
      </c>
      <c r="AE200" s="3">
        <v>41425.513194444444</v>
      </c>
      <c r="AF200" s="2"/>
      <c r="AG200" s="4"/>
      <c r="AH200" s="4" t="s">
        <v>198</v>
      </c>
      <c r="AI200" s="4"/>
      <c r="AJ200" s="3"/>
      <c r="AK200" s="3"/>
      <c r="AL200" s="4"/>
      <c r="AM200" s="4"/>
      <c r="AN200" s="4"/>
    </row>
    <row r="201" spans="1:40" ht="45.75" customHeight="1">
      <c r="A201" s="4" t="s">
        <v>281</v>
      </c>
      <c r="B201" s="4" t="s">
        <v>1034</v>
      </c>
      <c r="C201" s="4" t="s">
        <v>40</v>
      </c>
      <c r="D201" s="4"/>
      <c r="E201" s="4"/>
      <c r="F201" s="4"/>
      <c r="G201" s="2">
        <v>2014</v>
      </c>
      <c r="H201" s="4">
        <v>23779725</v>
      </c>
      <c r="I201" s="4">
        <v>0</v>
      </c>
      <c r="J201" s="4" t="s">
        <v>272</v>
      </c>
      <c r="K201" s="4">
        <v>19000000</v>
      </c>
      <c r="L201" s="4" t="s">
        <v>313</v>
      </c>
      <c r="M201" s="3">
        <v>41872</v>
      </c>
      <c r="N201" s="4"/>
      <c r="O201" s="4" t="s">
        <v>926</v>
      </c>
      <c r="P201" s="4" t="s">
        <v>434</v>
      </c>
      <c r="Q201" s="4" t="s">
        <v>500</v>
      </c>
      <c r="R201" s="4" t="s">
        <v>853</v>
      </c>
      <c r="S201" s="4" t="s">
        <v>853</v>
      </c>
      <c r="T201" s="4" t="s">
        <v>1034</v>
      </c>
      <c r="U201" s="4" t="s">
        <v>679</v>
      </c>
      <c r="V201" s="4" t="s">
        <v>515</v>
      </c>
      <c r="W201" s="4" t="s">
        <v>563</v>
      </c>
      <c r="X201" s="4" t="s">
        <v>434</v>
      </c>
      <c r="Y201" s="4" t="s">
        <v>21</v>
      </c>
      <c r="Z201" s="4" t="s">
        <v>483</v>
      </c>
      <c r="AA201" s="4">
        <v>218126</v>
      </c>
      <c r="AB201" s="4"/>
      <c r="AC201" s="4" t="s">
        <v>692</v>
      </c>
      <c r="AD201" s="3">
        <v>42003.74722222222</v>
      </c>
      <c r="AE201" s="3">
        <v>41900.720833333333</v>
      </c>
      <c r="AF201" s="2"/>
      <c r="AG201" s="4"/>
      <c r="AH201" s="4" t="s">
        <v>198</v>
      </c>
      <c r="AI201" s="4"/>
      <c r="AJ201" s="3"/>
      <c r="AK201" s="3"/>
      <c r="AL201" s="4"/>
      <c r="AM201" s="4"/>
      <c r="AN201" s="4"/>
    </row>
    <row r="202" spans="1:40" ht="90.75" customHeight="1">
      <c r="A202" s="4" t="s">
        <v>281</v>
      </c>
      <c r="B202" s="4" t="s">
        <v>139</v>
      </c>
      <c r="C202" s="4" t="s">
        <v>40</v>
      </c>
      <c r="D202" s="4" t="s">
        <v>634</v>
      </c>
      <c r="E202" s="4" t="s">
        <v>315</v>
      </c>
      <c r="F202" s="4" t="s">
        <v>701</v>
      </c>
      <c r="G202" s="2">
        <v>2014</v>
      </c>
      <c r="H202" s="4">
        <v>8831522</v>
      </c>
      <c r="I202" s="4">
        <v>0</v>
      </c>
      <c r="J202" s="4" t="s">
        <v>724</v>
      </c>
      <c r="K202" s="4">
        <v>6500000</v>
      </c>
      <c r="L202" s="4" t="s">
        <v>313</v>
      </c>
      <c r="M202" s="3">
        <v>41845</v>
      </c>
      <c r="N202" s="4" t="s">
        <v>503</v>
      </c>
      <c r="O202" s="4" t="s">
        <v>326</v>
      </c>
      <c r="P202" s="4" t="s">
        <v>434</v>
      </c>
      <c r="Q202" s="4" t="s">
        <v>500</v>
      </c>
      <c r="R202" s="4" t="s">
        <v>853</v>
      </c>
      <c r="S202" s="4" t="s">
        <v>853</v>
      </c>
      <c r="T202" s="4" t="s">
        <v>139</v>
      </c>
      <c r="U202" s="4" t="s">
        <v>519</v>
      </c>
      <c r="V202" s="4" t="s">
        <v>481</v>
      </c>
      <c r="W202" s="4" t="s">
        <v>563</v>
      </c>
      <c r="X202" s="4" t="s">
        <v>434</v>
      </c>
      <c r="Y202" s="4" t="s">
        <v>21</v>
      </c>
      <c r="Z202" s="4" t="s">
        <v>483</v>
      </c>
      <c r="AA202" s="4">
        <v>218128</v>
      </c>
      <c r="AB202" s="4"/>
      <c r="AC202" s="4" t="s">
        <v>692</v>
      </c>
      <c r="AD202" s="3">
        <v>41999.533333333333</v>
      </c>
      <c r="AE202" s="3">
        <v>41900.723611111112</v>
      </c>
      <c r="AF202" s="2">
        <v>2014</v>
      </c>
      <c r="AG202" s="4" t="s">
        <v>434</v>
      </c>
      <c r="AH202" s="4" t="s">
        <v>198</v>
      </c>
      <c r="AI202" s="4">
        <v>39000001</v>
      </c>
      <c r="AJ202" s="3">
        <v>41671</v>
      </c>
      <c r="AK202" s="3">
        <v>42004</v>
      </c>
      <c r="AL202" s="4" t="s">
        <v>740</v>
      </c>
      <c r="AM202" s="4" t="s">
        <v>420</v>
      </c>
      <c r="AN202" s="4" t="s">
        <v>1030</v>
      </c>
    </row>
    <row r="203" spans="1:40" ht="57" customHeight="1">
      <c r="A203" s="4" t="s">
        <v>281</v>
      </c>
      <c r="B203" s="4" t="s">
        <v>134</v>
      </c>
      <c r="C203" s="4" t="s">
        <v>40</v>
      </c>
      <c r="D203" s="4"/>
      <c r="E203" s="4"/>
      <c r="F203" s="4"/>
      <c r="G203" s="2">
        <v>2014</v>
      </c>
      <c r="H203" s="4">
        <v>1707317</v>
      </c>
      <c r="I203" s="4">
        <v>0</v>
      </c>
      <c r="J203" s="4" t="s">
        <v>418</v>
      </c>
      <c r="K203" s="4">
        <v>1400000</v>
      </c>
      <c r="L203" s="4" t="s">
        <v>313</v>
      </c>
      <c r="M203" s="3">
        <v>42006</v>
      </c>
      <c r="N203" s="4"/>
      <c r="O203" s="4" t="s">
        <v>926</v>
      </c>
      <c r="P203" s="4" t="s">
        <v>434</v>
      </c>
      <c r="Q203" s="4" t="s">
        <v>500</v>
      </c>
      <c r="R203" s="4" t="s">
        <v>853</v>
      </c>
      <c r="S203" s="4" t="s">
        <v>853</v>
      </c>
      <c r="T203" s="4" t="s">
        <v>134</v>
      </c>
      <c r="U203" s="4" t="s">
        <v>685</v>
      </c>
      <c r="V203" s="4" t="s">
        <v>260</v>
      </c>
      <c r="W203" s="4" t="s">
        <v>563</v>
      </c>
      <c r="X203" s="4" t="s">
        <v>434</v>
      </c>
      <c r="Y203" s="4" t="s">
        <v>21</v>
      </c>
      <c r="Z203" s="4" t="s">
        <v>483</v>
      </c>
      <c r="AA203" s="4">
        <v>223530</v>
      </c>
      <c r="AB203" s="4"/>
      <c r="AC203" s="4" t="s">
        <v>692</v>
      </c>
      <c r="AD203" s="3">
        <v>42016.628472222219</v>
      </c>
      <c r="AE203" s="3">
        <v>42016.62777777778</v>
      </c>
      <c r="AF203" s="2"/>
      <c r="AG203" s="4"/>
      <c r="AH203" s="4" t="s">
        <v>198</v>
      </c>
      <c r="AI203" s="4"/>
      <c r="AJ203" s="3"/>
      <c r="AK203" s="3"/>
      <c r="AL203" s="4"/>
      <c r="AM203" s="4"/>
      <c r="AN203" s="4"/>
    </row>
    <row r="204" spans="1:40" ht="114" customHeight="1">
      <c r="A204" s="4" t="s">
        <v>281</v>
      </c>
      <c r="B204" s="4" t="s">
        <v>933</v>
      </c>
      <c r="C204" s="4" t="s">
        <v>40</v>
      </c>
      <c r="D204" s="4" t="s">
        <v>634</v>
      </c>
      <c r="E204" s="4" t="s">
        <v>618</v>
      </c>
      <c r="F204" s="4" t="s">
        <v>120</v>
      </c>
      <c r="G204" s="2">
        <v>2014</v>
      </c>
      <c r="H204" s="4">
        <v>2989130</v>
      </c>
      <c r="I204" s="4">
        <v>0</v>
      </c>
      <c r="J204" s="4" t="s">
        <v>821</v>
      </c>
      <c r="K204" s="4">
        <v>2200000</v>
      </c>
      <c r="L204" s="4" t="s">
        <v>313</v>
      </c>
      <c r="M204" s="3">
        <v>41887</v>
      </c>
      <c r="N204" s="4" t="s">
        <v>503</v>
      </c>
      <c r="O204" s="4" t="s">
        <v>326</v>
      </c>
      <c r="P204" s="4" t="s">
        <v>434</v>
      </c>
      <c r="Q204" s="4" t="s">
        <v>500</v>
      </c>
      <c r="R204" s="4" t="s">
        <v>853</v>
      </c>
      <c r="S204" s="4" t="s">
        <v>853</v>
      </c>
      <c r="T204" s="4" t="s">
        <v>933</v>
      </c>
      <c r="U204" s="4" t="s">
        <v>685</v>
      </c>
      <c r="V204" s="4" t="s">
        <v>1036</v>
      </c>
      <c r="W204" s="4" t="s">
        <v>563</v>
      </c>
      <c r="X204" s="4" t="s">
        <v>434</v>
      </c>
      <c r="Y204" s="4" t="s">
        <v>21</v>
      </c>
      <c r="Z204" s="4" t="s">
        <v>483</v>
      </c>
      <c r="AA204" s="4">
        <v>218127</v>
      </c>
      <c r="AB204" s="4"/>
      <c r="AC204" s="4" t="s">
        <v>692</v>
      </c>
      <c r="AD204" s="3">
        <v>42003.751388888886</v>
      </c>
      <c r="AE204" s="3">
        <v>41900.72152777778</v>
      </c>
      <c r="AF204" s="2">
        <v>2014</v>
      </c>
      <c r="AG204" s="4" t="s">
        <v>434</v>
      </c>
      <c r="AH204" s="4" t="s">
        <v>198</v>
      </c>
      <c r="AI204" s="4">
        <v>2091310</v>
      </c>
      <c r="AJ204" s="3">
        <v>41868</v>
      </c>
      <c r="AK204" s="3">
        <v>42051</v>
      </c>
      <c r="AL204" s="4" t="s">
        <v>740</v>
      </c>
      <c r="AM204" s="4" t="s">
        <v>271</v>
      </c>
      <c r="AN204" s="4" t="s">
        <v>586</v>
      </c>
    </row>
    <row r="205" spans="1:40" ht="102" customHeight="1">
      <c r="A205" s="4" t="s">
        <v>281</v>
      </c>
      <c r="B205" s="4" t="s">
        <v>628</v>
      </c>
      <c r="C205" s="4" t="s">
        <v>40</v>
      </c>
      <c r="D205" s="4" t="s">
        <v>634</v>
      </c>
      <c r="E205" s="4" t="s">
        <v>349</v>
      </c>
      <c r="F205" s="4" t="s">
        <v>403</v>
      </c>
      <c r="G205" s="2">
        <v>2014</v>
      </c>
      <c r="H205" s="4">
        <v>1857708</v>
      </c>
      <c r="I205" s="4">
        <v>0</v>
      </c>
      <c r="J205" s="4" t="s">
        <v>524</v>
      </c>
      <c r="K205" s="4">
        <v>1410000</v>
      </c>
      <c r="L205" s="4" t="s">
        <v>313</v>
      </c>
      <c r="M205" s="3">
        <v>41898</v>
      </c>
      <c r="N205" s="4" t="s">
        <v>503</v>
      </c>
      <c r="O205" s="4" t="s">
        <v>326</v>
      </c>
      <c r="P205" s="4" t="s">
        <v>434</v>
      </c>
      <c r="Q205" s="4" t="s">
        <v>500</v>
      </c>
      <c r="R205" s="4" t="s">
        <v>853</v>
      </c>
      <c r="S205" s="4" t="s">
        <v>853</v>
      </c>
      <c r="T205" s="4" t="s">
        <v>628</v>
      </c>
      <c r="U205" s="4" t="s">
        <v>685</v>
      </c>
      <c r="V205" s="4" t="s">
        <v>262</v>
      </c>
      <c r="W205" s="4" t="s">
        <v>563</v>
      </c>
      <c r="X205" s="4" t="s">
        <v>434</v>
      </c>
      <c r="Y205" s="4" t="s">
        <v>21</v>
      </c>
      <c r="Z205" s="4" t="s">
        <v>483</v>
      </c>
      <c r="AA205" s="4">
        <v>218191</v>
      </c>
      <c r="AB205" s="4"/>
      <c r="AC205" s="4" t="s">
        <v>692</v>
      </c>
      <c r="AD205" s="3">
        <v>41992.463888888888</v>
      </c>
      <c r="AE205" s="3">
        <v>41904.44930555555</v>
      </c>
      <c r="AF205" s="2">
        <v>2014</v>
      </c>
      <c r="AG205" s="4" t="s">
        <v>434</v>
      </c>
      <c r="AH205" s="4" t="s">
        <v>198</v>
      </c>
      <c r="AI205" s="4">
        <v>6820000</v>
      </c>
      <c r="AJ205" s="3">
        <v>41821</v>
      </c>
      <c r="AK205" s="3">
        <v>42004</v>
      </c>
      <c r="AL205" s="4" t="s">
        <v>740</v>
      </c>
      <c r="AM205" s="4" t="s">
        <v>420</v>
      </c>
      <c r="AN205" s="4" t="s">
        <v>1030</v>
      </c>
    </row>
    <row r="206" spans="1:40" ht="57" customHeight="1">
      <c r="A206" s="4" t="s">
        <v>281</v>
      </c>
      <c r="B206" s="4" t="s">
        <v>628</v>
      </c>
      <c r="C206" s="4" t="s">
        <v>961</v>
      </c>
      <c r="D206" s="4" t="s">
        <v>988</v>
      </c>
      <c r="E206" s="4" t="s">
        <v>1094</v>
      </c>
      <c r="F206" s="4" t="s">
        <v>183</v>
      </c>
      <c r="G206" s="2">
        <v>2014</v>
      </c>
      <c r="H206" s="4">
        <v>1363576</v>
      </c>
      <c r="I206" s="4">
        <v>0</v>
      </c>
      <c r="J206" s="4" t="s">
        <v>56</v>
      </c>
      <c r="K206" s="4">
        <v>1003632</v>
      </c>
      <c r="L206" s="4" t="s">
        <v>313</v>
      </c>
      <c r="M206" s="3">
        <v>41743</v>
      </c>
      <c r="N206" s="4" t="s">
        <v>738</v>
      </c>
      <c r="O206" s="4" t="s">
        <v>738</v>
      </c>
      <c r="P206" s="4" t="s">
        <v>434</v>
      </c>
      <c r="Q206" s="4" t="s">
        <v>282</v>
      </c>
      <c r="R206" s="4" t="s">
        <v>853</v>
      </c>
      <c r="S206" s="4" t="s">
        <v>853</v>
      </c>
      <c r="T206" s="4" t="s">
        <v>628</v>
      </c>
      <c r="U206" s="4" t="s">
        <v>685</v>
      </c>
      <c r="V206" s="4" t="s">
        <v>262</v>
      </c>
      <c r="W206" s="4" t="s">
        <v>563</v>
      </c>
      <c r="X206" s="4" t="s">
        <v>794</v>
      </c>
      <c r="Y206" s="4" t="s">
        <v>545</v>
      </c>
      <c r="Z206" s="4" t="s">
        <v>483</v>
      </c>
      <c r="AA206" s="4">
        <v>211322</v>
      </c>
      <c r="AB206" s="4"/>
      <c r="AC206" s="4" t="s">
        <v>697</v>
      </c>
      <c r="AD206" s="3">
        <v>41758.655555555553</v>
      </c>
      <c r="AE206" s="3">
        <v>41758.654166666667</v>
      </c>
      <c r="AF206" s="2">
        <v>2014</v>
      </c>
      <c r="AG206" s="4" t="s">
        <v>1061</v>
      </c>
      <c r="AH206" s="4" t="s">
        <v>198</v>
      </c>
      <c r="AI206" s="4">
        <v>12766499</v>
      </c>
      <c r="AJ206" s="3">
        <v>41640</v>
      </c>
      <c r="AK206" s="3">
        <v>42004</v>
      </c>
      <c r="AL206" s="4" t="s">
        <v>184</v>
      </c>
      <c r="AM206" s="4" t="s">
        <v>740</v>
      </c>
      <c r="AN206" s="4"/>
    </row>
    <row r="207" spans="1:40" ht="125.25" customHeight="1">
      <c r="A207" s="4" t="s">
        <v>281</v>
      </c>
      <c r="B207" s="4" t="s">
        <v>859</v>
      </c>
      <c r="C207" s="4" t="s">
        <v>40</v>
      </c>
      <c r="D207" s="4" t="s">
        <v>634</v>
      </c>
      <c r="E207" s="4" t="s">
        <v>1093</v>
      </c>
      <c r="F207" s="4" t="s">
        <v>602</v>
      </c>
      <c r="G207" s="2">
        <v>2014</v>
      </c>
      <c r="H207" s="4">
        <v>504414</v>
      </c>
      <c r="I207" s="4">
        <v>0</v>
      </c>
      <c r="J207" s="4" t="s">
        <v>651</v>
      </c>
      <c r="K207" s="4">
        <v>400000</v>
      </c>
      <c r="L207" s="4" t="s">
        <v>313</v>
      </c>
      <c r="M207" s="3">
        <v>41947</v>
      </c>
      <c r="N207" s="4" t="s">
        <v>886</v>
      </c>
      <c r="O207" s="4" t="s">
        <v>886</v>
      </c>
      <c r="P207" s="4" t="s">
        <v>434</v>
      </c>
      <c r="Q207" s="4" t="s">
        <v>500</v>
      </c>
      <c r="R207" s="4" t="s">
        <v>853</v>
      </c>
      <c r="S207" s="4" t="s">
        <v>853</v>
      </c>
      <c r="T207" s="4" t="s">
        <v>859</v>
      </c>
      <c r="U207" s="4" t="s">
        <v>685</v>
      </c>
      <c r="V207" s="4" t="s">
        <v>303</v>
      </c>
      <c r="W207" s="4" t="s">
        <v>563</v>
      </c>
      <c r="X207" s="4" t="s">
        <v>434</v>
      </c>
      <c r="Y207" s="4" t="s">
        <v>21</v>
      </c>
      <c r="Z207" s="4" t="s">
        <v>483</v>
      </c>
      <c r="AA207" s="4">
        <v>222043</v>
      </c>
      <c r="AB207" s="4"/>
      <c r="AC207" s="4" t="s">
        <v>692</v>
      </c>
      <c r="AD207" s="3">
        <v>41978.707638888889</v>
      </c>
      <c r="AE207" s="3">
        <v>41978.707638888889</v>
      </c>
      <c r="AF207" s="2">
        <v>2014</v>
      </c>
      <c r="AG207" s="4" t="s">
        <v>434</v>
      </c>
      <c r="AH207" s="4" t="s">
        <v>198</v>
      </c>
      <c r="AI207" s="4">
        <v>1577000</v>
      </c>
      <c r="AJ207" s="3">
        <v>42084</v>
      </c>
      <c r="AK207" s="3">
        <v>42369</v>
      </c>
      <c r="AL207" s="4" t="s">
        <v>740</v>
      </c>
      <c r="AM207" s="4" t="s">
        <v>420</v>
      </c>
      <c r="AN207" s="4" t="s">
        <v>380</v>
      </c>
    </row>
    <row r="208" spans="1:40" ht="79.5" customHeight="1">
      <c r="A208" s="4" t="s">
        <v>281</v>
      </c>
      <c r="B208" s="4" t="s">
        <v>859</v>
      </c>
      <c r="C208" s="4" t="s">
        <v>40</v>
      </c>
      <c r="D208" s="4" t="s">
        <v>634</v>
      </c>
      <c r="E208" s="4" t="s">
        <v>745</v>
      </c>
      <c r="F208" s="4" t="s">
        <v>82</v>
      </c>
      <c r="G208" s="2">
        <v>2014</v>
      </c>
      <c r="H208" s="4">
        <v>553972</v>
      </c>
      <c r="I208" s="4">
        <v>0</v>
      </c>
      <c r="J208" s="4" t="s">
        <v>353</v>
      </c>
      <c r="K208" s="4">
        <v>439300</v>
      </c>
      <c r="L208" s="4" t="s">
        <v>313</v>
      </c>
      <c r="M208" s="3">
        <v>41947</v>
      </c>
      <c r="N208" s="4" t="s">
        <v>678</v>
      </c>
      <c r="O208" s="4" t="s">
        <v>211</v>
      </c>
      <c r="P208" s="4" t="s">
        <v>434</v>
      </c>
      <c r="Q208" s="4" t="s">
        <v>500</v>
      </c>
      <c r="R208" s="4" t="s">
        <v>853</v>
      </c>
      <c r="S208" s="4" t="s">
        <v>853</v>
      </c>
      <c r="T208" s="4" t="s">
        <v>859</v>
      </c>
      <c r="U208" s="4" t="s">
        <v>685</v>
      </c>
      <c r="V208" s="4" t="s">
        <v>303</v>
      </c>
      <c r="W208" s="4" t="s">
        <v>563</v>
      </c>
      <c r="X208" s="4" t="s">
        <v>434</v>
      </c>
      <c r="Y208" s="4" t="s">
        <v>21</v>
      </c>
      <c r="Z208" s="4" t="s">
        <v>483</v>
      </c>
      <c r="AA208" s="4">
        <v>222042</v>
      </c>
      <c r="AB208" s="4"/>
      <c r="AC208" s="4" t="s">
        <v>692</v>
      </c>
      <c r="AD208" s="3">
        <v>41978.706944444442</v>
      </c>
      <c r="AE208" s="3">
        <v>41978.706944444442</v>
      </c>
      <c r="AF208" s="2">
        <v>2014</v>
      </c>
      <c r="AG208" s="4" t="s">
        <v>434</v>
      </c>
      <c r="AH208" s="4" t="s">
        <v>198</v>
      </c>
      <c r="AI208" s="4">
        <v>451335</v>
      </c>
      <c r="AJ208" s="3">
        <v>41885</v>
      </c>
      <c r="AK208" s="3">
        <v>41991</v>
      </c>
      <c r="AL208" s="4" t="s">
        <v>740</v>
      </c>
      <c r="AM208" s="4" t="s">
        <v>271</v>
      </c>
      <c r="AN208" s="4" t="s">
        <v>380</v>
      </c>
    </row>
    <row r="209" spans="1:40" ht="136.5" customHeight="1">
      <c r="A209" s="4" t="s">
        <v>281</v>
      </c>
      <c r="B209" s="4" t="s">
        <v>1098</v>
      </c>
      <c r="C209" s="4" t="s">
        <v>40</v>
      </c>
      <c r="D209" s="4" t="s">
        <v>634</v>
      </c>
      <c r="E209" s="4" t="s">
        <v>812</v>
      </c>
      <c r="F209" s="4" t="s">
        <v>599</v>
      </c>
      <c r="G209" s="2">
        <v>2014</v>
      </c>
      <c r="H209" s="4">
        <v>760335</v>
      </c>
      <c r="I209" s="4">
        <v>0</v>
      </c>
      <c r="J209" s="4" t="s">
        <v>110</v>
      </c>
      <c r="K209" s="4">
        <v>600000</v>
      </c>
      <c r="L209" s="4" t="s">
        <v>313</v>
      </c>
      <c r="M209" s="3">
        <v>41898</v>
      </c>
      <c r="N209" s="4" t="s">
        <v>825</v>
      </c>
      <c r="O209" s="4" t="s">
        <v>232</v>
      </c>
      <c r="P209" s="4" t="s">
        <v>434</v>
      </c>
      <c r="Q209" s="4" t="s">
        <v>282</v>
      </c>
      <c r="R209" s="4" t="s">
        <v>853</v>
      </c>
      <c r="S209" s="4" t="s">
        <v>853</v>
      </c>
      <c r="T209" s="4" t="s">
        <v>1098</v>
      </c>
      <c r="U209" s="4" t="s">
        <v>685</v>
      </c>
      <c r="V209" s="4" t="s">
        <v>170</v>
      </c>
      <c r="W209" s="4" t="s">
        <v>563</v>
      </c>
      <c r="X209" s="4" t="s">
        <v>434</v>
      </c>
      <c r="Y209" s="4" t="s">
        <v>21</v>
      </c>
      <c r="Z209" s="4" t="s">
        <v>483</v>
      </c>
      <c r="AA209" s="4">
        <v>218190</v>
      </c>
      <c r="AB209" s="4"/>
      <c r="AC209" s="4" t="s">
        <v>697</v>
      </c>
      <c r="AD209" s="3">
        <v>41928.615972222222</v>
      </c>
      <c r="AE209" s="3">
        <v>41904.447916666664</v>
      </c>
      <c r="AF209" s="2">
        <v>2014</v>
      </c>
      <c r="AG209" s="4" t="s">
        <v>434</v>
      </c>
      <c r="AH209" s="4" t="s">
        <v>198</v>
      </c>
      <c r="AI209" s="4">
        <v>2111225</v>
      </c>
      <c r="AJ209" s="3">
        <v>41730</v>
      </c>
      <c r="AK209" s="3">
        <v>42094</v>
      </c>
      <c r="AL209" s="4" t="s">
        <v>740</v>
      </c>
      <c r="AM209" s="4" t="s">
        <v>271</v>
      </c>
      <c r="AN209" s="4" t="s">
        <v>1030</v>
      </c>
    </row>
    <row r="210" spans="1:40" ht="114" customHeight="1">
      <c r="A210" s="4" t="s">
        <v>281</v>
      </c>
      <c r="B210" s="4" t="s">
        <v>431</v>
      </c>
      <c r="C210" s="4" t="s">
        <v>40</v>
      </c>
      <c r="D210" s="4" t="s">
        <v>634</v>
      </c>
      <c r="E210" s="4" t="s">
        <v>193</v>
      </c>
      <c r="F210" s="4" t="s">
        <v>338</v>
      </c>
      <c r="G210" s="2">
        <v>2014</v>
      </c>
      <c r="H210" s="4">
        <v>613267</v>
      </c>
      <c r="I210" s="4">
        <v>0</v>
      </c>
      <c r="J210" s="4" t="s">
        <v>397</v>
      </c>
      <c r="K210" s="4">
        <v>490000</v>
      </c>
      <c r="L210" s="4" t="s">
        <v>313</v>
      </c>
      <c r="M210" s="3">
        <v>41988</v>
      </c>
      <c r="N210" s="4" t="s">
        <v>503</v>
      </c>
      <c r="O210" s="4" t="s">
        <v>326</v>
      </c>
      <c r="P210" s="4" t="s">
        <v>434</v>
      </c>
      <c r="Q210" s="4" t="s">
        <v>500</v>
      </c>
      <c r="R210" s="4" t="s">
        <v>853</v>
      </c>
      <c r="S210" s="4" t="s">
        <v>853</v>
      </c>
      <c r="T210" s="4" t="s">
        <v>431</v>
      </c>
      <c r="U210" s="4" t="s">
        <v>685</v>
      </c>
      <c r="V210" s="4" t="s">
        <v>431</v>
      </c>
      <c r="W210" s="4" t="s">
        <v>563</v>
      </c>
      <c r="X210" s="4" t="s">
        <v>434</v>
      </c>
      <c r="Y210" s="4" t="s">
        <v>21</v>
      </c>
      <c r="Z210" s="4" t="s">
        <v>483</v>
      </c>
      <c r="AA210" s="4">
        <v>222745</v>
      </c>
      <c r="AB210" s="4"/>
      <c r="AC210" s="4" t="s">
        <v>692</v>
      </c>
      <c r="AD210" s="3">
        <v>41989.613194444442</v>
      </c>
      <c r="AE210" s="3">
        <v>41989.613194444442</v>
      </c>
      <c r="AF210" s="2">
        <v>2014</v>
      </c>
      <c r="AG210" s="4" t="s">
        <v>434</v>
      </c>
      <c r="AH210" s="4" t="s">
        <v>198</v>
      </c>
      <c r="AI210" s="4">
        <v>1552490</v>
      </c>
      <c r="AJ210" s="3">
        <v>41883</v>
      </c>
      <c r="AK210" s="3">
        <v>42155</v>
      </c>
      <c r="AL210" s="4" t="s">
        <v>740</v>
      </c>
      <c r="AM210" s="4" t="s">
        <v>45</v>
      </c>
      <c r="AN210" s="4" t="s">
        <v>586</v>
      </c>
    </row>
    <row r="211" spans="1:40" ht="57" customHeight="1">
      <c r="A211" s="4" t="s">
        <v>281</v>
      </c>
      <c r="B211" s="4" t="s">
        <v>136</v>
      </c>
      <c r="C211" s="4" t="s">
        <v>40</v>
      </c>
      <c r="D211" s="4"/>
      <c r="E211" s="4"/>
      <c r="F211" s="4"/>
      <c r="G211" s="2">
        <v>2014</v>
      </c>
      <c r="H211" s="4">
        <v>413223</v>
      </c>
      <c r="I211" s="4">
        <v>0</v>
      </c>
      <c r="J211" s="4" t="s">
        <v>304</v>
      </c>
      <c r="K211" s="4">
        <v>300000</v>
      </c>
      <c r="L211" s="4" t="s">
        <v>313</v>
      </c>
      <c r="M211" s="3">
        <v>41604</v>
      </c>
      <c r="N211" s="4"/>
      <c r="O211" s="4" t="s">
        <v>542</v>
      </c>
      <c r="P211" s="4" t="s">
        <v>434</v>
      </c>
      <c r="Q211" s="4" t="s">
        <v>500</v>
      </c>
      <c r="R211" s="4" t="s">
        <v>853</v>
      </c>
      <c r="S211" s="4" t="s">
        <v>853</v>
      </c>
      <c r="T211" s="4" t="s">
        <v>136</v>
      </c>
      <c r="U211" s="4" t="s">
        <v>685</v>
      </c>
      <c r="V211" s="4" t="s">
        <v>190</v>
      </c>
      <c r="W211" s="4" t="s">
        <v>563</v>
      </c>
      <c r="X211" s="4" t="s">
        <v>434</v>
      </c>
      <c r="Y211" s="4" t="s">
        <v>21</v>
      </c>
      <c r="Z211" s="4" t="s">
        <v>483</v>
      </c>
      <c r="AA211" s="4">
        <v>204706</v>
      </c>
      <c r="AB211" s="4"/>
      <c r="AC211" s="4" t="s">
        <v>697</v>
      </c>
      <c r="AD211" s="3">
        <v>41963.509722222218</v>
      </c>
      <c r="AE211" s="3">
        <v>41606.464583333334</v>
      </c>
      <c r="AF211" s="2"/>
      <c r="AG211" s="4"/>
      <c r="AH211" s="4" t="s">
        <v>198</v>
      </c>
      <c r="AI211" s="4"/>
      <c r="AJ211" s="3"/>
      <c r="AK211" s="3"/>
      <c r="AL211" s="4"/>
      <c r="AM211" s="4"/>
      <c r="AN211" s="4"/>
    </row>
    <row r="212" spans="1:40" ht="90.75" customHeight="1">
      <c r="A212" s="4" t="s">
        <v>281</v>
      </c>
      <c r="B212" s="4" t="s">
        <v>621</v>
      </c>
      <c r="C212" s="4" t="s">
        <v>653</v>
      </c>
      <c r="D212" s="4"/>
      <c r="E212" s="4"/>
      <c r="F212" s="4"/>
      <c r="G212" s="2">
        <v>2013</v>
      </c>
      <c r="H212" s="4">
        <v>0</v>
      </c>
      <c r="I212" s="4">
        <v>0</v>
      </c>
      <c r="J212" s="4" t="s">
        <v>487</v>
      </c>
      <c r="K212" s="4" t="s">
        <v>398</v>
      </c>
      <c r="L212" s="4" t="s">
        <v>313</v>
      </c>
      <c r="M212" s="3">
        <v>41289</v>
      </c>
      <c r="N212" s="4"/>
      <c r="O212" s="4" t="s">
        <v>926</v>
      </c>
      <c r="P212" s="4" t="s">
        <v>434</v>
      </c>
      <c r="Q212" s="4" t="s">
        <v>500</v>
      </c>
      <c r="R212" s="4" t="s">
        <v>853</v>
      </c>
      <c r="S212" s="4" t="s">
        <v>853</v>
      </c>
      <c r="T212" s="4" t="s">
        <v>621</v>
      </c>
      <c r="U212" s="4" t="s">
        <v>255</v>
      </c>
      <c r="V212" s="4" t="s">
        <v>501</v>
      </c>
      <c r="W212" s="4"/>
      <c r="X212" s="4" t="s">
        <v>434</v>
      </c>
      <c r="Y212" s="4" t="s">
        <v>21</v>
      </c>
      <c r="Z212" s="4" t="s">
        <v>483</v>
      </c>
      <c r="AA212" s="4">
        <v>191691</v>
      </c>
      <c r="AB212" s="4"/>
      <c r="AC212" s="4" t="s">
        <v>692</v>
      </c>
      <c r="AD212" s="3">
        <v>41568.512499999997</v>
      </c>
      <c r="AE212" s="3">
        <v>41290.59097222222</v>
      </c>
      <c r="AF212" s="2"/>
      <c r="AG212" s="4"/>
      <c r="AH212" s="4" t="s">
        <v>198</v>
      </c>
      <c r="AI212" s="4"/>
      <c r="AJ212" s="3"/>
      <c r="AK212" s="3"/>
      <c r="AL212" s="4"/>
      <c r="AM212" s="4"/>
      <c r="AN212" s="4"/>
    </row>
    <row r="213" spans="1:40" ht="90.75" customHeight="1">
      <c r="A213" s="4" t="s">
        <v>281</v>
      </c>
      <c r="B213" s="4" t="s">
        <v>621</v>
      </c>
      <c r="C213" s="4" t="s">
        <v>40</v>
      </c>
      <c r="D213" s="4"/>
      <c r="E213" s="4"/>
      <c r="F213" s="4"/>
      <c r="G213" s="2">
        <v>2014</v>
      </c>
      <c r="H213" s="4">
        <v>0</v>
      </c>
      <c r="I213" s="4">
        <v>0</v>
      </c>
      <c r="J213" s="4" t="s">
        <v>11</v>
      </c>
      <c r="K213" s="4" t="s">
        <v>398</v>
      </c>
      <c r="L213" s="4" t="s">
        <v>313</v>
      </c>
      <c r="M213" s="3">
        <v>41572</v>
      </c>
      <c r="N213" s="4"/>
      <c r="O213" s="4" t="s">
        <v>926</v>
      </c>
      <c r="P213" s="4" t="s">
        <v>434</v>
      </c>
      <c r="Q213" s="4" t="s">
        <v>500</v>
      </c>
      <c r="R213" s="4" t="s">
        <v>853</v>
      </c>
      <c r="S213" s="4" t="s">
        <v>853</v>
      </c>
      <c r="T213" s="4" t="s">
        <v>621</v>
      </c>
      <c r="U213" s="4" t="s">
        <v>255</v>
      </c>
      <c r="V213" s="4" t="s">
        <v>501</v>
      </c>
      <c r="W213" s="4" t="s">
        <v>563</v>
      </c>
      <c r="X213" s="4" t="s">
        <v>434</v>
      </c>
      <c r="Y213" s="4" t="s">
        <v>21</v>
      </c>
      <c r="Z213" s="4" t="s">
        <v>483</v>
      </c>
      <c r="AA213" s="4">
        <v>208623</v>
      </c>
      <c r="AB213" s="4"/>
      <c r="AC213" s="4" t="s">
        <v>692</v>
      </c>
      <c r="AD213" s="3">
        <v>42017.683333333334</v>
      </c>
      <c r="AE213" s="3">
        <v>41701.71875</v>
      </c>
      <c r="AF213" s="2"/>
      <c r="AG213" s="4"/>
      <c r="AH213" s="4" t="s">
        <v>198</v>
      </c>
      <c r="AI213" s="4"/>
      <c r="AJ213" s="3"/>
      <c r="AK213" s="3"/>
      <c r="AL213" s="4"/>
      <c r="AM213" s="4"/>
      <c r="AN213" s="4"/>
    </row>
    <row r="214" spans="1:40" ht="90.75" customHeight="1">
      <c r="A214" s="4" t="s">
        <v>281</v>
      </c>
      <c r="B214" s="4" t="s">
        <v>621</v>
      </c>
      <c r="C214" s="4" t="s">
        <v>40</v>
      </c>
      <c r="D214" s="4"/>
      <c r="E214" s="4"/>
      <c r="F214" s="4"/>
      <c r="G214" s="2">
        <v>2014</v>
      </c>
      <c r="H214" s="4">
        <v>14675985</v>
      </c>
      <c r="I214" s="4">
        <v>0</v>
      </c>
      <c r="J214" s="4" t="s">
        <v>856</v>
      </c>
      <c r="K214" s="4">
        <v>11550000</v>
      </c>
      <c r="L214" s="4" t="s">
        <v>313</v>
      </c>
      <c r="M214" s="3">
        <v>41950</v>
      </c>
      <c r="N214" s="4"/>
      <c r="O214" s="4" t="s">
        <v>926</v>
      </c>
      <c r="P214" s="4" t="s">
        <v>434</v>
      </c>
      <c r="Q214" s="4" t="s">
        <v>500</v>
      </c>
      <c r="R214" s="4" t="s">
        <v>853</v>
      </c>
      <c r="S214" s="4" t="s">
        <v>853</v>
      </c>
      <c r="T214" s="4" t="s">
        <v>621</v>
      </c>
      <c r="U214" s="4" t="s">
        <v>255</v>
      </c>
      <c r="V214" s="4" t="s">
        <v>501</v>
      </c>
      <c r="W214" s="4" t="s">
        <v>563</v>
      </c>
      <c r="X214" s="4" t="s">
        <v>434</v>
      </c>
      <c r="Y214" s="4" t="s">
        <v>21</v>
      </c>
      <c r="Z214" s="4" t="s">
        <v>483</v>
      </c>
      <c r="AA214" s="4">
        <v>223550</v>
      </c>
      <c r="AB214" s="4"/>
      <c r="AC214" s="4" t="s">
        <v>692</v>
      </c>
      <c r="AD214" s="3">
        <v>42017.685416666667</v>
      </c>
      <c r="AE214" s="3">
        <v>42017.685416666667</v>
      </c>
      <c r="AF214" s="2"/>
      <c r="AG214" s="4"/>
      <c r="AH214" s="4" t="s">
        <v>198</v>
      </c>
      <c r="AI214" s="4"/>
      <c r="AJ214" s="3"/>
      <c r="AK214" s="3"/>
      <c r="AL214" s="4"/>
      <c r="AM214" s="4"/>
      <c r="AN214" s="4"/>
    </row>
    <row r="215" spans="1:40" ht="57" customHeight="1">
      <c r="A215" s="4" t="s">
        <v>281</v>
      </c>
      <c r="B215" s="4" t="s">
        <v>877</v>
      </c>
      <c r="C215" s="4" t="s">
        <v>532</v>
      </c>
      <c r="D215" s="4" t="s">
        <v>254</v>
      </c>
      <c r="E215" s="4" t="s">
        <v>386</v>
      </c>
      <c r="F215" s="4" t="s">
        <v>183</v>
      </c>
      <c r="G215" s="2">
        <v>2013</v>
      </c>
      <c r="H215" s="4">
        <v>1321764</v>
      </c>
      <c r="I215" s="4">
        <v>0</v>
      </c>
      <c r="J215" s="4" t="s">
        <v>257</v>
      </c>
      <c r="K215" s="4">
        <v>1000000</v>
      </c>
      <c r="L215" s="4" t="s">
        <v>313</v>
      </c>
      <c r="M215" s="3">
        <v>41263</v>
      </c>
      <c r="N215" s="4" t="s">
        <v>738</v>
      </c>
      <c r="O215" s="4" t="s">
        <v>738</v>
      </c>
      <c r="P215" s="4" t="s">
        <v>434</v>
      </c>
      <c r="Q215" s="4" t="s">
        <v>500</v>
      </c>
      <c r="R215" s="4" t="s">
        <v>853</v>
      </c>
      <c r="S215" s="4" t="s">
        <v>853</v>
      </c>
      <c r="T215" s="4" t="s">
        <v>877</v>
      </c>
      <c r="U215" s="4" t="s">
        <v>519</v>
      </c>
      <c r="V215" s="4" t="s">
        <v>4</v>
      </c>
      <c r="W215" s="4"/>
      <c r="X215" s="4" t="s">
        <v>794</v>
      </c>
      <c r="Y215" s="4" t="s">
        <v>545</v>
      </c>
      <c r="Z215" s="4" t="s">
        <v>483</v>
      </c>
      <c r="AA215" s="4">
        <v>187596</v>
      </c>
      <c r="AB215" s="4"/>
      <c r="AC215" s="4" t="s">
        <v>697</v>
      </c>
      <c r="AD215" s="3">
        <v>41613.762499999997</v>
      </c>
      <c r="AE215" s="3">
        <v>41178.435416666667</v>
      </c>
      <c r="AF215" s="2">
        <v>2013</v>
      </c>
      <c r="AG215" s="4" t="s">
        <v>1061</v>
      </c>
      <c r="AH215" s="4" t="s">
        <v>198</v>
      </c>
      <c r="AI215" s="4">
        <v>44247429</v>
      </c>
      <c r="AJ215" s="3">
        <v>41275</v>
      </c>
      <c r="AK215" s="3">
        <v>41639</v>
      </c>
      <c r="AL215" s="4" t="s">
        <v>184</v>
      </c>
      <c r="AM215" s="4" t="s">
        <v>740</v>
      </c>
      <c r="AN215" s="4"/>
    </row>
    <row r="216" spans="1:40" ht="68.25" customHeight="1">
      <c r="A216" s="4" t="s">
        <v>281</v>
      </c>
      <c r="B216" s="4" t="s">
        <v>877</v>
      </c>
      <c r="C216" s="4" t="s">
        <v>532</v>
      </c>
      <c r="D216" s="4" t="s">
        <v>254</v>
      </c>
      <c r="E216" s="4" t="s">
        <v>386</v>
      </c>
      <c r="F216" s="4" t="s">
        <v>183</v>
      </c>
      <c r="G216" s="2">
        <v>2013</v>
      </c>
      <c r="H216" s="4">
        <v>211920</v>
      </c>
      <c r="I216" s="4">
        <v>0</v>
      </c>
      <c r="J216" s="4" t="s">
        <v>529</v>
      </c>
      <c r="K216" s="4">
        <v>160000</v>
      </c>
      <c r="L216" s="4" t="s">
        <v>313</v>
      </c>
      <c r="M216" s="3">
        <v>41515</v>
      </c>
      <c r="N216" s="4" t="s">
        <v>738</v>
      </c>
      <c r="O216" s="4" t="s">
        <v>738</v>
      </c>
      <c r="P216" s="4" t="s">
        <v>434</v>
      </c>
      <c r="Q216" s="4" t="s">
        <v>500</v>
      </c>
      <c r="R216" s="4" t="s">
        <v>853</v>
      </c>
      <c r="S216" s="4" t="s">
        <v>853</v>
      </c>
      <c r="T216" s="4" t="s">
        <v>877</v>
      </c>
      <c r="U216" s="4" t="s">
        <v>519</v>
      </c>
      <c r="V216" s="4" t="s">
        <v>4</v>
      </c>
      <c r="W216" s="4"/>
      <c r="X216" s="4" t="s">
        <v>794</v>
      </c>
      <c r="Y216" s="4" t="s">
        <v>545</v>
      </c>
      <c r="Z216" s="4" t="s">
        <v>483</v>
      </c>
      <c r="AA216" s="4">
        <v>202416</v>
      </c>
      <c r="AB216" s="4"/>
      <c r="AC216" s="4" t="s">
        <v>697</v>
      </c>
      <c r="AD216" s="3">
        <v>41614.697222222218</v>
      </c>
      <c r="AE216" s="3">
        <v>41555.460416666661</v>
      </c>
      <c r="AF216" s="2">
        <v>2013</v>
      </c>
      <c r="AG216" s="4" t="s">
        <v>1061</v>
      </c>
      <c r="AH216" s="4" t="s">
        <v>198</v>
      </c>
      <c r="AI216" s="4">
        <v>44247429</v>
      </c>
      <c r="AJ216" s="3">
        <v>41275</v>
      </c>
      <c r="AK216" s="3">
        <v>41639</v>
      </c>
      <c r="AL216" s="4" t="s">
        <v>184</v>
      </c>
      <c r="AM216" s="4" t="s">
        <v>740</v>
      </c>
      <c r="AN216" s="4"/>
    </row>
    <row r="217" spans="1:40" ht="57" customHeight="1">
      <c r="A217" s="4" t="s">
        <v>281</v>
      </c>
      <c r="B217" s="4" t="s">
        <v>877</v>
      </c>
      <c r="C217" s="4" t="s">
        <v>532</v>
      </c>
      <c r="D217" s="4" t="s">
        <v>254</v>
      </c>
      <c r="E217" s="4" t="s">
        <v>386</v>
      </c>
      <c r="F217" s="4" t="s">
        <v>183</v>
      </c>
      <c r="G217" s="2">
        <v>2013</v>
      </c>
      <c r="H217" s="4">
        <v>211920</v>
      </c>
      <c r="I217" s="4">
        <v>0</v>
      </c>
      <c r="J217" s="4" t="s">
        <v>1118</v>
      </c>
      <c r="K217" s="4">
        <v>160000</v>
      </c>
      <c r="L217" s="4" t="s">
        <v>313</v>
      </c>
      <c r="M217" s="3">
        <v>41515</v>
      </c>
      <c r="N217" s="4" t="s">
        <v>738</v>
      </c>
      <c r="O217" s="4" t="s">
        <v>738</v>
      </c>
      <c r="P217" s="4" t="s">
        <v>434</v>
      </c>
      <c r="Q217" s="4" t="s">
        <v>500</v>
      </c>
      <c r="R217" s="4" t="s">
        <v>853</v>
      </c>
      <c r="S217" s="4" t="s">
        <v>853</v>
      </c>
      <c r="T217" s="4" t="s">
        <v>877</v>
      </c>
      <c r="U217" s="4" t="s">
        <v>519</v>
      </c>
      <c r="V217" s="4" t="s">
        <v>4</v>
      </c>
      <c r="W217" s="4"/>
      <c r="X217" s="4" t="s">
        <v>794</v>
      </c>
      <c r="Y217" s="4" t="s">
        <v>545</v>
      </c>
      <c r="Z217" s="4" t="s">
        <v>483</v>
      </c>
      <c r="AA217" s="4">
        <v>205029</v>
      </c>
      <c r="AB217" s="4"/>
      <c r="AC217" s="4" t="s">
        <v>697</v>
      </c>
      <c r="AD217" s="3">
        <v>41614.69930555555</v>
      </c>
      <c r="AE217" s="3">
        <v>41614.697916666664</v>
      </c>
      <c r="AF217" s="2">
        <v>2013</v>
      </c>
      <c r="AG217" s="4" t="s">
        <v>1061</v>
      </c>
      <c r="AH217" s="4" t="s">
        <v>198</v>
      </c>
      <c r="AI217" s="4">
        <v>44247429</v>
      </c>
      <c r="AJ217" s="3">
        <v>41275</v>
      </c>
      <c r="AK217" s="3">
        <v>41639</v>
      </c>
      <c r="AL217" s="4" t="s">
        <v>184</v>
      </c>
      <c r="AM217" s="4" t="s">
        <v>740</v>
      </c>
      <c r="AN217" s="4"/>
    </row>
    <row r="218" spans="1:40" ht="57" customHeight="1">
      <c r="A218" s="4" t="s">
        <v>281</v>
      </c>
      <c r="B218" s="4" t="s">
        <v>877</v>
      </c>
      <c r="C218" s="4" t="s">
        <v>532</v>
      </c>
      <c r="D218" s="4" t="s">
        <v>254</v>
      </c>
      <c r="E218" s="4" t="s">
        <v>386</v>
      </c>
      <c r="F218" s="4" t="s">
        <v>183</v>
      </c>
      <c r="G218" s="2">
        <v>2013</v>
      </c>
      <c r="H218" s="4">
        <v>238411</v>
      </c>
      <c r="I218" s="4">
        <v>0</v>
      </c>
      <c r="J218" s="4" t="s">
        <v>300</v>
      </c>
      <c r="K218" s="4">
        <v>180000</v>
      </c>
      <c r="L218" s="4" t="s">
        <v>313</v>
      </c>
      <c r="M218" s="3">
        <v>41515</v>
      </c>
      <c r="N218" s="4" t="s">
        <v>738</v>
      </c>
      <c r="O218" s="4" t="s">
        <v>738</v>
      </c>
      <c r="P218" s="4" t="s">
        <v>434</v>
      </c>
      <c r="Q218" s="4" t="s">
        <v>500</v>
      </c>
      <c r="R218" s="4" t="s">
        <v>853</v>
      </c>
      <c r="S218" s="4" t="s">
        <v>853</v>
      </c>
      <c r="T218" s="4" t="s">
        <v>877</v>
      </c>
      <c r="U218" s="4" t="s">
        <v>519</v>
      </c>
      <c r="V218" s="4" t="s">
        <v>4</v>
      </c>
      <c r="W218" s="4"/>
      <c r="X218" s="4" t="s">
        <v>794</v>
      </c>
      <c r="Y218" s="4" t="s">
        <v>545</v>
      </c>
      <c r="Z218" s="4" t="s">
        <v>483</v>
      </c>
      <c r="AA218" s="4">
        <v>205030</v>
      </c>
      <c r="AB218" s="4"/>
      <c r="AC218" s="4" t="s">
        <v>697</v>
      </c>
      <c r="AD218" s="3">
        <v>41614.700694444444</v>
      </c>
      <c r="AE218" s="3">
        <v>41614.699999999997</v>
      </c>
      <c r="AF218" s="2">
        <v>2013</v>
      </c>
      <c r="AG218" s="4" t="s">
        <v>1061</v>
      </c>
      <c r="AH218" s="4" t="s">
        <v>198</v>
      </c>
      <c r="AI218" s="4">
        <v>44247429</v>
      </c>
      <c r="AJ218" s="3">
        <v>41275</v>
      </c>
      <c r="AK218" s="3">
        <v>41639</v>
      </c>
      <c r="AL218" s="4" t="s">
        <v>184</v>
      </c>
      <c r="AM218" s="4" t="s">
        <v>740</v>
      </c>
      <c r="AN218" s="4"/>
    </row>
    <row r="219" spans="1:40" ht="68.25" customHeight="1">
      <c r="A219" s="4" t="s">
        <v>281</v>
      </c>
      <c r="B219" s="4" t="s">
        <v>365</v>
      </c>
      <c r="C219" s="4" t="s">
        <v>653</v>
      </c>
      <c r="D219" s="4"/>
      <c r="E219" s="4"/>
      <c r="F219" s="4"/>
      <c r="G219" s="2">
        <v>2013</v>
      </c>
      <c r="H219" s="4">
        <v>2151239</v>
      </c>
      <c r="I219" s="4">
        <v>0</v>
      </c>
      <c r="J219" s="4" t="s">
        <v>951</v>
      </c>
      <c r="K219" s="4">
        <v>1650000</v>
      </c>
      <c r="L219" s="4" t="s">
        <v>313</v>
      </c>
      <c r="M219" s="3">
        <v>41478</v>
      </c>
      <c r="N219" s="4"/>
      <c r="O219" s="4" t="s">
        <v>554</v>
      </c>
      <c r="P219" s="4" t="s">
        <v>434</v>
      </c>
      <c r="Q219" s="4" t="s">
        <v>500</v>
      </c>
      <c r="R219" s="4" t="s">
        <v>853</v>
      </c>
      <c r="S219" s="4" t="s">
        <v>853</v>
      </c>
      <c r="T219" s="4" t="s">
        <v>365</v>
      </c>
      <c r="U219" s="4" t="s">
        <v>519</v>
      </c>
      <c r="V219" s="4" t="s">
        <v>85</v>
      </c>
      <c r="W219" s="4"/>
      <c r="X219" s="4" t="s">
        <v>434</v>
      </c>
      <c r="Y219" s="4" t="s">
        <v>21</v>
      </c>
      <c r="Z219" s="4" t="s">
        <v>483</v>
      </c>
      <c r="AA219" s="4">
        <v>200194</v>
      </c>
      <c r="AB219" s="4"/>
      <c r="AC219" s="4" t="s">
        <v>692</v>
      </c>
      <c r="AD219" s="3">
        <v>41488.615277777775</v>
      </c>
      <c r="AE219" s="3">
        <v>41488.614583333328</v>
      </c>
      <c r="AF219" s="2"/>
      <c r="AG219" s="4"/>
      <c r="AH219" s="4" t="s">
        <v>198</v>
      </c>
      <c r="AI219" s="4"/>
      <c r="AJ219" s="3"/>
      <c r="AK219" s="3"/>
      <c r="AL219" s="4"/>
      <c r="AM219" s="4"/>
      <c r="AN219" s="4"/>
    </row>
    <row r="220" spans="1:40" ht="68.25" customHeight="1">
      <c r="A220" s="4" t="s">
        <v>281</v>
      </c>
      <c r="B220" s="4" t="s">
        <v>365</v>
      </c>
      <c r="C220" s="4" t="s">
        <v>40</v>
      </c>
      <c r="D220" s="4" t="s">
        <v>634</v>
      </c>
      <c r="E220" s="4" t="s">
        <v>77</v>
      </c>
      <c r="F220" s="4" t="s">
        <v>1110</v>
      </c>
      <c r="G220" s="2">
        <v>2014</v>
      </c>
      <c r="H220" s="4">
        <v>1336898</v>
      </c>
      <c r="I220" s="4">
        <v>0</v>
      </c>
      <c r="J220" s="4" t="s">
        <v>799</v>
      </c>
      <c r="K220" s="4">
        <v>1000000</v>
      </c>
      <c r="L220" s="4" t="s">
        <v>313</v>
      </c>
      <c r="M220" s="3">
        <v>41862</v>
      </c>
      <c r="N220" s="4" t="s">
        <v>387</v>
      </c>
      <c r="O220" s="4" t="s">
        <v>926</v>
      </c>
      <c r="P220" s="4" t="s">
        <v>434</v>
      </c>
      <c r="Q220" s="4" t="s">
        <v>500</v>
      </c>
      <c r="R220" s="4" t="s">
        <v>853</v>
      </c>
      <c r="S220" s="4" t="s">
        <v>853</v>
      </c>
      <c r="T220" s="4" t="s">
        <v>365</v>
      </c>
      <c r="U220" s="4" t="s">
        <v>519</v>
      </c>
      <c r="V220" s="4" t="s">
        <v>85</v>
      </c>
      <c r="W220" s="4" t="s">
        <v>563</v>
      </c>
      <c r="X220" s="4" t="s">
        <v>434</v>
      </c>
      <c r="Y220" s="4" t="s">
        <v>21</v>
      </c>
      <c r="Z220" s="4" t="s">
        <v>483</v>
      </c>
      <c r="AA220" s="4">
        <v>217036</v>
      </c>
      <c r="AB220" s="4"/>
      <c r="AC220" s="4" t="s">
        <v>692</v>
      </c>
      <c r="AD220" s="3">
        <v>41872.459027777775</v>
      </c>
      <c r="AE220" s="3">
        <v>41872.459027777775</v>
      </c>
      <c r="AF220" s="2">
        <v>2014</v>
      </c>
      <c r="AG220" s="4" t="s">
        <v>434</v>
      </c>
      <c r="AH220" s="4" t="s">
        <v>198</v>
      </c>
      <c r="AI220" s="4">
        <v>0</v>
      </c>
      <c r="AJ220" s="3">
        <v>41730</v>
      </c>
      <c r="AK220" s="3">
        <v>42004</v>
      </c>
      <c r="AL220" s="4" t="s">
        <v>740</v>
      </c>
      <c r="AM220" s="4" t="s">
        <v>740</v>
      </c>
      <c r="AN220" s="4" t="s">
        <v>380</v>
      </c>
    </row>
    <row r="221" spans="1:40" ht="68.25" customHeight="1">
      <c r="A221" s="4" t="s">
        <v>281</v>
      </c>
      <c r="B221" s="4" t="s">
        <v>365</v>
      </c>
      <c r="C221" s="4" t="s">
        <v>532</v>
      </c>
      <c r="D221" s="4" t="s">
        <v>254</v>
      </c>
      <c r="E221" s="4" t="s">
        <v>719</v>
      </c>
      <c r="F221" s="4" t="s">
        <v>183</v>
      </c>
      <c r="G221" s="2">
        <v>2013</v>
      </c>
      <c r="H221" s="4">
        <v>1225391</v>
      </c>
      <c r="I221" s="4">
        <v>0</v>
      </c>
      <c r="J221" s="4" t="s">
        <v>1023</v>
      </c>
      <c r="K221" s="4">
        <v>891677</v>
      </c>
      <c r="L221" s="4" t="s">
        <v>313</v>
      </c>
      <c r="M221" s="3">
        <v>41333</v>
      </c>
      <c r="N221" s="4" t="s">
        <v>738</v>
      </c>
      <c r="O221" s="4" t="s">
        <v>738</v>
      </c>
      <c r="P221" s="4" t="s">
        <v>434</v>
      </c>
      <c r="Q221" s="4" t="s">
        <v>500</v>
      </c>
      <c r="R221" s="4" t="s">
        <v>853</v>
      </c>
      <c r="S221" s="4" t="s">
        <v>853</v>
      </c>
      <c r="T221" s="4" t="s">
        <v>365</v>
      </c>
      <c r="U221" s="4" t="s">
        <v>519</v>
      </c>
      <c r="V221" s="4" t="s">
        <v>85</v>
      </c>
      <c r="W221" s="4"/>
      <c r="X221" s="4" t="s">
        <v>794</v>
      </c>
      <c r="Y221" s="4" t="s">
        <v>545</v>
      </c>
      <c r="Z221" s="4" t="s">
        <v>483</v>
      </c>
      <c r="AA221" s="4">
        <v>194047</v>
      </c>
      <c r="AB221" s="4" t="s">
        <v>571</v>
      </c>
      <c r="AC221" s="4" t="s">
        <v>697</v>
      </c>
      <c r="AD221" s="3">
        <v>41411.456249999996</v>
      </c>
      <c r="AE221" s="3">
        <v>41353.65625</v>
      </c>
      <c r="AF221" s="2">
        <v>2013</v>
      </c>
      <c r="AG221" s="4" t="s">
        <v>1061</v>
      </c>
      <c r="AH221" s="4" t="s">
        <v>198</v>
      </c>
      <c r="AI221" s="4">
        <v>162350371</v>
      </c>
      <c r="AJ221" s="3">
        <v>41275</v>
      </c>
      <c r="AK221" s="3">
        <v>41639</v>
      </c>
      <c r="AL221" s="4" t="s">
        <v>184</v>
      </c>
      <c r="AM221" s="4" t="s">
        <v>740</v>
      </c>
      <c r="AN221" s="4"/>
    </row>
    <row r="222" spans="1:40" ht="68.25" customHeight="1">
      <c r="A222" s="4" t="s">
        <v>281</v>
      </c>
      <c r="B222" s="4" t="s">
        <v>365</v>
      </c>
      <c r="C222" s="4" t="s">
        <v>532</v>
      </c>
      <c r="D222" s="4" t="s">
        <v>254</v>
      </c>
      <c r="E222" s="4" t="s">
        <v>719</v>
      </c>
      <c r="F222" s="4" t="s">
        <v>183</v>
      </c>
      <c r="G222" s="2">
        <v>2013</v>
      </c>
      <c r="H222" s="4">
        <v>1358695</v>
      </c>
      <c r="I222" s="4">
        <v>0</v>
      </c>
      <c r="J222" s="4" t="s">
        <v>845</v>
      </c>
      <c r="K222" s="4">
        <v>1000000</v>
      </c>
      <c r="L222" s="4" t="s">
        <v>313</v>
      </c>
      <c r="M222" s="3">
        <v>41627</v>
      </c>
      <c r="N222" s="4" t="s">
        <v>738</v>
      </c>
      <c r="O222" s="4" t="s">
        <v>738</v>
      </c>
      <c r="P222" s="4" t="s">
        <v>434</v>
      </c>
      <c r="Q222" s="4" t="s">
        <v>282</v>
      </c>
      <c r="R222" s="4" t="s">
        <v>853</v>
      </c>
      <c r="S222" s="4" t="s">
        <v>853</v>
      </c>
      <c r="T222" s="4" t="s">
        <v>365</v>
      </c>
      <c r="U222" s="4" t="s">
        <v>519</v>
      </c>
      <c r="V222" s="4" t="s">
        <v>85</v>
      </c>
      <c r="W222" s="4"/>
      <c r="X222" s="4" t="s">
        <v>794</v>
      </c>
      <c r="Y222" s="4" t="s">
        <v>545</v>
      </c>
      <c r="Z222" s="4" t="s">
        <v>483</v>
      </c>
      <c r="AA222" s="4">
        <v>205820</v>
      </c>
      <c r="AB222" s="4"/>
      <c r="AC222" s="4" t="s">
        <v>697</v>
      </c>
      <c r="AD222" s="3">
        <v>41642.72152777778</v>
      </c>
      <c r="AE222" s="3">
        <v>41636.76180555555</v>
      </c>
      <c r="AF222" s="2">
        <v>2013</v>
      </c>
      <c r="AG222" s="4" t="s">
        <v>1061</v>
      </c>
      <c r="AH222" s="4" t="s">
        <v>198</v>
      </c>
      <c r="AI222" s="4">
        <v>162350371</v>
      </c>
      <c r="AJ222" s="3">
        <v>41275</v>
      </c>
      <c r="AK222" s="3">
        <v>41639</v>
      </c>
      <c r="AL222" s="4" t="s">
        <v>184</v>
      </c>
      <c r="AM222" s="4" t="s">
        <v>740</v>
      </c>
      <c r="AN222" s="4"/>
    </row>
    <row r="223" spans="1:40" ht="68.25" customHeight="1">
      <c r="A223" s="4" t="s">
        <v>281</v>
      </c>
      <c r="B223" s="4" t="s">
        <v>365</v>
      </c>
      <c r="C223" s="4" t="s">
        <v>532</v>
      </c>
      <c r="D223" s="4" t="s">
        <v>254</v>
      </c>
      <c r="E223" s="4" t="s">
        <v>719</v>
      </c>
      <c r="F223" s="4" t="s">
        <v>183</v>
      </c>
      <c r="G223" s="2">
        <v>2013</v>
      </c>
      <c r="H223" s="4">
        <v>3267958</v>
      </c>
      <c r="I223" s="4">
        <v>0</v>
      </c>
      <c r="J223" s="4" t="s">
        <v>368</v>
      </c>
      <c r="K223" s="4">
        <v>2417182</v>
      </c>
      <c r="L223" s="4" t="s">
        <v>313</v>
      </c>
      <c r="M223" s="3">
        <v>41288</v>
      </c>
      <c r="N223" s="4" t="s">
        <v>738</v>
      </c>
      <c r="O223" s="4" t="s">
        <v>738</v>
      </c>
      <c r="P223" s="4" t="s">
        <v>434</v>
      </c>
      <c r="Q223" s="4" t="s">
        <v>282</v>
      </c>
      <c r="R223" s="4" t="s">
        <v>853</v>
      </c>
      <c r="S223" s="4" t="s">
        <v>853</v>
      </c>
      <c r="T223" s="4" t="s">
        <v>365</v>
      </c>
      <c r="U223" s="4" t="s">
        <v>519</v>
      </c>
      <c r="V223" s="4" t="s">
        <v>85</v>
      </c>
      <c r="W223" s="4"/>
      <c r="X223" s="4" t="s">
        <v>794</v>
      </c>
      <c r="Y223" s="4" t="s">
        <v>545</v>
      </c>
      <c r="Z223" s="4" t="s">
        <v>483</v>
      </c>
      <c r="AA223" s="4">
        <v>191718</v>
      </c>
      <c r="AB223" s="4" t="s">
        <v>571</v>
      </c>
      <c r="AC223" s="4" t="s">
        <v>697</v>
      </c>
      <c r="AD223" s="3">
        <v>41558.697916666664</v>
      </c>
      <c r="AE223" s="3">
        <v>41291.412499999999</v>
      </c>
      <c r="AF223" s="2">
        <v>2013</v>
      </c>
      <c r="AG223" s="4" t="s">
        <v>1061</v>
      </c>
      <c r="AH223" s="4" t="s">
        <v>198</v>
      </c>
      <c r="AI223" s="4">
        <v>162350371</v>
      </c>
      <c r="AJ223" s="3">
        <v>41275</v>
      </c>
      <c r="AK223" s="3">
        <v>41639</v>
      </c>
      <c r="AL223" s="4" t="s">
        <v>184</v>
      </c>
      <c r="AM223" s="4" t="s">
        <v>740</v>
      </c>
      <c r="AN223" s="4"/>
    </row>
    <row r="224" spans="1:40" ht="68.25" customHeight="1">
      <c r="A224" s="4" t="s">
        <v>281</v>
      </c>
      <c r="B224" s="4" t="s">
        <v>365</v>
      </c>
      <c r="C224" s="4" t="s">
        <v>961</v>
      </c>
      <c r="D224" s="4" t="s">
        <v>988</v>
      </c>
      <c r="E224" s="4" t="s">
        <v>364</v>
      </c>
      <c r="F224" s="4" t="s">
        <v>183</v>
      </c>
      <c r="G224" s="2">
        <v>2014</v>
      </c>
      <c r="H224" s="4">
        <v>27926291</v>
      </c>
      <c r="I224" s="4">
        <v>0</v>
      </c>
      <c r="J224" s="4" t="s">
        <v>291</v>
      </c>
      <c r="K224" s="4">
        <v>20581397</v>
      </c>
      <c r="L224" s="4" t="s">
        <v>313</v>
      </c>
      <c r="M224" s="3">
        <v>41669</v>
      </c>
      <c r="N224" s="4" t="s">
        <v>738</v>
      </c>
      <c r="O224" s="4" t="s">
        <v>738</v>
      </c>
      <c r="P224" s="4" t="s">
        <v>434</v>
      </c>
      <c r="Q224" s="4" t="s">
        <v>282</v>
      </c>
      <c r="R224" s="4" t="s">
        <v>853</v>
      </c>
      <c r="S224" s="4" t="s">
        <v>853</v>
      </c>
      <c r="T224" s="4" t="s">
        <v>365</v>
      </c>
      <c r="U224" s="4" t="s">
        <v>519</v>
      </c>
      <c r="V224" s="4" t="s">
        <v>85</v>
      </c>
      <c r="W224" s="4" t="s">
        <v>563</v>
      </c>
      <c r="X224" s="4" t="s">
        <v>794</v>
      </c>
      <c r="Y224" s="4" t="s">
        <v>545</v>
      </c>
      <c r="Z224" s="4" t="s">
        <v>483</v>
      </c>
      <c r="AA224" s="4">
        <v>208952</v>
      </c>
      <c r="AB224" s="4"/>
      <c r="AC224" s="4" t="s">
        <v>697</v>
      </c>
      <c r="AD224" s="3">
        <v>41718.633333333331</v>
      </c>
      <c r="AE224" s="3">
        <v>41718.62777777778</v>
      </c>
      <c r="AF224" s="2">
        <v>2014</v>
      </c>
      <c r="AG224" s="4" t="s">
        <v>1061</v>
      </c>
      <c r="AH224" s="4" t="s">
        <v>198</v>
      </c>
      <c r="AI224" s="4">
        <v>131280080</v>
      </c>
      <c r="AJ224" s="3">
        <v>41640</v>
      </c>
      <c r="AK224" s="3">
        <v>42004</v>
      </c>
      <c r="AL224" s="4" t="s">
        <v>184</v>
      </c>
      <c r="AM224" s="4" t="s">
        <v>740</v>
      </c>
      <c r="AN224" s="4"/>
    </row>
    <row r="225" spans="1:40" ht="68.25" customHeight="1">
      <c r="A225" s="4" t="s">
        <v>281</v>
      </c>
      <c r="B225" s="4" t="s">
        <v>365</v>
      </c>
      <c r="C225" s="4" t="s">
        <v>961</v>
      </c>
      <c r="D225" s="4" t="s">
        <v>988</v>
      </c>
      <c r="E225" s="4" t="s">
        <v>364</v>
      </c>
      <c r="F225" s="4" t="s">
        <v>183</v>
      </c>
      <c r="G225" s="2">
        <v>2014</v>
      </c>
      <c r="H225" s="4">
        <v>8192069</v>
      </c>
      <c r="I225" s="4">
        <v>0</v>
      </c>
      <c r="J225" s="4" t="s">
        <v>664</v>
      </c>
      <c r="K225" s="4">
        <v>6545463</v>
      </c>
      <c r="L225" s="4" t="s">
        <v>313</v>
      </c>
      <c r="M225" s="3">
        <v>41975</v>
      </c>
      <c r="N225" s="4" t="s">
        <v>738</v>
      </c>
      <c r="O225" s="4" t="s">
        <v>738</v>
      </c>
      <c r="P225" s="4" t="s">
        <v>434</v>
      </c>
      <c r="Q225" s="4" t="s">
        <v>282</v>
      </c>
      <c r="R225" s="4" t="s">
        <v>853</v>
      </c>
      <c r="S225" s="4" t="s">
        <v>853</v>
      </c>
      <c r="T225" s="4" t="s">
        <v>365</v>
      </c>
      <c r="U225" s="4" t="s">
        <v>519</v>
      </c>
      <c r="V225" s="4" t="s">
        <v>85</v>
      </c>
      <c r="W225" s="4" t="s">
        <v>563</v>
      </c>
      <c r="X225" s="4" t="s">
        <v>794</v>
      </c>
      <c r="Y225" s="4" t="s">
        <v>545</v>
      </c>
      <c r="Z225" s="4" t="s">
        <v>483</v>
      </c>
      <c r="AA225" s="4">
        <v>223675</v>
      </c>
      <c r="AB225" s="4"/>
      <c r="AC225" s="4" t="s">
        <v>697</v>
      </c>
      <c r="AD225" s="3">
        <v>42020.62777777778</v>
      </c>
      <c r="AE225" s="3">
        <v>42020.62777777778</v>
      </c>
      <c r="AF225" s="2">
        <v>2014</v>
      </c>
      <c r="AG225" s="4" t="s">
        <v>1061</v>
      </c>
      <c r="AH225" s="4" t="s">
        <v>198</v>
      </c>
      <c r="AI225" s="4">
        <v>131280080</v>
      </c>
      <c r="AJ225" s="3">
        <v>41640</v>
      </c>
      <c r="AK225" s="3">
        <v>42004</v>
      </c>
      <c r="AL225" s="4" t="s">
        <v>184</v>
      </c>
      <c r="AM225" s="4" t="s">
        <v>740</v>
      </c>
      <c r="AN225" s="4"/>
    </row>
    <row r="226" spans="1:40" ht="57" customHeight="1">
      <c r="A226" s="4" t="s">
        <v>281</v>
      </c>
      <c r="B226" s="4" t="s">
        <v>520</v>
      </c>
      <c r="C226" s="4" t="s">
        <v>40</v>
      </c>
      <c r="D226" s="4" t="s">
        <v>634</v>
      </c>
      <c r="E226" s="4" t="s">
        <v>427</v>
      </c>
      <c r="F226" s="4" t="s">
        <v>1110</v>
      </c>
      <c r="G226" s="2">
        <v>2014</v>
      </c>
      <c r="H226" s="4">
        <v>1251564</v>
      </c>
      <c r="I226" s="4">
        <v>0</v>
      </c>
      <c r="J226" s="4" t="s">
        <v>643</v>
      </c>
      <c r="K226" s="4">
        <v>1000000</v>
      </c>
      <c r="L226" s="4" t="s">
        <v>313</v>
      </c>
      <c r="M226" s="3">
        <v>41991</v>
      </c>
      <c r="N226" s="4" t="s">
        <v>387</v>
      </c>
      <c r="O226" s="4" t="s">
        <v>926</v>
      </c>
      <c r="P226" s="4" t="s">
        <v>434</v>
      </c>
      <c r="Q226" s="4" t="s">
        <v>500</v>
      </c>
      <c r="R226" s="4" t="s">
        <v>853</v>
      </c>
      <c r="S226" s="4" t="s">
        <v>853</v>
      </c>
      <c r="T226" s="4" t="s">
        <v>520</v>
      </c>
      <c r="U226" s="4" t="s">
        <v>519</v>
      </c>
      <c r="V226" s="4" t="s">
        <v>827</v>
      </c>
      <c r="W226" s="4" t="s">
        <v>563</v>
      </c>
      <c r="X226" s="4" t="s">
        <v>434</v>
      </c>
      <c r="Y226" s="4" t="s">
        <v>21</v>
      </c>
      <c r="Z226" s="4" t="s">
        <v>483</v>
      </c>
      <c r="AA226" s="4">
        <v>223532</v>
      </c>
      <c r="AB226" s="4"/>
      <c r="AC226" s="4" t="s">
        <v>692</v>
      </c>
      <c r="AD226" s="3">
        <v>42016.636111111111</v>
      </c>
      <c r="AE226" s="3">
        <v>42016.636111111111</v>
      </c>
      <c r="AF226" s="2">
        <v>2014</v>
      </c>
      <c r="AG226" s="4" t="s">
        <v>434</v>
      </c>
      <c r="AH226" s="4" t="s">
        <v>198</v>
      </c>
      <c r="AI226" s="4">
        <v>0</v>
      </c>
      <c r="AJ226" s="3">
        <v>41730</v>
      </c>
      <c r="AK226" s="3">
        <v>42004</v>
      </c>
      <c r="AL226" s="4" t="s">
        <v>740</v>
      </c>
      <c r="AM226" s="4" t="s">
        <v>740</v>
      </c>
      <c r="AN226" s="4" t="s">
        <v>380</v>
      </c>
    </row>
    <row r="227" spans="1:40" ht="57" customHeight="1">
      <c r="A227" s="4" t="s">
        <v>281</v>
      </c>
      <c r="B227" s="4" t="s">
        <v>797</v>
      </c>
      <c r="C227" s="4" t="s">
        <v>40</v>
      </c>
      <c r="D227" s="4" t="s">
        <v>634</v>
      </c>
      <c r="E227" s="4" t="s">
        <v>115</v>
      </c>
      <c r="F227" s="4" t="s">
        <v>307</v>
      </c>
      <c r="G227" s="2">
        <v>2014</v>
      </c>
      <c r="H227" s="4">
        <v>12515645</v>
      </c>
      <c r="I227" s="4">
        <v>0</v>
      </c>
      <c r="J227" s="4" t="s">
        <v>694</v>
      </c>
      <c r="K227" s="4">
        <v>10000000</v>
      </c>
      <c r="L227" s="4" t="s">
        <v>313</v>
      </c>
      <c r="M227" s="3">
        <v>41983</v>
      </c>
      <c r="N227" s="4" t="s">
        <v>387</v>
      </c>
      <c r="O227" s="4" t="s">
        <v>926</v>
      </c>
      <c r="P227" s="4" t="s">
        <v>434</v>
      </c>
      <c r="Q227" s="4" t="s">
        <v>500</v>
      </c>
      <c r="R227" s="4" t="s">
        <v>853</v>
      </c>
      <c r="S227" s="4" t="s">
        <v>853</v>
      </c>
      <c r="T227" s="4" t="s">
        <v>797</v>
      </c>
      <c r="U227" s="4" t="s">
        <v>519</v>
      </c>
      <c r="V227" s="4" t="s">
        <v>1091</v>
      </c>
      <c r="W227" s="4" t="s">
        <v>563</v>
      </c>
      <c r="X227" s="4" t="s">
        <v>434</v>
      </c>
      <c r="Y227" s="4" t="s">
        <v>21</v>
      </c>
      <c r="Z227" s="4" t="s">
        <v>483</v>
      </c>
      <c r="AA227" s="4">
        <v>222746</v>
      </c>
      <c r="AB227" s="4"/>
      <c r="AC227" s="4" t="s">
        <v>692</v>
      </c>
      <c r="AD227" s="3">
        <v>42004.45208333333</v>
      </c>
      <c r="AE227" s="3">
        <v>41989.613888888889</v>
      </c>
      <c r="AF227" s="2">
        <v>2014</v>
      </c>
      <c r="AG227" s="4" t="s">
        <v>434</v>
      </c>
      <c r="AH227" s="4" t="s">
        <v>198</v>
      </c>
      <c r="AI227" s="4">
        <v>0</v>
      </c>
      <c r="AJ227" s="3">
        <v>41730</v>
      </c>
      <c r="AK227" s="3">
        <v>42004</v>
      </c>
      <c r="AL227" s="4" t="s">
        <v>740</v>
      </c>
      <c r="AM227" s="4" t="s">
        <v>740</v>
      </c>
      <c r="AN227" s="4" t="s">
        <v>380</v>
      </c>
    </row>
    <row r="228" spans="1:40" ht="45.75" customHeight="1">
      <c r="A228" s="4" t="s">
        <v>281</v>
      </c>
      <c r="B228" s="4" t="s">
        <v>797</v>
      </c>
      <c r="C228" s="4" t="s">
        <v>377</v>
      </c>
      <c r="D228" s="4"/>
      <c r="E228" s="4"/>
      <c r="F228" s="4"/>
      <c r="G228" s="2">
        <v>2012</v>
      </c>
      <c r="H228" s="4">
        <v>1225035</v>
      </c>
      <c r="I228" s="4">
        <v>0</v>
      </c>
      <c r="J228" s="4" t="s">
        <v>578</v>
      </c>
      <c r="K228" s="4">
        <v>994312</v>
      </c>
      <c r="L228" s="4" t="s">
        <v>313</v>
      </c>
      <c r="M228" s="3">
        <v>41253</v>
      </c>
      <c r="N228" s="4"/>
      <c r="O228" s="4" t="s">
        <v>554</v>
      </c>
      <c r="P228" s="4" t="s">
        <v>434</v>
      </c>
      <c r="Q228" s="4" t="s">
        <v>282</v>
      </c>
      <c r="R228" s="4" t="s">
        <v>853</v>
      </c>
      <c r="S228" s="4" t="s">
        <v>853</v>
      </c>
      <c r="T228" s="4" t="s">
        <v>797</v>
      </c>
      <c r="U228" s="4" t="s">
        <v>519</v>
      </c>
      <c r="V228" s="4" t="s">
        <v>1091</v>
      </c>
      <c r="W228" s="4" t="s">
        <v>563</v>
      </c>
      <c r="X228" s="4" t="s">
        <v>794</v>
      </c>
      <c r="Y228" s="4" t="s">
        <v>545</v>
      </c>
      <c r="Z228" s="4" t="s">
        <v>483</v>
      </c>
      <c r="AA228" s="4">
        <v>190699</v>
      </c>
      <c r="AB228" s="4"/>
      <c r="AC228" s="4" t="s">
        <v>697</v>
      </c>
      <c r="AD228" s="3">
        <v>41260.692361111112</v>
      </c>
      <c r="AE228" s="3">
        <v>41255.640972222223</v>
      </c>
      <c r="AF228" s="2"/>
      <c r="AG228" s="4"/>
      <c r="AH228" s="4" t="s">
        <v>198</v>
      </c>
      <c r="AI228" s="4"/>
      <c r="AJ228" s="3"/>
      <c r="AK228" s="3"/>
      <c r="AL228" s="4"/>
      <c r="AM228" s="4"/>
      <c r="AN228" s="4"/>
    </row>
    <row r="229" spans="1:40" ht="57" customHeight="1">
      <c r="A229" s="4" t="s">
        <v>281</v>
      </c>
      <c r="B229" s="4" t="s">
        <v>797</v>
      </c>
      <c r="C229" s="4" t="s">
        <v>532</v>
      </c>
      <c r="D229" s="4" t="s">
        <v>254</v>
      </c>
      <c r="E229" s="4" t="s">
        <v>268</v>
      </c>
      <c r="F229" s="4" t="s">
        <v>183</v>
      </c>
      <c r="G229" s="2">
        <v>2013</v>
      </c>
      <c r="H229" s="4">
        <v>1356852</v>
      </c>
      <c r="I229" s="4">
        <v>0</v>
      </c>
      <c r="J229" s="4" t="s">
        <v>578</v>
      </c>
      <c r="K229" s="4">
        <v>1000000</v>
      </c>
      <c r="L229" s="4" t="s">
        <v>313</v>
      </c>
      <c r="M229" s="3">
        <v>41310</v>
      </c>
      <c r="N229" s="4" t="s">
        <v>738</v>
      </c>
      <c r="O229" s="4" t="s">
        <v>738</v>
      </c>
      <c r="P229" s="4" t="s">
        <v>434</v>
      </c>
      <c r="Q229" s="4" t="s">
        <v>500</v>
      </c>
      <c r="R229" s="4" t="s">
        <v>853</v>
      </c>
      <c r="S229" s="4" t="s">
        <v>853</v>
      </c>
      <c r="T229" s="4" t="s">
        <v>797</v>
      </c>
      <c r="U229" s="4" t="s">
        <v>519</v>
      </c>
      <c r="V229" s="4" t="s">
        <v>1091</v>
      </c>
      <c r="W229" s="4"/>
      <c r="X229" s="4" t="s">
        <v>794</v>
      </c>
      <c r="Y229" s="4" t="s">
        <v>545</v>
      </c>
      <c r="Z229" s="4" t="s">
        <v>483</v>
      </c>
      <c r="AA229" s="4">
        <v>192733</v>
      </c>
      <c r="AB229" s="4" t="s">
        <v>571</v>
      </c>
      <c r="AC229" s="4" t="s">
        <v>697</v>
      </c>
      <c r="AD229" s="3">
        <v>41339.652083333334</v>
      </c>
      <c r="AE229" s="3">
        <v>41320.506249999999</v>
      </c>
      <c r="AF229" s="2">
        <v>2013</v>
      </c>
      <c r="AG229" s="4" t="s">
        <v>1061</v>
      </c>
      <c r="AH229" s="4" t="s">
        <v>198</v>
      </c>
      <c r="AI229" s="4">
        <v>51939803</v>
      </c>
      <c r="AJ229" s="3">
        <v>41275</v>
      </c>
      <c r="AK229" s="3">
        <v>41639</v>
      </c>
      <c r="AL229" s="4" t="s">
        <v>184</v>
      </c>
      <c r="AM229" s="4" t="s">
        <v>740</v>
      </c>
      <c r="AN229" s="4"/>
    </row>
    <row r="230" spans="1:40" ht="57" customHeight="1">
      <c r="A230" s="4" t="s">
        <v>281</v>
      </c>
      <c r="B230" s="4" t="s">
        <v>797</v>
      </c>
      <c r="C230" s="4" t="s">
        <v>532</v>
      </c>
      <c r="D230" s="4" t="s">
        <v>254</v>
      </c>
      <c r="E230" s="4" t="s">
        <v>268</v>
      </c>
      <c r="F230" s="4" t="s">
        <v>183</v>
      </c>
      <c r="G230" s="2">
        <v>2013</v>
      </c>
      <c r="H230" s="4">
        <v>4076087</v>
      </c>
      <c r="I230" s="4">
        <v>0</v>
      </c>
      <c r="J230" s="4" t="s">
        <v>1069</v>
      </c>
      <c r="K230" s="4">
        <v>3000000</v>
      </c>
      <c r="L230" s="4" t="s">
        <v>313</v>
      </c>
      <c r="M230" s="3">
        <v>41613</v>
      </c>
      <c r="N230" s="4" t="s">
        <v>738</v>
      </c>
      <c r="O230" s="4" t="s">
        <v>738</v>
      </c>
      <c r="P230" s="4" t="s">
        <v>434</v>
      </c>
      <c r="Q230" s="4" t="s">
        <v>282</v>
      </c>
      <c r="R230" s="4" t="s">
        <v>853</v>
      </c>
      <c r="S230" s="4" t="s">
        <v>853</v>
      </c>
      <c r="T230" s="4" t="s">
        <v>797</v>
      </c>
      <c r="U230" s="4" t="s">
        <v>519</v>
      </c>
      <c r="V230" s="4" t="s">
        <v>1091</v>
      </c>
      <c r="W230" s="4"/>
      <c r="X230" s="4" t="s">
        <v>794</v>
      </c>
      <c r="Y230" s="4" t="s">
        <v>545</v>
      </c>
      <c r="Z230" s="4" t="s">
        <v>483</v>
      </c>
      <c r="AA230" s="4">
        <v>206253</v>
      </c>
      <c r="AB230" s="4"/>
      <c r="AC230" s="4" t="s">
        <v>697</v>
      </c>
      <c r="AD230" s="3">
        <v>41652.769444444442</v>
      </c>
      <c r="AE230" s="3">
        <v>41652.767361111109</v>
      </c>
      <c r="AF230" s="2">
        <v>2013</v>
      </c>
      <c r="AG230" s="4" t="s">
        <v>1061</v>
      </c>
      <c r="AH230" s="4" t="s">
        <v>198</v>
      </c>
      <c r="AI230" s="4">
        <v>51939803</v>
      </c>
      <c r="AJ230" s="3">
        <v>41275</v>
      </c>
      <c r="AK230" s="3">
        <v>41639</v>
      </c>
      <c r="AL230" s="4" t="s">
        <v>184</v>
      </c>
      <c r="AM230" s="4" t="s">
        <v>740</v>
      </c>
      <c r="AN230" s="4"/>
    </row>
    <row r="231" spans="1:40" ht="45.75" customHeight="1">
      <c r="A231" s="4" t="s">
        <v>469</v>
      </c>
      <c r="B231" s="4" t="s">
        <v>1034</v>
      </c>
      <c r="C231" s="4" t="s">
        <v>41</v>
      </c>
      <c r="D231" s="4"/>
      <c r="E231" s="4"/>
      <c r="F231" s="4"/>
      <c r="G231" s="2">
        <v>2011</v>
      </c>
      <c r="H231" s="4">
        <v>284900</v>
      </c>
      <c r="I231" s="4">
        <v>0</v>
      </c>
      <c r="J231" s="4" t="s">
        <v>388</v>
      </c>
      <c r="K231" s="4">
        <v>200000</v>
      </c>
      <c r="L231" s="4" t="s">
        <v>313</v>
      </c>
      <c r="M231" s="3">
        <v>40723</v>
      </c>
      <c r="N231" s="4"/>
      <c r="O231" s="4" t="s">
        <v>79</v>
      </c>
      <c r="P231" s="4" t="s">
        <v>434</v>
      </c>
      <c r="Q231" s="4" t="s">
        <v>282</v>
      </c>
      <c r="R231" s="4" t="s">
        <v>469</v>
      </c>
      <c r="S231" s="4" t="s">
        <v>469</v>
      </c>
      <c r="T231" s="4" t="s">
        <v>1034</v>
      </c>
      <c r="U231" s="4" t="s">
        <v>679</v>
      </c>
      <c r="V231" s="4" t="s">
        <v>515</v>
      </c>
      <c r="W231" s="4" t="s">
        <v>563</v>
      </c>
      <c r="X231" s="4" t="s">
        <v>434</v>
      </c>
      <c r="Y231" s="4" t="s">
        <v>545</v>
      </c>
      <c r="Z231" s="4" t="s">
        <v>483</v>
      </c>
      <c r="AA231" s="4">
        <v>170737</v>
      </c>
      <c r="AB231" s="4"/>
      <c r="AC231" s="4" t="s">
        <v>692</v>
      </c>
      <c r="AD231" s="3">
        <v>40728.368055555555</v>
      </c>
      <c r="AE231" s="3">
        <v>40728.368055555555</v>
      </c>
      <c r="AF231" s="2"/>
      <c r="AG231" s="4"/>
      <c r="AH231" s="4" t="s">
        <v>198</v>
      </c>
      <c r="AI231" s="4"/>
      <c r="AJ231" s="3"/>
      <c r="AK231" s="3"/>
      <c r="AL231" s="4"/>
      <c r="AM231" s="4"/>
      <c r="AN231" s="4"/>
    </row>
    <row r="232" spans="1:40" ht="45.75" customHeight="1">
      <c r="A232" s="4" t="s">
        <v>469</v>
      </c>
      <c r="B232" s="4" t="s">
        <v>1034</v>
      </c>
      <c r="C232" s="4" t="s">
        <v>653</v>
      </c>
      <c r="D232" s="4"/>
      <c r="E232" s="4"/>
      <c r="F232" s="4"/>
      <c r="G232" s="2">
        <v>2013</v>
      </c>
      <c r="H232" s="4">
        <v>949796</v>
      </c>
      <c r="I232" s="4">
        <v>0</v>
      </c>
      <c r="J232" s="4" t="s">
        <v>456</v>
      </c>
      <c r="K232" s="4">
        <v>700000</v>
      </c>
      <c r="L232" s="4" t="s">
        <v>313</v>
      </c>
      <c r="M232" s="3">
        <v>41568</v>
      </c>
      <c r="N232" s="4"/>
      <c r="O232" s="4" t="s">
        <v>926</v>
      </c>
      <c r="P232" s="4" t="s">
        <v>434</v>
      </c>
      <c r="Q232" s="4" t="s">
        <v>282</v>
      </c>
      <c r="R232" s="4" t="s">
        <v>469</v>
      </c>
      <c r="S232" s="4" t="s">
        <v>469</v>
      </c>
      <c r="T232" s="4" t="s">
        <v>1034</v>
      </c>
      <c r="U232" s="4" t="s">
        <v>679</v>
      </c>
      <c r="V232" s="4" t="s">
        <v>515</v>
      </c>
      <c r="W232" s="4"/>
      <c r="X232" s="4" t="s">
        <v>434</v>
      </c>
      <c r="Y232" s="4" t="s">
        <v>21</v>
      </c>
      <c r="Z232" s="4" t="s">
        <v>483</v>
      </c>
      <c r="AA232" s="4">
        <v>204131</v>
      </c>
      <c r="AB232" s="4"/>
      <c r="AC232" s="4" t="s">
        <v>692</v>
      </c>
      <c r="AD232" s="3">
        <v>41593.713194444441</v>
      </c>
      <c r="AE232" s="3">
        <v>41593.711111111108</v>
      </c>
      <c r="AF232" s="2"/>
      <c r="AG232" s="4"/>
      <c r="AH232" s="4" t="s">
        <v>198</v>
      </c>
      <c r="AI232" s="4"/>
      <c r="AJ232" s="3"/>
      <c r="AK232" s="3"/>
      <c r="AL232" s="4"/>
      <c r="AM232" s="4"/>
      <c r="AN232" s="4"/>
    </row>
    <row r="233" spans="1:40" ht="57" customHeight="1">
      <c r="A233" s="4" t="s">
        <v>469</v>
      </c>
      <c r="B233" s="4" t="s">
        <v>877</v>
      </c>
      <c r="C233" s="4" t="s">
        <v>532</v>
      </c>
      <c r="D233" s="4" t="s">
        <v>254</v>
      </c>
      <c r="E233" s="4" t="s">
        <v>386</v>
      </c>
      <c r="F233" s="4" t="s">
        <v>183</v>
      </c>
      <c r="G233" s="2">
        <v>2013</v>
      </c>
      <c r="H233" s="4">
        <v>93708</v>
      </c>
      <c r="I233" s="4">
        <v>0</v>
      </c>
      <c r="J233" s="4" t="s">
        <v>1066</v>
      </c>
      <c r="K233" s="4">
        <v>71874</v>
      </c>
      <c r="L233" s="4" t="s">
        <v>313</v>
      </c>
      <c r="M233" s="3">
        <v>41444</v>
      </c>
      <c r="N233" s="4" t="s">
        <v>738</v>
      </c>
      <c r="O233" s="4" t="s">
        <v>738</v>
      </c>
      <c r="P233" s="4" t="s">
        <v>434</v>
      </c>
      <c r="Q233" s="4" t="s">
        <v>282</v>
      </c>
      <c r="R233" s="4" t="s">
        <v>469</v>
      </c>
      <c r="S233" s="4" t="s">
        <v>469</v>
      </c>
      <c r="T233" s="4" t="s">
        <v>877</v>
      </c>
      <c r="U233" s="4" t="s">
        <v>519</v>
      </c>
      <c r="V233" s="4" t="s">
        <v>4</v>
      </c>
      <c r="W233" s="4"/>
      <c r="X233" s="4" t="s">
        <v>794</v>
      </c>
      <c r="Y233" s="4" t="s">
        <v>545</v>
      </c>
      <c r="Z233" s="4" t="s">
        <v>483</v>
      </c>
      <c r="AA233" s="4">
        <v>199268</v>
      </c>
      <c r="AB233" s="4"/>
      <c r="AC233" s="4" t="s">
        <v>697</v>
      </c>
      <c r="AD233" s="3">
        <v>41614.70208333333</v>
      </c>
      <c r="AE233" s="3">
        <v>41456.439583333333</v>
      </c>
      <c r="AF233" s="2">
        <v>2013</v>
      </c>
      <c r="AG233" s="4" t="s">
        <v>1061</v>
      </c>
      <c r="AH233" s="4" t="s">
        <v>198</v>
      </c>
      <c r="AI233" s="4">
        <v>44247429</v>
      </c>
      <c r="AJ233" s="3">
        <v>41275</v>
      </c>
      <c r="AK233" s="3">
        <v>41639</v>
      </c>
      <c r="AL233" s="4" t="s">
        <v>184</v>
      </c>
      <c r="AM233" s="4" t="s">
        <v>740</v>
      </c>
      <c r="AN233" s="4"/>
    </row>
    <row r="234" spans="1:40" ht="57" customHeight="1">
      <c r="A234" s="4" t="s">
        <v>469</v>
      </c>
      <c r="B234" s="4" t="s">
        <v>877</v>
      </c>
      <c r="C234" s="4" t="s">
        <v>532</v>
      </c>
      <c r="D234" s="4" t="s">
        <v>254</v>
      </c>
      <c r="E234" s="4" t="s">
        <v>386</v>
      </c>
      <c r="F234" s="4" t="s">
        <v>183</v>
      </c>
      <c r="G234" s="2">
        <v>2013</v>
      </c>
      <c r="H234" s="4">
        <v>201829</v>
      </c>
      <c r="I234" s="4">
        <v>0</v>
      </c>
      <c r="J234" s="4" t="s">
        <v>611</v>
      </c>
      <c r="K234" s="4">
        <v>154803</v>
      </c>
      <c r="L234" s="4" t="s">
        <v>313</v>
      </c>
      <c r="M234" s="3">
        <v>41444</v>
      </c>
      <c r="N234" s="4" t="s">
        <v>738</v>
      </c>
      <c r="O234" s="4" t="s">
        <v>738</v>
      </c>
      <c r="P234" s="4" t="s">
        <v>434</v>
      </c>
      <c r="Q234" s="4" t="s">
        <v>282</v>
      </c>
      <c r="R234" s="4" t="s">
        <v>469</v>
      </c>
      <c r="S234" s="4" t="s">
        <v>469</v>
      </c>
      <c r="T234" s="4" t="s">
        <v>877</v>
      </c>
      <c r="U234" s="4" t="s">
        <v>519</v>
      </c>
      <c r="V234" s="4" t="s">
        <v>4</v>
      </c>
      <c r="W234" s="4"/>
      <c r="X234" s="4" t="s">
        <v>794</v>
      </c>
      <c r="Y234" s="4" t="s">
        <v>545</v>
      </c>
      <c r="Z234" s="4" t="s">
        <v>483</v>
      </c>
      <c r="AA234" s="4">
        <v>205031</v>
      </c>
      <c r="AB234" s="4"/>
      <c r="AC234" s="4" t="s">
        <v>697</v>
      </c>
      <c r="AD234" s="3">
        <v>41614.702777777777</v>
      </c>
      <c r="AE234" s="3">
        <v>41614.702777777777</v>
      </c>
      <c r="AF234" s="2">
        <v>2013</v>
      </c>
      <c r="AG234" s="4" t="s">
        <v>1061</v>
      </c>
      <c r="AH234" s="4" t="s">
        <v>198</v>
      </c>
      <c r="AI234" s="4">
        <v>44247429</v>
      </c>
      <c r="AJ234" s="3">
        <v>41275</v>
      </c>
      <c r="AK234" s="3">
        <v>41639</v>
      </c>
      <c r="AL234" s="4" t="s">
        <v>184</v>
      </c>
      <c r="AM234" s="4" t="s">
        <v>740</v>
      </c>
      <c r="AN234" s="4"/>
    </row>
    <row r="235" spans="1:40" ht="57" customHeight="1">
      <c r="A235" s="4" t="s">
        <v>469</v>
      </c>
      <c r="B235" s="4" t="s">
        <v>877</v>
      </c>
      <c r="C235" s="4" t="s">
        <v>532</v>
      </c>
      <c r="D235" s="4" t="s">
        <v>254</v>
      </c>
      <c r="E235" s="4" t="s">
        <v>386</v>
      </c>
      <c r="F235" s="4" t="s">
        <v>183</v>
      </c>
      <c r="G235" s="2">
        <v>2013</v>
      </c>
      <c r="H235" s="4">
        <v>759860</v>
      </c>
      <c r="I235" s="4">
        <v>0</v>
      </c>
      <c r="J235" s="4" t="s">
        <v>803</v>
      </c>
      <c r="K235" s="4">
        <v>582813</v>
      </c>
      <c r="L235" s="4" t="s">
        <v>313</v>
      </c>
      <c r="M235" s="3">
        <v>41444</v>
      </c>
      <c r="N235" s="4" t="s">
        <v>738</v>
      </c>
      <c r="O235" s="4" t="s">
        <v>738</v>
      </c>
      <c r="P235" s="4" t="s">
        <v>434</v>
      </c>
      <c r="Q235" s="4" t="s">
        <v>282</v>
      </c>
      <c r="R235" s="4" t="s">
        <v>469</v>
      </c>
      <c r="S235" s="4" t="s">
        <v>469</v>
      </c>
      <c r="T235" s="4" t="s">
        <v>877</v>
      </c>
      <c r="U235" s="4" t="s">
        <v>519</v>
      </c>
      <c r="V235" s="4" t="s">
        <v>4</v>
      </c>
      <c r="W235" s="4"/>
      <c r="X235" s="4" t="s">
        <v>794</v>
      </c>
      <c r="Y235" s="4" t="s">
        <v>545</v>
      </c>
      <c r="Z235" s="4" t="s">
        <v>483</v>
      </c>
      <c r="AA235" s="4">
        <v>205033</v>
      </c>
      <c r="AB235" s="4"/>
      <c r="AC235" s="4" t="s">
        <v>697</v>
      </c>
      <c r="AD235" s="3">
        <v>41614.704166666663</v>
      </c>
      <c r="AE235" s="3">
        <v>41614.704166666663</v>
      </c>
      <c r="AF235" s="2">
        <v>2013</v>
      </c>
      <c r="AG235" s="4" t="s">
        <v>1061</v>
      </c>
      <c r="AH235" s="4" t="s">
        <v>198</v>
      </c>
      <c r="AI235" s="4">
        <v>44247429</v>
      </c>
      <c r="AJ235" s="3">
        <v>41275</v>
      </c>
      <c r="AK235" s="3">
        <v>41639</v>
      </c>
      <c r="AL235" s="4" t="s">
        <v>184</v>
      </c>
      <c r="AM235" s="4" t="s">
        <v>740</v>
      </c>
      <c r="AN235" s="4"/>
    </row>
    <row r="236" spans="1:40" ht="57" customHeight="1">
      <c r="A236" s="4" t="s">
        <v>469</v>
      </c>
      <c r="B236" s="4" t="s">
        <v>877</v>
      </c>
      <c r="C236" s="4" t="s">
        <v>532</v>
      </c>
      <c r="D236" s="4" t="s">
        <v>254</v>
      </c>
      <c r="E236" s="4" t="s">
        <v>386</v>
      </c>
      <c r="F236" s="4" t="s">
        <v>183</v>
      </c>
      <c r="G236" s="2">
        <v>2013</v>
      </c>
      <c r="H236" s="4">
        <v>316540</v>
      </c>
      <c r="I236" s="4">
        <v>0</v>
      </c>
      <c r="J236" s="4" t="s">
        <v>547</v>
      </c>
      <c r="K236" s="4">
        <v>242786</v>
      </c>
      <c r="L236" s="4" t="s">
        <v>313</v>
      </c>
      <c r="M236" s="3">
        <v>41444</v>
      </c>
      <c r="N236" s="4" t="s">
        <v>738</v>
      </c>
      <c r="O236" s="4" t="s">
        <v>738</v>
      </c>
      <c r="P236" s="4" t="s">
        <v>434</v>
      </c>
      <c r="Q236" s="4" t="s">
        <v>282</v>
      </c>
      <c r="R236" s="4" t="s">
        <v>469</v>
      </c>
      <c r="S236" s="4" t="s">
        <v>469</v>
      </c>
      <c r="T236" s="4" t="s">
        <v>877</v>
      </c>
      <c r="U236" s="4" t="s">
        <v>519</v>
      </c>
      <c r="V236" s="4" t="s">
        <v>4</v>
      </c>
      <c r="W236" s="4"/>
      <c r="X236" s="4" t="s">
        <v>794</v>
      </c>
      <c r="Y236" s="4" t="s">
        <v>545</v>
      </c>
      <c r="Z236" s="4" t="s">
        <v>483</v>
      </c>
      <c r="AA236" s="4">
        <v>205034</v>
      </c>
      <c r="AB236" s="4"/>
      <c r="AC236" s="4" t="s">
        <v>697</v>
      </c>
      <c r="AD236" s="3">
        <v>41614.704861111109</v>
      </c>
      <c r="AE236" s="3">
        <v>41614.704861111109</v>
      </c>
      <c r="AF236" s="2">
        <v>2013</v>
      </c>
      <c r="AG236" s="4" t="s">
        <v>1061</v>
      </c>
      <c r="AH236" s="4" t="s">
        <v>198</v>
      </c>
      <c r="AI236" s="4">
        <v>44247429</v>
      </c>
      <c r="AJ236" s="3">
        <v>41275</v>
      </c>
      <c r="AK236" s="3">
        <v>41639</v>
      </c>
      <c r="AL236" s="4" t="s">
        <v>184</v>
      </c>
      <c r="AM236" s="4" t="s">
        <v>740</v>
      </c>
      <c r="AN236" s="4"/>
    </row>
    <row r="237" spans="1:40" ht="57" customHeight="1">
      <c r="A237" s="4" t="s">
        <v>469</v>
      </c>
      <c r="B237" s="4" t="s">
        <v>877</v>
      </c>
      <c r="C237" s="4" t="s">
        <v>532</v>
      </c>
      <c r="D237" s="4" t="s">
        <v>254</v>
      </c>
      <c r="E237" s="4" t="s">
        <v>386</v>
      </c>
      <c r="F237" s="4" t="s">
        <v>183</v>
      </c>
      <c r="G237" s="2">
        <v>2013</v>
      </c>
      <c r="H237" s="4">
        <v>155917</v>
      </c>
      <c r="I237" s="4">
        <v>0</v>
      </c>
      <c r="J237" s="4" t="s">
        <v>765</v>
      </c>
      <c r="K237" s="4">
        <v>119588</v>
      </c>
      <c r="L237" s="4" t="s">
        <v>313</v>
      </c>
      <c r="M237" s="3">
        <v>41444</v>
      </c>
      <c r="N237" s="4" t="s">
        <v>738</v>
      </c>
      <c r="O237" s="4" t="s">
        <v>738</v>
      </c>
      <c r="P237" s="4" t="s">
        <v>434</v>
      </c>
      <c r="Q237" s="4" t="s">
        <v>282</v>
      </c>
      <c r="R237" s="4" t="s">
        <v>469</v>
      </c>
      <c r="S237" s="4" t="s">
        <v>469</v>
      </c>
      <c r="T237" s="4" t="s">
        <v>877</v>
      </c>
      <c r="U237" s="4" t="s">
        <v>519</v>
      </c>
      <c r="V237" s="4" t="s">
        <v>4</v>
      </c>
      <c r="W237" s="4"/>
      <c r="X237" s="4" t="s">
        <v>794</v>
      </c>
      <c r="Y237" s="4" t="s">
        <v>545</v>
      </c>
      <c r="Z237" s="4" t="s">
        <v>483</v>
      </c>
      <c r="AA237" s="4">
        <v>205032</v>
      </c>
      <c r="AB237" s="4"/>
      <c r="AC237" s="4" t="s">
        <v>697</v>
      </c>
      <c r="AD237" s="3">
        <v>41614.703472222223</v>
      </c>
      <c r="AE237" s="3">
        <v>41614.703472222223</v>
      </c>
      <c r="AF237" s="2">
        <v>2013</v>
      </c>
      <c r="AG237" s="4" t="s">
        <v>1061</v>
      </c>
      <c r="AH237" s="4" t="s">
        <v>198</v>
      </c>
      <c r="AI237" s="4">
        <v>44247429</v>
      </c>
      <c r="AJ237" s="3">
        <v>41275</v>
      </c>
      <c r="AK237" s="3">
        <v>41639</v>
      </c>
      <c r="AL237" s="4" t="s">
        <v>184</v>
      </c>
      <c r="AM237" s="4" t="s">
        <v>740</v>
      </c>
      <c r="AN237" s="4"/>
    </row>
    <row r="238" spans="1:40" ht="68.25" customHeight="1">
      <c r="A238" s="4" t="s">
        <v>469</v>
      </c>
      <c r="B238" s="4" t="s">
        <v>365</v>
      </c>
      <c r="C238" s="4" t="s">
        <v>40</v>
      </c>
      <c r="D238" s="4" t="s">
        <v>634</v>
      </c>
      <c r="E238" s="4" t="s">
        <v>77</v>
      </c>
      <c r="F238" s="4" t="s">
        <v>1110</v>
      </c>
      <c r="G238" s="2">
        <v>2014</v>
      </c>
      <c r="H238" s="4">
        <v>1251564</v>
      </c>
      <c r="I238" s="4">
        <v>0</v>
      </c>
      <c r="J238" s="4" t="s">
        <v>456</v>
      </c>
      <c r="K238" s="4">
        <v>1000000</v>
      </c>
      <c r="L238" s="4" t="s">
        <v>313</v>
      </c>
      <c r="M238" s="3">
        <v>41988</v>
      </c>
      <c r="N238" s="4" t="s">
        <v>387</v>
      </c>
      <c r="O238" s="4" t="s">
        <v>926</v>
      </c>
      <c r="P238" s="4" t="s">
        <v>434</v>
      </c>
      <c r="Q238" s="4" t="s">
        <v>500</v>
      </c>
      <c r="R238" s="4" t="s">
        <v>469</v>
      </c>
      <c r="S238" s="4" t="s">
        <v>469</v>
      </c>
      <c r="T238" s="4" t="s">
        <v>365</v>
      </c>
      <c r="U238" s="4" t="s">
        <v>519</v>
      </c>
      <c r="V238" s="4" t="s">
        <v>85</v>
      </c>
      <c r="W238" s="4" t="s">
        <v>563</v>
      </c>
      <c r="X238" s="4" t="s">
        <v>434</v>
      </c>
      <c r="Y238" s="4" t="s">
        <v>21</v>
      </c>
      <c r="Z238" s="4" t="s">
        <v>483</v>
      </c>
      <c r="AA238" s="4">
        <v>222743</v>
      </c>
      <c r="AB238" s="4"/>
      <c r="AC238" s="4" t="s">
        <v>692</v>
      </c>
      <c r="AD238" s="3">
        <v>41989.611805555556</v>
      </c>
      <c r="AE238" s="3">
        <v>41989.611805555556</v>
      </c>
      <c r="AF238" s="2">
        <v>2014</v>
      </c>
      <c r="AG238" s="4" t="s">
        <v>434</v>
      </c>
      <c r="AH238" s="4" t="s">
        <v>198</v>
      </c>
      <c r="AI238" s="4">
        <v>0</v>
      </c>
      <c r="AJ238" s="3">
        <v>41730</v>
      </c>
      <c r="AK238" s="3">
        <v>42004</v>
      </c>
      <c r="AL238" s="4" t="s">
        <v>740</v>
      </c>
      <c r="AM238" s="4" t="s">
        <v>740</v>
      </c>
      <c r="AN238" s="4" t="s">
        <v>380</v>
      </c>
    </row>
    <row r="239" spans="1:40" ht="45.75" customHeight="1">
      <c r="A239" s="4" t="s">
        <v>469</v>
      </c>
      <c r="B239" s="4" t="s">
        <v>797</v>
      </c>
      <c r="C239" s="4" t="s">
        <v>41</v>
      </c>
      <c r="D239" s="4"/>
      <c r="E239" s="4"/>
      <c r="F239" s="4"/>
      <c r="G239" s="2">
        <v>2011</v>
      </c>
      <c r="H239" s="4">
        <v>1360544</v>
      </c>
      <c r="I239" s="4">
        <v>0</v>
      </c>
      <c r="J239" s="4" t="s">
        <v>737</v>
      </c>
      <c r="K239" s="4">
        <v>1000000</v>
      </c>
      <c r="L239" s="4" t="s">
        <v>313</v>
      </c>
      <c r="M239" s="3">
        <v>40470</v>
      </c>
      <c r="N239" s="4"/>
      <c r="O239" s="4" t="s">
        <v>554</v>
      </c>
      <c r="P239" s="4" t="s">
        <v>434</v>
      </c>
      <c r="Q239" s="4" t="s">
        <v>282</v>
      </c>
      <c r="R239" s="4" t="s">
        <v>469</v>
      </c>
      <c r="S239" s="4" t="s">
        <v>469</v>
      </c>
      <c r="T239" s="4" t="s">
        <v>797</v>
      </c>
      <c r="U239" s="4" t="s">
        <v>519</v>
      </c>
      <c r="V239" s="4" t="s">
        <v>1091</v>
      </c>
      <c r="W239" s="4" t="s">
        <v>563</v>
      </c>
      <c r="X239" s="4" t="s">
        <v>434</v>
      </c>
      <c r="Y239" s="4" t="s">
        <v>545</v>
      </c>
      <c r="Z239" s="4" t="s">
        <v>483</v>
      </c>
      <c r="AA239" s="4">
        <v>162439</v>
      </c>
      <c r="AB239" s="4"/>
      <c r="AC239" s="4" t="s">
        <v>697</v>
      </c>
      <c r="AD239" s="3">
        <v>40492.424999999996</v>
      </c>
      <c r="AE239" s="3">
        <v>40492.424999999996</v>
      </c>
      <c r="AF239" s="2"/>
      <c r="AG239" s="4"/>
      <c r="AH239" s="4" t="s">
        <v>198</v>
      </c>
      <c r="AI239" s="4"/>
      <c r="AJ239" s="3"/>
      <c r="AK239" s="3"/>
      <c r="AL239" s="4"/>
      <c r="AM239" s="4"/>
      <c r="AN239" s="4"/>
    </row>
    <row r="240" spans="1:40" ht="57" customHeight="1">
      <c r="A240" s="4" t="s">
        <v>469</v>
      </c>
      <c r="B240" s="4" t="s">
        <v>797</v>
      </c>
      <c r="C240" s="4" t="s">
        <v>40</v>
      </c>
      <c r="D240" s="4" t="s">
        <v>634</v>
      </c>
      <c r="E240" s="4" t="s">
        <v>115</v>
      </c>
      <c r="F240" s="4" t="s">
        <v>307</v>
      </c>
      <c r="G240" s="2">
        <v>2014</v>
      </c>
      <c r="H240" s="4">
        <v>679348</v>
      </c>
      <c r="I240" s="4">
        <v>0</v>
      </c>
      <c r="J240" s="4" t="s">
        <v>384</v>
      </c>
      <c r="K240" s="4">
        <v>500000</v>
      </c>
      <c r="L240" s="4" t="s">
        <v>313</v>
      </c>
      <c r="M240" s="3">
        <v>41813</v>
      </c>
      <c r="N240" s="4" t="s">
        <v>387</v>
      </c>
      <c r="O240" s="4" t="s">
        <v>926</v>
      </c>
      <c r="P240" s="4" t="s">
        <v>434</v>
      </c>
      <c r="Q240" s="4" t="s">
        <v>282</v>
      </c>
      <c r="R240" s="4" t="s">
        <v>469</v>
      </c>
      <c r="S240" s="4" t="s">
        <v>469</v>
      </c>
      <c r="T240" s="4" t="s">
        <v>797</v>
      </c>
      <c r="U240" s="4" t="s">
        <v>519</v>
      </c>
      <c r="V240" s="4" t="s">
        <v>1091</v>
      </c>
      <c r="W240" s="4" t="s">
        <v>563</v>
      </c>
      <c r="X240" s="4" t="s">
        <v>434</v>
      </c>
      <c r="Y240" s="4" t="s">
        <v>21</v>
      </c>
      <c r="Z240" s="4" t="s">
        <v>483</v>
      </c>
      <c r="AA240" s="4">
        <v>218134</v>
      </c>
      <c r="AB240" s="4"/>
      <c r="AC240" s="4" t="s">
        <v>697</v>
      </c>
      <c r="AD240" s="3">
        <v>41942.513888888891</v>
      </c>
      <c r="AE240" s="3">
        <v>41900.745138888888</v>
      </c>
      <c r="AF240" s="2">
        <v>2014</v>
      </c>
      <c r="AG240" s="4" t="s">
        <v>434</v>
      </c>
      <c r="AH240" s="4" t="s">
        <v>198</v>
      </c>
      <c r="AI240" s="4">
        <v>0</v>
      </c>
      <c r="AJ240" s="3">
        <v>41730</v>
      </c>
      <c r="AK240" s="3">
        <v>42004</v>
      </c>
      <c r="AL240" s="4" t="s">
        <v>740</v>
      </c>
      <c r="AM240" s="4" t="s">
        <v>740</v>
      </c>
      <c r="AN240" s="4" t="s">
        <v>380</v>
      </c>
    </row>
    <row r="241" spans="1:40" ht="147.75" customHeight="1">
      <c r="A241" s="4" t="s">
        <v>411</v>
      </c>
      <c r="B241" s="4" t="s">
        <v>124</v>
      </c>
      <c r="C241" s="4" t="s">
        <v>40</v>
      </c>
      <c r="D241" s="4" t="s">
        <v>634</v>
      </c>
      <c r="E241" s="4" t="s">
        <v>1031</v>
      </c>
      <c r="F241" s="4" t="s">
        <v>460</v>
      </c>
      <c r="G241" s="2">
        <v>2014</v>
      </c>
      <c r="H241" s="4">
        <v>271739</v>
      </c>
      <c r="I241" s="4">
        <v>0</v>
      </c>
      <c r="J241" s="4" t="s">
        <v>460</v>
      </c>
      <c r="K241" s="4">
        <v>200000</v>
      </c>
      <c r="L241" s="4" t="s">
        <v>313</v>
      </c>
      <c r="M241" s="3">
        <v>41821</v>
      </c>
      <c r="N241" s="4" t="s">
        <v>485</v>
      </c>
      <c r="O241" s="4" t="s">
        <v>554</v>
      </c>
      <c r="P241" s="4" t="s">
        <v>434</v>
      </c>
      <c r="Q241" s="4" t="s">
        <v>500</v>
      </c>
      <c r="R241" s="4" t="s">
        <v>411</v>
      </c>
      <c r="S241" s="4" t="s">
        <v>411</v>
      </c>
      <c r="T241" s="4" t="s">
        <v>124</v>
      </c>
      <c r="U241" s="4" t="s">
        <v>685</v>
      </c>
      <c r="V241" s="4" t="s">
        <v>793</v>
      </c>
      <c r="W241" s="4" t="s">
        <v>563</v>
      </c>
      <c r="X241" s="4" t="s">
        <v>434</v>
      </c>
      <c r="Y241" s="4" t="s">
        <v>21</v>
      </c>
      <c r="Z241" s="4" t="s">
        <v>483</v>
      </c>
      <c r="AA241" s="4">
        <v>222031</v>
      </c>
      <c r="AB241" s="4"/>
      <c r="AC241" s="4" t="s">
        <v>692</v>
      </c>
      <c r="AD241" s="3">
        <v>41978.685416666667</v>
      </c>
      <c r="AE241" s="3">
        <v>41978.685416666667</v>
      </c>
      <c r="AF241" s="2">
        <v>2014</v>
      </c>
      <c r="AG241" s="4" t="s">
        <v>434</v>
      </c>
      <c r="AH241" s="4" t="s">
        <v>198</v>
      </c>
      <c r="AI241" s="4">
        <v>6520000</v>
      </c>
      <c r="AJ241" s="3">
        <v>41821</v>
      </c>
      <c r="AK241" s="3">
        <v>42369</v>
      </c>
      <c r="AL241" s="4" t="s">
        <v>740</v>
      </c>
      <c r="AM241" s="4" t="s">
        <v>271</v>
      </c>
      <c r="AN241" s="4" t="s">
        <v>586</v>
      </c>
    </row>
    <row r="242" spans="1:40" ht="68.25" customHeight="1">
      <c r="A242" s="4" t="s">
        <v>411</v>
      </c>
      <c r="B242" s="4" t="s">
        <v>122</v>
      </c>
      <c r="C242" s="4" t="s">
        <v>377</v>
      </c>
      <c r="D242" s="4"/>
      <c r="E242" s="4"/>
      <c r="F242" s="4"/>
      <c r="G242" s="2">
        <v>2012</v>
      </c>
      <c r="H242" s="4">
        <v>90674</v>
      </c>
      <c r="I242" s="4">
        <v>0</v>
      </c>
      <c r="J242" s="4" t="s">
        <v>96</v>
      </c>
      <c r="K242" s="4">
        <v>70000</v>
      </c>
      <c r="L242" s="4" t="s">
        <v>313</v>
      </c>
      <c r="M242" s="3">
        <v>41214</v>
      </c>
      <c r="N242" s="4"/>
      <c r="O242" s="4" t="s">
        <v>326</v>
      </c>
      <c r="P242" s="4" t="s">
        <v>434</v>
      </c>
      <c r="Q242" s="4" t="s">
        <v>500</v>
      </c>
      <c r="R242" s="4" t="s">
        <v>411</v>
      </c>
      <c r="S242" s="4" t="s">
        <v>411</v>
      </c>
      <c r="T242" s="4" t="s">
        <v>122</v>
      </c>
      <c r="U242" s="4" t="s">
        <v>685</v>
      </c>
      <c r="V242" s="4" t="s">
        <v>642</v>
      </c>
      <c r="W242" s="4" t="s">
        <v>563</v>
      </c>
      <c r="X242" s="4" t="s">
        <v>794</v>
      </c>
      <c r="Y242" s="4" t="s">
        <v>545</v>
      </c>
      <c r="Z242" s="4" t="s">
        <v>483</v>
      </c>
      <c r="AA242" s="4">
        <v>191901</v>
      </c>
      <c r="AB242" s="4"/>
      <c r="AC242" s="4" t="s">
        <v>692</v>
      </c>
      <c r="AD242" s="3">
        <v>41303.710416666661</v>
      </c>
      <c r="AE242" s="3">
        <v>41302.701388888891</v>
      </c>
      <c r="AF242" s="2"/>
      <c r="AG242" s="4"/>
      <c r="AH242" s="4" t="s">
        <v>198</v>
      </c>
      <c r="AI242" s="4"/>
      <c r="AJ242" s="3"/>
      <c r="AK242" s="3"/>
      <c r="AL242" s="4"/>
      <c r="AM242" s="4"/>
      <c r="AN242" s="4"/>
    </row>
    <row r="243" spans="1:40" ht="45.75" customHeight="1">
      <c r="A243" s="4" t="s">
        <v>411</v>
      </c>
      <c r="B243" s="4" t="s">
        <v>1083</v>
      </c>
      <c r="C243" s="4" t="s">
        <v>40</v>
      </c>
      <c r="D243" s="4"/>
      <c r="E243" s="4"/>
      <c r="F243" s="4"/>
      <c r="G243" s="2">
        <v>2014</v>
      </c>
      <c r="H243" s="4">
        <v>272109</v>
      </c>
      <c r="I243" s="4">
        <v>0</v>
      </c>
      <c r="J243" s="4" t="s">
        <v>194</v>
      </c>
      <c r="K243" s="4">
        <v>200000</v>
      </c>
      <c r="L243" s="4" t="s">
        <v>313</v>
      </c>
      <c r="M243" s="3">
        <v>41791</v>
      </c>
      <c r="N243" s="4"/>
      <c r="O243" s="4" t="s">
        <v>613</v>
      </c>
      <c r="P243" s="4" t="s">
        <v>434</v>
      </c>
      <c r="Q243" s="4" t="s">
        <v>500</v>
      </c>
      <c r="R243" s="4" t="s">
        <v>411</v>
      </c>
      <c r="S243" s="4" t="s">
        <v>411</v>
      </c>
      <c r="T243" s="4" t="s">
        <v>1083</v>
      </c>
      <c r="U243" s="4" t="s">
        <v>679</v>
      </c>
      <c r="V243" s="4" t="s">
        <v>470</v>
      </c>
      <c r="W243" s="4" t="s">
        <v>563</v>
      </c>
      <c r="X243" s="4" t="s">
        <v>434</v>
      </c>
      <c r="Y243" s="4" t="s">
        <v>21</v>
      </c>
      <c r="Z243" s="4" t="s">
        <v>483</v>
      </c>
      <c r="AA243" s="4">
        <v>222038</v>
      </c>
      <c r="AB243" s="4"/>
      <c r="AC243" s="4" t="s">
        <v>692</v>
      </c>
      <c r="AD243" s="3">
        <v>41978.697222222218</v>
      </c>
      <c r="AE243" s="3">
        <v>41978.697222222218</v>
      </c>
      <c r="AF243" s="2"/>
      <c r="AG243" s="4"/>
      <c r="AH243" s="4" t="s">
        <v>198</v>
      </c>
      <c r="AI243" s="4"/>
      <c r="AJ243" s="3"/>
      <c r="AK243" s="3"/>
      <c r="AL243" s="4"/>
      <c r="AM243" s="4"/>
      <c r="AN243" s="4"/>
    </row>
    <row r="244" spans="1:40" ht="45.75" customHeight="1">
      <c r="A244" s="4" t="s">
        <v>411</v>
      </c>
      <c r="B244" s="4" t="s">
        <v>1083</v>
      </c>
      <c r="C244" s="4" t="s">
        <v>961</v>
      </c>
      <c r="D244" s="4"/>
      <c r="E244" s="4"/>
      <c r="F244" s="4"/>
      <c r="G244" s="2">
        <v>2014</v>
      </c>
      <c r="H244" s="4">
        <v>408163</v>
      </c>
      <c r="I244" s="4">
        <v>0</v>
      </c>
      <c r="J244" s="4" t="s">
        <v>117</v>
      </c>
      <c r="K244" s="4">
        <v>300000</v>
      </c>
      <c r="L244" s="4" t="s">
        <v>313</v>
      </c>
      <c r="M244" s="3">
        <v>41944</v>
      </c>
      <c r="N244" s="4"/>
      <c r="O244" s="4" t="s">
        <v>211</v>
      </c>
      <c r="P244" s="4" t="s">
        <v>434</v>
      </c>
      <c r="Q244" s="4" t="s">
        <v>500</v>
      </c>
      <c r="R244" s="4" t="s">
        <v>411</v>
      </c>
      <c r="S244" s="4" t="s">
        <v>411</v>
      </c>
      <c r="T244" s="4" t="s">
        <v>1083</v>
      </c>
      <c r="U244" s="4" t="s">
        <v>679</v>
      </c>
      <c r="V244" s="4" t="s">
        <v>470</v>
      </c>
      <c r="W244" s="4" t="s">
        <v>563</v>
      </c>
      <c r="X244" s="4" t="s">
        <v>794</v>
      </c>
      <c r="Y244" s="4" t="s">
        <v>545</v>
      </c>
      <c r="Z244" s="4" t="s">
        <v>483</v>
      </c>
      <c r="AA244" s="4">
        <v>221767</v>
      </c>
      <c r="AB244" s="4" t="s">
        <v>426</v>
      </c>
      <c r="AC244" s="4" t="s">
        <v>692</v>
      </c>
      <c r="AD244" s="3">
        <v>41974.71597222222</v>
      </c>
      <c r="AE244" s="3">
        <v>41974.71597222222</v>
      </c>
      <c r="AF244" s="2"/>
      <c r="AG244" s="4"/>
      <c r="AH244" s="4" t="s">
        <v>198</v>
      </c>
      <c r="AI244" s="4"/>
      <c r="AJ244" s="3"/>
      <c r="AK244" s="3"/>
      <c r="AL244" s="4"/>
      <c r="AM244" s="4"/>
      <c r="AN244" s="4"/>
    </row>
    <row r="245" spans="1:40" ht="45.75" customHeight="1">
      <c r="A245" s="4" t="s">
        <v>411</v>
      </c>
      <c r="B245" s="4" t="s">
        <v>1034</v>
      </c>
      <c r="C245" s="4" t="s">
        <v>40</v>
      </c>
      <c r="D245" s="4"/>
      <c r="E245" s="4"/>
      <c r="F245" s="4"/>
      <c r="G245" s="2">
        <v>2014</v>
      </c>
      <c r="H245" s="4">
        <v>635324</v>
      </c>
      <c r="I245" s="4">
        <v>0</v>
      </c>
      <c r="J245" s="4" t="s">
        <v>1044</v>
      </c>
      <c r="K245" s="4">
        <v>500000</v>
      </c>
      <c r="L245" s="4" t="s">
        <v>313</v>
      </c>
      <c r="M245" s="3">
        <v>41913</v>
      </c>
      <c r="N245" s="4"/>
      <c r="O245" s="4" t="s">
        <v>326</v>
      </c>
      <c r="P245" s="4" t="s">
        <v>434</v>
      </c>
      <c r="Q245" s="4" t="s">
        <v>500</v>
      </c>
      <c r="R245" s="4" t="s">
        <v>411</v>
      </c>
      <c r="S245" s="4" t="s">
        <v>411</v>
      </c>
      <c r="T245" s="4" t="s">
        <v>1034</v>
      </c>
      <c r="U245" s="4" t="s">
        <v>679</v>
      </c>
      <c r="V245" s="4" t="s">
        <v>515</v>
      </c>
      <c r="W245" s="4" t="s">
        <v>563</v>
      </c>
      <c r="X245" s="4" t="s">
        <v>434</v>
      </c>
      <c r="Y245" s="4" t="s">
        <v>21</v>
      </c>
      <c r="Z245" s="4" t="s">
        <v>483</v>
      </c>
      <c r="AA245" s="4">
        <v>222028</v>
      </c>
      <c r="AB245" s="4"/>
      <c r="AC245" s="4" t="s">
        <v>692</v>
      </c>
      <c r="AD245" s="3">
        <v>41978.674999999996</v>
      </c>
      <c r="AE245" s="3">
        <v>41978.674999999996</v>
      </c>
      <c r="AF245" s="2"/>
      <c r="AG245" s="4"/>
      <c r="AH245" s="4" t="s">
        <v>198</v>
      </c>
      <c r="AI245" s="4"/>
      <c r="AJ245" s="3"/>
      <c r="AK245" s="3"/>
      <c r="AL245" s="4"/>
      <c r="AM245" s="4"/>
      <c r="AN245" s="4"/>
    </row>
    <row r="246" spans="1:40" ht="90.75" customHeight="1">
      <c r="A246" s="4" t="s">
        <v>411</v>
      </c>
      <c r="B246" s="4" t="s">
        <v>139</v>
      </c>
      <c r="C246" s="4" t="s">
        <v>40</v>
      </c>
      <c r="D246" s="4" t="s">
        <v>634</v>
      </c>
      <c r="E246" s="4" t="s">
        <v>315</v>
      </c>
      <c r="F246" s="4" t="s">
        <v>701</v>
      </c>
      <c r="G246" s="2">
        <v>2014</v>
      </c>
      <c r="H246" s="4">
        <v>317662</v>
      </c>
      <c r="I246" s="4">
        <v>0</v>
      </c>
      <c r="J246" s="4" t="s">
        <v>701</v>
      </c>
      <c r="K246" s="4">
        <v>250000</v>
      </c>
      <c r="L246" s="4" t="s">
        <v>313</v>
      </c>
      <c r="M246" s="3">
        <v>41913</v>
      </c>
      <c r="N246" s="4" t="s">
        <v>503</v>
      </c>
      <c r="O246" s="4" t="s">
        <v>326</v>
      </c>
      <c r="P246" s="4" t="s">
        <v>434</v>
      </c>
      <c r="Q246" s="4" t="s">
        <v>500</v>
      </c>
      <c r="R246" s="4" t="s">
        <v>411</v>
      </c>
      <c r="S246" s="4" t="s">
        <v>411</v>
      </c>
      <c r="T246" s="4" t="s">
        <v>139</v>
      </c>
      <c r="U246" s="4" t="s">
        <v>519</v>
      </c>
      <c r="V246" s="4" t="s">
        <v>481</v>
      </c>
      <c r="W246" s="4" t="s">
        <v>563</v>
      </c>
      <c r="X246" s="4" t="s">
        <v>434</v>
      </c>
      <c r="Y246" s="4" t="s">
        <v>21</v>
      </c>
      <c r="Z246" s="4" t="s">
        <v>483</v>
      </c>
      <c r="AA246" s="4">
        <v>222036</v>
      </c>
      <c r="AB246" s="4"/>
      <c r="AC246" s="4" t="s">
        <v>692</v>
      </c>
      <c r="AD246" s="3">
        <v>41978.690972222219</v>
      </c>
      <c r="AE246" s="3">
        <v>41978.690972222219</v>
      </c>
      <c r="AF246" s="2">
        <v>2014</v>
      </c>
      <c r="AG246" s="4" t="s">
        <v>434</v>
      </c>
      <c r="AH246" s="4" t="s">
        <v>198</v>
      </c>
      <c r="AI246" s="4">
        <v>39000001</v>
      </c>
      <c r="AJ246" s="3">
        <v>41671</v>
      </c>
      <c r="AK246" s="3">
        <v>42004</v>
      </c>
      <c r="AL246" s="4" t="s">
        <v>740</v>
      </c>
      <c r="AM246" s="4" t="s">
        <v>420</v>
      </c>
      <c r="AN246" s="4" t="s">
        <v>1030</v>
      </c>
    </row>
    <row r="247" spans="1:40" ht="45.75" customHeight="1">
      <c r="A247" s="4" t="s">
        <v>411</v>
      </c>
      <c r="B247" s="4" t="s">
        <v>279</v>
      </c>
      <c r="C247" s="4" t="s">
        <v>40</v>
      </c>
      <c r="D247" s="4"/>
      <c r="E247" s="4"/>
      <c r="F247" s="4"/>
      <c r="G247" s="2">
        <v>2014</v>
      </c>
      <c r="H247" s="4">
        <v>441362</v>
      </c>
      <c r="I247" s="4">
        <v>0</v>
      </c>
      <c r="J247" s="4" t="s">
        <v>65</v>
      </c>
      <c r="K247" s="4">
        <v>350000</v>
      </c>
      <c r="L247" s="4" t="s">
        <v>313</v>
      </c>
      <c r="M247" s="3">
        <v>41944</v>
      </c>
      <c r="N247" s="4"/>
      <c r="O247" s="4" t="s">
        <v>886</v>
      </c>
      <c r="P247" s="4" t="s">
        <v>434</v>
      </c>
      <c r="Q247" s="4" t="s">
        <v>500</v>
      </c>
      <c r="R247" s="4" t="s">
        <v>411</v>
      </c>
      <c r="S247" s="4" t="s">
        <v>411</v>
      </c>
      <c r="T247" s="4" t="s">
        <v>279</v>
      </c>
      <c r="U247" s="4" t="s">
        <v>685</v>
      </c>
      <c r="V247" s="4" t="s">
        <v>141</v>
      </c>
      <c r="W247" s="4" t="s">
        <v>563</v>
      </c>
      <c r="X247" s="4" t="s">
        <v>434</v>
      </c>
      <c r="Y247" s="4" t="s">
        <v>21</v>
      </c>
      <c r="Z247" s="4" t="s">
        <v>483</v>
      </c>
      <c r="AA247" s="4">
        <v>222032</v>
      </c>
      <c r="AB247" s="4"/>
      <c r="AC247" s="4" t="s">
        <v>692</v>
      </c>
      <c r="AD247" s="3">
        <v>41978.686805555553</v>
      </c>
      <c r="AE247" s="3">
        <v>41978.686805555553</v>
      </c>
      <c r="AF247" s="2"/>
      <c r="AG247" s="4"/>
      <c r="AH247" s="4" t="s">
        <v>198</v>
      </c>
      <c r="AI247" s="4"/>
      <c r="AJ247" s="3"/>
      <c r="AK247" s="3"/>
      <c r="AL247" s="4"/>
      <c r="AM247" s="4"/>
      <c r="AN247" s="4"/>
    </row>
    <row r="248" spans="1:40" ht="125.25" customHeight="1">
      <c r="A248" s="4" t="s">
        <v>411</v>
      </c>
      <c r="B248" s="4" t="s">
        <v>859</v>
      </c>
      <c r="C248" s="4" t="s">
        <v>40</v>
      </c>
      <c r="D248" s="4" t="s">
        <v>634</v>
      </c>
      <c r="E248" s="4" t="s">
        <v>1093</v>
      </c>
      <c r="F248" s="4" t="s">
        <v>602</v>
      </c>
      <c r="G248" s="2">
        <v>2014</v>
      </c>
      <c r="H248" s="4">
        <v>378310</v>
      </c>
      <c r="I248" s="4">
        <v>0</v>
      </c>
      <c r="J248" s="4" t="s">
        <v>602</v>
      </c>
      <c r="K248" s="4">
        <v>300000</v>
      </c>
      <c r="L248" s="4" t="s">
        <v>313</v>
      </c>
      <c r="M248" s="3">
        <v>41944</v>
      </c>
      <c r="N248" s="4" t="s">
        <v>886</v>
      </c>
      <c r="O248" s="4" t="s">
        <v>886</v>
      </c>
      <c r="P248" s="4" t="s">
        <v>434</v>
      </c>
      <c r="Q248" s="4" t="s">
        <v>500</v>
      </c>
      <c r="R248" s="4" t="s">
        <v>411</v>
      </c>
      <c r="S248" s="4" t="s">
        <v>411</v>
      </c>
      <c r="T248" s="4" t="s">
        <v>859</v>
      </c>
      <c r="U248" s="4" t="s">
        <v>685</v>
      </c>
      <c r="V248" s="4" t="s">
        <v>303</v>
      </c>
      <c r="W248" s="4" t="s">
        <v>563</v>
      </c>
      <c r="X248" s="4" t="s">
        <v>434</v>
      </c>
      <c r="Y248" s="4" t="s">
        <v>21</v>
      </c>
      <c r="Z248" s="4" t="s">
        <v>483</v>
      </c>
      <c r="AA248" s="4">
        <v>222034</v>
      </c>
      <c r="AB248" s="4"/>
      <c r="AC248" s="4" t="s">
        <v>692</v>
      </c>
      <c r="AD248" s="3">
        <v>41978.689583333333</v>
      </c>
      <c r="AE248" s="3">
        <v>41978.689583333333</v>
      </c>
      <c r="AF248" s="2">
        <v>2014</v>
      </c>
      <c r="AG248" s="4" t="s">
        <v>434</v>
      </c>
      <c r="AH248" s="4" t="s">
        <v>198</v>
      </c>
      <c r="AI248" s="4">
        <v>1577000</v>
      </c>
      <c r="AJ248" s="3">
        <v>42084</v>
      </c>
      <c r="AK248" s="3">
        <v>42369</v>
      </c>
      <c r="AL248" s="4" t="s">
        <v>740</v>
      </c>
      <c r="AM248" s="4" t="s">
        <v>420</v>
      </c>
      <c r="AN248" s="4" t="s">
        <v>380</v>
      </c>
    </row>
    <row r="249" spans="1:40" ht="57" customHeight="1">
      <c r="A249" s="4" t="s">
        <v>411</v>
      </c>
      <c r="B249" s="4" t="s">
        <v>474</v>
      </c>
      <c r="C249" s="4" t="s">
        <v>40</v>
      </c>
      <c r="D249" s="4"/>
      <c r="E249" s="4"/>
      <c r="F249" s="4"/>
      <c r="G249" s="2">
        <v>2014</v>
      </c>
      <c r="H249" s="4">
        <v>193253</v>
      </c>
      <c r="I249" s="4">
        <v>0</v>
      </c>
      <c r="J249" s="4" t="s">
        <v>669</v>
      </c>
      <c r="K249" s="4">
        <v>153250</v>
      </c>
      <c r="L249" s="4" t="s">
        <v>313</v>
      </c>
      <c r="M249" s="3">
        <v>41944</v>
      </c>
      <c r="N249" s="4"/>
      <c r="O249" s="4" t="s">
        <v>326</v>
      </c>
      <c r="P249" s="4" t="s">
        <v>434</v>
      </c>
      <c r="Q249" s="4" t="s">
        <v>500</v>
      </c>
      <c r="R249" s="4" t="s">
        <v>411</v>
      </c>
      <c r="S249" s="4" t="s">
        <v>411</v>
      </c>
      <c r="T249" s="4" t="s">
        <v>474</v>
      </c>
      <c r="U249" s="4" t="s">
        <v>1084</v>
      </c>
      <c r="V249" s="4" t="s">
        <v>474</v>
      </c>
      <c r="W249" s="4" t="s">
        <v>563</v>
      </c>
      <c r="X249" s="4" t="s">
        <v>434</v>
      </c>
      <c r="Y249" s="4" t="s">
        <v>21</v>
      </c>
      <c r="Z249" s="4" t="s">
        <v>483</v>
      </c>
      <c r="AA249" s="4">
        <v>222030</v>
      </c>
      <c r="AB249" s="4"/>
      <c r="AC249" s="4" t="s">
        <v>692</v>
      </c>
      <c r="AD249" s="3">
        <v>41978.684027777774</v>
      </c>
      <c r="AE249" s="3">
        <v>41978.684027777774</v>
      </c>
      <c r="AF249" s="2"/>
      <c r="AG249" s="4"/>
      <c r="AH249" s="4" t="s">
        <v>198</v>
      </c>
      <c r="AI249" s="4"/>
      <c r="AJ249" s="3"/>
      <c r="AK249" s="3"/>
      <c r="AL249" s="4"/>
      <c r="AM249" s="4"/>
      <c r="AN249" s="4"/>
    </row>
    <row r="250" spans="1:40" ht="57" customHeight="1">
      <c r="A250" s="4" t="s">
        <v>411</v>
      </c>
      <c r="B250" s="4" t="s">
        <v>687</v>
      </c>
      <c r="C250" s="4" t="s">
        <v>40</v>
      </c>
      <c r="D250" s="4"/>
      <c r="E250" s="4"/>
      <c r="F250" s="4"/>
      <c r="G250" s="2">
        <v>2014</v>
      </c>
      <c r="H250" s="4">
        <v>441362</v>
      </c>
      <c r="I250" s="4">
        <v>0</v>
      </c>
      <c r="J250" s="4" t="s">
        <v>629</v>
      </c>
      <c r="K250" s="4">
        <v>350000</v>
      </c>
      <c r="L250" s="4" t="s">
        <v>313</v>
      </c>
      <c r="M250" s="3">
        <v>41944</v>
      </c>
      <c r="N250" s="4"/>
      <c r="O250" s="4" t="s">
        <v>926</v>
      </c>
      <c r="P250" s="4" t="s">
        <v>434</v>
      </c>
      <c r="Q250" s="4" t="s">
        <v>500</v>
      </c>
      <c r="R250" s="4" t="s">
        <v>411</v>
      </c>
      <c r="S250" s="4" t="s">
        <v>411</v>
      </c>
      <c r="T250" s="4" t="s">
        <v>687</v>
      </c>
      <c r="U250" s="4" t="s">
        <v>685</v>
      </c>
      <c r="V250" s="4" t="s">
        <v>805</v>
      </c>
      <c r="W250" s="4" t="s">
        <v>563</v>
      </c>
      <c r="X250" s="4" t="s">
        <v>434</v>
      </c>
      <c r="Y250" s="4" t="s">
        <v>21</v>
      </c>
      <c r="Z250" s="4" t="s">
        <v>483</v>
      </c>
      <c r="AA250" s="4">
        <v>222033</v>
      </c>
      <c r="AB250" s="4"/>
      <c r="AC250" s="4" t="s">
        <v>692</v>
      </c>
      <c r="AD250" s="3">
        <v>41978.688194444439</v>
      </c>
      <c r="AE250" s="3">
        <v>41978.688194444439</v>
      </c>
      <c r="AF250" s="2"/>
      <c r="AG250" s="4"/>
      <c r="AH250" s="4" t="s">
        <v>198</v>
      </c>
      <c r="AI250" s="4"/>
      <c r="AJ250" s="3"/>
      <c r="AK250" s="3"/>
      <c r="AL250" s="4"/>
      <c r="AM250" s="4"/>
      <c r="AN250" s="4"/>
    </row>
    <row r="251" spans="1:40" ht="45.75" customHeight="1">
      <c r="A251" s="4" t="s">
        <v>411</v>
      </c>
      <c r="B251" s="4" t="s">
        <v>136</v>
      </c>
      <c r="C251" s="4" t="s">
        <v>40</v>
      </c>
      <c r="D251" s="4"/>
      <c r="E251" s="4"/>
      <c r="F251" s="4"/>
      <c r="G251" s="2">
        <v>2014</v>
      </c>
      <c r="H251" s="4">
        <v>126103</v>
      </c>
      <c r="I251" s="4">
        <v>0</v>
      </c>
      <c r="J251" s="4" t="s">
        <v>166</v>
      </c>
      <c r="K251" s="4">
        <v>100000</v>
      </c>
      <c r="L251" s="4" t="s">
        <v>313</v>
      </c>
      <c r="M251" s="3">
        <v>41944</v>
      </c>
      <c r="N251" s="4"/>
      <c r="O251" s="4" t="s">
        <v>926</v>
      </c>
      <c r="P251" s="4" t="s">
        <v>434</v>
      </c>
      <c r="Q251" s="4" t="s">
        <v>500</v>
      </c>
      <c r="R251" s="4" t="s">
        <v>411</v>
      </c>
      <c r="S251" s="4" t="s">
        <v>411</v>
      </c>
      <c r="T251" s="4" t="s">
        <v>136</v>
      </c>
      <c r="U251" s="4" t="s">
        <v>685</v>
      </c>
      <c r="V251" s="4" t="s">
        <v>190</v>
      </c>
      <c r="W251" s="4" t="s">
        <v>563</v>
      </c>
      <c r="X251" s="4" t="s">
        <v>434</v>
      </c>
      <c r="Y251" s="4" t="s">
        <v>21</v>
      </c>
      <c r="Z251" s="4" t="s">
        <v>483</v>
      </c>
      <c r="AA251" s="4">
        <v>222029</v>
      </c>
      <c r="AB251" s="4"/>
      <c r="AC251" s="4" t="s">
        <v>697</v>
      </c>
      <c r="AD251" s="3">
        <v>41981.467361111107</v>
      </c>
      <c r="AE251" s="3">
        <v>41978.682638888888</v>
      </c>
      <c r="AF251" s="2"/>
      <c r="AG251" s="4"/>
      <c r="AH251" s="4" t="s">
        <v>198</v>
      </c>
      <c r="AI251" s="4"/>
      <c r="AJ251" s="3"/>
      <c r="AK251" s="3"/>
      <c r="AL251" s="4"/>
      <c r="AM251" s="4"/>
      <c r="AN251" s="4"/>
    </row>
    <row r="252" spans="1:40" ht="68.25" customHeight="1">
      <c r="A252" s="4" t="s">
        <v>411</v>
      </c>
      <c r="B252" s="4" t="s">
        <v>365</v>
      </c>
      <c r="C252" s="4" t="s">
        <v>532</v>
      </c>
      <c r="D252" s="4" t="s">
        <v>254</v>
      </c>
      <c r="E252" s="4" t="s">
        <v>719</v>
      </c>
      <c r="F252" s="4" t="s">
        <v>183</v>
      </c>
      <c r="G252" s="2">
        <v>2013</v>
      </c>
      <c r="H252" s="4">
        <v>258732</v>
      </c>
      <c r="I252" s="4">
        <v>0</v>
      </c>
      <c r="J252" s="4" t="s">
        <v>496</v>
      </c>
      <c r="K252" s="4">
        <v>200000</v>
      </c>
      <c r="L252" s="4" t="s">
        <v>313</v>
      </c>
      <c r="M252" s="3">
        <v>41305</v>
      </c>
      <c r="N252" s="4" t="s">
        <v>738</v>
      </c>
      <c r="O252" s="4" t="s">
        <v>738</v>
      </c>
      <c r="P252" s="4" t="s">
        <v>434</v>
      </c>
      <c r="Q252" s="4" t="s">
        <v>282</v>
      </c>
      <c r="R252" s="4" t="s">
        <v>411</v>
      </c>
      <c r="S252" s="4" t="s">
        <v>411</v>
      </c>
      <c r="T252" s="4" t="s">
        <v>365</v>
      </c>
      <c r="U252" s="4" t="s">
        <v>519</v>
      </c>
      <c r="V252" s="4" t="s">
        <v>85</v>
      </c>
      <c r="W252" s="4"/>
      <c r="X252" s="4" t="s">
        <v>794</v>
      </c>
      <c r="Y252" s="4" t="s">
        <v>545</v>
      </c>
      <c r="Z252" s="4" t="s">
        <v>483</v>
      </c>
      <c r="AA252" s="4">
        <v>194568</v>
      </c>
      <c r="AB252" s="4" t="s">
        <v>571</v>
      </c>
      <c r="AC252" s="4" t="s">
        <v>697</v>
      </c>
      <c r="AD252" s="3">
        <v>41395.724305555552</v>
      </c>
      <c r="AE252" s="3">
        <v>41366.65902777778</v>
      </c>
      <c r="AF252" s="2">
        <v>2013</v>
      </c>
      <c r="AG252" s="4" t="s">
        <v>1061</v>
      </c>
      <c r="AH252" s="4" t="s">
        <v>198</v>
      </c>
      <c r="AI252" s="4">
        <v>162350371</v>
      </c>
      <c r="AJ252" s="3">
        <v>41275</v>
      </c>
      <c r="AK252" s="3">
        <v>41639</v>
      </c>
      <c r="AL252" s="4" t="s">
        <v>184</v>
      </c>
      <c r="AM252" s="4" t="s">
        <v>740</v>
      </c>
      <c r="AN252" s="4"/>
    </row>
    <row r="253" spans="1:40" ht="57" customHeight="1">
      <c r="A253" s="4" t="s">
        <v>411</v>
      </c>
      <c r="B253" s="4" t="s">
        <v>797</v>
      </c>
      <c r="C253" s="4" t="s">
        <v>40</v>
      </c>
      <c r="D253" s="4" t="s">
        <v>634</v>
      </c>
      <c r="E253" s="4" t="s">
        <v>115</v>
      </c>
      <c r="F253" s="4" t="s">
        <v>307</v>
      </c>
      <c r="G253" s="2">
        <v>2014</v>
      </c>
      <c r="H253" s="4">
        <v>334225</v>
      </c>
      <c r="I253" s="4">
        <v>0</v>
      </c>
      <c r="J253" s="4" t="s">
        <v>759</v>
      </c>
      <c r="K253" s="4">
        <v>250000</v>
      </c>
      <c r="L253" s="4" t="s">
        <v>313</v>
      </c>
      <c r="M253" s="3">
        <v>41828</v>
      </c>
      <c r="N253" s="4" t="s">
        <v>387</v>
      </c>
      <c r="O253" s="4" t="s">
        <v>926</v>
      </c>
      <c r="P253" s="4" t="s">
        <v>434</v>
      </c>
      <c r="Q253" s="4" t="s">
        <v>282</v>
      </c>
      <c r="R253" s="4" t="s">
        <v>411</v>
      </c>
      <c r="S253" s="4" t="s">
        <v>411</v>
      </c>
      <c r="T253" s="4" t="s">
        <v>797</v>
      </c>
      <c r="U253" s="4" t="s">
        <v>519</v>
      </c>
      <c r="V253" s="4" t="s">
        <v>1091</v>
      </c>
      <c r="W253" s="4" t="s">
        <v>563</v>
      </c>
      <c r="X253" s="4" t="s">
        <v>434</v>
      </c>
      <c r="Y253" s="4" t="s">
        <v>21</v>
      </c>
      <c r="Z253" s="4" t="s">
        <v>483</v>
      </c>
      <c r="AA253" s="4">
        <v>218135</v>
      </c>
      <c r="AB253" s="4"/>
      <c r="AC253" s="4" t="s">
        <v>697</v>
      </c>
      <c r="AD253" s="3">
        <v>41942.513888888891</v>
      </c>
      <c r="AE253" s="3">
        <v>41900.746527777774</v>
      </c>
      <c r="AF253" s="2">
        <v>2014</v>
      </c>
      <c r="AG253" s="4" t="s">
        <v>434</v>
      </c>
      <c r="AH253" s="4" t="s">
        <v>198</v>
      </c>
      <c r="AI253" s="4">
        <v>0</v>
      </c>
      <c r="AJ253" s="3">
        <v>41730</v>
      </c>
      <c r="AK253" s="3">
        <v>42004</v>
      </c>
      <c r="AL253" s="4" t="s">
        <v>740</v>
      </c>
      <c r="AM253" s="4" t="s">
        <v>740</v>
      </c>
      <c r="AN253" s="4" t="s">
        <v>380</v>
      </c>
    </row>
    <row r="254" spans="1:40" ht="57" customHeight="1">
      <c r="A254" s="4" t="s">
        <v>411</v>
      </c>
      <c r="B254" s="4" t="s">
        <v>797</v>
      </c>
      <c r="C254" s="4" t="s">
        <v>40</v>
      </c>
      <c r="D254" s="4" t="s">
        <v>634</v>
      </c>
      <c r="E254" s="4" t="s">
        <v>115</v>
      </c>
      <c r="F254" s="4" t="s">
        <v>307</v>
      </c>
      <c r="G254" s="2">
        <v>2014</v>
      </c>
      <c r="H254" s="4">
        <v>317662</v>
      </c>
      <c r="I254" s="4">
        <v>0</v>
      </c>
      <c r="J254" s="4" t="s">
        <v>766</v>
      </c>
      <c r="K254" s="4">
        <v>250000</v>
      </c>
      <c r="L254" s="4" t="s">
        <v>313</v>
      </c>
      <c r="M254" s="3">
        <v>41913</v>
      </c>
      <c r="N254" s="4" t="s">
        <v>387</v>
      </c>
      <c r="O254" s="4" t="s">
        <v>926</v>
      </c>
      <c r="P254" s="4" t="s">
        <v>434</v>
      </c>
      <c r="Q254" s="4" t="s">
        <v>500</v>
      </c>
      <c r="R254" s="4" t="s">
        <v>411</v>
      </c>
      <c r="S254" s="4" t="s">
        <v>411</v>
      </c>
      <c r="T254" s="4" t="s">
        <v>797</v>
      </c>
      <c r="U254" s="4" t="s">
        <v>519</v>
      </c>
      <c r="V254" s="4" t="s">
        <v>1091</v>
      </c>
      <c r="W254" s="4" t="s">
        <v>563</v>
      </c>
      <c r="X254" s="4" t="s">
        <v>434</v>
      </c>
      <c r="Y254" s="4" t="s">
        <v>21</v>
      </c>
      <c r="Z254" s="4" t="s">
        <v>483</v>
      </c>
      <c r="AA254" s="4">
        <v>222037</v>
      </c>
      <c r="AB254" s="4"/>
      <c r="AC254" s="4" t="s">
        <v>692</v>
      </c>
      <c r="AD254" s="3">
        <v>41978.692361111112</v>
      </c>
      <c r="AE254" s="3">
        <v>41978.692361111112</v>
      </c>
      <c r="AF254" s="2">
        <v>2014</v>
      </c>
      <c r="AG254" s="4" t="s">
        <v>434</v>
      </c>
      <c r="AH254" s="4" t="s">
        <v>198</v>
      </c>
      <c r="AI254" s="4">
        <v>0</v>
      </c>
      <c r="AJ254" s="3">
        <v>41730</v>
      </c>
      <c r="AK254" s="3">
        <v>42004</v>
      </c>
      <c r="AL254" s="4" t="s">
        <v>740</v>
      </c>
      <c r="AM254" s="4" t="s">
        <v>740</v>
      </c>
      <c r="AN254" s="4" t="s">
        <v>380</v>
      </c>
    </row>
    <row r="255" spans="1:40" ht="57" customHeight="1">
      <c r="A255" s="4" t="s">
        <v>411</v>
      </c>
      <c r="B255" s="4" t="s">
        <v>797</v>
      </c>
      <c r="C255" s="4" t="s">
        <v>532</v>
      </c>
      <c r="D255" s="4" t="s">
        <v>254</v>
      </c>
      <c r="E255" s="4" t="s">
        <v>268</v>
      </c>
      <c r="F255" s="4" t="s">
        <v>183</v>
      </c>
      <c r="G255" s="2">
        <v>2013</v>
      </c>
      <c r="H255" s="4">
        <v>651890</v>
      </c>
      <c r="I255" s="4">
        <v>0</v>
      </c>
      <c r="J255" s="4" t="s">
        <v>1095</v>
      </c>
      <c r="K255" s="4">
        <v>500000</v>
      </c>
      <c r="L255" s="4" t="s">
        <v>313</v>
      </c>
      <c r="M255" s="3">
        <v>41451</v>
      </c>
      <c r="N255" s="4" t="s">
        <v>738</v>
      </c>
      <c r="O255" s="4" t="s">
        <v>738</v>
      </c>
      <c r="P255" s="4" t="s">
        <v>434</v>
      </c>
      <c r="Q255" s="4" t="s">
        <v>282</v>
      </c>
      <c r="R255" s="4" t="s">
        <v>411</v>
      </c>
      <c r="S255" s="4" t="s">
        <v>411</v>
      </c>
      <c r="T255" s="4" t="s">
        <v>797</v>
      </c>
      <c r="U255" s="4" t="s">
        <v>519</v>
      </c>
      <c r="V255" s="4" t="s">
        <v>1091</v>
      </c>
      <c r="W255" s="4"/>
      <c r="X255" s="4" t="s">
        <v>794</v>
      </c>
      <c r="Y255" s="4" t="s">
        <v>545</v>
      </c>
      <c r="Z255" s="4" t="s">
        <v>483</v>
      </c>
      <c r="AA255" s="4">
        <v>201595</v>
      </c>
      <c r="AB255" s="4" t="s">
        <v>571</v>
      </c>
      <c r="AC255" s="4" t="s">
        <v>697</v>
      </c>
      <c r="AD255" s="3">
        <v>41578.521527777775</v>
      </c>
      <c r="AE255" s="3">
        <v>41540.631249999999</v>
      </c>
      <c r="AF255" s="2">
        <v>2013</v>
      </c>
      <c r="AG255" s="4" t="s">
        <v>1061</v>
      </c>
      <c r="AH255" s="4" t="s">
        <v>198</v>
      </c>
      <c r="AI255" s="4">
        <v>51939803</v>
      </c>
      <c r="AJ255" s="3">
        <v>41275</v>
      </c>
      <c r="AK255" s="3">
        <v>41639</v>
      </c>
      <c r="AL255" s="4" t="s">
        <v>184</v>
      </c>
      <c r="AM255" s="4" t="s">
        <v>740</v>
      </c>
      <c r="AN255" s="4"/>
    </row>
    <row r="256" spans="1:40" ht="57" customHeight="1">
      <c r="A256" s="4" t="s">
        <v>411</v>
      </c>
      <c r="B256" s="4" t="s">
        <v>797</v>
      </c>
      <c r="C256" s="4" t="s">
        <v>961</v>
      </c>
      <c r="D256" s="4" t="s">
        <v>988</v>
      </c>
      <c r="E256" s="4" t="s">
        <v>637</v>
      </c>
      <c r="F256" s="4" t="s">
        <v>183</v>
      </c>
      <c r="G256" s="2">
        <v>2014</v>
      </c>
      <c r="H256" s="4">
        <v>678426</v>
      </c>
      <c r="I256" s="4">
        <v>0</v>
      </c>
      <c r="J256" s="4" t="s">
        <v>689</v>
      </c>
      <c r="K256" s="4">
        <v>500000</v>
      </c>
      <c r="L256" s="4" t="s">
        <v>313</v>
      </c>
      <c r="M256" s="3">
        <v>41670</v>
      </c>
      <c r="N256" s="4" t="s">
        <v>738</v>
      </c>
      <c r="O256" s="4" t="s">
        <v>738</v>
      </c>
      <c r="P256" s="4" t="s">
        <v>434</v>
      </c>
      <c r="Q256" s="4" t="s">
        <v>282</v>
      </c>
      <c r="R256" s="4" t="s">
        <v>411</v>
      </c>
      <c r="S256" s="4" t="s">
        <v>411</v>
      </c>
      <c r="T256" s="4" t="s">
        <v>797</v>
      </c>
      <c r="U256" s="4" t="s">
        <v>519</v>
      </c>
      <c r="V256" s="4" t="s">
        <v>1091</v>
      </c>
      <c r="W256" s="4" t="s">
        <v>563</v>
      </c>
      <c r="X256" s="4" t="s">
        <v>794</v>
      </c>
      <c r="Y256" s="4" t="s">
        <v>545</v>
      </c>
      <c r="Z256" s="4" t="s">
        <v>483</v>
      </c>
      <c r="AA256" s="4">
        <v>209565</v>
      </c>
      <c r="AB256" s="4" t="s">
        <v>426</v>
      </c>
      <c r="AC256" s="4" t="s">
        <v>697</v>
      </c>
      <c r="AD256" s="3">
        <v>41954.610416666663</v>
      </c>
      <c r="AE256" s="3">
        <v>41729.734722222223</v>
      </c>
      <c r="AF256" s="2">
        <v>2014</v>
      </c>
      <c r="AG256" s="4" t="s">
        <v>1061</v>
      </c>
      <c r="AH256" s="4" t="s">
        <v>198</v>
      </c>
      <c r="AI256" s="4">
        <v>82569052</v>
      </c>
      <c r="AJ256" s="3">
        <v>41640</v>
      </c>
      <c r="AK256" s="3">
        <v>42004</v>
      </c>
      <c r="AL256" s="4" t="s">
        <v>184</v>
      </c>
      <c r="AM256" s="4" t="s">
        <v>740</v>
      </c>
      <c r="AN256" s="4"/>
    </row>
    <row r="257" spans="1:40" ht="57" customHeight="1">
      <c r="A257" s="4" t="s">
        <v>319</v>
      </c>
      <c r="B257" s="4" t="s">
        <v>891</v>
      </c>
      <c r="C257" s="4" t="s">
        <v>40</v>
      </c>
      <c r="D257" s="4"/>
      <c r="E257" s="4"/>
      <c r="F257" s="4"/>
      <c r="G257" s="2">
        <v>2014</v>
      </c>
      <c r="H257" s="4">
        <v>715408</v>
      </c>
      <c r="I257" s="4">
        <v>0</v>
      </c>
      <c r="J257" s="4" t="s">
        <v>887</v>
      </c>
      <c r="K257" s="4">
        <v>563026</v>
      </c>
      <c r="L257" s="4" t="s">
        <v>313</v>
      </c>
      <c r="M257" s="3">
        <v>41932</v>
      </c>
      <c r="N257" s="4"/>
      <c r="O257" s="4" t="s">
        <v>926</v>
      </c>
      <c r="P257" s="4" t="s">
        <v>434</v>
      </c>
      <c r="Q257" s="4" t="s">
        <v>500</v>
      </c>
      <c r="R257" s="4" t="s">
        <v>319</v>
      </c>
      <c r="S257" s="4" t="s">
        <v>319</v>
      </c>
      <c r="T257" s="4" t="s">
        <v>891</v>
      </c>
      <c r="U257" s="4" t="s">
        <v>685</v>
      </c>
      <c r="V257" s="4" t="s">
        <v>608</v>
      </c>
      <c r="W257" s="4" t="s">
        <v>563</v>
      </c>
      <c r="X257" s="4" t="s">
        <v>434</v>
      </c>
      <c r="Y257" s="4" t="s">
        <v>21</v>
      </c>
      <c r="Z257" s="4" t="s">
        <v>483</v>
      </c>
      <c r="AA257" s="4">
        <v>221989</v>
      </c>
      <c r="AB257" s="4"/>
      <c r="AC257" s="4" t="s">
        <v>692</v>
      </c>
      <c r="AD257" s="3">
        <v>41978.766666666663</v>
      </c>
      <c r="AE257" s="3">
        <v>41977.752083333333</v>
      </c>
      <c r="AF257" s="2"/>
      <c r="AG257" s="4"/>
      <c r="AH257" s="4" t="s">
        <v>198</v>
      </c>
      <c r="AI257" s="4"/>
      <c r="AJ257" s="3"/>
      <c r="AK257" s="3"/>
      <c r="AL257" s="4"/>
      <c r="AM257" s="4"/>
      <c r="AN257" s="4"/>
    </row>
    <row r="258" spans="1:40" ht="57" customHeight="1">
      <c r="A258" s="4" t="s">
        <v>319</v>
      </c>
      <c r="B258" s="4" t="s">
        <v>891</v>
      </c>
      <c r="C258" s="4" t="s">
        <v>377</v>
      </c>
      <c r="D258" s="4"/>
      <c r="E258" s="4"/>
      <c r="F258" s="4"/>
      <c r="G258" s="2">
        <v>2012</v>
      </c>
      <c r="H258" s="4">
        <v>155440</v>
      </c>
      <c r="I258" s="4">
        <v>0</v>
      </c>
      <c r="J258" s="4" t="s">
        <v>335</v>
      </c>
      <c r="K258" s="4">
        <v>120000</v>
      </c>
      <c r="L258" s="4" t="s">
        <v>313</v>
      </c>
      <c r="M258" s="3">
        <v>41219</v>
      </c>
      <c r="N258" s="4"/>
      <c r="O258" s="4" t="s">
        <v>886</v>
      </c>
      <c r="P258" s="4" t="s">
        <v>434</v>
      </c>
      <c r="Q258" s="4" t="s">
        <v>500</v>
      </c>
      <c r="R258" s="4" t="s">
        <v>319</v>
      </c>
      <c r="S258" s="4" t="s">
        <v>319</v>
      </c>
      <c r="T258" s="4" t="s">
        <v>891</v>
      </c>
      <c r="U258" s="4" t="s">
        <v>685</v>
      </c>
      <c r="V258" s="4" t="s">
        <v>608</v>
      </c>
      <c r="W258" s="4" t="s">
        <v>563</v>
      </c>
      <c r="X258" s="4" t="s">
        <v>794</v>
      </c>
      <c r="Y258" s="4" t="s">
        <v>545</v>
      </c>
      <c r="Z258" s="4" t="s">
        <v>483</v>
      </c>
      <c r="AA258" s="4">
        <v>190140</v>
      </c>
      <c r="AB258" s="4"/>
      <c r="AC258" s="4" t="s">
        <v>692</v>
      </c>
      <c r="AD258" s="3">
        <v>41234.456249999996</v>
      </c>
      <c r="AE258" s="3">
        <v>41234.455555555556</v>
      </c>
      <c r="AF258" s="2"/>
      <c r="AG258" s="4"/>
      <c r="AH258" s="4" t="s">
        <v>198</v>
      </c>
      <c r="AI258" s="4"/>
      <c r="AJ258" s="3"/>
      <c r="AK258" s="3"/>
      <c r="AL258" s="4"/>
      <c r="AM258" s="4"/>
      <c r="AN258" s="4"/>
    </row>
    <row r="259" spans="1:40" ht="45.75" customHeight="1">
      <c r="A259" s="4" t="s">
        <v>319</v>
      </c>
      <c r="B259" s="4" t="s">
        <v>962</v>
      </c>
      <c r="C259" s="4" t="s">
        <v>40</v>
      </c>
      <c r="D259" s="4"/>
      <c r="E259" s="4"/>
      <c r="F259" s="4"/>
      <c r="G259" s="2">
        <v>2014</v>
      </c>
      <c r="H259" s="4">
        <v>64559</v>
      </c>
      <c r="I259" s="4">
        <v>0</v>
      </c>
      <c r="J259" s="4" t="s">
        <v>581</v>
      </c>
      <c r="K259" s="4">
        <v>49000</v>
      </c>
      <c r="L259" s="4" t="s">
        <v>313</v>
      </c>
      <c r="M259" s="3">
        <v>41897</v>
      </c>
      <c r="N259" s="4"/>
      <c r="O259" s="4" t="s">
        <v>613</v>
      </c>
      <c r="P259" s="4" t="s">
        <v>434</v>
      </c>
      <c r="Q259" s="4" t="s">
        <v>500</v>
      </c>
      <c r="R259" s="4" t="s">
        <v>319</v>
      </c>
      <c r="S259" s="4" t="s">
        <v>319</v>
      </c>
      <c r="T259" s="4" t="s">
        <v>962</v>
      </c>
      <c r="U259" s="4" t="s">
        <v>685</v>
      </c>
      <c r="V259" s="4" t="s">
        <v>768</v>
      </c>
      <c r="W259" s="4" t="s">
        <v>563</v>
      </c>
      <c r="X259" s="4" t="s">
        <v>434</v>
      </c>
      <c r="Y259" s="4" t="s">
        <v>21</v>
      </c>
      <c r="Z259" s="4" t="s">
        <v>483</v>
      </c>
      <c r="AA259" s="4">
        <v>218499</v>
      </c>
      <c r="AB259" s="4"/>
      <c r="AC259" s="4" t="s">
        <v>692</v>
      </c>
      <c r="AD259" s="3">
        <v>41911.620833333334</v>
      </c>
      <c r="AE259" s="3">
        <v>41911.620833333334</v>
      </c>
      <c r="AF259" s="2"/>
      <c r="AG259" s="4"/>
      <c r="AH259" s="4" t="s">
        <v>198</v>
      </c>
      <c r="AI259" s="4"/>
      <c r="AJ259" s="3"/>
      <c r="AK259" s="3"/>
      <c r="AL259" s="4"/>
      <c r="AM259" s="4"/>
      <c r="AN259" s="4"/>
    </row>
    <row r="260" spans="1:40" ht="45.75" customHeight="1">
      <c r="A260" s="4" t="s">
        <v>319</v>
      </c>
      <c r="B260" s="4" t="s">
        <v>962</v>
      </c>
      <c r="C260" s="4" t="s">
        <v>40</v>
      </c>
      <c r="D260" s="4"/>
      <c r="E260" s="4"/>
      <c r="F260" s="4"/>
      <c r="G260" s="2">
        <v>2014</v>
      </c>
      <c r="H260" s="4">
        <v>132409</v>
      </c>
      <c r="I260" s="4">
        <v>0</v>
      </c>
      <c r="J260" s="4" t="s">
        <v>1049</v>
      </c>
      <c r="K260" s="4">
        <v>105000</v>
      </c>
      <c r="L260" s="4" t="s">
        <v>313</v>
      </c>
      <c r="M260" s="3">
        <v>41957</v>
      </c>
      <c r="N260" s="4"/>
      <c r="O260" s="4" t="s">
        <v>613</v>
      </c>
      <c r="P260" s="4" t="s">
        <v>434</v>
      </c>
      <c r="Q260" s="4" t="s">
        <v>500</v>
      </c>
      <c r="R260" s="4" t="s">
        <v>319</v>
      </c>
      <c r="S260" s="4" t="s">
        <v>319</v>
      </c>
      <c r="T260" s="4" t="s">
        <v>962</v>
      </c>
      <c r="U260" s="4" t="s">
        <v>685</v>
      </c>
      <c r="V260" s="4" t="s">
        <v>768</v>
      </c>
      <c r="W260" s="4" t="s">
        <v>563</v>
      </c>
      <c r="X260" s="4" t="s">
        <v>434</v>
      </c>
      <c r="Y260" s="4" t="s">
        <v>21</v>
      </c>
      <c r="Z260" s="4" t="s">
        <v>483</v>
      </c>
      <c r="AA260" s="4">
        <v>221980</v>
      </c>
      <c r="AB260" s="4"/>
      <c r="AC260" s="4" t="s">
        <v>692</v>
      </c>
      <c r="AD260" s="3">
        <v>41977.743750000001</v>
      </c>
      <c r="AE260" s="3">
        <v>41977.743750000001</v>
      </c>
      <c r="AF260" s="2"/>
      <c r="AG260" s="4"/>
      <c r="AH260" s="4" t="s">
        <v>198</v>
      </c>
      <c r="AI260" s="4"/>
      <c r="AJ260" s="3"/>
      <c r="AK260" s="3"/>
      <c r="AL260" s="4"/>
      <c r="AM260" s="4"/>
      <c r="AN260" s="4"/>
    </row>
    <row r="261" spans="1:40" ht="45.75" customHeight="1">
      <c r="A261" s="4" t="s">
        <v>319</v>
      </c>
      <c r="B261" s="4" t="s">
        <v>973</v>
      </c>
      <c r="C261" s="4" t="s">
        <v>40</v>
      </c>
      <c r="D261" s="4"/>
      <c r="E261" s="4"/>
      <c r="F261" s="4"/>
      <c r="G261" s="2">
        <v>2014</v>
      </c>
      <c r="H261" s="4">
        <v>34047919</v>
      </c>
      <c r="I261" s="4">
        <v>0</v>
      </c>
      <c r="J261" s="4" t="s">
        <v>130</v>
      </c>
      <c r="K261" s="4">
        <v>27000000</v>
      </c>
      <c r="L261" s="4" t="s">
        <v>313</v>
      </c>
      <c r="M261" s="3">
        <v>41950</v>
      </c>
      <c r="N261" s="4"/>
      <c r="O261" s="4" t="s">
        <v>926</v>
      </c>
      <c r="P261" s="4" t="s">
        <v>434</v>
      </c>
      <c r="Q261" s="4" t="s">
        <v>500</v>
      </c>
      <c r="R261" s="4" t="s">
        <v>319</v>
      </c>
      <c r="S261" s="4" t="s">
        <v>319</v>
      </c>
      <c r="T261" s="4" t="s">
        <v>973</v>
      </c>
      <c r="U261" s="4" t="s">
        <v>68</v>
      </c>
      <c r="V261" s="4" t="s">
        <v>973</v>
      </c>
      <c r="W261" s="4" t="s">
        <v>563</v>
      </c>
      <c r="X261" s="4" t="s">
        <v>434</v>
      </c>
      <c r="Y261" s="4" t="s">
        <v>21</v>
      </c>
      <c r="Z261" s="4" t="s">
        <v>483</v>
      </c>
      <c r="AA261" s="4">
        <v>221991</v>
      </c>
      <c r="AB261" s="4"/>
      <c r="AC261" s="4" t="s">
        <v>692</v>
      </c>
      <c r="AD261" s="3">
        <v>41977.759722222218</v>
      </c>
      <c r="AE261" s="3">
        <v>41977.759722222218</v>
      </c>
      <c r="AF261" s="2"/>
      <c r="AG261" s="4"/>
      <c r="AH261" s="4" t="s">
        <v>198</v>
      </c>
      <c r="AI261" s="4"/>
      <c r="AJ261" s="3"/>
      <c r="AK261" s="3"/>
      <c r="AL261" s="4"/>
      <c r="AM261" s="4"/>
      <c r="AN261" s="4"/>
    </row>
    <row r="262" spans="1:40" ht="45.75" customHeight="1">
      <c r="A262" s="4" t="s">
        <v>319</v>
      </c>
      <c r="B262" s="4" t="s">
        <v>736</v>
      </c>
      <c r="C262" s="4" t="s">
        <v>40</v>
      </c>
      <c r="D262" s="4"/>
      <c r="E262" s="4"/>
      <c r="F262" s="4"/>
      <c r="G262" s="2">
        <v>2014</v>
      </c>
      <c r="H262" s="4">
        <v>377382</v>
      </c>
      <c r="I262" s="4">
        <v>0</v>
      </c>
      <c r="J262" s="4" t="s">
        <v>60</v>
      </c>
      <c r="K262" s="4">
        <v>297000</v>
      </c>
      <c r="L262" s="4" t="s">
        <v>313</v>
      </c>
      <c r="M262" s="3">
        <v>41943</v>
      </c>
      <c r="N262" s="4"/>
      <c r="O262" s="4" t="s">
        <v>326</v>
      </c>
      <c r="P262" s="4" t="s">
        <v>434</v>
      </c>
      <c r="Q262" s="4" t="s">
        <v>500</v>
      </c>
      <c r="R262" s="4" t="s">
        <v>319</v>
      </c>
      <c r="S262" s="4" t="s">
        <v>319</v>
      </c>
      <c r="T262" s="4" t="s">
        <v>736</v>
      </c>
      <c r="U262" s="4" t="s">
        <v>685</v>
      </c>
      <c r="V262" s="4" t="s">
        <v>686</v>
      </c>
      <c r="W262" s="4" t="s">
        <v>563</v>
      </c>
      <c r="X262" s="4" t="s">
        <v>434</v>
      </c>
      <c r="Y262" s="4" t="s">
        <v>21</v>
      </c>
      <c r="Z262" s="4" t="s">
        <v>483</v>
      </c>
      <c r="AA262" s="4">
        <v>221988</v>
      </c>
      <c r="AB262" s="4"/>
      <c r="AC262" s="4" t="s">
        <v>692</v>
      </c>
      <c r="AD262" s="3">
        <v>41977.751388888886</v>
      </c>
      <c r="AE262" s="3">
        <v>41977.751388888886</v>
      </c>
      <c r="AF262" s="2"/>
      <c r="AG262" s="4"/>
      <c r="AH262" s="4" t="s">
        <v>198</v>
      </c>
      <c r="AI262" s="4"/>
      <c r="AJ262" s="3"/>
      <c r="AK262" s="3"/>
      <c r="AL262" s="4"/>
      <c r="AM262" s="4"/>
      <c r="AN262" s="4"/>
    </row>
    <row r="263" spans="1:40" ht="45.75" customHeight="1">
      <c r="A263" s="4" t="s">
        <v>319</v>
      </c>
      <c r="B263" s="4" t="s">
        <v>308</v>
      </c>
      <c r="C263" s="4" t="s">
        <v>41</v>
      </c>
      <c r="D263" s="4"/>
      <c r="E263" s="4"/>
      <c r="F263" s="4"/>
      <c r="G263" s="2">
        <v>2011</v>
      </c>
      <c r="H263" s="4">
        <v>330695</v>
      </c>
      <c r="I263" s="4">
        <v>0</v>
      </c>
      <c r="J263" s="4" t="s">
        <v>269</v>
      </c>
      <c r="K263" s="4">
        <v>242730</v>
      </c>
      <c r="L263" s="4" t="s">
        <v>313</v>
      </c>
      <c r="M263" s="3">
        <v>40575</v>
      </c>
      <c r="N263" s="4"/>
      <c r="O263" s="4" t="s">
        <v>926</v>
      </c>
      <c r="P263" s="4" t="s">
        <v>434</v>
      </c>
      <c r="Q263" s="4" t="s">
        <v>500</v>
      </c>
      <c r="R263" s="4" t="s">
        <v>319</v>
      </c>
      <c r="S263" s="4" t="s">
        <v>319</v>
      </c>
      <c r="T263" s="4" t="s">
        <v>804</v>
      </c>
      <c r="U263" s="4" t="s">
        <v>685</v>
      </c>
      <c r="V263" s="4" t="s">
        <v>308</v>
      </c>
      <c r="W263" s="4" t="s">
        <v>563</v>
      </c>
      <c r="X263" s="4" t="s">
        <v>434</v>
      </c>
      <c r="Y263" s="4" t="s">
        <v>545</v>
      </c>
      <c r="Z263" s="4" t="s">
        <v>483</v>
      </c>
      <c r="AA263" s="4">
        <v>164147</v>
      </c>
      <c r="AB263" s="4"/>
      <c r="AC263" s="4" t="s">
        <v>692</v>
      </c>
      <c r="AD263" s="3">
        <v>40578.442361111112</v>
      </c>
      <c r="AE263" s="3">
        <v>40578.442361111112</v>
      </c>
      <c r="AF263" s="2"/>
      <c r="AG263" s="4"/>
      <c r="AH263" s="4" t="s">
        <v>198</v>
      </c>
      <c r="AI263" s="4"/>
      <c r="AJ263" s="3"/>
      <c r="AK263" s="3"/>
      <c r="AL263" s="4"/>
      <c r="AM263" s="4"/>
      <c r="AN263" s="4"/>
    </row>
    <row r="264" spans="1:40" ht="45.75" customHeight="1">
      <c r="A264" s="4" t="s">
        <v>319</v>
      </c>
      <c r="B264" s="4" t="s">
        <v>308</v>
      </c>
      <c r="C264" s="4" t="s">
        <v>44</v>
      </c>
      <c r="D264" s="4"/>
      <c r="E264" s="4"/>
      <c r="F264" s="4"/>
      <c r="G264" s="2">
        <v>2012</v>
      </c>
      <c r="H264" s="4">
        <v>496782</v>
      </c>
      <c r="I264" s="4">
        <v>0</v>
      </c>
      <c r="J264" s="4" t="s">
        <v>245</v>
      </c>
      <c r="K264" s="4">
        <v>386000</v>
      </c>
      <c r="L264" s="4" t="s">
        <v>313</v>
      </c>
      <c r="M264" s="3">
        <v>41191</v>
      </c>
      <c r="N264" s="4"/>
      <c r="O264" s="4" t="s">
        <v>926</v>
      </c>
      <c r="P264" s="4" t="s">
        <v>434</v>
      </c>
      <c r="Q264" s="4" t="s">
        <v>500</v>
      </c>
      <c r="R264" s="4" t="s">
        <v>319</v>
      </c>
      <c r="S264" s="4" t="s">
        <v>319</v>
      </c>
      <c r="T264" s="4" t="s">
        <v>804</v>
      </c>
      <c r="U264" s="4" t="s">
        <v>685</v>
      </c>
      <c r="V264" s="4" t="s">
        <v>308</v>
      </c>
      <c r="W264" s="4" t="s">
        <v>563</v>
      </c>
      <c r="X264" s="4" t="s">
        <v>434</v>
      </c>
      <c r="Y264" s="4" t="s">
        <v>21</v>
      </c>
      <c r="Z264" s="4" t="s">
        <v>483</v>
      </c>
      <c r="AA264" s="4">
        <v>188615</v>
      </c>
      <c r="AB264" s="4"/>
      <c r="AC264" s="4" t="s">
        <v>692</v>
      </c>
      <c r="AD264" s="3">
        <v>41235.757638888885</v>
      </c>
      <c r="AE264" s="3">
        <v>41200.478472222218</v>
      </c>
      <c r="AF264" s="2"/>
      <c r="AG264" s="4"/>
      <c r="AH264" s="4" t="s">
        <v>198</v>
      </c>
      <c r="AI264" s="4"/>
      <c r="AJ264" s="3"/>
      <c r="AK264" s="3"/>
      <c r="AL264" s="4"/>
      <c r="AM264" s="4"/>
      <c r="AN264" s="4"/>
    </row>
    <row r="265" spans="1:40" ht="45.75" customHeight="1">
      <c r="A265" s="4" t="s">
        <v>319</v>
      </c>
      <c r="B265" s="4" t="s">
        <v>804</v>
      </c>
      <c r="C265" s="4" t="s">
        <v>41</v>
      </c>
      <c r="D265" s="4"/>
      <c r="E265" s="4"/>
      <c r="F265" s="4"/>
      <c r="G265" s="2">
        <v>2011</v>
      </c>
      <c r="H265" s="4">
        <v>350071</v>
      </c>
      <c r="I265" s="4">
        <v>0</v>
      </c>
      <c r="J265" s="4" t="s">
        <v>997</v>
      </c>
      <c r="K265" s="4">
        <v>247500</v>
      </c>
      <c r="L265" s="4" t="s">
        <v>313</v>
      </c>
      <c r="M265" s="3">
        <v>40874</v>
      </c>
      <c r="N265" s="4"/>
      <c r="O265" s="4" t="s">
        <v>926</v>
      </c>
      <c r="P265" s="4" t="s">
        <v>434</v>
      </c>
      <c r="Q265" s="4" t="s">
        <v>500</v>
      </c>
      <c r="R265" s="4" t="s">
        <v>319</v>
      </c>
      <c r="S265" s="4" t="s">
        <v>319</v>
      </c>
      <c r="T265" s="4" t="s">
        <v>804</v>
      </c>
      <c r="U265" s="4" t="s">
        <v>685</v>
      </c>
      <c r="V265" s="4" t="s">
        <v>804</v>
      </c>
      <c r="W265" s="4" t="s">
        <v>563</v>
      </c>
      <c r="X265" s="4" t="s">
        <v>434</v>
      </c>
      <c r="Y265" s="4" t="s">
        <v>545</v>
      </c>
      <c r="Z265" s="4" t="s">
        <v>483</v>
      </c>
      <c r="AA265" s="4">
        <v>175767</v>
      </c>
      <c r="AB265" s="4"/>
      <c r="AC265" s="4" t="s">
        <v>692</v>
      </c>
      <c r="AD265" s="3">
        <v>40885.501388888886</v>
      </c>
      <c r="AE265" s="3">
        <v>40885.501388888886</v>
      </c>
      <c r="AF265" s="2"/>
      <c r="AG265" s="4"/>
      <c r="AH265" s="4" t="s">
        <v>198</v>
      </c>
      <c r="AI265" s="4"/>
      <c r="AJ265" s="3"/>
      <c r="AK265" s="3"/>
      <c r="AL265" s="4"/>
      <c r="AM265" s="4"/>
      <c r="AN265" s="4"/>
    </row>
    <row r="266" spans="1:40" ht="45.75" customHeight="1">
      <c r="A266" s="4" t="s">
        <v>319</v>
      </c>
      <c r="B266" s="4" t="s">
        <v>804</v>
      </c>
      <c r="C266" s="4" t="s">
        <v>653</v>
      </c>
      <c r="D266" s="4"/>
      <c r="E266" s="4"/>
      <c r="F266" s="4"/>
      <c r="G266" s="2">
        <v>2013</v>
      </c>
      <c r="H266" s="4">
        <v>572944</v>
      </c>
      <c r="I266" s="4">
        <v>0</v>
      </c>
      <c r="J266" s="4" t="s">
        <v>983</v>
      </c>
      <c r="K266" s="4">
        <v>432000</v>
      </c>
      <c r="L266" s="4" t="s">
        <v>313</v>
      </c>
      <c r="M266" s="3">
        <v>41501</v>
      </c>
      <c r="N266" s="4"/>
      <c r="O266" s="4" t="s">
        <v>926</v>
      </c>
      <c r="P266" s="4" t="s">
        <v>434</v>
      </c>
      <c r="Q266" s="4" t="s">
        <v>500</v>
      </c>
      <c r="R266" s="4" t="s">
        <v>319</v>
      </c>
      <c r="S266" s="4" t="s">
        <v>319</v>
      </c>
      <c r="T266" s="4" t="s">
        <v>804</v>
      </c>
      <c r="U266" s="4" t="s">
        <v>685</v>
      </c>
      <c r="V266" s="4" t="s">
        <v>804</v>
      </c>
      <c r="W266" s="4"/>
      <c r="X266" s="4" t="s">
        <v>434</v>
      </c>
      <c r="Y266" s="4" t="s">
        <v>21</v>
      </c>
      <c r="Z266" s="4" t="s">
        <v>483</v>
      </c>
      <c r="AA266" s="4">
        <v>200745</v>
      </c>
      <c r="AB266" s="4"/>
      <c r="AC266" s="4" t="s">
        <v>692</v>
      </c>
      <c r="AD266" s="3">
        <v>41505.601388888885</v>
      </c>
      <c r="AE266" s="3">
        <v>41505.601388888885</v>
      </c>
      <c r="AF266" s="2"/>
      <c r="AG266" s="4"/>
      <c r="AH266" s="4" t="s">
        <v>198</v>
      </c>
      <c r="AI266" s="4"/>
      <c r="AJ266" s="3"/>
      <c r="AK266" s="3"/>
      <c r="AL266" s="4"/>
      <c r="AM266" s="4"/>
      <c r="AN266" s="4"/>
    </row>
    <row r="267" spans="1:40" ht="45.75" customHeight="1">
      <c r="A267" s="4" t="s">
        <v>319</v>
      </c>
      <c r="B267" s="4" t="s">
        <v>804</v>
      </c>
      <c r="C267" s="4" t="s">
        <v>40</v>
      </c>
      <c r="D267" s="4"/>
      <c r="E267" s="4"/>
      <c r="F267" s="4"/>
      <c r="G267" s="2">
        <v>2014</v>
      </c>
      <c r="H267" s="4">
        <v>1080051</v>
      </c>
      <c r="I267" s="4">
        <v>0</v>
      </c>
      <c r="J267" s="4" t="s">
        <v>440</v>
      </c>
      <c r="K267" s="4">
        <v>850000</v>
      </c>
      <c r="L267" s="4" t="s">
        <v>313</v>
      </c>
      <c r="M267" s="3">
        <v>41932</v>
      </c>
      <c r="N267" s="4"/>
      <c r="O267" s="4" t="s">
        <v>926</v>
      </c>
      <c r="P267" s="4" t="s">
        <v>434</v>
      </c>
      <c r="Q267" s="4" t="s">
        <v>500</v>
      </c>
      <c r="R267" s="4" t="s">
        <v>319</v>
      </c>
      <c r="S267" s="4" t="s">
        <v>319</v>
      </c>
      <c r="T267" s="4" t="s">
        <v>804</v>
      </c>
      <c r="U267" s="4" t="s">
        <v>685</v>
      </c>
      <c r="V267" s="4" t="s">
        <v>804</v>
      </c>
      <c r="W267" s="4" t="s">
        <v>563</v>
      </c>
      <c r="X267" s="4" t="s">
        <v>434</v>
      </c>
      <c r="Y267" s="4" t="s">
        <v>21</v>
      </c>
      <c r="Z267" s="4" t="s">
        <v>483</v>
      </c>
      <c r="AA267" s="4">
        <v>221982</v>
      </c>
      <c r="AB267" s="4"/>
      <c r="AC267" s="4" t="s">
        <v>692</v>
      </c>
      <c r="AD267" s="3">
        <v>41977.748611111107</v>
      </c>
      <c r="AE267" s="3">
        <v>41977.745833333334</v>
      </c>
      <c r="AF267" s="2"/>
      <c r="AG267" s="4"/>
      <c r="AH267" s="4" t="s">
        <v>198</v>
      </c>
      <c r="AI267" s="4"/>
      <c r="AJ267" s="3"/>
      <c r="AK267" s="3"/>
      <c r="AL267" s="4"/>
      <c r="AM267" s="4"/>
      <c r="AN267" s="4"/>
    </row>
    <row r="268" spans="1:40" ht="57" customHeight="1">
      <c r="A268" s="4" t="s">
        <v>319</v>
      </c>
      <c r="B268" s="4" t="s">
        <v>191</v>
      </c>
      <c r="C268" s="4" t="s">
        <v>40</v>
      </c>
      <c r="D268" s="4"/>
      <c r="E268" s="4"/>
      <c r="F268" s="4"/>
      <c r="G268" s="2">
        <v>2014</v>
      </c>
      <c r="H268" s="4">
        <v>9728399</v>
      </c>
      <c r="I268" s="4">
        <v>0</v>
      </c>
      <c r="J268" s="4" t="s">
        <v>663</v>
      </c>
      <c r="K268" s="4">
        <v>7656250</v>
      </c>
      <c r="L268" s="4" t="s">
        <v>313</v>
      </c>
      <c r="M268" s="3">
        <v>41942</v>
      </c>
      <c r="N268" s="4"/>
      <c r="O268" s="4" t="s">
        <v>926</v>
      </c>
      <c r="P268" s="4" t="s">
        <v>434</v>
      </c>
      <c r="Q268" s="4" t="s">
        <v>500</v>
      </c>
      <c r="R268" s="4" t="s">
        <v>319</v>
      </c>
      <c r="S268" s="4" t="s">
        <v>319</v>
      </c>
      <c r="T268" s="4" t="s">
        <v>191</v>
      </c>
      <c r="U268" s="4" t="s">
        <v>685</v>
      </c>
      <c r="V268" s="4" t="s">
        <v>667</v>
      </c>
      <c r="W268" s="4" t="s">
        <v>563</v>
      </c>
      <c r="X268" s="4" t="s">
        <v>434</v>
      </c>
      <c r="Y268" s="4" t="s">
        <v>21</v>
      </c>
      <c r="Z268" s="4" t="s">
        <v>483</v>
      </c>
      <c r="AA268" s="4">
        <v>221987</v>
      </c>
      <c r="AB268" s="4"/>
      <c r="AC268" s="4" t="s">
        <v>692</v>
      </c>
      <c r="AD268" s="3">
        <v>41977.75</v>
      </c>
      <c r="AE268" s="3">
        <v>41977.75</v>
      </c>
      <c r="AF268" s="2"/>
      <c r="AG268" s="4"/>
      <c r="AH268" s="4" t="s">
        <v>198</v>
      </c>
      <c r="AI268" s="4"/>
      <c r="AJ268" s="3"/>
      <c r="AK268" s="3"/>
      <c r="AL268" s="4"/>
      <c r="AM268" s="4"/>
      <c r="AN268" s="4"/>
    </row>
    <row r="269" spans="1:40" ht="57" customHeight="1">
      <c r="A269" s="4" t="s">
        <v>319</v>
      </c>
      <c r="B269" s="4" t="s">
        <v>191</v>
      </c>
      <c r="C269" s="4" t="s">
        <v>40</v>
      </c>
      <c r="D269" s="4"/>
      <c r="E269" s="4"/>
      <c r="F269" s="4"/>
      <c r="G269" s="2">
        <v>2014</v>
      </c>
      <c r="H269" s="4">
        <v>1251647</v>
      </c>
      <c r="I269" s="4">
        <v>0</v>
      </c>
      <c r="J269" s="4" t="s">
        <v>352</v>
      </c>
      <c r="K269" s="4">
        <v>950000</v>
      </c>
      <c r="L269" s="4" t="s">
        <v>313</v>
      </c>
      <c r="M269" s="3">
        <v>41897</v>
      </c>
      <c r="N269" s="4"/>
      <c r="O269" s="4" t="s">
        <v>554</v>
      </c>
      <c r="P269" s="4" t="s">
        <v>434</v>
      </c>
      <c r="Q269" s="4" t="s">
        <v>500</v>
      </c>
      <c r="R269" s="4" t="s">
        <v>319</v>
      </c>
      <c r="S269" s="4" t="s">
        <v>319</v>
      </c>
      <c r="T269" s="4" t="s">
        <v>191</v>
      </c>
      <c r="U269" s="4" t="s">
        <v>685</v>
      </c>
      <c r="V269" s="4" t="s">
        <v>667</v>
      </c>
      <c r="W269" s="4" t="s">
        <v>563</v>
      </c>
      <c r="X269" s="4" t="s">
        <v>434</v>
      </c>
      <c r="Y269" s="4" t="s">
        <v>21</v>
      </c>
      <c r="Z269" s="4" t="s">
        <v>483</v>
      </c>
      <c r="AA269" s="4">
        <v>218343</v>
      </c>
      <c r="AB269" s="4"/>
      <c r="AC269" s="4" t="s">
        <v>692</v>
      </c>
      <c r="AD269" s="3">
        <v>41906.53125</v>
      </c>
      <c r="AE269" s="3">
        <v>41906.53125</v>
      </c>
      <c r="AF269" s="2"/>
      <c r="AG269" s="4"/>
      <c r="AH269" s="4" t="s">
        <v>198</v>
      </c>
      <c r="AI269" s="4"/>
      <c r="AJ269" s="3"/>
      <c r="AK269" s="3"/>
      <c r="AL269" s="4"/>
      <c r="AM269" s="4"/>
      <c r="AN269" s="4"/>
    </row>
    <row r="270" spans="1:40" ht="45.75" customHeight="1">
      <c r="A270" s="4" t="s">
        <v>319</v>
      </c>
      <c r="B270" s="4" t="s">
        <v>771</v>
      </c>
      <c r="C270" s="4" t="s">
        <v>40</v>
      </c>
      <c r="D270" s="4"/>
      <c r="E270" s="4"/>
      <c r="F270" s="4"/>
      <c r="G270" s="2">
        <v>2014</v>
      </c>
      <c r="H270" s="4">
        <v>381297</v>
      </c>
      <c r="I270" s="4">
        <v>0</v>
      </c>
      <c r="J270" s="4" t="s">
        <v>258</v>
      </c>
      <c r="K270" s="4">
        <v>285210</v>
      </c>
      <c r="L270" s="4" t="s">
        <v>313</v>
      </c>
      <c r="M270" s="3">
        <v>41879</v>
      </c>
      <c r="N270" s="4"/>
      <c r="O270" s="4" t="s">
        <v>926</v>
      </c>
      <c r="P270" s="4" t="s">
        <v>434</v>
      </c>
      <c r="Q270" s="4" t="s">
        <v>500</v>
      </c>
      <c r="R270" s="4" t="s">
        <v>319</v>
      </c>
      <c r="S270" s="4" t="s">
        <v>319</v>
      </c>
      <c r="T270" s="4" t="s">
        <v>771</v>
      </c>
      <c r="U270" s="4" t="s">
        <v>679</v>
      </c>
      <c r="V270" s="4" t="s">
        <v>636</v>
      </c>
      <c r="W270" s="4" t="s">
        <v>563</v>
      </c>
      <c r="X270" s="4" t="s">
        <v>434</v>
      </c>
      <c r="Y270" s="4" t="s">
        <v>21</v>
      </c>
      <c r="Z270" s="4" t="s">
        <v>483</v>
      </c>
      <c r="AA270" s="4">
        <v>219060</v>
      </c>
      <c r="AB270" s="4"/>
      <c r="AC270" s="4" t="s">
        <v>692</v>
      </c>
      <c r="AD270" s="3">
        <v>41922.773611111108</v>
      </c>
      <c r="AE270" s="3">
        <v>41922.773611111108</v>
      </c>
      <c r="AF270" s="2"/>
      <c r="AG270" s="4"/>
      <c r="AH270" s="4" t="s">
        <v>198</v>
      </c>
      <c r="AI270" s="4"/>
      <c r="AJ270" s="3"/>
      <c r="AK270" s="3"/>
      <c r="AL270" s="4"/>
      <c r="AM270" s="4"/>
      <c r="AN270" s="4"/>
    </row>
    <row r="271" spans="1:40" ht="45.75" customHeight="1">
      <c r="A271" s="4" t="s">
        <v>319</v>
      </c>
      <c r="B271" s="4" t="s">
        <v>771</v>
      </c>
      <c r="C271" s="4" t="s">
        <v>40</v>
      </c>
      <c r="D271" s="4"/>
      <c r="E271" s="4"/>
      <c r="F271" s="4"/>
      <c r="G271" s="2">
        <v>2014</v>
      </c>
      <c r="H271" s="4">
        <v>3812104</v>
      </c>
      <c r="I271" s="4">
        <v>0</v>
      </c>
      <c r="J271" s="4" t="s">
        <v>1116</v>
      </c>
      <c r="K271" s="4">
        <v>3000126</v>
      </c>
      <c r="L271" s="4" t="s">
        <v>313</v>
      </c>
      <c r="M271" s="3">
        <v>41939</v>
      </c>
      <c r="N271" s="4"/>
      <c r="O271" s="4" t="s">
        <v>926</v>
      </c>
      <c r="P271" s="4" t="s">
        <v>434</v>
      </c>
      <c r="Q271" s="4" t="s">
        <v>500</v>
      </c>
      <c r="R271" s="4" t="s">
        <v>319</v>
      </c>
      <c r="S271" s="4" t="s">
        <v>319</v>
      </c>
      <c r="T271" s="4" t="s">
        <v>771</v>
      </c>
      <c r="U271" s="4" t="s">
        <v>679</v>
      </c>
      <c r="V271" s="4" t="s">
        <v>636</v>
      </c>
      <c r="W271" s="4" t="s">
        <v>563</v>
      </c>
      <c r="X271" s="4" t="s">
        <v>434</v>
      </c>
      <c r="Y271" s="4" t="s">
        <v>21</v>
      </c>
      <c r="Z271" s="4" t="s">
        <v>483</v>
      </c>
      <c r="AA271" s="4">
        <v>219969</v>
      </c>
      <c r="AB271" s="4"/>
      <c r="AC271" s="4" t="s">
        <v>692</v>
      </c>
      <c r="AD271" s="3">
        <v>41941.656944444439</v>
      </c>
      <c r="AE271" s="3">
        <v>41941.656944444439</v>
      </c>
      <c r="AF271" s="2"/>
      <c r="AG271" s="4"/>
      <c r="AH271" s="4" t="s">
        <v>198</v>
      </c>
      <c r="AI271" s="4"/>
      <c r="AJ271" s="3"/>
      <c r="AK271" s="3"/>
      <c r="AL271" s="4"/>
      <c r="AM271" s="4"/>
      <c r="AN271" s="4"/>
    </row>
    <row r="272" spans="1:40" ht="45.75" customHeight="1">
      <c r="A272" s="4" t="s">
        <v>319</v>
      </c>
      <c r="B272" s="4" t="s">
        <v>1067</v>
      </c>
      <c r="C272" s="4" t="s">
        <v>653</v>
      </c>
      <c r="D272" s="4"/>
      <c r="E272" s="4"/>
      <c r="F272" s="4"/>
      <c r="G272" s="2">
        <v>2013</v>
      </c>
      <c r="H272" s="4">
        <v>129581</v>
      </c>
      <c r="I272" s="4">
        <v>0</v>
      </c>
      <c r="J272" s="4" t="s">
        <v>568</v>
      </c>
      <c r="K272" s="4">
        <v>99000</v>
      </c>
      <c r="L272" s="4" t="s">
        <v>313</v>
      </c>
      <c r="M272" s="3">
        <v>41355</v>
      </c>
      <c r="N272" s="4"/>
      <c r="O272" s="4" t="s">
        <v>79</v>
      </c>
      <c r="P272" s="4" t="s">
        <v>434</v>
      </c>
      <c r="Q272" s="4" t="s">
        <v>500</v>
      </c>
      <c r="R272" s="4" t="s">
        <v>319</v>
      </c>
      <c r="S272" s="4" t="s">
        <v>319</v>
      </c>
      <c r="T272" s="4" t="s">
        <v>1067</v>
      </c>
      <c r="U272" s="4" t="s">
        <v>685</v>
      </c>
      <c r="V272" s="4" t="s">
        <v>979</v>
      </c>
      <c r="W272" s="4"/>
      <c r="X272" s="4" t="s">
        <v>434</v>
      </c>
      <c r="Y272" s="4" t="s">
        <v>21</v>
      </c>
      <c r="Z272" s="4" t="s">
        <v>483</v>
      </c>
      <c r="AA272" s="4">
        <v>196289</v>
      </c>
      <c r="AB272" s="4"/>
      <c r="AC272" s="4" t="s">
        <v>692</v>
      </c>
      <c r="AD272" s="3">
        <v>41390.637499999997</v>
      </c>
      <c r="AE272" s="3">
        <v>41390.63680555555</v>
      </c>
      <c r="AF272" s="2"/>
      <c r="AG272" s="4"/>
      <c r="AH272" s="4" t="s">
        <v>198</v>
      </c>
      <c r="AI272" s="4"/>
      <c r="AJ272" s="3"/>
      <c r="AK272" s="3"/>
      <c r="AL272" s="4"/>
      <c r="AM272" s="4"/>
      <c r="AN272" s="4"/>
    </row>
    <row r="273" spans="1:40" ht="45.75" customHeight="1">
      <c r="A273" s="4" t="s">
        <v>319</v>
      </c>
      <c r="B273" s="4" t="s">
        <v>840</v>
      </c>
      <c r="C273" s="4" t="s">
        <v>40</v>
      </c>
      <c r="D273" s="4"/>
      <c r="E273" s="4"/>
      <c r="F273" s="4"/>
      <c r="G273" s="2">
        <v>2014</v>
      </c>
      <c r="H273" s="4">
        <v>1336898</v>
      </c>
      <c r="I273" s="4">
        <v>0</v>
      </c>
      <c r="J273" s="4" t="s">
        <v>522</v>
      </c>
      <c r="K273" s="4">
        <v>1000000</v>
      </c>
      <c r="L273" s="4" t="s">
        <v>313</v>
      </c>
      <c r="M273" s="3">
        <v>41879</v>
      </c>
      <c r="N273" s="4"/>
      <c r="O273" s="4" t="s">
        <v>554</v>
      </c>
      <c r="P273" s="4" t="s">
        <v>434</v>
      </c>
      <c r="Q273" s="4" t="s">
        <v>500</v>
      </c>
      <c r="R273" s="4" t="s">
        <v>319</v>
      </c>
      <c r="S273" s="4" t="s">
        <v>319</v>
      </c>
      <c r="T273" s="4" t="s">
        <v>840</v>
      </c>
      <c r="U273" s="4" t="s">
        <v>685</v>
      </c>
      <c r="V273" s="4" t="s">
        <v>840</v>
      </c>
      <c r="W273" s="4" t="s">
        <v>563</v>
      </c>
      <c r="X273" s="4" t="s">
        <v>434</v>
      </c>
      <c r="Y273" s="4" t="s">
        <v>21</v>
      </c>
      <c r="Z273" s="4" t="s">
        <v>483</v>
      </c>
      <c r="AA273" s="4">
        <v>219058</v>
      </c>
      <c r="AB273" s="4"/>
      <c r="AC273" s="4" t="s">
        <v>692</v>
      </c>
      <c r="AD273" s="3">
        <v>41922.772916666661</v>
      </c>
      <c r="AE273" s="3">
        <v>41922.772916666661</v>
      </c>
      <c r="AF273" s="2"/>
      <c r="AG273" s="4"/>
      <c r="AH273" s="4" t="s">
        <v>198</v>
      </c>
      <c r="AI273" s="4"/>
      <c r="AJ273" s="3"/>
      <c r="AK273" s="3"/>
      <c r="AL273" s="4"/>
      <c r="AM273" s="4"/>
      <c r="AN273" s="4"/>
    </row>
    <row r="274" spans="1:40" ht="45.75" customHeight="1">
      <c r="A274" s="4" t="s">
        <v>319</v>
      </c>
      <c r="B274" s="4" t="s">
        <v>393</v>
      </c>
      <c r="C274" s="4" t="s">
        <v>532</v>
      </c>
      <c r="D274" s="4"/>
      <c r="E274" s="4"/>
      <c r="F274" s="4"/>
      <c r="G274" s="2">
        <v>2013</v>
      </c>
      <c r="H274" s="4">
        <v>235982</v>
      </c>
      <c r="I274" s="4">
        <v>0</v>
      </c>
      <c r="J274" s="4" t="s">
        <v>309</v>
      </c>
      <c r="K274" s="4">
        <v>171323</v>
      </c>
      <c r="L274" s="4" t="s">
        <v>313</v>
      </c>
      <c r="M274" s="3">
        <v>41586</v>
      </c>
      <c r="N274" s="4"/>
      <c r="O274" s="4" t="s">
        <v>738</v>
      </c>
      <c r="P274" s="4" t="s">
        <v>434</v>
      </c>
      <c r="Q274" s="4" t="s">
        <v>500</v>
      </c>
      <c r="R274" s="4" t="s">
        <v>319</v>
      </c>
      <c r="S274" s="4" t="s">
        <v>319</v>
      </c>
      <c r="T274" s="4" t="s">
        <v>393</v>
      </c>
      <c r="U274" s="4" t="s">
        <v>685</v>
      </c>
      <c r="V274" s="4" t="s">
        <v>393</v>
      </c>
      <c r="W274" s="4"/>
      <c r="X274" s="4" t="s">
        <v>794</v>
      </c>
      <c r="Y274" s="4" t="s">
        <v>545</v>
      </c>
      <c r="Z274" s="4" t="s">
        <v>483</v>
      </c>
      <c r="AA274" s="4">
        <v>204618</v>
      </c>
      <c r="AB274" s="4" t="s">
        <v>571</v>
      </c>
      <c r="AC274" s="4" t="s">
        <v>692</v>
      </c>
      <c r="AD274" s="3">
        <v>41620.654861111107</v>
      </c>
      <c r="AE274" s="3">
        <v>41604.775694444441</v>
      </c>
      <c r="AF274" s="2"/>
      <c r="AG274" s="4"/>
      <c r="AH274" s="4" t="s">
        <v>198</v>
      </c>
      <c r="AI274" s="4"/>
      <c r="AJ274" s="3"/>
      <c r="AK274" s="3"/>
      <c r="AL274" s="4"/>
      <c r="AM274" s="4"/>
      <c r="AN274" s="4"/>
    </row>
    <row r="275" spans="1:40" ht="330" customHeight="1">
      <c r="A275" s="4" t="s">
        <v>319</v>
      </c>
      <c r="B275" s="4" t="s">
        <v>1034</v>
      </c>
      <c r="C275" s="4" t="s">
        <v>41</v>
      </c>
      <c r="D275" s="4"/>
      <c r="E275" s="4"/>
      <c r="F275" s="4"/>
      <c r="G275" s="2">
        <v>2011</v>
      </c>
      <c r="H275" s="4">
        <v>1023192</v>
      </c>
      <c r="I275" s="4">
        <v>0</v>
      </c>
      <c r="J275" s="4" t="s">
        <v>1053</v>
      </c>
      <c r="K275" s="4">
        <v>750000</v>
      </c>
      <c r="L275" s="4" t="s">
        <v>313</v>
      </c>
      <c r="M275" s="3">
        <v>40835</v>
      </c>
      <c r="N275" s="4"/>
      <c r="O275" s="4" t="s">
        <v>926</v>
      </c>
      <c r="P275" s="4" t="s">
        <v>434</v>
      </c>
      <c r="Q275" s="4" t="s">
        <v>500</v>
      </c>
      <c r="R275" s="4" t="s">
        <v>319</v>
      </c>
      <c r="S275" s="4" t="s">
        <v>319</v>
      </c>
      <c r="T275" s="4" t="s">
        <v>1034</v>
      </c>
      <c r="U275" s="4" t="s">
        <v>679</v>
      </c>
      <c r="V275" s="4" t="s">
        <v>515</v>
      </c>
      <c r="W275" s="4" t="s">
        <v>563</v>
      </c>
      <c r="X275" s="4" t="s">
        <v>434</v>
      </c>
      <c r="Y275" s="4" t="s">
        <v>545</v>
      </c>
      <c r="Z275" s="4" t="s">
        <v>483</v>
      </c>
      <c r="AA275" s="4">
        <v>174077</v>
      </c>
      <c r="AB275" s="4"/>
      <c r="AC275" s="4" t="s">
        <v>692</v>
      </c>
      <c r="AD275" s="3">
        <v>40837.727083333331</v>
      </c>
      <c r="AE275" s="3">
        <v>40837.726388888885</v>
      </c>
      <c r="AF275" s="2"/>
      <c r="AG275" s="4"/>
      <c r="AH275" s="4" t="s">
        <v>198</v>
      </c>
      <c r="AI275" s="4"/>
      <c r="AJ275" s="3"/>
      <c r="AK275" s="3"/>
      <c r="AL275" s="4"/>
      <c r="AM275" s="4"/>
      <c r="AN275" s="4"/>
    </row>
    <row r="276" spans="1:40" ht="45.75" customHeight="1">
      <c r="A276" s="4" t="s">
        <v>319</v>
      </c>
      <c r="B276" s="4" t="s">
        <v>1034</v>
      </c>
      <c r="C276" s="4" t="s">
        <v>44</v>
      </c>
      <c r="D276" s="4"/>
      <c r="E276" s="4"/>
      <c r="F276" s="4"/>
      <c r="G276" s="2">
        <v>2012</v>
      </c>
      <c r="H276" s="4">
        <v>2010724</v>
      </c>
      <c r="I276" s="4">
        <v>0</v>
      </c>
      <c r="J276" s="4" t="s">
        <v>609</v>
      </c>
      <c r="K276" s="4">
        <v>1500000</v>
      </c>
      <c r="L276" s="4" t="s">
        <v>313</v>
      </c>
      <c r="M276" s="3">
        <v>40969</v>
      </c>
      <c r="N276" s="4"/>
      <c r="O276" s="4" t="s">
        <v>926</v>
      </c>
      <c r="P276" s="4" t="s">
        <v>434</v>
      </c>
      <c r="Q276" s="4" t="s">
        <v>500</v>
      </c>
      <c r="R276" s="4" t="s">
        <v>319</v>
      </c>
      <c r="S276" s="4" t="s">
        <v>319</v>
      </c>
      <c r="T276" s="4" t="s">
        <v>1034</v>
      </c>
      <c r="U276" s="4" t="s">
        <v>679</v>
      </c>
      <c r="V276" s="4" t="s">
        <v>515</v>
      </c>
      <c r="W276" s="4" t="s">
        <v>563</v>
      </c>
      <c r="X276" s="4" t="s">
        <v>434</v>
      </c>
      <c r="Y276" s="4" t="s">
        <v>21</v>
      </c>
      <c r="Z276" s="4" t="s">
        <v>483</v>
      </c>
      <c r="AA276" s="4">
        <v>178484</v>
      </c>
      <c r="AB276" s="4"/>
      <c r="AC276" s="4" t="s">
        <v>692</v>
      </c>
      <c r="AD276" s="3">
        <v>40970.504861111112</v>
      </c>
      <c r="AE276" s="3">
        <v>40970.504166666666</v>
      </c>
      <c r="AF276" s="2"/>
      <c r="AG276" s="4"/>
      <c r="AH276" s="4" t="s">
        <v>198</v>
      </c>
      <c r="AI276" s="4"/>
      <c r="AJ276" s="3"/>
      <c r="AK276" s="3"/>
      <c r="AL276" s="4"/>
      <c r="AM276" s="4"/>
      <c r="AN276" s="4"/>
    </row>
    <row r="277" spans="1:40" ht="45.75" customHeight="1">
      <c r="A277" s="4" t="s">
        <v>319</v>
      </c>
      <c r="B277" s="4" t="s">
        <v>1034</v>
      </c>
      <c r="C277" s="4" t="s">
        <v>40</v>
      </c>
      <c r="D277" s="4"/>
      <c r="E277" s="4"/>
      <c r="F277" s="4"/>
      <c r="G277" s="2">
        <v>2014</v>
      </c>
      <c r="H277" s="4">
        <v>2717391</v>
      </c>
      <c r="I277" s="4">
        <v>0</v>
      </c>
      <c r="J277" s="4" t="s">
        <v>50</v>
      </c>
      <c r="K277" s="4">
        <v>2000000</v>
      </c>
      <c r="L277" s="4" t="s">
        <v>313</v>
      </c>
      <c r="M277" s="3">
        <v>41835</v>
      </c>
      <c r="N277" s="4"/>
      <c r="O277" s="4" t="s">
        <v>926</v>
      </c>
      <c r="P277" s="4" t="s">
        <v>434</v>
      </c>
      <c r="Q277" s="4" t="s">
        <v>500</v>
      </c>
      <c r="R277" s="4" t="s">
        <v>319</v>
      </c>
      <c r="S277" s="4" t="s">
        <v>319</v>
      </c>
      <c r="T277" s="4" t="s">
        <v>1034</v>
      </c>
      <c r="U277" s="4" t="s">
        <v>679</v>
      </c>
      <c r="V277" s="4" t="s">
        <v>515</v>
      </c>
      <c r="W277" s="4" t="s">
        <v>563</v>
      </c>
      <c r="X277" s="4" t="s">
        <v>434</v>
      </c>
      <c r="Y277" s="4" t="s">
        <v>21</v>
      </c>
      <c r="Z277" s="4" t="s">
        <v>483</v>
      </c>
      <c r="AA277" s="4">
        <v>219062</v>
      </c>
      <c r="AB277" s="4"/>
      <c r="AC277" s="4" t="s">
        <v>692</v>
      </c>
      <c r="AD277" s="3">
        <v>41922.775694444441</v>
      </c>
      <c r="AE277" s="3">
        <v>41922.775694444441</v>
      </c>
      <c r="AF277" s="2"/>
      <c r="AG277" s="4"/>
      <c r="AH277" s="4" t="s">
        <v>198</v>
      </c>
      <c r="AI277" s="4"/>
      <c r="AJ277" s="3"/>
      <c r="AK277" s="3"/>
      <c r="AL277" s="4"/>
      <c r="AM277" s="4"/>
      <c r="AN277" s="4"/>
    </row>
    <row r="278" spans="1:40" ht="102" customHeight="1">
      <c r="A278" s="4" t="s">
        <v>319</v>
      </c>
      <c r="B278" s="4" t="s">
        <v>1034</v>
      </c>
      <c r="C278" s="4" t="s">
        <v>40</v>
      </c>
      <c r="D278" s="4"/>
      <c r="E278" s="4"/>
      <c r="F278" s="4"/>
      <c r="G278" s="2">
        <v>2014</v>
      </c>
      <c r="H278" s="4">
        <v>1562500</v>
      </c>
      <c r="I278" s="4">
        <v>0</v>
      </c>
      <c r="J278" s="4" t="s">
        <v>647</v>
      </c>
      <c r="K278" s="4">
        <v>1150000</v>
      </c>
      <c r="L278" s="4" t="s">
        <v>313</v>
      </c>
      <c r="M278" s="3">
        <v>41844</v>
      </c>
      <c r="N278" s="4"/>
      <c r="O278" s="4" t="s">
        <v>79</v>
      </c>
      <c r="P278" s="4" t="s">
        <v>434</v>
      </c>
      <c r="Q278" s="4" t="s">
        <v>500</v>
      </c>
      <c r="R278" s="4" t="s">
        <v>319</v>
      </c>
      <c r="S278" s="4" t="s">
        <v>319</v>
      </c>
      <c r="T278" s="4" t="s">
        <v>1034</v>
      </c>
      <c r="U278" s="4" t="s">
        <v>679</v>
      </c>
      <c r="V278" s="4" t="s">
        <v>515</v>
      </c>
      <c r="W278" s="4" t="s">
        <v>563</v>
      </c>
      <c r="X278" s="4" t="s">
        <v>434</v>
      </c>
      <c r="Y278" s="4" t="s">
        <v>21</v>
      </c>
      <c r="Z278" s="4" t="s">
        <v>483</v>
      </c>
      <c r="AA278" s="4">
        <v>219055</v>
      </c>
      <c r="AB278" s="4"/>
      <c r="AC278" s="4" t="s">
        <v>692</v>
      </c>
      <c r="AD278" s="3">
        <v>41922.756249999999</v>
      </c>
      <c r="AE278" s="3">
        <v>41922.756249999999</v>
      </c>
      <c r="AF278" s="2"/>
      <c r="AG278" s="4"/>
      <c r="AH278" s="4" t="s">
        <v>198</v>
      </c>
      <c r="AI278" s="4"/>
      <c r="AJ278" s="3"/>
      <c r="AK278" s="3"/>
      <c r="AL278" s="4"/>
      <c r="AM278" s="4"/>
      <c r="AN278" s="4"/>
    </row>
    <row r="279" spans="1:40" ht="45.75" customHeight="1">
      <c r="A279" s="4" t="s">
        <v>319</v>
      </c>
      <c r="B279" s="4" t="s">
        <v>1034</v>
      </c>
      <c r="C279" s="4" t="s">
        <v>532</v>
      </c>
      <c r="D279" s="4"/>
      <c r="E279" s="4"/>
      <c r="F279" s="4"/>
      <c r="G279" s="2">
        <v>2013</v>
      </c>
      <c r="H279" s="4">
        <v>2607562</v>
      </c>
      <c r="I279" s="4">
        <v>0</v>
      </c>
      <c r="J279" s="4" t="s">
        <v>706</v>
      </c>
      <c r="K279" s="4">
        <v>2000000</v>
      </c>
      <c r="L279" s="4" t="s">
        <v>313</v>
      </c>
      <c r="M279" s="3">
        <v>41477</v>
      </c>
      <c r="N279" s="4"/>
      <c r="O279" s="4" t="s">
        <v>926</v>
      </c>
      <c r="P279" s="4" t="s">
        <v>434</v>
      </c>
      <c r="Q279" s="4" t="s">
        <v>500</v>
      </c>
      <c r="R279" s="4" t="s">
        <v>319</v>
      </c>
      <c r="S279" s="4" t="s">
        <v>319</v>
      </c>
      <c r="T279" s="4" t="s">
        <v>1034</v>
      </c>
      <c r="U279" s="4" t="s">
        <v>679</v>
      </c>
      <c r="V279" s="4" t="s">
        <v>515</v>
      </c>
      <c r="W279" s="4"/>
      <c r="X279" s="4" t="s">
        <v>794</v>
      </c>
      <c r="Y279" s="4" t="s">
        <v>545</v>
      </c>
      <c r="Z279" s="4" t="s">
        <v>483</v>
      </c>
      <c r="AA279" s="4">
        <v>201602</v>
      </c>
      <c r="AB279" s="4" t="s">
        <v>571</v>
      </c>
      <c r="AC279" s="4" t="s">
        <v>692</v>
      </c>
      <c r="AD279" s="3">
        <v>41540.667361111111</v>
      </c>
      <c r="AE279" s="3">
        <v>41540.667361111111</v>
      </c>
      <c r="AF279" s="2"/>
      <c r="AG279" s="4"/>
      <c r="AH279" s="4" t="s">
        <v>198</v>
      </c>
      <c r="AI279" s="4"/>
      <c r="AJ279" s="3"/>
      <c r="AK279" s="3"/>
      <c r="AL279" s="4"/>
      <c r="AM279" s="4"/>
      <c r="AN279" s="4"/>
    </row>
    <row r="280" spans="1:40" ht="57" customHeight="1">
      <c r="A280" s="4" t="s">
        <v>319</v>
      </c>
      <c r="B280" s="4" t="s">
        <v>139</v>
      </c>
      <c r="C280" s="4" t="s">
        <v>41</v>
      </c>
      <c r="D280" s="4"/>
      <c r="E280" s="4"/>
      <c r="F280" s="4"/>
      <c r="G280" s="2">
        <v>2011</v>
      </c>
      <c r="H280" s="4">
        <v>2460000</v>
      </c>
      <c r="I280" s="4">
        <v>0</v>
      </c>
      <c r="J280" s="4" t="s">
        <v>851</v>
      </c>
      <c r="K280" s="4" t="s">
        <v>398</v>
      </c>
      <c r="L280" s="4" t="s">
        <v>837</v>
      </c>
      <c r="M280" s="3">
        <v>40498</v>
      </c>
      <c r="N280" s="4"/>
      <c r="O280" s="4" t="s">
        <v>926</v>
      </c>
      <c r="P280" s="4" t="s">
        <v>434</v>
      </c>
      <c r="Q280" s="4" t="s">
        <v>500</v>
      </c>
      <c r="R280" s="4" t="s">
        <v>319</v>
      </c>
      <c r="S280" s="4" t="s">
        <v>319</v>
      </c>
      <c r="T280" s="4" t="s">
        <v>139</v>
      </c>
      <c r="U280" s="4" t="s">
        <v>519</v>
      </c>
      <c r="V280" s="4" t="s">
        <v>481</v>
      </c>
      <c r="W280" s="4" t="s">
        <v>563</v>
      </c>
      <c r="X280" s="4" t="s">
        <v>434</v>
      </c>
      <c r="Y280" s="4" t="s">
        <v>545</v>
      </c>
      <c r="Z280" s="4" t="s">
        <v>483</v>
      </c>
      <c r="AA280" s="4">
        <v>175313</v>
      </c>
      <c r="AB280" s="4"/>
      <c r="AC280" s="4" t="s">
        <v>879</v>
      </c>
      <c r="AD280" s="3">
        <v>40863.520833333328</v>
      </c>
      <c r="AE280" s="3">
        <v>40863.518055555556</v>
      </c>
      <c r="AF280" s="2"/>
      <c r="AG280" s="4"/>
      <c r="AH280" s="4" t="s">
        <v>198</v>
      </c>
      <c r="AI280" s="4"/>
      <c r="AJ280" s="3"/>
      <c r="AK280" s="3"/>
      <c r="AL280" s="4"/>
      <c r="AM280" s="4"/>
      <c r="AN280" s="4"/>
    </row>
    <row r="281" spans="1:40" ht="57" customHeight="1">
      <c r="A281" s="4" t="s">
        <v>319</v>
      </c>
      <c r="B281" s="4" t="s">
        <v>139</v>
      </c>
      <c r="C281" s="4" t="s">
        <v>40</v>
      </c>
      <c r="D281" s="4" t="s">
        <v>634</v>
      </c>
      <c r="E281" s="4" t="s">
        <v>730</v>
      </c>
      <c r="F281" s="4" t="s">
        <v>1110</v>
      </c>
      <c r="G281" s="2">
        <v>2014</v>
      </c>
      <c r="H281" s="4">
        <v>1905972</v>
      </c>
      <c r="I281" s="4">
        <v>0</v>
      </c>
      <c r="J281" s="4" t="s">
        <v>929</v>
      </c>
      <c r="K281" s="4">
        <v>1500000</v>
      </c>
      <c r="L281" s="4" t="s">
        <v>313</v>
      </c>
      <c r="M281" s="3">
        <v>41932</v>
      </c>
      <c r="N281" s="4" t="s">
        <v>387</v>
      </c>
      <c r="O281" s="4" t="s">
        <v>926</v>
      </c>
      <c r="P281" s="4" t="s">
        <v>434</v>
      </c>
      <c r="Q281" s="4" t="s">
        <v>500</v>
      </c>
      <c r="R281" s="4" t="s">
        <v>319</v>
      </c>
      <c r="S281" s="4" t="s">
        <v>319</v>
      </c>
      <c r="T281" s="4" t="s">
        <v>139</v>
      </c>
      <c r="U281" s="4" t="s">
        <v>519</v>
      </c>
      <c r="V281" s="4" t="s">
        <v>481</v>
      </c>
      <c r="W281" s="4" t="s">
        <v>563</v>
      </c>
      <c r="X281" s="4" t="s">
        <v>434</v>
      </c>
      <c r="Y281" s="4" t="s">
        <v>21</v>
      </c>
      <c r="Z281" s="4" t="s">
        <v>483</v>
      </c>
      <c r="AA281" s="4">
        <v>221990</v>
      </c>
      <c r="AB281" s="4"/>
      <c r="AC281" s="4" t="s">
        <v>692</v>
      </c>
      <c r="AD281" s="3">
        <v>41977.754166666666</v>
      </c>
      <c r="AE281" s="3">
        <v>41977.754166666666</v>
      </c>
      <c r="AF281" s="2">
        <v>2014</v>
      </c>
      <c r="AG281" s="4" t="s">
        <v>434</v>
      </c>
      <c r="AH281" s="4" t="s">
        <v>198</v>
      </c>
      <c r="AI281" s="4">
        <v>0</v>
      </c>
      <c r="AJ281" s="3">
        <v>41730</v>
      </c>
      <c r="AK281" s="3">
        <v>42004</v>
      </c>
      <c r="AL281" s="4" t="s">
        <v>740</v>
      </c>
      <c r="AM281" s="4" t="s">
        <v>740</v>
      </c>
      <c r="AN281" s="4" t="s">
        <v>380</v>
      </c>
    </row>
    <row r="282" spans="1:40" ht="45.75" customHeight="1">
      <c r="A282" s="4" t="s">
        <v>319</v>
      </c>
      <c r="B282" s="4" t="s">
        <v>727</v>
      </c>
      <c r="C282" s="4" t="s">
        <v>40</v>
      </c>
      <c r="D282" s="4"/>
      <c r="E282" s="4"/>
      <c r="F282" s="4"/>
      <c r="G282" s="2">
        <v>2014</v>
      </c>
      <c r="H282" s="4">
        <v>400254</v>
      </c>
      <c r="I282" s="4">
        <v>0</v>
      </c>
      <c r="J282" s="4" t="s">
        <v>527</v>
      </c>
      <c r="K282" s="4">
        <v>315000</v>
      </c>
      <c r="L282" s="4" t="s">
        <v>313</v>
      </c>
      <c r="M282" s="3">
        <v>41936</v>
      </c>
      <c r="N282" s="4"/>
      <c r="O282" s="4" t="s">
        <v>886</v>
      </c>
      <c r="P282" s="4" t="s">
        <v>434</v>
      </c>
      <c r="Q282" s="4" t="s">
        <v>500</v>
      </c>
      <c r="R282" s="4" t="s">
        <v>319</v>
      </c>
      <c r="S282" s="4" t="s">
        <v>319</v>
      </c>
      <c r="T282" s="4" t="s">
        <v>727</v>
      </c>
      <c r="U282" s="4" t="s">
        <v>685</v>
      </c>
      <c r="V282" s="4" t="s">
        <v>727</v>
      </c>
      <c r="W282" s="4" t="s">
        <v>563</v>
      </c>
      <c r="X282" s="4" t="s">
        <v>434</v>
      </c>
      <c r="Y282" s="4" t="s">
        <v>21</v>
      </c>
      <c r="Z282" s="4" t="s">
        <v>483</v>
      </c>
      <c r="AA282" s="4">
        <v>221993</v>
      </c>
      <c r="AB282" s="4"/>
      <c r="AC282" s="4" t="s">
        <v>692</v>
      </c>
      <c r="AD282" s="3">
        <v>41977.76458333333</v>
      </c>
      <c r="AE282" s="3">
        <v>41977.76458333333</v>
      </c>
      <c r="AF282" s="2"/>
      <c r="AG282" s="4"/>
      <c r="AH282" s="4" t="s">
        <v>198</v>
      </c>
      <c r="AI282" s="4"/>
      <c r="AJ282" s="3"/>
      <c r="AK282" s="3"/>
      <c r="AL282" s="4"/>
      <c r="AM282" s="4"/>
      <c r="AN282" s="4"/>
    </row>
    <row r="283" spans="1:40" ht="45.75" customHeight="1">
      <c r="A283" s="4" t="s">
        <v>319</v>
      </c>
      <c r="B283" s="4" t="s">
        <v>889</v>
      </c>
      <c r="C283" s="4" t="s">
        <v>653</v>
      </c>
      <c r="D283" s="4"/>
      <c r="E283" s="4"/>
      <c r="F283" s="4"/>
      <c r="G283" s="2">
        <v>2013</v>
      </c>
      <c r="H283" s="4">
        <v>297479</v>
      </c>
      <c r="I283" s="4">
        <v>0</v>
      </c>
      <c r="J283" s="4" t="s">
        <v>1087</v>
      </c>
      <c r="K283" s="4">
        <v>224299</v>
      </c>
      <c r="L283" s="4" t="s">
        <v>313</v>
      </c>
      <c r="M283" s="3">
        <v>41495</v>
      </c>
      <c r="N283" s="4"/>
      <c r="O283" s="4" t="s">
        <v>79</v>
      </c>
      <c r="P283" s="4" t="s">
        <v>434</v>
      </c>
      <c r="Q283" s="4" t="s">
        <v>500</v>
      </c>
      <c r="R283" s="4" t="s">
        <v>319</v>
      </c>
      <c r="S283" s="4" t="s">
        <v>319</v>
      </c>
      <c r="T283" s="4" t="s">
        <v>889</v>
      </c>
      <c r="U283" s="4" t="s">
        <v>685</v>
      </c>
      <c r="V283" s="4" t="s">
        <v>504</v>
      </c>
      <c r="W283" s="4"/>
      <c r="X283" s="4" t="s">
        <v>434</v>
      </c>
      <c r="Y283" s="4" t="s">
        <v>21</v>
      </c>
      <c r="Z283" s="4" t="s">
        <v>483</v>
      </c>
      <c r="AA283" s="4">
        <v>200746</v>
      </c>
      <c r="AB283" s="4"/>
      <c r="AC283" s="4" t="s">
        <v>692</v>
      </c>
      <c r="AD283" s="3">
        <v>41505.60555555555</v>
      </c>
      <c r="AE283" s="3">
        <v>41505.602777777778</v>
      </c>
      <c r="AF283" s="2"/>
      <c r="AG283" s="4"/>
      <c r="AH283" s="4" t="s">
        <v>198</v>
      </c>
      <c r="AI283" s="4"/>
      <c r="AJ283" s="3"/>
      <c r="AK283" s="3"/>
      <c r="AL283" s="4"/>
      <c r="AM283" s="4"/>
      <c r="AN283" s="4"/>
    </row>
    <row r="284" spans="1:40" ht="45.75" customHeight="1">
      <c r="A284" s="4" t="s">
        <v>319</v>
      </c>
      <c r="B284" s="4" t="s">
        <v>118</v>
      </c>
      <c r="C284" s="4" t="s">
        <v>41</v>
      </c>
      <c r="D284" s="4"/>
      <c r="E284" s="4"/>
      <c r="F284" s="4"/>
      <c r="G284" s="2">
        <v>2011</v>
      </c>
      <c r="H284" s="4">
        <v>328622</v>
      </c>
      <c r="I284" s="4">
        <v>0</v>
      </c>
      <c r="J284" s="4" t="s">
        <v>980</v>
      </c>
      <c r="K284" s="4">
        <v>239237</v>
      </c>
      <c r="L284" s="4" t="s">
        <v>313</v>
      </c>
      <c r="M284" s="3">
        <v>40613</v>
      </c>
      <c r="N284" s="4"/>
      <c r="O284" s="4" t="s">
        <v>79</v>
      </c>
      <c r="P284" s="4" t="s">
        <v>434</v>
      </c>
      <c r="Q284" s="4" t="s">
        <v>500</v>
      </c>
      <c r="R284" s="4" t="s">
        <v>319</v>
      </c>
      <c r="S284" s="4" t="s">
        <v>319</v>
      </c>
      <c r="T284" s="4" t="s">
        <v>118</v>
      </c>
      <c r="U284" s="4" t="s">
        <v>685</v>
      </c>
      <c r="V284" s="4" t="s">
        <v>504</v>
      </c>
      <c r="W284" s="4" t="s">
        <v>563</v>
      </c>
      <c r="X284" s="4" t="s">
        <v>434</v>
      </c>
      <c r="Y284" s="4" t="s">
        <v>545</v>
      </c>
      <c r="Z284" s="4" t="s">
        <v>483</v>
      </c>
      <c r="AA284" s="4">
        <v>165681</v>
      </c>
      <c r="AB284" s="4"/>
      <c r="AC284" s="4" t="s">
        <v>692</v>
      </c>
      <c r="AD284" s="3">
        <v>40620.651388888888</v>
      </c>
      <c r="AE284" s="3">
        <v>40620.651388888888</v>
      </c>
      <c r="AF284" s="2"/>
      <c r="AG284" s="4"/>
      <c r="AH284" s="4" t="s">
        <v>198</v>
      </c>
      <c r="AI284" s="4"/>
      <c r="AJ284" s="3"/>
      <c r="AK284" s="3"/>
      <c r="AL284" s="4"/>
      <c r="AM284" s="4"/>
      <c r="AN284" s="4"/>
    </row>
    <row r="285" spans="1:40" ht="57" customHeight="1">
      <c r="A285" s="4" t="s">
        <v>319</v>
      </c>
      <c r="B285" s="4" t="s">
        <v>118</v>
      </c>
      <c r="C285" s="4" t="s">
        <v>44</v>
      </c>
      <c r="D285" s="4"/>
      <c r="E285" s="4"/>
      <c r="F285" s="4"/>
      <c r="G285" s="2">
        <v>2012</v>
      </c>
      <c r="H285" s="4">
        <v>265603</v>
      </c>
      <c r="I285" s="4">
        <v>0</v>
      </c>
      <c r="J285" s="4" t="s">
        <v>672</v>
      </c>
      <c r="K285" s="4">
        <v>199999</v>
      </c>
      <c r="L285" s="4" t="s">
        <v>313</v>
      </c>
      <c r="M285" s="3">
        <v>41010</v>
      </c>
      <c r="N285" s="4"/>
      <c r="O285" s="4" t="s">
        <v>79</v>
      </c>
      <c r="P285" s="4" t="s">
        <v>434</v>
      </c>
      <c r="Q285" s="4" t="s">
        <v>500</v>
      </c>
      <c r="R285" s="4" t="s">
        <v>319</v>
      </c>
      <c r="S285" s="4" t="s">
        <v>319</v>
      </c>
      <c r="T285" s="4" t="s">
        <v>118</v>
      </c>
      <c r="U285" s="4" t="s">
        <v>685</v>
      </c>
      <c r="V285" s="4" t="s">
        <v>504</v>
      </c>
      <c r="W285" s="4" t="s">
        <v>563</v>
      </c>
      <c r="X285" s="4" t="s">
        <v>434</v>
      </c>
      <c r="Y285" s="4" t="s">
        <v>21</v>
      </c>
      <c r="Z285" s="4" t="s">
        <v>483</v>
      </c>
      <c r="AA285" s="4">
        <v>180328</v>
      </c>
      <c r="AB285" s="4"/>
      <c r="AC285" s="4" t="s">
        <v>692</v>
      </c>
      <c r="AD285" s="3">
        <v>41012.495138888888</v>
      </c>
      <c r="AE285" s="3">
        <v>41012.494444444441</v>
      </c>
      <c r="AF285" s="2"/>
      <c r="AG285" s="4"/>
      <c r="AH285" s="4" t="s">
        <v>198</v>
      </c>
      <c r="AI285" s="4"/>
      <c r="AJ285" s="3"/>
      <c r="AK285" s="3"/>
      <c r="AL285" s="4"/>
      <c r="AM285" s="4"/>
      <c r="AN285" s="4"/>
    </row>
    <row r="286" spans="1:40" ht="45.75" customHeight="1">
      <c r="A286" s="4" t="s">
        <v>319</v>
      </c>
      <c r="B286" s="4" t="s">
        <v>328</v>
      </c>
      <c r="C286" s="4" t="s">
        <v>41</v>
      </c>
      <c r="D286" s="4"/>
      <c r="E286" s="4"/>
      <c r="F286" s="4"/>
      <c r="G286" s="2">
        <v>2011</v>
      </c>
      <c r="H286" s="4">
        <v>237637</v>
      </c>
      <c r="I286" s="4">
        <v>0</v>
      </c>
      <c r="J286" s="4" t="s">
        <v>75</v>
      </c>
      <c r="K286" s="4">
        <v>173000</v>
      </c>
      <c r="L286" s="4" t="s">
        <v>313</v>
      </c>
      <c r="M286" s="3">
        <v>40630</v>
      </c>
      <c r="N286" s="4"/>
      <c r="O286" s="4" t="s">
        <v>926</v>
      </c>
      <c r="P286" s="4" t="s">
        <v>434</v>
      </c>
      <c r="Q286" s="4" t="s">
        <v>500</v>
      </c>
      <c r="R286" s="4" t="s">
        <v>319</v>
      </c>
      <c r="S286" s="4" t="s">
        <v>319</v>
      </c>
      <c r="T286" s="4" t="s">
        <v>328</v>
      </c>
      <c r="U286" s="4" t="s">
        <v>685</v>
      </c>
      <c r="V286" s="4" t="s">
        <v>328</v>
      </c>
      <c r="W286" s="4" t="s">
        <v>563</v>
      </c>
      <c r="X286" s="4" t="s">
        <v>434</v>
      </c>
      <c r="Y286" s="4" t="s">
        <v>545</v>
      </c>
      <c r="Z286" s="4" t="s">
        <v>483</v>
      </c>
      <c r="AA286" s="4">
        <v>166339</v>
      </c>
      <c r="AB286" s="4"/>
      <c r="AC286" s="4" t="s">
        <v>692</v>
      </c>
      <c r="AD286" s="3">
        <v>40632.490277777775</v>
      </c>
      <c r="AE286" s="3">
        <v>40632.490277777775</v>
      </c>
      <c r="AF286" s="2"/>
      <c r="AG286" s="4"/>
      <c r="AH286" s="4" t="s">
        <v>198</v>
      </c>
      <c r="AI286" s="4"/>
      <c r="AJ286" s="3"/>
      <c r="AK286" s="3"/>
      <c r="AL286" s="4"/>
      <c r="AM286" s="4"/>
      <c r="AN286" s="4"/>
    </row>
    <row r="287" spans="1:40" ht="114" customHeight="1">
      <c r="A287" s="4" t="s">
        <v>319</v>
      </c>
      <c r="B287" s="4" t="s">
        <v>263</v>
      </c>
      <c r="C287" s="4" t="s">
        <v>40</v>
      </c>
      <c r="D287" s="4" t="s">
        <v>634</v>
      </c>
      <c r="E287" s="4" t="s">
        <v>69</v>
      </c>
      <c r="F287" s="4" t="s">
        <v>959</v>
      </c>
      <c r="G287" s="2">
        <v>2014</v>
      </c>
      <c r="H287" s="4">
        <v>373599</v>
      </c>
      <c r="I287" s="4">
        <v>0</v>
      </c>
      <c r="J287" s="4" t="s">
        <v>101</v>
      </c>
      <c r="K287" s="4">
        <v>300000</v>
      </c>
      <c r="L287" s="4" t="s">
        <v>313</v>
      </c>
      <c r="M287" s="3">
        <v>41919</v>
      </c>
      <c r="N287" s="4" t="s">
        <v>613</v>
      </c>
      <c r="O287" s="4" t="s">
        <v>613</v>
      </c>
      <c r="P287" s="4" t="s">
        <v>434</v>
      </c>
      <c r="Q287" s="4" t="s">
        <v>282</v>
      </c>
      <c r="R287" s="4" t="s">
        <v>319</v>
      </c>
      <c r="S287" s="4" t="s">
        <v>319</v>
      </c>
      <c r="T287" s="4" t="s">
        <v>263</v>
      </c>
      <c r="U287" s="4" t="s">
        <v>519</v>
      </c>
      <c r="V287" s="4" t="s">
        <v>1102</v>
      </c>
      <c r="W287" s="4" t="s">
        <v>563</v>
      </c>
      <c r="X287" s="4" t="s">
        <v>434</v>
      </c>
      <c r="Y287" s="4" t="s">
        <v>21</v>
      </c>
      <c r="Z287" s="4" t="s">
        <v>483</v>
      </c>
      <c r="AA287" s="4">
        <v>219906</v>
      </c>
      <c r="AB287" s="4"/>
      <c r="AC287" s="4" t="s">
        <v>879</v>
      </c>
      <c r="AD287" s="3">
        <v>41988.666666666664</v>
      </c>
      <c r="AE287" s="3">
        <v>41940.495833333334</v>
      </c>
      <c r="AF287" s="2">
        <v>2014</v>
      </c>
      <c r="AG287" s="4" t="s">
        <v>434</v>
      </c>
      <c r="AH287" s="4" t="s">
        <v>198</v>
      </c>
      <c r="AI287" s="4">
        <v>21177465</v>
      </c>
      <c r="AJ287" s="3">
        <v>41883</v>
      </c>
      <c r="AK287" s="3">
        <v>42369</v>
      </c>
      <c r="AL287" s="4" t="s">
        <v>740</v>
      </c>
      <c r="AM287" s="4" t="s">
        <v>420</v>
      </c>
      <c r="AN287" s="4" t="s">
        <v>538</v>
      </c>
    </row>
    <row r="288" spans="1:40" ht="57" customHeight="1">
      <c r="A288" s="4" t="s">
        <v>319</v>
      </c>
      <c r="B288" s="4" t="s">
        <v>78</v>
      </c>
      <c r="C288" s="4" t="s">
        <v>40</v>
      </c>
      <c r="D288" s="4"/>
      <c r="E288" s="4"/>
      <c r="F288" s="4"/>
      <c r="G288" s="2">
        <v>2014</v>
      </c>
      <c r="H288" s="4">
        <v>529339</v>
      </c>
      <c r="I288" s="4">
        <v>0</v>
      </c>
      <c r="J288" s="4" t="s">
        <v>750</v>
      </c>
      <c r="K288" s="4">
        <v>419766</v>
      </c>
      <c r="L288" s="4" t="s">
        <v>313</v>
      </c>
      <c r="M288" s="3">
        <v>41968</v>
      </c>
      <c r="N288" s="4"/>
      <c r="O288" s="4" t="s">
        <v>211</v>
      </c>
      <c r="P288" s="4" t="s">
        <v>434</v>
      </c>
      <c r="Q288" s="4" t="s">
        <v>500</v>
      </c>
      <c r="R288" s="4" t="s">
        <v>319</v>
      </c>
      <c r="S288" s="4" t="s">
        <v>319</v>
      </c>
      <c r="T288" s="4" t="s">
        <v>78</v>
      </c>
      <c r="U288" s="4" t="s">
        <v>1084</v>
      </c>
      <c r="V288" s="4" t="s">
        <v>497</v>
      </c>
      <c r="W288" s="4" t="s">
        <v>563</v>
      </c>
      <c r="X288" s="4" t="s">
        <v>434</v>
      </c>
      <c r="Y288" s="4" t="s">
        <v>21</v>
      </c>
      <c r="Z288" s="4" t="s">
        <v>483</v>
      </c>
      <c r="AA288" s="4">
        <v>222083</v>
      </c>
      <c r="AB288" s="4"/>
      <c r="AC288" s="4" t="s">
        <v>692</v>
      </c>
      <c r="AD288" s="3">
        <v>41981.454166666663</v>
      </c>
      <c r="AE288" s="3">
        <v>41981.454166666663</v>
      </c>
      <c r="AF288" s="2"/>
      <c r="AG288" s="4"/>
      <c r="AH288" s="4" t="s">
        <v>198</v>
      </c>
      <c r="AI288" s="4"/>
      <c r="AJ288" s="3"/>
      <c r="AK288" s="3"/>
      <c r="AL288" s="4"/>
      <c r="AM288" s="4"/>
      <c r="AN288" s="4"/>
    </row>
    <row r="289" spans="1:40" ht="57" customHeight="1">
      <c r="A289" s="4" t="s">
        <v>319</v>
      </c>
      <c r="B289" s="4" t="s">
        <v>1098</v>
      </c>
      <c r="C289" s="4" t="s">
        <v>532</v>
      </c>
      <c r="D289" s="4" t="s">
        <v>254</v>
      </c>
      <c r="E289" s="4" t="s">
        <v>217</v>
      </c>
      <c r="F289" s="4" t="s">
        <v>183</v>
      </c>
      <c r="G289" s="2">
        <v>2013</v>
      </c>
      <c r="H289" s="4">
        <v>542741</v>
      </c>
      <c r="I289" s="4">
        <v>0</v>
      </c>
      <c r="J289" s="4" t="s">
        <v>1101</v>
      </c>
      <c r="K289" s="4">
        <v>400000</v>
      </c>
      <c r="L289" s="4" t="s">
        <v>313</v>
      </c>
      <c r="M289" s="3">
        <v>41332</v>
      </c>
      <c r="N289" s="4" t="s">
        <v>738</v>
      </c>
      <c r="O289" s="4" t="s">
        <v>738</v>
      </c>
      <c r="P289" s="4" t="s">
        <v>434</v>
      </c>
      <c r="Q289" s="4" t="s">
        <v>500</v>
      </c>
      <c r="R289" s="4" t="s">
        <v>319</v>
      </c>
      <c r="S289" s="4" t="s">
        <v>319</v>
      </c>
      <c r="T289" s="4" t="s">
        <v>1098</v>
      </c>
      <c r="U289" s="4" t="s">
        <v>685</v>
      </c>
      <c r="V289" s="4" t="s">
        <v>170</v>
      </c>
      <c r="W289" s="4"/>
      <c r="X289" s="4" t="s">
        <v>794</v>
      </c>
      <c r="Y289" s="4" t="s">
        <v>545</v>
      </c>
      <c r="Z289" s="4" t="s">
        <v>483</v>
      </c>
      <c r="AA289" s="4">
        <v>193060</v>
      </c>
      <c r="AB289" s="4" t="s">
        <v>571</v>
      </c>
      <c r="AC289" s="4" t="s">
        <v>692</v>
      </c>
      <c r="AD289" s="3">
        <v>41339.697222222218</v>
      </c>
      <c r="AE289" s="3">
        <v>41332.569444444445</v>
      </c>
      <c r="AF289" s="2">
        <v>2013</v>
      </c>
      <c r="AG289" s="4" t="s">
        <v>1061</v>
      </c>
      <c r="AH289" s="4" t="s">
        <v>198</v>
      </c>
      <c r="AI289" s="4">
        <v>200000</v>
      </c>
      <c r="AJ289" s="3">
        <v>41275</v>
      </c>
      <c r="AK289" s="3">
        <v>41639</v>
      </c>
      <c r="AL289" s="4" t="s">
        <v>184</v>
      </c>
      <c r="AM289" s="4" t="s">
        <v>740</v>
      </c>
      <c r="AN289" s="4"/>
    </row>
    <row r="290" spans="1:40" ht="57" customHeight="1">
      <c r="A290" s="4" t="s">
        <v>319</v>
      </c>
      <c r="B290" s="4" t="s">
        <v>1098</v>
      </c>
      <c r="C290" s="4" t="s">
        <v>961</v>
      </c>
      <c r="D290" s="4" t="s">
        <v>988</v>
      </c>
      <c r="E290" s="4" t="s">
        <v>266</v>
      </c>
      <c r="F290" s="4" t="s">
        <v>183</v>
      </c>
      <c r="G290" s="2">
        <v>2014</v>
      </c>
      <c r="H290" s="4">
        <v>966655</v>
      </c>
      <c r="I290" s="4">
        <v>0</v>
      </c>
      <c r="J290" s="4" t="s">
        <v>476</v>
      </c>
      <c r="K290" s="4">
        <v>702758</v>
      </c>
      <c r="L290" s="4" t="s">
        <v>313</v>
      </c>
      <c r="M290" s="3">
        <v>41767</v>
      </c>
      <c r="N290" s="4" t="s">
        <v>738</v>
      </c>
      <c r="O290" s="4" t="s">
        <v>738</v>
      </c>
      <c r="P290" s="4" t="s">
        <v>434</v>
      </c>
      <c r="Q290" s="4" t="s">
        <v>500</v>
      </c>
      <c r="R290" s="4" t="s">
        <v>319</v>
      </c>
      <c r="S290" s="4" t="s">
        <v>319</v>
      </c>
      <c r="T290" s="4" t="s">
        <v>1098</v>
      </c>
      <c r="U290" s="4" t="s">
        <v>685</v>
      </c>
      <c r="V290" s="4" t="s">
        <v>170</v>
      </c>
      <c r="W290" s="4" t="s">
        <v>563</v>
      </c>
      <c r="X290" s="4" t="s">
        <v>794</v>
      </c>
      <c r="Y290" s="4" t="s">
        <v>545</v>
      </c>
      <c r="Z290" s="4" t="s">
        <v>483</v>
      </c>
      <c r="AA290" s="4">
        <v>212896</v>
      </c>
      <c r="AB290" s="4" t="s">
        <v>426</v>
      </c>
      <c r="AC290" s="4" t="s">
        <v>692</v>
      </c>
      <c r="AD290" s="3">
        <v>41975.66805555555</v>
      </c>
      <c r="AE290" s="3">
        <v>41787.503472222219</v>
      </c>
      <c r="AF290" s="2">
        <v>2014</v>
      </c>
      <c r="AG290" s="4" t="s">
        <v>1061</v>
      </c>
      <c r="AH290" s="4" t="s">
        <v>198</v>
      </c>
      <c r="AI290" s="4">
        <v>10888968</v>
      </c>
      <c r="AJ290" s="3">
        <v>41640</v>
      </c>
      <c r="AK290" s="3">
        <v>42004</v>
      </c>
      <c r="AL290" s="4" t="s">
        <v>184</v>
      </c>
      <c r="AM290" s="4" t="s">
        <v>740</v>
      </c>
      <c r="AN290" s="4"/>
    </row>
    <row r="291" spans="1:40" ht="57" customHeight="1">
      <c r="A291" s="4" t="s">
        <v>319</v>
      </c>
      <c r="B291" s="4" t="s">
        <v>1098</v>
      </c>
      <c r="C291" s="4" t="s">
        <v>961</v>
      </c>
      <c r="D291" s="4" t="s">
        <v>988</v>
      </c>
      <c r="E291" s="4" t="s">
        <v>266</v>
      </c>
      <c r="F291" s="4" t="s">
        <v>183</v>
      </c>
      <c r="G291" s="2">
        <v>2014</v>
      </c>
      <c r="H291" s="4">
        <v>222661</v>
      </c>
      <c r="I291" s="4">
        <v>0</v>
      </c>
      <c r="J291" s="4" t="s">
        <v>492</v>
      </c>
      <c r="K291" s="4">
        <v>175234</v>
      </c>
      <c r="L291" s="4" t="s">
        <v>313</v>
      </c>
      <c r="M291" s="3">
        <v>41767</v>
      </c>
      <c r="N291" s="4" t="s">
        <v>738</v>
      </c>
      <c r="O291" s="4" t="s">
        <v>738</v>
      </c>
      <c r="P291" s="4" t="s">
        <v>434</v>
      </c>
      <c r="Q291" s="4" t="s">
        <v>500</v>
      </c>
      <c r="R291" s="4" t="s">
        <v>319</v>
      </c>
      <c r="S291" s="4" t="s">
        <v>319</v>
      </c>
      <c r="T291" s="4" t="s">
        <v>1098</v>
      </c>
      <c r="U291" s="4" t="s">
        <v>685</v>
      </c>
      <c r="V291" s="4" t="s">
        <v>170</v>
      </c>
      <c r="W291" s="4" t="s">
        <v>563</v>
      </c>
      <c r="X291" s="4" t="s">
        <v>794</v>
      </c>
      <c r="Y291" s="4" t="s">
        <v>545</v>
      </c>
      <c r="Z291" s="4" t="s">
        <v>483</v>
      </c>
      <c r="AA291" s="4">
        <v>221813</v>
      </c>
      <c r="AB291" s="4"/>
      <c r="AC291" s="4" t="s">
        <v>692</v>
      </c>
      <c r="AD291" s="3">
        <v>41975.670138888891</v>
      </c>
      <c r="AE291" s="3">
        <v>41975.670138888891</v>
      </c>
      <c r="AF291" s="2">
        <v>2014</v>
      </c>
      <c r="AG291" s="4" t="s">
        <v>1061</v>
      </c>
      <c r="AH291" s="4" t="s">
        <v>198</v>
      </c>
      <c r="AI291" s="4">
        <v>10888968</v>
      </c>
      <c r="AJ291" s="3">
        <v>41640</v>
      </c>
      <c r="AK291" s="3">
        <v>42004</v>
      </c>
      <c r="AL291" s="4" t="s">
        <v>184</v>
      </c>
      <c r="AM291" s="4" t="s">
        <v>740</v>
      </c>
      <c r="AN291" s="4"/>
    </row>
    <row r="292" spans="1:40" ht="45.75" customHeight="1">
      <c r="A292" s="4" t="s">
        <v>319</v>
      </c>
      <c r="B292" s="4" t="s">
        <v>1002</v>
      </c>
      <c r="C292" s="4" t="s">
        <v>40</v>
      </c>
      <c r="D292" s="4"/>
      <c r="E292" s="4"/>
      <c r="F292" s="4"/>
      <c r="G292" s="2">
        <v>2014</v>
      </c>
      <c r="H292" s="4">
        <v>6436100</v>
      </c>
      <c r="I292" s="4">
        <v>0</v>
      </c>
      <c r="J292" s="4" t="s">
        <v>244</v>
      </c>
      <c r="K292" s="4">
        <v>4885000</v>
      </c>
      <c r="L292" s="4" t="s">
        <v>313</v>
      </c>
      <c r="M292" s="3">
        <v>41911</v>
      </c>
      <c r="N292" s="4"/>
      <c r="O292" s="4" t="s">
        <v>926</v>
      </c>
      <c r="P292" s="4" t="s">
        <v>434</v>
      </c>
      <c r="Q292" s="4" t="s">
        <v>500</v>
      </c>
      <c r="R292" s="4" t="s">
        <v>319</v>
      </c>
      <c r="S292" s="4" t="s">
        <v>319</v>
      </c>
      <c r="T292" s="4" t="s">
        <v>1002</v>
      </c>
      <c r="U292" s="4" t="s">
        <v>68</v>
      </c>
      <c r="V292" s="4" t="s">
        <v>510</v>
      </c>
      <c r="W292" s="4" t="s">
        <v>563</v>
      </c>
      <c r="X292" s="4" t="s">
        <v>434</v>
      </c>
      <c r="Y292" s="4" t="s">
        <v>21</v>
      </c>
      <c r="Z292" s="4" t="s">
        <v>483</v>
      </c>
      <c r="AA292" s="4">
        <v>219056</v>
      </c>
      <c r="AB292" s="4"/>
      <c r="AC292" s="4" t="s">
        <v>692</v>
      </c>
      <c r="AD292" s="3">
        <v>41942.51458333333</v>
      </c>
      <c r="AE292" s="3">
        <v>41922.771527777775</v>
      </c>
      <c r="AF292" s="2"/>
      <c r="AG292" s="4"/>
      <c r="AH292" s="4" t="s">
        <v>198</v>
      </c>
      <c r="AI292" s="4"/>
      <c r="AJ292" s="3"/>
      <c r="AK292" s="3"/>
      <c r="AL292" s="4"/>
      <c r="AM292" s="4"/>
      <c r="AN292" s="4"/>
    </row>
    <row r="293" spans="1:40" ht="79.5" customHeight="1">
      <c r="A293" s="4" t="s">
        <v>319</v>
      </c>
      <c r="B293" s="4" t="s">
        <v>1002</v>
      </c>
      <c r="C293" s="4" t="s">
        <v>532</v>
      </c>
      <c r="D293" s="4"/>
      <c r="E293" s="4"/>
      <c r="F293" s="4"/>
      <c r="G293" s="2">
        <v>2013</v>
      </c>
      <c r="H293" s="4">
        <v>9262938</v>
      </c>
      <c r="I293" s="4">
        <v>0</v>
      </c>
      <c r="J293" s="4" t="s">
        <v>949</v>
      </c>
      <c r="K293" s="4">
        <v>6826785</v>
      </c>
      <c r="L293" s="4" t="s">
        <v>313</v>
      </c>
      <c r="M293" s="3">
        <v>41565</v>
      </c>
      <c r="N293" s="4"/>
      <c r="O293" s="4" t="s">
        <v>613</v>
      </c>
      <c r="P293" s="4" t="s">
        <v>434</v>
      </c>
      <c r="Q293" s="4" t="s">
        <v>500</v>
      </c>
      <c r="R293" s="4" t="s">
        <v>319</v>
      </c>
      <c r="S293" s="4" t="s">
        <v>319</v>
      </c>
      <c r="T293" s="4" t="s">
        <v>1002</v>
      </c>
      <c r="U293" s="4" t="s">
        <v>68</v>
      </c>
      <c r="V293" s="4" t="s">
        <v>510</v>
      </c>
      <c r="W293" s="4"/>
      <c r="X293" s="4" t="s">
        <v>794</v>
      </c>
      <c r="Y293" s="4" t="s">
        <v>545</v>
      </c>
      <c r="Z293" s="4" t="s">
        <v>483</v>
      </c>
      <c r="AA293" s="4">
        <v>203016</v>
      </c>
      <c r="AB293" s="4" t="s">
        <v>571</v>
      </c>
      <c r="AC293" s="4" t="s">
        <v>692</v>
      </c>
      <c r="AD293" s="3">
        <v>42017.47152777778</v>
      </c>
      <c r="AE293" s="3">
        <v>41571.512499999997</v>
      </c>
      <c r="AF293" s="2"/>
      <c r="AG293" s="4"/>
      <c r="AH293" s="4" t="s">
        <v>198</v>
      </c>
      <c r="AI293" s="4"/>
      <c r="AJ293" s="3"/>
      <c r="AK293" s="3"/>
      <c r="AL293" s="4"/>
      <c r="AM293" s="4"/>
      <c r="AN293" s="4"/>
    </row>
    <row r="294" spans="1:40" ht="57" customHeight="1">
      <c r="A294" s="4" t="s">
        <v>319</v>
      </c>
      <c r="B294" s="4" t="s">
        <v>877</v>
      </c>
      <c r="C294" s="4" t="s">
        <v>40</v>
      </c>
      <c r="D294" s="4" t="s">
        <v>634</v>
      </c>
      <c r="E294" s="4" t="s">
        <v>963</v>
      </c>
      <c r="F294" s="4" t="s">
        <v>1110</v>
      </c>
      <c r="G294" s="2">
        <v>2014</v>
      </c>
      <c r="H294" s="4">
        <v>10088272</v>
      </c>
      <c r="I294" s="4">
        <v>0</v>
      </c>
      <c r="J294" s="4" t="s">
        <v>234</v>
      </c>
      <c r="K294" s="4">
        <v>8000000</v>
      </c>
      <c r="L294" s="4" t="s">
        <v>313</v>
      </c>
      <c r="M294" s="3">
        <v>41969</v>
      </c>
      <c r="N294" s="4" t="s">
        <v>387</v>
      </c>
      <c r="O294" s="4" t="s">
        <v>926</v>
      </c>
      <c r="P294" s="4" t="s">
        <v>434</v>
      </c>
      <c r="Q294" s="4" t="s">
        <v>500</v>
      </c>
      <c r="R294" s="4" t="s">
        <v>319</v>
      </c>
      <c r="S294" s="4" t="s">
        <v>319</v>
      </c>
      <c r="T294" s="4" t="s">
        <v>877</v>
      </c>
      <c r="U294" s="4" t="s">
        <v>519</v>
      </c>
      <c r="V294" s="4" t="s">
        <v>4</v>
      </c>
      <c r="W294" s="4" t="s">
        <v>563</v>
      </c>
      <c r="X294" s="4" t="s">
        <v>434</v>
      </c>
      <c r="Y294" s="4" t="s">
        <v>21</v>
      </c>
      <c r="Z294" s="4" t="s">
        <v>483</v>
      </c>
      <c r="AA294" s="4">
        <v>221976</v>
      </c>
      <c r="AB294" s="4"/>
      <c r="AC294" s="4" t="s">
        <v>692</v>
      </c>
      <c r="AD294" s="3">
        <v>41977.738194444442</v>
      </c>
      <c r="AE294" s="3">
        <v>41977.738194444442</v>
      </c>
      <c r="AF294" s="2">
        <v>2014</v>
      </c>
      <c r="AG294" s="4" t="s">
        <v>434</v>
      </c>
      <c r="AH294" s="4" t="s">
        <v>198</v>
      </c>
      <c r="AI294" s="4">
        <v>0</v>
      </c>
      <c r="AJ294" s="3">
        <v>41730</v>
      </c>
      <c r="AK294" s="3">
        <v>42004</v>
      </c>
      <c r="AL294" s="4" t="s">
        <v>740</v>
      </c>
      <c r="AM294" s="4" t="s">
        <v>740</v>
      </c>
      <c r="AN294" s="4" t="s">
        <v>380</v>
      </c>
    </row>
    <row r="295" spans="1:40" ht="57" customHeight="1">
      <c r="A295" s="4" t="s">
        <v>319</v>
      </c>
      <c r="B295" s="4" t="s">
        <v>877</v>
      </c>
      <c r="C295" s="4" t="s">
        <v>532</v>
      </c>
      <c r="D295" s="4" t="s">
        <v>254</v>
      </c>
      <c r="E295" s="4" t="s">
        <v>386</v>
      </c>
      <c r="F295" s="4" t="s">
        <v>183</v>
      </c>
      <c r="G295" s="2">
        <v>2013</v>
      </c>
      <c r="H295" s="4">
        <v>2649007</v>
      </c>
      <c r="I295" s="4">
        <v>0</v>
      </c>
      <c r="J295" s="4" t="s">
        <v>666</v>
      </c>
      <c r="K295" s="4">
        <v>2000000</v>
      </c>
      <c r="L295" s="4" t="s">
        <v>313</v>
      </c>
      <c r="M295" s="3">
        <v>41526</v>
      </c>
      <c r="N295" s="4" t="s">
        <v>738</v>
      </c>
      <c r="O295" s="4" t="s">
        <v>738</v>
      </c>
      <c r="P295" s="4" t="s">
        <v>434</v>
      </c>
      <c r="Q295" s="4" t="s">
        <v>282</v>
      </c>
      <c r="R295" s="4" t="s">
        <v>319</v>
      </c>
      <c r="S295" s="4" t="s">
        <v>319</v>
      </c>
      <c r="T295" s="4" t="s">
        <v>877</v>
      </c>
      <c r="U295" s="4" t="s">
        <v>519</v>
      </c>
      <c r="V295" s="4" t="s">
        <v>4</v>
      </c>
      <c r="W295" s="4"/>
      <c r="X295" s="4" t="s">
        <v>794</v>
      </c>
      <c r="Y295" s="4" t="s">
        <v>545</v>
      </c>
      <c r="Z295" s="4" t="s">
        <v>483</v>
      </c>
      <c r="AA295" s="4">
        <v>201282</v>
      </c>
      <c r="AB295" s="4"/>
      <c r="AC295" s="4" t="s">
        <v>697</v>
      </c>
      <c r="AD295" s="3">
        <v>41614.706249999996</v>
      </c>
      <c r="AE295" s="3">
        <v>41530.745138888888</v>
      </c>
      <c r="AF295" s="2">
        <v>2013</v>
      </c>
      <c r="AG295" s="4" t="s">
        <v>1061</v>
      </c>
      <c r="AH295" s="4" t="s">
        <v>198</v>
      </c>
      <c r="AI295" s="4">
        <v>44247429</v>
      </c>
      <c r="AJ295" s="3">
        <v>41275</v>
      </c>
      <c r="AK295" s="3">
        <v>41639</v>
      </c>
      <c r="AL295" s="4" t="s">
        <v>184</v>
      </c>
      <c r="AM295" s="4" t="s">
        <v>740</v>
      </c>
      <c r="AN295" s="4"/>
    </row>
    <row r="296" spans="1:40" ht="57" customHeight="1">
      <c r="A296" s="4" t="s">
        <v>319</v>
      </c>
      <c r="B296" s="4" t="s">
        <v>877</v>
      </c>
      <c r="C296" s="4" t="s">
        <v>961</v>
      </c>
      <c r="D296" s="4" t="s">
        <v>988</v>
      </c>
      <c r="E296" s="4" t="s">
        <v>142</v>
      </c>
      <c r="F296" s="4" t="s">
        <v>183</v>
      </c>
      <c r="G296" s="2">
        <v>2014</v>
      </c>
      <c r="H296" s="4">
        <v>1016663</v>
      </c>
      <c r="I296" s="4">
        <v>0</v>
      </c>
      <c r="J296" s="4" t="s">
        <v>371</v>
      </c>
      <c r="K296" s="4">
        <v>747247</v>
      </c>
      <c r="L296" s="4" t="s">
        <v>313</v>
      </c>
      <c r="M296" s="3">
        <v>41752</v>
      </c>
      <c r="N296" s="4" t="s">
        <v>738</v>
      </c>
      <c r="O296" s="4" t="s">
        <v>738</v>
      </c>
      <c r="P296" s="4" t="s">
        <v>434</v>
      </c>
      <c r="Q296" s="4" t="s">
        <v>282</v>
      </c>
      <c r="R296" s="4" t="s">
        <v>319</v>
      </c>
      <c r="S296" s="4" t="s">
        <v>319</v>
      </c>
      <c r="T296" s="4" t="s">
        <v>877</v>
      </c>
      <c r="U296" s="4" t="s">
        <v>519</v>
      </c>
      <c r="V296" s="4" t="s">
        <v>4</v>
      </c>
      <c r="W296" s="4" t="s">
        <v>563</v>
      </c>
      <c r="X296" s="4" t="s">
        <v>794</v>
      </c>
      <c r="Y296" s="4" t="s">
        <v>545</v>
      </c>
      <c r="Z296" s="4" t="s">
        <v>483</v>
      </c>
      <c r="AA296" s="4">
        <v>215118</v>
      </c>
      <c r="AB296" s="4" t="s">
        <v>426</v>
      </c>
      <c r="AC296" s="4" t="s">
        <v>879</v>
      </c>
      <c r="AD296" s="3">
        <v>41836.709722222222</v>
      </c>
      <c r="AE296" s="3">
        <v>41836.709722222222</v>
      </c>
      <c r="AF296" s="2">
        <v>2014</v>
      </c>
      <c r="AG296" s="4" t="s">
        <v>1061</v>
      </c>
      <c r="AH296" s="4" t="s">
        <v>198</v>
      </c>
      <c r="AI296" s="4">
        <v>62407116</v>
      </c>
      <c r="AJ296" s="3">
        <v>41640</v>
      </c>
      <c r="AK296" s="3">
        <v>42004</v>
      </c>
      <c r="AL296" s="4" t="s">
        <v>184</v>
      </c>
      <c r="AM296" s="4" t="s">
        <v>740</v>
      </c>
      <c r="AN296" s="4"/>
    </row>
    <row r="297" spans="1:40" ht="57" customHeight="1">
      <c r="A297" s="4" t="s">
        <v>319</v>
      </c>
      <c r="B297" s="4" t="s">
        <v>877</v>
      </c>
      <c r="C297" s="4" t="s">
        <v>961</v>
      </c>
      <c r="D297" s="4" t="s">
        <v>988</v>
      </c>
      <c r="E297" s="4" t="s">
        <v>142</v>
      </c>
      <c r="F297" s="4" t="s">
        <v>183</v>
      </c>
      <c r="G297" s="2">
        <v>2014</v>
      </c>
      <c r="H297" s="4">
        <v>8894536</v>
      </c>
      <c r="I297" s="4">
        <v>0</v>
      </c>
      <c r="J297" s="4" t="s">
        <v>540</v>
      </c>
      <c r="K297" s="4">
        <v>7000000</v>
      </c>
      <c r="L297" s="4" t="s">
        <v>313</v>
      </c>
      <c r="M297" s="3">
        <v>41918</v>
      </c>
      <c r="N297" s="4" t="s">
        <v>738</v>
      </c>
      <c r="O297" s="4" t="s">
        <v>738</v>
      </c>
      <c r="P297" s="4" t="s">
        <v>434</v>
      </c>
      <c r="Q297" s="4" t="s">
        <v>282</v>
      </c>
      <c r="R297" s="4" t="s">
        <v>319</v>
      </c>
      <c r="S297" s="4" t="s">
        <v>319</v>
      </c>
      <c r="T297" s="4" t="s">
        <v>877</v>
      </c>
      <c r="U297" s="4" t="s">
        <v>519</v>
      </c>
      <c r="V297" s="4" t="s">
        <v>4</v>
      </c>
      <c r="W297" s="4" t="s">
        <v>563</v>
      </c>
      <c r="X297" s="4" t="s">
        <v>794</v>
      </c>
      <c r="Y297" s="4" t="s">
        <v>545</v>
      </c>
      <c r="Z297" s="4" t="s">
        <v>483</v>
      </c>
      <c r="AA297" s="4">
        <v>221539</v>
      </c>
      <c r="AB297" s="4"/>
      <c r="AC297" s="4" t="s">
        <v>879</v>
      </c>
      <c r="AD297" s="3">
        <v>41968.684027777774</v>
      </c>
      <c r="AE297" s="3">
        <v>41968.684027777774</v>
      </c>
      <c r="AF297" s="2">
        <v>2014</v>
      </c>
      <c r="AG297" s="4" t="s">
        <v>1061</v>
      </c>
      <c r="AH297" s="4" t="s">
        <v>198</v>
      </c>
      <c r="AI297" s="4">
        <v>62407116</v>
      </c>
      <c r="AJ297" s="3">
        <v>41640</v>
      </c>
      <c r="AK297" s="3">
        <v>42004</v>
      </c>
      <c r="AL297" s="4" t="s">
        <v>184</v>
      </c>
      <c r="AM297" s="4" t="s">
        <v>740</v>
      </c>
      <c r="AN297" s="4"/>
    </row>
    <row r="298" spans="1:40" ht="68.25" customHeight="1">
      <c r="A298" s="4" t="s">
        <v>319</v>
      </c>
      <c r="B298" s="4" t="s">
        <v>365</v>
      </c>
      <c r="C298" s="4" t="s">
        <v>40</v>
      </c>
      <c r="D298" s="4" t="s">
        <v>634</v>
      </c>
      <c r="E298" s="4" t="s">
        <v>77</v>
      </c>
      <c r="F298" s="4" t="s">
        <v>1110</v>
      </c>
      <c r="G298" s="2">
        <v>2014</v>
      </c>
      <c r="H298" s="4">
        <v>21601017</v>
      </c>
      <c r="I298" s="4">
        <v>0</v>
      </c>
      <c r="J298" s="4" t="s">
        <v>935</v>
      </c>
      <c r="K298" s="4">
        <v>17000000</v>
      </c>
      <c r="L298" s="4" t="s">
        <v>313</v>
      </c>
      <c r="M298" s="3">
        <v>41942</v>
      </c>
      <c r="N298" s="4" t="s">
        <v>387</v>
      </c>
      <c r="O298" s="4" t="s">
        <v>926</v>
      </c>
      <c r="P298" s="4" t="s">
        <v>434</v>
      </c>
      <c r="Q298" s="4" t="s">
        <v>500</v>
      </c>
      <c r="R298" s="4" t="s">
        <v>319</v>
      </c>
      <c r="S298" s="4" t="s">
        <v>319</v>
      </c>
      <c r="T298" s="4" t="s">
        <v>365</v>
      </c>
      <c r="U298" s="4" t="s">
        <v>519</v>
      </c>
      <c r="V298" s="4" t="s">
        <v>85</v>
      </c>
      <c r="W298" s="4" t="s">
        <v>563</v>
      </c>
      <c r="X298" s="4" t="s">
        <v>434</v>
      </c>
      <c r="Y298" s="4" t="s">
        <v>21</v>
      </c>
      <c r="Z298" s="4" t="s">
        <v>483</v>
      </c>
      <c r="AA298" s="4">
        <v>221986</v>
      </c>
      <c r="AB298" s="4"/>
      <c r="AC298" s="4" t="s">
        <v>692</v>
      </c>
      <c r="AD298" s="3">
        <v>41977.749305555553</v>
      </c>
      <c r="AE298" s="3">
        <v>41977.749305555553</v>
      </c>
      <c r="AF298" s="2">
        <v>2014</v>
      </c>
      <c r="AG298" s="4" t="s">
        <v>434</v>
      </c>
      <c r="AH298" s="4" t="s">
        <v>198</v>
      </c>
      <c r="AI298" s="4">
        <v>0</v>
      </c>
      <c r="AJ298" s="3">
        <v>41730</v>
      </c>
      <c r="AK298" s="3">
        <v>42004</v>
      </c>
      <c r="AL298" s="4" t="s">
        <v>740</v>
      </c>
      <c r="AM298" s="4" t="s">
        <v>740</v>
      </c>
      <c r="AN298" s="4" t="s">
        <v>380</v>
      </c>
    </row>
    <row r="299" spans="1:40" ht="68.25" customHeight="1">
      <c r="A299" s="4" t="s">
        <v>319</v>
      </c>
      <c r="B299" s="4" t="s">
        <v>365</v>
      </c>
      <c r="C299" s="4" t="s">
        <v>532</v>
      </c>
      <c r="D299" s="4" t="s">
        <v>254</v>
      </c>
      <c r="E299" s="4" t="s">
        <v>719</v>
      </c>
      <c r="F299" s="4" t="s">
        <v>183</v>
      </c>
      <c r="G299" s="2">
        <v>2013</v>
      </c>
      <c r="H299" s="4">
        <v>6631300</v>
      </c>
      <c r="I299" s="4">
        <v>0</v>
      </c>
      <c r="J299" s="4" t="s">
        <v>814</v>
      </c>
      <c r="K299" s="4">
        <v>5000000</v>
      </c>
      <c r="L299" s="4" t="s">
        <v>313</v>
      </c>
      <c r="M299" s="3">
        <v>41557</v>
      </c>
      <c r="N299" s="4" t="s">
        <v>738</v>
      </c>
      <c r="O299" s="4" t="s">
        <v>738</v>
      </c>
      <c r="P299" s="4" t="s">
        <v>434</v>
      </c>
      <c r="Q299" s="4" t="s">
        <v>282</v>
      </c>
      <c r="R299" s="4" t="s">
        <v>319</v>
      </c>
      <c r="S299" s="4" t="s">
        <v>319</v>
      </c>
      <c r="T299" s="4" t="s">
        <v>365</v>
      </c>
      <c r="U299" s="4" t="s">
        <v>519</v>
      </c>
      <c r="V299" s="4" t="s">
        <v>85</v>
      </c>
      <c r="W299" s="4"/>
      <c r="X299" s="4" t="s">
        <v>794</v>
      </c>
      <c r="Y299" s="4" t="s">
        <v>545</v>
      </c>
      <c r="Z299" s="4" t="s">
        <v>483</v>
      </c>
      <c r="AA299" s="4">
        <v>202594</v>
      </c>
      <c r="AB299" s="4" t="s">
        <v>571</v>
      </c>
      <c r="AC299" s="4" t="s">
        <v>697</v>
      </c>
      <c r="AD299" s="3">
        <v>41618.736805555556</v>
      </c>
      <c r="AE299" s="3">
        <v>41558.706249999996</v>
      </c>
      <c r="AF299" s="2">
        <v>2013</v>
      </c>
      <c r="AG299" s="4" t="s">
        <v>1061</v>
      </c>
      <c r="AH299" s="4" t="s">
        <v>198</v>
      </c>
      <c r="AI299" s="4">
        <v>162350371</v>
      </c>
      <c r="AJ299" s="3">
        <v>41275</v>
      </c>
      <c r="AK299" s="3">
        <v>41639</v>
      </c>
      <c r="AL299" s="4" t="s">
        <v>184</v>
      </c>
      <c r="AM299" s="4" t="s">
        <v>740</v>
      </c>
      <c r="AN299" s="4"/>
    </row>
    <row r="300" spans="1:40" ht="68.25" customHeight="1">
      <c r="A300" s="4" t="s">
        <v>319</v>
      </c>
      <c r="B300" s="4" t="s">
        <v>365</v>
      </c>
      <c r="C300" s="4" t="s">
        <v>961</v>
      </c>
      <c r="D300" s="4" t="s">
        <v>988</v>
      </c>
      <c r="E300" s="4" t="s">
        <v>364</v>
      </c>
      <c r="F300" s="4" t="s">
        <v>183</v>
      </c>
      <c r="G300" s="2">
        <v>2014</v>
      </c>
      <c r="H300" s="4">
        <v>3783103</v>
      </c>
      <c r="I300" s="4">
        <v>0</v>
      </c>
      <c r="J300" s="4" t="s">
        <v>359</v>
      </c>
      <c r="K300" s="4">
        <v>3000000</v>
      </c>
      <c r="L300" s="4" t="s">
        <v>313</v>
      </c>
      <c r="M300" s="3">
        <v>41971</v>
      </c>
      <c r="N300" s="4" t="s">
        <v>738</v>
      </c>
      <c r="O300" s="4" t="s">
        <v>738</v>
      </c>
      <c r="P300" s="4" t="s">
        <v>434</v>
      </c>
      <c r="Q300" s="4" t="s">
        <v>282</v>
      </c>
      <c r="R300" s="4" t="s">
        <v>319</v>
      </c>
      <c r="S300" s="4" t="s">
        <v>319</v>
      </c>
      <c r="T300" s="4" t="s">
        <v>365</v>
      </c>
      <c r="U300" s="4" t="s">
        <v>519</v>
      </c>
      <c r="V300" s="4" t="s">
        <v>85</v>
      </c>
      <c r="W300" s="4" t="s">
        <v>563</v>
      </c>
      <c r="X300" s="4" t="s">
        <v>794</v>
      </c>
      <c r="Y300" s="4" t="s">
        <v>545</v>
      </c>
      <c r="Z300" s="4" t="s">
        <v>483</v>
      </c>
      <c r="AA300" s="4">
        <v>221750</v>
      </c>
      <c r="AB300" s="4"/>
      <c r="AC300" s="4" t="s">
        <v>697</v>
      </c>
      <c r="AD300" s="3">
        <v>41992.67083333333</v>
      </c>
      <c r="AE300" s="3">
        <v>41974.504166666666</v>
      </c>
      <c r="AF300" s="2">
        <v>2014</v>
      </c>
      <c r="AG300" s="4" t="s">
        <v>1061</v>
      </c>
      <c r="AH300" s="4" t="s">
        <v>198</v>
      </c>
      <c r="AI300" s="4">
        <v>131280080</v>
      </c>
      <c r="AJ300" s="3">
        <v>41640</v>
      </c>
      <c r="AK300" s="3">
        <v>42004</v>
      </c>
      <c r="AL300" s="4" t="s">
        <v>184</v>
      </c>
      <c r="AM300" s="4" t="s">
        <v>740</v>
      </c>
      <c r="AN300" s="4"/>
    </row>
    <row r="301" spans="1:40" ht="68.25" customHeight="1">
      <c r="A301" s="4" t="s">
        <v>319</v>
      </c>
      <c r="B301" s="4" t="s">
        <v>365</v>
      </c>
      <c r="C301" s="4" t="s">
        <v>961</v>
      </c>
      <c r="D301" s="4" t="s">
        <v>988</v>
      </c>
      <c r="E301" s="4" t="s">
        <v>364</v>
      </c>
      <c r="F301" s="4" t="s">
        <v>183</v>
      </c>
      <c r="G301" s="2">
        <v>2014</v>
      </c>
      <c r="H301" s="4">
        <v>349306</v>
      </c>
      <c r="I301" s="4">
        <v>0</v>
      </c>
      <c r="J301" s="4" t="s">
        <v>772</v>
      </c>
      <c r="K301" s="4">
        <v>277000</v>
      </c>
      <c r="L301" s="4" t="s">
        <v>313</v>
      </c>
      <c r="M301" s="3">
        <v>41953</v>
      </c>
      <c r="N301" s="4" t="s">
        <v>738</v>
      </c>
      <c r="O301" s="4" t="s">
        <v>738</v>
      </c>
      <c r="P301" s="4" t="s">
        <v>434</v>
      </c>
      <c r="Q301" s="4" t="s">
        <v>282</v>
      </c>
      <c r="R301" s="4" t="s">
        <v>319</v>
      </c>
      <c r="S301" s="4" t="s">
        <v>319</v>
      </c>
      <c r="T301" s="4" t="s">
        <v>365</v>
      </c>
      <c r="U301" s="4" t="s">
        <v>519</v>
      </c>
      <c r="V301" s="4" t="s">
        <v>85</v>
      </c>
      <c r="W301" s="4" t="s">
        <v>563</v>
      </c>
      <c r="X301" s="4" t="s">
        <v>794</v>
      </c>
      <c r="Y301" s="4" t="s">
        <v>545</v>
      </c>
      <c r="Z301" s="4" t="s">
        <v>483</v>
      </c>
      <c r="AA301" s="4">
        <v>222906</v>
      </c>
      <c r="AB301" s="4"/>
      <c r="AC301" s="4" t="s">
        <v>697</v>
      </c>
      <c r="AD301" s="3">
        <v>41992.668749999997</v>
      </c>
      <c r="AE301" s="3">
        <v>41992.66805555555</v>
      </c>
      <c r="AF301" s="2">
        <v>2014</v>
      </c>
      <c r="AG301" s="4" t="s">
        <v>1061</v>
      </c>
      <c r="AH301" s="4" t="s">
        <v>198</v>
      </c>
      <c r="AI301" s="4">
        <v>131280080</v>
      </c>
      <c r="AJ301" s="3">
        <v>41640</v>
      </c>
      <c r="AK301" s="3">
        <v>42004</v>
      </c>
      <c r="AL301" s="4" t="s">
        <v>184</v>
      </c>
      <c r="AM301" s="4" t="s">
        <v>740</v>
      </c>
      <c r="AN301" s="4"/>
    </row>
    <row r="302" spans="1:40" ht="57" customHeight="1">
      <c r="A302" s="4" t="s">
        <v>319</v>
      </c>
      <c r="B302" s="4" t="s">
        <v>797</v>
      </c>
      <c r="C302" s="4" t="s">
        <v>40</v>
      </c>
      <c r="D302" s="4" t="s">
        <v>634</v>
      </c>
      <c r="E302" s="4" t="s">
        <v>115</v>
      </c>
      <c r="F302" s="4" t="s">
        <v>307</v>
      </c>
      <c r="G302" s="2">
        <v>2014</v>
      </c>
      <c r="H302" s="4">
        <v>4611331</v>
      </c>
      <c r="I302" s="4">
        <v>0</v>
      </c>
      <c r="J302" s="4" t="s">
        <v>841</v>
      </c>
      <c r="K302" s="4">
        <v>3500000</v>
      </c>
      <c r="L302" s="4" t="s">
        <v>313</v>
      </c>
      <c r="M302" s="3">
        <v>41914</v>
      </c>
      <c r="N302" s="4" t="s">
        <v>387</v>
      </c>
      <c r="O302" s="4" t="s">
        <v>926</v>
      </c>
      <c r="P302" s="4" t="s">
        <v>434</v>
      </c>
      <c r="Q302" s="4" t="s">
        <v>282</v>
      </c>
      <c r="R302" s="4" t="s">
        <v>319</v>
      </c>
      <c r="S302" s="4" t="s">
        <v>319</v>
      </c>
      <c r="T302" s="4" t="s">
        <v>797</v>
      </c>
      <c r="U302" s="4" t="s">
        <v>519</v>
      </c>
      <c r="V302" s="4" t="s">
        <v>1091</v>
      </c>
      <c r="W302" s="4" t="s">
        <v>563</v>
      </c>
      <c r="X302" s="4" t="s">
        <v>434</v>
      </c>
      <c r="Y302" s="4" t="s">
        <v>21</v>
      </c>
      <c r="Z302" s="4" t="s">
        <v>483</v>
      </c>
      <c r="AA302" s="4">
        <v>219064</v>
      </c>
      <c r="AB302" s="4"/>
      <c r="AC302" s="4" t="s">
        <v>697</v>
      </c>
      <c r="AD302" s="3">
        <v>41954.714583333334</v>
      </c>
      <c r="AE302" s="3">
        <v>41922.777083333334</v>
      </c>
      <c r="AF302" s="2">
        <v>2014</v>
      </c>
      <c r="AG302" s="4" t="s">
        <v>434</v>
      </c>
      <c r="AH302" s="4" t="s">
        <v>198</v>
      </c>
      <c r="AI302" s="4">
        <v>0</v>
      </c>
      <c r="AJ302" s="3">
        <v>41730</v>
      </c>
      <c r="AK302" s="3">
        <v>42004</v>
      </c>
      <c r="AL302" s="4" t="s">
        <v>740</v>
      </c>
      <c r="AM302" s="4" t="s">
        <v>740</v>
      </c>
      <c r="AN302" s="4" t="s">
        <v>380</v>
      </c>
    </row>
    <row r="303" spans="1:40" ht="57" customHeight="1">
      <c r="A303" s="4" t="s">
        <v>319</v>
      </c>
      <c r="B303" s="4" t="s">
        <v>797</v>
      </c>
      <c r="C303" s="4" t="s">
        <v>40</v>
      </c>
      <c r="D303" s="4" t="s">
        <v>634</v>
      </c>
      <c r="E303" s="4" t="s">
        <v>115</v>
      </c>
      <c r="F303" s="4" t="s">
        <v>307</v>
      </c>
      <c r="G303" s="2">
        <v>2014</v>
      </c>
      <c r="H303" s="4">
        <v>3117207</v>
      </c>
      <c r="I303" s="4">
        <v>0</v>
      </c>
      <c r="J303" s="4" t="s">
        <v>164</v>
      </c>
      <c r="K303" s="4">
        <v>2500000</v>
      </c>
      <c r="L303" s="4" t="s">
        <v>313</v>
      </c>
      <c r="M303" s="3">
        <v>41914</v>
      </c>
      <c r="N303" s="4" t="s">
        <v>387</v>
      </c>
      <c r="O303" s="4" t="s">
        <v>926</v>
      </c>
      <c r="P303" s="4" t="s">
        <v>434</v>
      </c>
      <c r="Q303" s="4" t="s">
        <v>500</v>
      </c>
      <c r="R303" s="4" t="s">
        <v>319</v>
      </c>
      <c r="S303" s="4" t="s">
        <v>319</v>
      </c>
      <c r="T303" s="4" t="s">
        <v>797</v>
      </c>
      <c r="U303" s="4" t="s">
        <v>519</v>
      </c>
      <c r="V303" s="4" t="s">
        <v>1091</v>
      </c>
      <c r="W303" s="4" t="s">
        <v>563</v>
      </c>
      <c r="X303" s="4" t="s">
        <v>434</v>
      </c>
      <c r="Y303" s="4" t="s">
        <v>21</v>
      </c>
      <c r="Z303" s="4" t="s">
        <v>483</v>
      </c>
      <c r="AA303" s="4">
        <v>223655</v>
      </c>
      <c r="AB303" s="4"/>
      <c r="AC303" s="4" t="s">
        <v>692</v>
      </c>
      <c r="AD303" s="3">
        <v>42020.433333333334</v>
      </c>
      <c r="AE303" s="3">
        <v>42020.433333333334</v>
      </c>
      <c r="AF303" s="2">
        <v>2014</v>
      </c>
      <c r="AG303" s="4" t="s">
        <v>434</v>
      </c>
      <c r="AH303" s="4" t="s">
        <v>198</v>
      </c>
      <c r="AI303" s="4">
        <v>0</v>
      </c>
      <c r="AJ303" s="3">
        <v>41730</v>
      </c>
      <c r="AK303" s="3">
        <v>42004</v>
      </c>
      <c r="AL303" s="4" t="s">
        <v>740</v>
      </c>
      <c r="AM303" s="4" t="s">
        <v>740</v>
      </c>
      <c r="AN303" s="4" t="s">
        <v>380</v>
      </c>
    </row>
    <row r="304" spans="1:40" ht="57" customHeight="1">
      <c r="A304" s="4" t="s">
        <v>319</v>
      </c>
      <c r="B304" s="4" t="s">
        <v>797</v>
      </c>
      <c r="C304" s="4" t="s">
        <v>532</v>
      </c>
      <c r="D304" s="4" t="s">
        <v>254</v>
      </c>
      <c r="E304" s="4" t="s">
        <v>268</v>
      </c>
      <c r="F304" s="4" t="s">
        <v>183</v>
      </c>
      <c r="G304" s="2">
        <v>2013</v>
      </c>
      <c r="H304" s="4">
        <v>6784261</v>
      </c>
      <c r="I304" s="4">
        <v>0</v>
      </c>
      <c r="J304" s="4" t="s">
        <v>412</v>
      </c>
      <c r="K304" s="4" t="s">
        <v>398</v>
      </c>
      <c r="L304" s="4" t="s">
        <v>837</v>
      </c>
      <c r="M304" s="3">
        <v>41575</v>
      </c>
      <c r="N304" s="4" t="s">
        <v>738</v>
      </c>
      <c r="O304" s="4" t="s">
        <v>738</v>
      </c>
      <c r="P304" s="4" t="s">
        <v>434</v>
      </c>
      <c r="Q304" s="4" t="s">
        <v>282</v>
      </c>
      <c r="R304" s="4" t="s">
        <v>319</v>
      </c>
      <c r="S304" s="4" t="s">
        <v>319</v>
      </c>
      <c r="T304" s="4" t="s">
        <v>797</v>
      </c>
      <c r="U304" s="4" t="s">
        <v>519</v>
      </c>
      <c r="V304" s="4" t="s">
        <v>1091</v>
      </c>
      <c r="W304" s="4"/>
      <c r="X304" s="4" t="s">
        <v>794</v>
      </c>
      <c r="Y304" s="4" t="s">
        <v>545</v>
      </c>
      <c r="Z304" s="4" t="s">
        <v>483</v>
      </c>
      <c r="AA304" s="4">
        <v>206058</v>
      </c>
      <c r="AB304" s="4"/>
      <c r="AC304" s="4" t="s">
        <v>879</v>
      </c>
      <c r="AD304" s="3">
        <v>41647.525694444441</v>
      </c>
      <c r="AE304" s="3">
        <v>41647.525694444441</v>
      </c>
      <c r="AF304" s="2">
        <v>2013</v>
      </c>
      <c r="AG304" s="4" t="s">
        <v>1061</v>
      </c>
      <c r="AH304" s="4" t="s">
        <v>198</v>
      </c>
      <c r="AI304" s="4">
        <v>51939803</v>
      </c>
      <c r="AJ304" s="3">
        <v>41275</v>
      </c>
      <c r="AK304" s="3">
        <v>41639</v>
      </c>
      <c r="AL304" s="4" t="s">
        <v>184</v>
      </c>
      <c r="AM304" s="4" t="s">
        <v>740</v>
      </c>
      <c r="AN304" s="4"/>
    </row>
    <row r="305" spans="1:40" ht="57" customHeight="1">
      <c r="A305" s="4" t="s">
        <v>319</v>
      </c>
      <c r="B305" s="4" t="s">
        <v>797</v>
      </c>
      <c r="C305" s="4" t="s">
        <v>532</v>
      </c>
      <c r="D305" s="4" t="s">
        <v>254</v>
      </c>
      <c r="E305" s="4" t="s">
        <v>268</v>
      </c>
      <c r="F305" s="4" t="s">
        <v>183</v>
      </c>
      <c r="G305" s="2">
        <v>2013</v>
      </c>
      <c r="H305" s="4">
        <v>179098</v>
      </c>
      <c r="I305" s="4">
        <v>0</v>
      </c>
      <c r="J305" s="4" t="s">
        <v>412</v>
      </c>
      <c r="K305" s="4" t="s">
        <v>398</v>
      </c>
      <c r="L305" s="4" t="s">
        <v>837</v>
      </c>
      <c r="M305" s="3">
        <v>41564</v>
      </c>
      <c r="N305" s="4" t="s">
        <v>738</v>
      </c>
      <c r="O305" s="4" t="s">
        <v>738</v>
      </c>
      <c r="P305" s="4" t="s">
        <v>434</v>
      </c>
      <c r="Q305" s="4" t="s">
        <v>282</v>
      </c>
      <c r="R305" s="4" t="s">
        <v>319</v>
      </c>
      <c r="S305" s="4" t="s">
        <v>319</v>
      </c>
      <c r="T305" s="4" t="s">
        <v>797</v>
      </c>
      <c r="U305" s="4" t="s">
        <v>519</v>
      </c>
      <c r="V305" s="4" t="s">
        <v>1091</v>
      </c>
      <c r="W305" s="4"/>
      <c r="X305" s="4" t="s">
        <v>794</v>
      </c>
      <c r="Y305" s="4" t="s">
        <v>545</v>
      </c>
      <c r="Z305" s="4" t="s">
        <v>483</v>
      </c>
      <c r="AA305" s="4">
        <v>203259</v>
      </c>
      <c r="AB305" s="4"/>
      <c r="AC305" s="4" t="s">
        <v>879</v>
      </c>
      <c r="AD305" s="3">
        <v>41578.531944444439</v>
      </c>
      <c r="AE305" s="3">
        <v>41578.53125</v>
      </c>
      <c r="AF305" s="2">
        <v>2013</v>
      </c>
      <c r="AG305" s="4" t="s">
        <v>1061</v>
      </c>
      <c r="AH305" s="4" t="s">
        <v>198</v>
      </c>
      <c r="AI305" s="4">
        <v>51939803</v>
      </c>
      <c r="AJ305" s="3">
        <v>41275</v>
      </c>
      <c r="AK305" s="3">
        <v>41639</v>
      </c>
      <c r="AL305" s="4" t="s">
        <v>184</v>
      </c>
      <c r="AM305" s="4" t="s">
        <v>740</v>
      </c>
      <c r="AN305" s="4"/>
    </row>
    <row r="306" spans="1:40" ht="45.75" customHeight="1">
      <c r="A306" s="4" t="s">
        <v>502</v>
      </c>
      <c r="B306" s="4" t="s">
        <v>973</v>
      </c>
      <c r="C306" s="4" t="s">
        <v>40</v>
      </c>
      <c r="D306" s="4"/>
      <c r="E306" s="4"/>
      <c r="F306" s="4"/>
      <c r="G306" s="2">
        <v>2014</v>
      </c>
      <c r="H306" s="4">
        <v>49000</v>
      </c>
      <c r="I306" s="4">
        <v>0</v>
      </c>
      <c r="J306" s="4" t="s">
        <v>744</v>
      </c>
      <c r="K306" s="4">
        <v>12000000</v>
      </c>
      <c r="L306" s="4" t="s">
        <v>617</v>
      </c>
      <c r="M306" s="3">
        <v>41947</v>
      </c>
      <c r="N306" s="4"/>
      <c r="O306" s="4" t="s">
        <v>326</v>
      </c>
      <c r="P306" s="4" t="s">
        <v>434</v>
      </c>
      <c r="Q306" s="4" t="s">
        <v>500</v>
      </c>
      <c r="R306" s="4" t="s">
        <v>502</v>
      </c>
      <c r="S306" s="4" t="s">
        <v>502</v>
      </c>
      <c r="T306" s="4" t="s">
        <v>973</v>
      </c>
      <c r="U306" s="4" t="s">
        <v>68</v>
      </c>
      <c r="V306" s="4" t="s">
        <v>973</v>
      </c>
      <c r="W306" s="4" t="s">
        <v>563</v>
      </c>
      <c r="X306" s="4" t="s">
        <v>434</v>
      </c>
      <c r="Y306" s="4" t="s">
        <v>21</v>
      </c>
      <c r="Z306" s="4" t="s">
        <v>483</v>
      </c>
      <c r="AA306" s="4">
        <v>220696</v>
      </c>
      <c r="AB306" s="4"/>
      <c r="AC306" s="4" t="s">
        <v>692</v>
      </c>
      <c r="AD306" s="3">
        <v>41956.422222222223</v>
      </c>
      <c r="AE306" s="3">
        <v>41956.422222222223</v>
      </c>
      <c r="AF306" s="2"/>
      <c r="AG306" s="4"/>
      <c r="AH306" s="4" t="s">
        <v>198</v>
      </c>
      <c r="AI306" s="4"/>
      <c r="AJ306" s="3"/>
      <c r="AK306" s="3"/>
      <c r="AL306" s="4"/>
      <c r="AM306" s="4"/>
      <c r="AN306" s="4"/>
    </row>
    <row r="307" spans="1:40" ht="68.25" customHeight="1">
      <c r="A307" s="4" t="s">
        <v>502</v>
      </c>
      <c r="B307" s="4" t="s">
        <v>973</v>
      </c>
      <c r="C307" s="4" t="s">
        <v>40</v>
      </c>
      <c r="D307" s="4"/>
      <c r="E307" s="4"/>
      <c r="F307" s="4"/>
      <c r="G307" s="2">
        <v>2014</v>
      </c>
      <c r="H307" s="4">
        <v>42433</v>
      </c>
      <c r="I307" s="4">
        <v>0</v>
      </c>
      <c r="J307" s="4" t="s">
        <v>718</v>
      </c>
      <c r="K307" s="4">
        <v>42433</v>
      </c>
      <c r="L307" s="4" t="s">
        <v>837</v>
      </c>
      <c r="M307" s="3">
        <v>41861</v>
      </c>
      <c r="N307" s="4"/>
      <c r="O307" s="4" t="s">
        <v>326</v>
      </c>
      <c r="P307" s="4" t="s">
        <v>434</v>
      </c>
      <c r="Q307" s="4" t="s">
        <v>500</v>
      </c>
      <c r="R307" s="4" t="s">
        <v>502</v>
      </c>
      <c r="S307" s="4" t="s">
        <v>502</v>
      </c>
      <c r="T307" s="4" t="s">
        <v>973</v>
      </c>
      <c r="U307" s="4" t="s">
        <v>68</v>
      </c>
      <c r="V307" s="4" t="s">
        <v>973</v>
      </c>
      <c r="W307" s="4" t="s">
        <v>563</v>
      </c>
      <c r="X307" s="4" t="s">
        <v>434</v>
      </c>
      <c r="Y307" s="4" t="s">
        <v>21</v>
      </c>
      <c r="Z307" s="4" t="s">
        <v>535</v>
      </c>
      <c r="AA307" s="4">
        <v>222027</v>
      </c>
      <c r="AB307" s="4"/>
      <c r="AC307" s="4" t="s">
        <v>692</v>
      </c>
      <c r="AD307" s="3">
        <v>41978.671527777777</v>
      </c>
      <c r="AE307" s="3">
        <v>41978.671527777777</v>
      </c>
      <c r="AF307" s="2"/>
      <c r="AG307" s="4"/>
      <c r="AH307" s="4" t="s">
        <v>198</v>
      </c>
      <c r="AI307" s="4"/>
      <c r="AJ307" s="3"/>
      <c r="AK307" s="3"/>
      <c r="AL307" s="4"/>
      <c r="AM307" s="4"/>
      <c r="AN307" s="4"/>
    </row>
    <row r="308" spans="1:40" ht="45.75" customHeight="1">
      <c r="A308" s="4" t="s">
        <v>502</v>
      </c>
      <c r="B308" s="4" t="s">
        <v>973</v>
      </c>
      <c r="C308" s="4" t="s">
        <v>532</v>
      </c>
      <c r="D308" s="4"/>
      <c r="E308" s="4"/>
      <c r="F308" s="4"/>
      <c r="G308" s="2">
        <v>2013</v>
      </c>
      <c r="H308" s="4">
        <v>13612</v>
      </c>
      <c r="I308" s="4">
        <v>0</v>
      </c>
      <c r="J308" s="4" t="s">
        <v>406</v>
      </c>
      <c r="K308" s="4">
        <v>3000000</v>
      </c>
      <c r="L308" s="4" t="s">
        <v>617</v>
      </c>
      <c r="M308" s="3">
        <v>41626</v>
      </c>
      <c r="N308" s="4"/>
      <c r="O308" s="4" t="s">
        <v>326</v>
      </c>
      <c r="P308" s="4" t="s">
        <v>434</v>
      </c>
      <c r="Q308" s="4" t="s">
        <v>282</v>
      </c>
      <c r="R308" s="4" t="s">
        <v>502</v>
      </c>
      <c r="S308" s="4" t="s">
        <v>502</v>
      </c>
      <c r="T308" s="4" t="s">
        <v>973</v>
      </c>
      <c r="U308" s="4" t="s">
        <v>68</v>
      </c>
      <c r="V308" s="4" t="s">
        <v>973</v>
      </c>
      <c r="W308" s="4"/>
      <c r="X308" s="4" t="s">
        <v>794</v>
      </c>
      <c r="Y308" s="4" t="s">
        <v>545</v>
      </c>
      <c r="Z308" s="4" t="s">
        <v>483</v>
      </c>
      <c r="AA308" s="4">
        <v>206224</v>
      </c>
      <c r="AB308" s="4"/>
      <c r="AC308" s="4" t="s">
        <v>692</v>
      </c>
      <c r="AD308" s="3">
        <v>41652.613194444442</v>
      </c>
      <c r="AE308" s="3">
        <v>41652.613194444442</v>
      </c>
      <c r="AF308" s="2"/>
      <c r="AG308" s="4"/>
      <c r="AH308" s="4" t="s">
        <v>198</v>
      </c>
      <c r="AI308" s="4"/>
      <c r="AJ308" s="3"/>
      <c r="AK308" s="3"/>
      <c r="AL308" s="4"/>
      <c r="AM308" s="4"/>
      <c r="AN308" s="4"/>
    </row>
    <row r="309" spans="1:40" ht="68.25" customHeight="1">
      <c r="A309" s="4" t="s">
        <v>502</v>
      </c>
      <c r="B309" s="4" t="s">
        <v>365</v>
      </c>
      <c r="C309" s="4" t="s">
        <v>961</v>
      </c>
      <c r="D309" s="4" t="s">
        <v>988</v>
      </c>
      <c r="E309" s="4" t="s">
        <v>364</v>
      </c>
      <c r="F309" s="4" t="s">
        <v>183</v>
      </c>
      <c r="G309" s="2">
        <v>2014</v>
      </c>
      <c r="H309" s="4">
        <v>54720</v>
      </c>
      <c r="I309" s="4">
        <v>0</v>
      </c>
      <c r="J309" s="4" t="s">
        <v>183</v>
      </c>
      <c r="K309" s="4">
        <v>40329</v>
      </c>
      <c r="L309" s="4" t="s">
        <v>313</v>
      </c>
      <c r="M309" s="3">
        <v>41654</v>
      </c>
      <c r="N309" s="4" t="s">
        <v>738</v>
      </c>
      <c r="O309" s="4" t="s">
        <v>738</v>
      </c>
      <c r="P309" s="4" t="s">
        <v>434</v>
      </c>
      <c r="Q309" s="4" t="s">
        <v>282</v>
      </c>
      <c r="R309" s="4" t="s">
        <v>502</v>
      </c>
      <c r="S309" s="4" t="s">
        <v>502</v>
      </c>
      <c r="T309" s="4" t="s">
        <v>365</v>
      </c>
      <c r="U309" s="4" t="s">
        <v>519</v>
      </c>
      <c r="V309" s="4" t="s">
        <v>85</v>
      </c>
      <c r="W309" s="4" t="s">
        <v>563</v>
      </c>
      <c r="X309" s="4" t="s">
        <v>794</v>
      </c>
      <c r="Y309" s="4" t="s">
        <v>545</v>
      </c>
      <c r="Z309" s="4" t="s">
        <v>483</v>
      </c>
      <c r="AA309" s="4">
        <v>222088</v>
      </c>
      <c r="AB309" s="4" t="s">
        <v>426</v>
      </c>
      <c r="AC309" s="4" t="s">
        <v>697</v>
      </c>
      <c r="AD309" s="3">
        <v>41981.463194444441</v>
      </c>
      <c r="AE309" s="3">
        <v>41981.463194444441</v>
      </c>
      <c r="AF309" s="2">
        <v>2014</v>
      </c>
      <c r="AG309" s="4" t="s">
        <v>1061</v>
      </c>
      <c r="AH309" s="4" t="s">
        <v>198</v>
      </c>
      <c r="AI309" s="4">
        <v>131280080</v>
      </c>
      <c r="AJ309" s="3">
        <v>41640</v>
      </c>
      <c r="AK309" s="3">
        <v>42004</v>
      </c>
      <c r="AL309" s="4" t="s">
        <v>184</v>
      </c>
      <c r="AM309" s="4" t="s">
        <v>740</v>
      </c>
      <c r="AN309" s="4"/>
    </row>
    <row r="310" spans="1:40" ht="57" customHeight="1">
      <c r="A310" s="4" t="s">
        <v>24</v>
      </c>
      <c r="B310" s="4" t="s">
        <v>797</v>
      </c>
      <c r="C310" s="4" t="s">
        <v>40</v>
      </c>
      <c r="D310" s="4" t="s">
        <v>634</v>
      </c>
      <c r="E310" s="4" t="s">
        <v>115</v>
      </c>
      <c r="F310" s="4" t="s">
        <v>307</v>
      </c>
      <c r="G310" s="2">
        <v>2014</v>
      </c>
      <c r="H310" s="4">
        <v>0</v>
      </c>
      <c r="I310" s="4">
        <v>50000</v>
      </c>
      <c r="J310" s="4" t="s">
        <v>34</v>
      </c>
      <c r="K310" s="4" t="s">
        <v>398</v>
      </c>
      <c r="L310" s="4" t="s">
        <v>837</v>
      </c>
      <c r="M310" s="3">
        <v>41982</v>
      </c>
      <c r="N310" s="4" t="s">
        <v>387</v>
      </c>
      <c r="O310" s="4" t="s">
        <v>926</v>
      </c>
      <c r="P310" s="4" t="s">
        <v>434</v>
      </c>
      <c r="Q310" s="4" t="s">
        <v>521</v>
      </c>
      <c r="R310" s="4" t="s">
        <v>24</v>
      </c>
      <c r="S310" s="4" t="s">
        <v>24</v>
      </c>
      <c r="T310" s="4" t="s">
        <v>797</v>
      </c>
      <c r="U310" s="4" t="s">
        <v>519</v>
      </c>
      <c r="V310" s="4" t="s">
        <v>1091</v>
      </c>
      <c r="W310" s="4" t="s">
        <v>563</v>
      </c>
      <c r="X310" s="4" t="s">
        <v>434</v>
      </c>
      <c r="Y310" s="4" t="s">
        <v>21</v>
      </c>
      <c r="Z310" s="4" t="s">
        <v>483</v>
      </c>
      <c r="AA310" s="4">
        <v>222226</v>
      </c>
      <c r="AB310" s="4"/>
      <c r="AC310" s="4" t="s">
        <v>879</v>
      </c>
      <c r="AD310" s="3">
        <v>41982.727083333331</v>
      </c>
      <c r="AE310" s="3">
        <v>41982.726388888885</v>
      </c>
      <c r="AF310" s="2">
        <v>2014</v>
      </c>
      <c r="AG310" s="4" t="s">
        <v>434</v>
      </c>
      <c r="AH310" s="4" t="s">
        <v>198</v>
      </c>
      <c r="AI310" s="4">
        <v>0</v>
      </c>
      <c r="AJ310" s="3">
        <v>41730</v>
      </c>
      <c r="AK310" s="3">
        <v>42004</v>
      </c>
      <c r="AL310" s="4" t="s">
        <v>740</v>
      </c>
      <c r="AM310" s="4" t="s">
        <v>740</v>
      </c>
      <c r="AN310" s="4" t="s">
        <v>380</v>
      </c>
    </row>
    <row r="311" spans="1:40" ht="68.25" customHeight="1">
      <c r="A311" s="4" t="s">
        <v>434</v>
      </c>
      <c r="B311" s="4" t="s">
        <v>365</v>
      </c>
      <c r="C311" s="4" t="s">
        <v>532</v>
      </c>
      <c r="D311" s="4" t="s">
        <v>254</v>
      </c>
      <c r="E311" s="4" t="s">
        <v>719</v>
      </c>
      <c r="F311" s="4" t="s">
        <v>183</v>
      </c>
      <c r="G311" s="2">
        <v>2013</v>
      </c>
      <c r="H311" s="4">
        <v>9965812</v>
      </c>
      <c r="I311" s="4">
        <v>0</v>
      </c>
      <c r="J311" s="4" t="s">
        <v>351</v>
      </c>
      <c r="K311" s="4" t="s">
        <v>398</v>
      </c>
      <c r="L311" s="4" t="s">
        <v>837</v>
      </c>
      <c r="M311" s="3">
        <v>41515</v>
      </c>
      <c r="N311" s="4" t="s">
        <v>738</v>
      </c>
      <c r="O311" s="4" t="s">
        <v>738</v>
      </c>
      <c r="P311" s="4" t="s">
        <v>434</v>
      </c>
      <c r="Q311" s="4" t="s">
        <v>282</v>
      </c>
      <c r="R311" s="4" t="s">
        <v>434</v>
      </c>
      <c r="S311" s="4" t="s">
        <v>434</v>
      </c>
      <c r="T311" s="4" t="s">
        <v>365</v>
      </c>
      <c r="U311" s="4" t="s">
        <v>519</v>
      </c>
      <c r="V311" s="4" t="s">
        <v>85</v>
      </c>
      <c r="W311" s="4"/>
      <c r="X311" s="4" t="s">
        <v>794</v>
      </c>
      <c r="Y311" s="4" t="s">
        <v>545</v>
      </c>
      <c r="Z311" s="4" t="s">
        <v>483</v>
      </c>
      <c r="AA311" s="4">
        <v>200919</v>
      </c>
      <c r="AB311" s="4" t="s">
        <v>571</v>
      </c>
      <c r="AC311" s="4" t="s">
        <v>697</v>
      </c>
      <c r="AD311" s="3">
        <v>41554.738194444442</v>
      </c>
      <c r="AE311" s="3">
        <v>41516.515277777777</v>
      </c>
      <c r="AF311" s="2">
        <v>2013</v>
      </c>
      <c r="AG311" s="4" t="s">
        <v>1061</v>
      </c>
      <c r="AH311" s="4" t="s">
        <v>198</v>
      </c>
      <c r="AI311" s="4">
        <v>162350371</v>
      </c>
      <c r="AJ311" s="3">
        <v>41275</v>
      </c>
      <c r="AK311" s="3">
        <v>41639</v>
      </c>
      <c r="AL311" s="4" t="s">
        <v>184</v>
      </c>
      <c r="AM311" s="4" t="s">
        <v>740</v>
      </c>
      <c r="AN311" s="4"/>
    </row>
    <row r="312" spans="1:40" ht="45.75" customHeight="1">
      <c r="A312" s="4" t="s">
        <v>434</v>
      </c>
      <c r="B312" s="4" t="s">
        <v>797</v>
      </c>
      <c r="C312" s="4" t="s">
        <v>41</v>
      </c>
      <c r="D312" s="4"/>
      <c r="E312" s="4"/>
      <c r="F312" s="4"/>
      <c r="G312" s="2">
        <v>2011</v>
      </c>
      <c r="H312" s="4">
        <v>17000000</v>
      </c>
      <c r="I312" s="4">
        <v>0</v>
      </c>
      <c r="J312" s="4" t="s">
        <v>737</v>
      </c>
      <c r="K312" s="4" t="s">
        <v>398</v>
      </c>
      <c r="L312" s="4" t="s">
        <v>837</v>
      </c>
      <c r="M312" s="3">
        <v>40462</v>
      </c>
      <c r="N312" s="4"/>
      <c r="O312" s="4" t="s">
        <v>554</v>
      </c>
      <c r="P312" s="4" t="s">
        <v>434</v>
      </c>
      <c r="Q312" s="4" t="s">
        <v>282</v>
      </c>
      <c r="R312" s="4" t="s">
        <v>434</v>
      </c>
      <c r="S312" s="4" t="s">
        <v>434</v>
      </c>
      <c r="T312" s="4" t="s">
        <v>797</v>
      </c>
      <c r="U312" s="4" t="s">
        <v>519</v>
      </c>
      <c r="V312" s="4" t="s">
        <v>1091</v>
      </c>
      <c r="W312" s="4" t="s">
        <v>563</v>
      </c>
      <c r="X312" s="4" t="s">
        <v>434</v>
      </c>
      <c r="Y312" s="4" t="s">
        <v>545</v>
      </c>
      <c r="Z312" s="4" t="s">
        <v>483</v>
      </c>
      <c r="AA312" s="4">
        <v>161607</v>
      </c>
      <c r="AB312" s="4"/>
      <c r="AC312" s="4" t="s">
        <v>879</v>
      </c>
      <c r="AD312" s="3">
        <v>40492.422916666663</v>
      </c>
      <c r="AE312" s="3">
        <v>40470.512499999997</v>
      </c>
      <c r="AF312" s="2"/>
      <c r="AG312" s="4"/>
      <c r="AH312" s="4" t="s">
        <v>198</v>
      </c>
      <c r="AI312" s="4"/>
      <c r="AJ312" s="3"/>
      <c r="AK312" s="3"/>
      <c r="AL312" s="4"/>
      <c r="AM312" s="4"/>
      <c r="AN312" s="4"/>
    </row>
    <row r="313" spans="1:40" ht="45.75" customHeight="1">
      <c r="A313" s="4" t="s">
        <v>995</v>
      </c>
      <c r="B313" s="4" t="s">
        <v>121</v>
      </c>
      <c r="C313" s="4" t="s">
        <v>40</v>
      </c>
      <c r="D313" s="4"/>
      <c r="E313" s="4"/>
      <c r="F313" s="4"/>
      <c r="G313" s="2">
        <v>2014</v>
      </c>
      <c r="H313" s="4">
        <v>221300</v>
      </c>
      <c r="I313" s="4">
        <v>0</v>
      </c>
      <c r="J313" s="4" t="s">
        <v>373</v>
      </c>
      <c r="K313" s="4">
        <v>160000</v>
      </c>
      <c r="L313" s="4" t="s">
        <v>313</v>
      </c>
      <c r="M313" s="3">
        <v>41730</v>
      </c>
      <c r="N313" s="4"/>
      <c r="O313" s="4" t="s">
        <v>232</v>
      </c>
      <c r="P313" s="4" t="s">
        <v>434</v>
      </c>
      <c r="Q313" s="4" t="s">
        <v>500</v>
      </c>
      <c r="R313" s="4" t="s">
        <v>995</v>
      </c>
      <c r="S313" s="4" t="s">
        <v>995</v>
      </c>
      <c r="T313" s="4" t="s">
        <v>121</v>
      </c>
      <c r="U313" s="4" t="s">
        <v>685</v>
      </c>
      <c r="V313" s="4" t="s">
        <v>18</v>
      </c>
      <c r="W313" s="4" t="s">
        <v>563</v>
      </c>
      <c r="X313" s="4" t="s">
        <v>434</v>
      </c>
      <c r="Y313" s="4" t="s">
        <v>21</v>
      </c>
      <c r="Z313" s="4" t="s">
        <v>483</v>
      </c>
      <c r="AA313" s="4">
        <v>219047</v>
      </c>
      <c r="AB313" s="4"/>
      <c r="AC313" s="4" t="s">
        <v>692</v>
      </c>
      <c r="AD313" s="3">
        <v>41922.742361111108</v>
      </c>
      <c r="AE313" s="3">
        <v>41922.742361111108</v>
      </c>
      <c r="AF313" s="2"/>
      <c r="AG313" s="4"/>
      <c r="AH313" s="4" t="s">
        <v>198</v>
      </c>
      <c r="AI313" s="4"/>
      <c r="AJ313" s="3"/>
      <c r="AK313" s="3"/>
      <c r="AL313" s="4"/>
      <c r="AM313" s="4"/>
      <c r="AN313" s="4"/>
    </row>
    <row r="314" spans="1:40" ht="45.75" customHeight="1">
      <c r="A314" s="4" t="s">
        <v>995</v>
      </c>
      <c r="B314" s="4" t="s">
        <v>121</v>
      </c>
      <c r="C314" s="4" t="s">
        <v>40</v>
      </c>
      <c r="D314" s="4"/>
      <c r="E314" s="4"/>
      <c r="F314" s="4"/>
      <c r="G314" s="2">
        <v>2014</v>
      </c>
      <c r="H314" s="4">
        <v>102041</v>
      </c>
      <c r="I314" s="4">
        <v>0</v>
      </c>
      <c r="J314" s="4" t="s">
        <v>575</v>
      </c>
      <c r="K314" s="4">
        <v>75000</v>
      </c>
      <c r="L314" s="4" t="s">
        <v>313</v>
      </c>
      <c r="M314" s="3">
        <v>41813</v>
      </c>
      <c r="N314" s="4"/>
      <c r="O314" s="4" t="s">
        <v>926</v>
      </c>
      <c r="P314" s="4" t="s">
        <v>434</v>
      </c>
      <c r="Q314" s="4" t="s">
        <v>500</v>
      </c>
      <c r="R314" s="4" t="s">
        <v>995</v>
      </c>
      <c r="S314" s="4" t="s">
        <v>995</v>
      </c>
      <c r="T314" s="4" t="s">
        <v>121</v>
      </c>
      <c r="U314" s="4" t="s">
        <v>685</v>
      </c>
      <c r="V314" s="4" t="s">
        <v>18</v>
      </c>
      <c r="W314" s="4" t="s">
        <v>563</v>
      </c>
      <c r="X314" s="4" t="s">
        <v>434</v>
      </c>
      <c r="Y314" s="4" t="s">
        <v>21</v>
      </c>
      <c r="Z314" s="4" t="s">
        <v>483</v>
      </c>
      <c r="AA314" s="4">
        <v>219051</v>
      </c>
      <c r="AB314" s="4"/>
      <c r="AC314" s="4" t="s">
        <v>692</v>
      </c>
      <c r="AD314" s="3">
        <v>41922.749305555553</v>
      </c>
      <c r="AE314" s="3">
        <v>41922.749305555553</v>
      </c>
      <c r="AF314" s="2"/>
      <c r="AG314" s="4"/>
      <c r="AH314" s="4" t="s">
        <v>198</v>
      </c>
      <c r="AI314" s="4"/>
      <c r="AJ314" s="3"/>
      <c r="AK314" s="3"/>
      <c r="AL314" s="4"/>
      <c r="AM314" s="4"/>
      <c r="AN314" s="4"/>
    </row>
    <row r="315" spans="1:40" ht="45.75" customHeight="1">
      <c r="A315" s="4" t="s">
        <v>995</v>
      </c>
      <c r="B315" s="4" t="s">
        <v>5</v>
      </c>
      <c r="C315" s="4" t="s">
        <v>40</v>
      </c>
      <c r="D315" s="4"/>
      <c r="E315" s="4"/>
      <c r="F315" s="4"/>
      <c r="G315" s="2">
        <v>2014</v>
      </c>
      <c r="H315" s="4">
        <v>272109</v>
      </c>
      <c r="I315" s="4">
        <v>0</v>
      </c>
      <c r="J315" s="4" t="s">
        <v>558</v>
      </c>
      <c r="K315" s="4">
        <v>200000</v>
      </c>
      <c r="L315" s="4" t="s">
        <v>313</v>
      </c>
      <c r="M315" s="3">
        <v>41791</v>
      </c>
      <c r="N315" s="4"/>
      <c r="O315" s="4" t="s">
        <v>926</v>
      </c>
      <c r="P315" s="4" t="s">
        <v>434</v>
      </c>
      <c r="Q315" s="4" t="s">
        <v>500</v>
      </c>
      <c r="R315" s="4" t="s">
        <v>995</v>
      </c>
      <c r="S315" s="4" t="s">
        <v>995</v>
      </c>
      <c r="T315" s="4" t="s">
        <v>5</v>
      </c>
      <c r="U315" s="4" t="s">
        <v>685</v>
      </c>
      <c r="V315" s="4" t="s">
        <v>5</v>
      </c>
      <c r="W315" s="4" t="s">
        <v>563</v>
      </c>
      <c r="X315" s="4" t="s">
        <v>434</v>
      </c>
      <c r="Y315" s="4" t="s">
        <v>21</v>
      </c>
      <c r="Z315" s="4" t="s">
        <v>483</v>
      </c>
      <c r="AA315" s="4">
        <v>219049</v>
      </c>
      <c r="AB315" s="4"/>
      <c r="AC315" s="4" t="s">
        <v>692</v>
      </c>
      <c r="AD315" s="3">
        <v>41922.745138888888</v>
      </c>
      <c r="AE315" s="3">
        <v>41922.745138888888</v>
      </c>
      <c r="AF315" s="2"/>
      <c r="AG315" s="4"/>
      <c r="AH315" s="4" t="s">
        <v>198</v>
      </c>
      <c r="AI315" s="4"/>
      <c r="AJ315" s="3"/>
      <c r="AK315" s="3"/>
      <c r="AL315" s="4"/>
      <c r="AM315" s="4"/>
      <c r="AN315" s="4"/>
    </row>
    <row r="316" spans="1:40" ht="45.75" customHeight="1">
      <c r="A316" s="4" t="s">
        <v>995</v>
      </c>
      <c r="B316" s="4" t="s">
        <v>1034</v>
      </c>
      <c r="C316" s="4" t="s">
        <v>40</v>
      </c>
      <c r="D316" s="4"/>
      <c r="E316" s="4"/>
      <c r="F316" s="4"/>
      <c r="G316" s="2">
        <v>2014</v>
      </c>
      <c r="H316" s="4">
        <v>334225</v>
      </c>
      <c r="I316" s="4">
        <v>0</v>
      </c>
      <c r="J316" s="4" t="s">
        <v>455</v>
      </c>
      <c r="K316" s="4">
        <v>250000</v>
      </c>
      <c r="L316" s="4" t="s">
        <v>313</v>
      </c>
      <c r="M316" s="3">
        <v>41864</v>
      </c>
      <c r="N316" s="4"/>
      <c r="O316" s="4" t="s">
        <v>926</v>
      </c>
      <c r="P316" s="4" t="s">
        <v>434</v>
      </c>
      <c r="Q316" s="4" t="s">
        <v>500</v>
      </c>
      <c r="R316" s="4" t="s">
        <v>995</v>
      </c>
      <c r="S316" s="4" t="s">
        <v>995</v>
      </c>
      <c r="T316" s="4" t="s">
        <v>1034</v>
      </c>
      <c r="U316" s="4" t="s">
        <v>679</v>
      </c>
      <c r="V316" s="4" t="s">
        <v>515</v>
      </c>
      <c r="W316" s="4" t="s">
        <v>563</v>
      </c>
      <c r="X316" s="4" t="s">
        <v>434</v>
      </c>
      <c r="Y316" s="4" t="s">
        <v>21</v>
      </c>
      <c r="Z316" s="4" t="s">
        <v>483</v>
      </c>
      <c r="AA316" s="4">
        <v>219046</v>
      </c>
      <c r="AB316" s="4"/>
      <c r="AC316" s="4" t="s">
        <v>692</v>
      </c>
      <c r="AD316" s="3">
        <v>41922.740972222222</v>
      </c>
      <c r="AE316" s="3">
        <v>41922.740972222222</v>
      </c>
      <c r="AF316" s="2"/>
      <c r="AG316" s="4"/>
      <c r="AH316" s="4" t="s">
        <v>198</v>
      </c>
      <c r="AI316" s="4"/>
      <c r="AJ316" s="3"/>
      <c r="AK316" s="3"/>
      <c r="AL316" s="4"/>
      <c r="AM316" s="4"/>
      <c r="AN316" s="4"/>
    </row>
    <row r="317" spans="1:40" ht="45.75" customHeight="1">
      <c r="A317" s="4" t="s">
        <v>995</v>
      </c>
      <c r="B317" s="4" t="s">
        <v>889</v>
      </c>
      <c r="C317" s="4" t="s">
        <v>41</v>
      </c>
      <c r="D317" s="4"/>
      <c r="E317" s="4"/>
      <c r="F317" s="4"/>
      <c r="G317" s="2">
        <v>2011</v>
      </c>
      <c r="H317" s="4">
        <v>266667</v>
      </c>
      <c r="I317" s="4">
        <v>0</v>
      </c>
      <c r="J317" s="4" t="s">
        <v>566</v>
      </c>
      <c r="K317" s="4">
        <v>200000</v>
      </c>
      <c r="L317" s="4" t="s">
        <v>313</v>
      </c>
      <c r="M317" s="3">
        <v>40889</v>
      </c>
      <c r="N317" s="4"/>
      <c r="O317" s="4" t="s">
        <v>79</v>
      </c>
      <c r="P317" s="4" t="s">
        <v>434</v>
      </c>
      <c r="Q317" s="4" t="s">
        <v>500</v>
      </c>
      <c r="R317" s="4" t="s">
        <v>995</v>
      </c>
      <c r="S317" s="4" t="s">
        <v>995</v>
      </c>
      <c r="T317" s="4" t="s">
        <v>889</v>
      </c>
      <c r="U317" s="4" t="s">
        <v>685</v>
      </c>
      <c r="V317" s="4" t="s">
        <v>504</v>
      </c>
      <c r="W317" s="4" t="s">
        <v>563</v>
      </c>
      <c r="X317" s="4" t="s">
        <v>434</v>
      </c>
      <c r="Y317" s="4" t="s">
        <v>545</v>
      </c>
      <c r="Z317" s="4" t="s">
        <v>483</v>
      </c>
      <c r="AA317" s="4">
        <v>176424</v>
      </c>
      <c r="AB317" s="4"/>
      <c r="AC317" s="4" t="s">
        <v>692</v>
      </c>
      <c r="AD317" s="3">
        <v>40904.533333333333</v>
      </c>
      <c r="AE317" s="3">
        <v>40904.533333333333</v>
      </c>
      <c r="AF317" s="2"/>
      <c r="AG317" s="4"/>
      <c r="AH317" s="4" t="s">
        <v>198</v>
      </c>
      <c r="AI317" s="4"/>
      <c r="AJ317" s="3"/>
      <c r="AK317" s="3"/>
      <c r="AL317" s="4"/>
      <c r="AM317" s="4"/>
      <c r="AN317" s="4"/>
    </row>
    <row r="318" spans="1:40" ht="57" customHeight="1">
      <c r="A318" s="4" t="s">
        <v>995</v>
      </c>
      <c r="B318" s="4" t="s">
        <v>877</v>
      </c>
      <c r="C318" s="4" t="s">
        <v>40</v>
      </c>
      <c r="D318" s="4" t="s">
        <v>634</v>
      </c>
      <c r="E318" s="4" t="s">
        <v>963</v>
      </c>
      <c r="F318" s="4" t="s">
        <v>1110</v>
      </c>
      <c r="G318" s="2">
        <v>2014</v>
      </c>
      <c r="H318" s="4">
        <v>334225</v>
      </c>
      <c r="I318" s="4">
        <v>0</v>
      </c>
      <c r="J318" s="4" t="s">
        <v>103</v>
      </c>
      <c r="K318" s="4">
        <v>250000</v>
      </c>
      <c r="L318" s="4" t="s">
        <v>313</v>
      </c>
      <c r="M318" s="3">
        <v>41864</v>
      </c>
      <c r="N318" s="4" t="s">
        <v>387</v>
      </c>
      <c r="O318" s="4" t="s">
        <v>926</v>
      </c>
      <c r="P318" s="4" t="s">
        <v>434</v>
      </c>
      <c r="Q318" s="4" t="s">
        <v>282</v>
      </c>
      <c r="R318" s="4" t="s">
        <v>995</v>
      </c>
      <c r="S318" s="4" t="s">
        <v>995</v>
      </c>
      <c r="T318" s="4" t="s">
        <v>877</v>
      </c>
      <c r="U318" s="4" t="s">
        <v>519</v>
      </c>
      <c r="V318" s="4" t="s">
        <v>4</v>
      </c>
      <c r="W318" s="4" t="s">
        <v>563</v>
      </c>
      <c r="X318" s="4" t="s">
        <v>434</v>
      </c>
      <c r="Y318" s="4" t="s">
        <v>21</v>
      </c>
      <c r="Z318" s="4" t="s">
        <v>483</v>
      </c>
      <c r="AA318" s="4">
        <v>219045</v>
      </c>
      <c r="AB318" s="4"/>
      <c r="AC318" s="4" t="s">
        <v>697</v>
      </c>
      <c r="AD318" s="3">
        <v>41922.740277777775</v>
      </c>
      <c r="AE318" s="3">
        <v>41922.740277777775</v>
      </c>
      <c r="AF318" s="2">
        <v>2014</v>
      </c>
      <c r="AG318" s="4" t="s">
        <v>434</v>
      </c>
      <c r="AH318" s="4" t="s">
        <v>198</v>
      </c>
      <c r="AI318" s="4">
        <v>0</v>
      </c>
      <c r="AJ318" s="3">
        <v>41730</v>
      </c>
      <c r="AK318" s="3">
        <v>42004</v>
      </c>
      <c r="AL318" s="4" t="s">
        <v>740</v>
      </c>
      <c r="AM318" s="4" t="s">
        <v>740</v>
      </c>
      <c r="AN318" s="4" t="s">
        <v>380</v>
      </c>
    </row>
    <row r="319" spans="1:40" ht="57" customHeight="1">
      <c r="A319" s="4" t="s">
        <v>995</v>
      </c>
      <c r="B319" s="4" t="s">
        <v>877</v>
      </c>
      <c r="C319" s="4" t="s">
        <v>532</v>
      </c>
      <c r="D319" s="4" t="s">
        <v>254</v>
      </c>
      <c r="E319" s="4" t="s">
        <v>386</v>
      </c>
      <c r="F319" s="4" t="s">
        <v>183</v>
      </c>
      <c r="G319" s="2">
        <v>2013</v>
      </c>
      <c r="H319" s="4">
        <v>331126</v>
      </c>
      <c r="I319" s="4">
        <v>0</v>
      </c>
      <c r="J319" s="4" t="s">
        <v>592</v>
      </c>
      <c r="K319" s="4">
        <v>250000</v>
      </c>
      <c r="L319" s="4" t="s">
        <v>313</v>
      </c>
      <c r="M319" s="3">
        <v>41509</v>
      </c>
      <c r="N319" s="4" t="s">
        <v>738</v>
      </c>
      <c r="O319" s="4" t="s">
        <v>738</v>
      </c>
      <c r="P319" s="4" t="s">
        <v>434</v>
      </c>
      <c r="Q319" s="4" t="s">
        <v>282</v>
      </c>
      <c r="R319" s="4" t="s">
        <v>995</v>
      </c>
      <c r="S319" s="4" t="s">
        <v>995</v>
      </c>
      <c r="T319" s="4" t="s">
        <v>877</v>
      </c>
      <c r="U319" s="4" t="s">
        <v>519</v>
      </c>
      <c r="V319" s="4" t="s">
        <v>4</v>
      </c>
      <c r="W319" s="4"/>
      <c r="X319" s="4" t="s">
        <v>794</v>
      </c>
      <c r="Y319" s="4" t="s">
        <v>545</v>
      </c>
      <c r="Z319" s="4" t="s">
        <v>483</v>
      </c>
      <c r="AA319" s="4">
        <v>201632</v>
      </c>
      <c r="AB319" s="4" t="s">
        <v>571</v>
      </c>
      <c r="AC319" s="4" t="s">
        <v>697</v>
      </c>
      <c r="AD319" s="3">
        <v>41614.706944444442</v>
      </c>
      <c r="AE319" s="3">
        <v>41541.479861111111</v>
      </c>
      <c r="AF319" s="2">
        <v>2013</v>
      </c>
      <c r="AG319" s="4" t="s">
        <v>1061</v>
      </c>
      <c r="AH319" s="4" t="s">
        <v>198</v>
      </c>
      <c r="AI319" s="4">
        <v>44247429</v>
      </c>
      <c r="AJ319" s="3">
        <v>41275</v>
      </c>
      <c r="AK319" s="3">
        <v>41639</v>
      </c>
      <c r="AL319" s="4" t="s">
        <v>184</v>
      </c>
      <c r="AM319" s="4" t="s">
        <v>740</v>
      </c>
      <c r="AN319" s="4"/>
    </row>
    <row r="320" spans="1:40" ht="45.75" customHeight="1">
      <c r="A320" s="4" t="s">
        <v>970</v>
      </c>
      <c r="B320" s="4" t="s">
        <v>973</v>
      </c>
      <c r="C320" s="4" t="s">
        <v>40</v>
      </c>
      <c r="D320" s="4"/>
      <c r="E320" s="4"/>
      <c r="F320" s="4"/>
      <c r="G320" s="2">
        <v>2014</v>
      </c>
      <c r="H320" s="4">
        <v>550206</v>
      </c>
      <c r="I320" s="4">
        <v>0</v>
      </c>
      <c r="J320" s="4" t="s">
        <v>389</v>
      </c>
      <c r="K320" s="4">
        <v>400000</v>
      </c>
      <c r="L320" s="4" t="s">
        <v>313</v>
      </c>
      <c r="M320" s="3">
        <v>41746</v>
      </c>
      <c r="N320" s="4"/>
      <c r="O320" s="4" t="s">
        <v>926</v>
      </c>
      <c r="P320" s="4" t="s">
        <v>434</v>
      </c>
      <c r="Q320" s="4" t="s">
        <v>500</v>
      </c>
      <c r="R320" s="4" t="s">
        <v>970</v>
      </c>
      <c r="S320" s="4" t="s">
        <v>970</v>
      </c>
      <c r="T320" s="4" t="s">
        <v>973</v>
      </c>
      <c r="U320" s="4" t="s">
        <v>68</v>
      </c>
      <c r="V320" s="4" t="s">
        <v>973</v>
      </c>
      <c r="W320" s="4" t="s">
        <v>563</v>
      </c>
      <c r="X320" s="4" t="s">
        <v>434</v>
      </c>
      <c r="Y320" s="4" t="s">
        <v>21</v>
      </c>
      <c r="Z320" s="4" t="s">
        <v>483</v>
      </c>
      <c r="AA320" s="4">
        <v>219342</v>
      </c>
      <c r="AB320" s="4"/>
      <c r="AC320" s="4" t="s">
        <v>692</v>
      </c>
      <c r="AD320" s="3">
        <v>41988.688194444439</v>
      </c>
      <c r="AE320" s="3">
        <v>41927.508333333331</v>
      </c>
      <c r="AF320" s="2"/>
      <c r="AG320" s="4"/>
      <c r="AH320" s="4" t="s">
        <v>198</v>
      </c>
      <c r="AI320" s="4"/>
      <c r="AJ320" s="3"/>
      <c r="AK320" s="3"/>
      <c r="AL320" s="4"/>
      <c r="AM320" s="4"/>
      <c r="AN320" s="4"/>
    </row>
    <row r="321" spans="1:40" ht="79.5" customHeight="1">
      <c r="A321" s="4" t="s">
        <v>970</v>
      </c>
      <c r="B321" s="4" t="s">
        <v>615</v>
      </c>
      <c r="C321" s="4" t="s">
        <v>40</v>
      </c>
      <c r="D321" s="4"/>
      <c r="E321" s="4"/>
      <c r="F321" s="4"/>
      <c r="G321" s="2">
        <v>2014</v>
      </c>
      <c r="H321" s="4">
        <v>205198</v>
      </c>
      <c r="I321" s="4">
        <v>0</v>
      </c>
      <c r="J321" s="4" t="s">
        <v>909</v>
      </c>
      <c r="K321" s="4">
        <v>150000</v>
      </c>
      <c r="L321" s="4" t="s">
        <v>313</v>
      </c>
      <c r="M321" s="3">
        <v>41718</v>
      </c>
      <c r="N321" s="4"/>
      <c r="O321" s="4" t="s">
        <v>326</v>
      </c>
      <c r="P321" s="4" t="s">
        <v>434</v>
      </c>
      <c r="Q321" s="4" t="s">
        <v>282</v>
      </c>
      <c r="R321" s="4" t="s">
        <v>970</v>
      </c>
      <c r="S321" s="4" t="s">
        <v>970</v>
      </c>
      <c r="T321" s="4" t="s">
        <v>161</v>
      </c>
      <c r="U321" s="4" t="s">
        <v>679</v>
      </c>
      <c r="V321" s="4" t="s">
        <v>1081</v>
      </c>
      <c r="W321" s="4" t="s">
        <v>563</v>
      </c>
      <c r="X321" s="4" t="s">
        <v>434</v>
      </c>
      <c r="Y321" s="4" t="s">
        <v>21</v>
      </c>
      <c r="Z321" s="4" t="s">
        <v>483</v>
      </c>
      <c r="AA321" s="4">
        <v>209054</v>
      </c>
      <c r="AB321" s="4"/>
      <c r="AC321" s="4" t="s">
        <v>692</v>
      </c>
      <c r="AD321" s="3">
        <v>41722.457638888889</v>
      </c>
      <c r="AE321" s="3">
        <v>41722.457638888889</v>
      </c>
      <c r="AF321" s="2"/>
      <c r="AG321" s="4"/>
      <c r="AH321" s="4" t="s">
        <v>198</v>
      </c>
      <c r="AI321" s="4"/>
      <c r="AJ321" s="3"/>
      <c r="AK321" s="3"/>
      <c r="AL321" s="4"/>
      <c r="AM321" s="4"/>
      <c r="AN321" s="4"/>
    </row>
    <row r="322" spans="1:40" ht="57" customHeight="1">
      <c r="A322" s="4" t="s">
        <v>970</v>
      </c>
      <c r="B322" s="4" t="s">
        <v>1034</v>
      </c>
      <c r="C322" s="4" t="s">
        <v>40</v>
      </c>
      <c r="D322" s="4"/>
      <c r="E322" s="4"/>
      <c r="F322" s="4"/>
      <c r="G322" s="2">
        <v>2014</v>
      </c>
      <c r="H322" s="4">
        <v>688705</v>
      </c>
      <c r="I322" s="4">
        <v>0</v>
      </c>
      <c r="J322" s="4" t="s">
        <v>1062</v>
      </c>
      <c r="K322" s="4">
        <v>500000</v>
      </c>
      <c r="L322" s="4" t="s">
        <v>313</v>
      </c>
      <c r="M322" s="3">
        <v>41656</v>
      </c>
      <c r="N322" s="4"/>
      <c r="O322" s="4" t="s">
        <v>926</v>
      </c>
      <c r="P322" s="4" t="s">
        <v>434</v>
      </c>
      <c r="Q322" s="4" t="s">
        <v>500</v>
      </c>
      <c r="R322" s="4" t="s">
        <v>970</v>
      </c>
      <c r="S322" s="4" t="s">
        <v>970</v>
      </c>
      <c r="T322" s="4" t="s">
        <v>1034</v>
      </c>
      <c r="U322" s="4" t="s">
        <v>679</v>
      </c>
      <c r="V322" s="4" t="s">
        <v>515</v>
      </c>
      <c r="W322" s="4" t="s">
        <v>563</v>
      </c>
      <c r="X322" s="4" t="s">
        <v>434</v>
      </c>
      <c r="Y322" s="4" t="s">
        <v>21</v>
      </c>
      <c r="Z322" s="4" t="s">
        <v>483</v>
      </c>
      <c r="AA322" s="4">
        <v>208621</v>
      </c>
      <c r="AB322" s="4"/>
      <c r="AC322" s="4" t="s">
        <v>692</v>
      </c>
      <c r="AD322" s="3">
        <v>41701.716666666667</v>
      </c>
      <c r="AE322" s="3">
        <v>41701.716666666667</v>
      </c>
      <c r="AF322" s="2"/>
      <c r="AG322" s="4"/>
      <c r="AH322" s="4" t="s">
        <v>198</v>
      </c>
      <c r="AI322" s="4"/>
      <c r="AJ322" s="3"/>
      <c r="AK322" s="3"/>
      <c r="AL322" s="4"/>
      <c r="AM322" s="4"/>
      <c r="AN322" s="4"/>
    </row>
    <row r="323" spans="1:40" ht="57" customHeight="1">
      <c r="A323" s="4" t="s">
        <v>970</v>
      </c>
      <c r="B323" s="4" t="s">
        <v>877</v>
      </c>
      <c r="C323" s="4" t="s">
        <v>40</v>
      </c>
      <c r="D323" s="4" t="s">
        <v>634</v>
      </c>
      <c r="E323" s="4" t="s">
        <v>963</v>
      </c>
      <c r="F323" s="4" t="s">
        <v>1110</v>
      </c>
      <c r="G323" s="2">
        <v>2014</v>
      </c>
      <c r="H323" s="4">
        <v>307487</v>
      </c>
      <c r="I323" s="4">
        <v>0</v>
      </c>
      <c r="J323" s="4" t="s">
        <v>1057</v>
      </c>
      <c r="K323" s="4">
        <v>230000</v>
      </c>
      <c r="L323" s="4" t="s">
        <v>313</v>
      </c>
      <c r="M323" s="3">
        <v>41940</v>
      </c>
      <c r="N323" s="4" t="s">
        <v>387</v>
      </c>
      <c r="O323" s="4" t="s">
        <v>926</v>
      </c>
      <c r="P323" s="4" t="s">
        <v>434</v>
      </c>
      <c r="Q323" s="4" t="s">
        <v>282</v>
      </c>
      <c r="R323" s="4" t="s">
        <v>970</v>
      </c>
      <c r="S323" s="4" t="s">
        <v>970</v>
      </c>
      <c r="T323" s="4" t="s">
        <v>877</v>
      </c>
      <c r="U323" s="4" t="s">
        <v>519</v>
      </c>
      <c r="V323" s="4" t="s">
        <v>4</v>
      </c>
      <c r="W323" s="4" t="s">
        <v>563</v>
      </c>
      <c r="X323" s="4" t="s">
        <v>434</v>
      </c>
      <c r="Y323" s="4" t="s">
        <v>21</v>
      </c>
      <c r="Z323" s="4" t="s">
        <v>483</v>
      </c>
      <c r="AA323" s="4">
        <v>221174</v>
      </c>
      <c r="AB323" s="4"/>
      <c r="AC323" s="4" t="s">
        <v>879</v>
      </c>
      <c r="AD323" s="3">
        <v>41962.538888888885</v>
      </c>
      <c r="AE323" s="3">
        <v>41962.538888888885</v>
      </c>
      <c r="AF323" s="2">
        <v>2014</v>
      </c>
      <c r="AG323" s="4" t="s">
        <v>434</v>
      </c>
      <c r="AH323" s="4" t="s">
        <v>198</v>
      </c>
      <c r="AI323" s="4">
        <v>0</v>
      </c>
      <c r="AJ323" s="3">
        <v>41730</v>
      </c>
      <c r="AK323" s="3">
        <v>42004</v>
      </c>
      <c r="AL323" s="4" t="s">
        <v>740</v>
      </c>
      <c r="AM323" s="4" t="s">
        <v>740</v>
      </c>
      <c r="AN323" s="4" t="s">
        <v>380</v>
      </c>
    </row>
    <row r="324" spans="1:40" ht="68.25" customHeight="1">
      <c r="A324" s="4" t="s">
        <v>970</v>
      </c>
      <c r="B324" s="4" t="s">
        <v>877</v>
      </c>
      <c r="C324" s="4" t="s">
        <v>532</v>
      </c>
      <c r="D324" s="4" t="s">
        <v>254</v>
      </c>
      <c r="E324" s="4" t="s">
        <v>386</v>
      </c>
      <c r="F324" s="4" t="s">
        <v>183</v>
      </c>
      <c r="G324" s="2">
        <v>2013</v>
      </c>
      <c r="H324" s="4">
        <v>654450</v>
      </c>
      <c r="I324" s="4">
        <v>0</v>
      </c>
      <c r="J324" s="4" t="s">
        <v>173</v>
      </c>
      <c r="K324" s="4">
        <v>500000</v>
      </c>
      <c r="L324" s="4" t="s">
        <v>313</v>
      </c>
      <c r="M324" s="3">
        <v>41519</v>
      </c>
      <c r="N324" s="4" t="s">
        <v>738</v>
      </c>
      <c r="O324" s="4" t="s">
        <v>738</v>
      </c>
      <c r="P324" s="4" t="s">
        <v>434</v>
      </c>
      <c r="Q324" s="4" t="s">
        <v>282</v>
      </c>
      <c r="R324" s="4" t="s">
        <v>970</v>
      </c>
      <c r="S324" s="4" t="s">
        <v>970</v>
      </c>
      <c r="T324" s="4" t="s">
        <v>877</v>
      </c>
      <c r="U324" s="4" t="s">
        <v>519</v>
      </c>
      <c r="V324" s="4" t="s">
        <v>4</v>
      </c>
      <c r="W324" s="4"/>
      <c r="X324" s="4" t="s">
        <v>794</v>
      </c>
      <c r="Y324" s="4" t="s">
        <v>545</v>
      </c>
      <c r="Z324" s="4" t="s">
        <v>483</v>
      </c>
      <c r="AA324" s="4">
        <v>201036</v>
      </c>
      <c r="AB324" s="4"/>
      <c r="AC324" s="4" t="s">
        <v>697</v>
      </c>
      <c r="AD324" s="3">
        <v>41555.50277777778</v>
      </c>
      <c r="AE324" s="3">
        <v>41521.52847222222</v>
      </c>
      <c r="AF324" s="2">
        <v>2013</v>
      </c>
      <c r="AG324" s="4" t="s">
        <v>1061</v>
      </c>
      <c r="AH324" s="4" t="s">
        <v>198</v>
      </c>
      <c r="AI324" s="4">
        <v>44247429</v>
      </c>
      <c r="AJ324" s="3">
        <v>41275</v>
      </c>
      <c r="AK324" s="3">
        <v>41639</v>
      </c>
      <c r="AL324" s="4" t="s">
        <v>184</v>
      </c>
      <c r="AM324" s="4" t="s">
        <v>740</v>
      </c>
      <c r="AN324" s="4"/>
    </row>
    <row r="325" spans="1:40" ht="136.5" customHeight="1">
      <c r="A325" s="4" t="s">
        <v>970</v>
      </c>
      <c r="B325" s="4" t="s">
        <v>877</v>
      </c>
      <c r="C325" s="4" t="s">
        <v>961</v>
      </c>
      <c r="D325" s="4" t="s">
        <v>988</v>
      </c>
      <c r="E325" s="4" t="s">
        <v>142</v>
      </c>
      <c r="F325" s="4" t="s">
        <v>183</v>
      </c>
      <c r="G325" s="2">
        <v>2014</v>
      </c>
      <c r="H325" s="4">
        <v>1086957</v>
      </c>
      <c r="I325" s="4">
        <v>0</v>
      </c>
      <c r="J325" s="4" t="s">
        <v>317</v>
      </c>
      <c r="K325" s="4">
        <v>800000</v>
      </c>
      <c r="L325" s="4" t="s">
        <v>313</v>
      </c>
      <c r="M325" s="3">
        <v>41842</v>
      </c>
      <c r="N325" s="4" t="s">
        <v>738</v>
      </c>
      <c r="O325" s="4" t="s">
        <v>738</v>
      </c>
      <c r="P325" s="4" t="s">
        <v>434</v>
      </c>
      <c r="Q325" s="4" t="s">
        <v>282</v>
      </c>
      <c r="R325" s="4" t="s">
        <v>970</v>
      </c>
      <c r="S325" s="4" t="s">
        <v>970</v>
      </c>
      <c r="T325" s="4" t="s">
        <v>877</v>
      </c>
      <c r="U325" s="4" t="s">
        <v>519</v>
      </c>
      <c r="V325" s="4" t="s">
        <v>4</v>
      </c>
      <c r="W325" s="4" t="s">
        <v>563</v>
      </c>
      <c r="X325" s="4" t="s">
        <v>794</v>
      </c>
      <c r="Y325" s="4" t="s">
        <v>545</v>
      </c>
      <c r="Z325" s="4" t="s">
        <v>483</v>
      </c>
      <c r="AA325" s="4">
        <v>215965</v>
      </c>
      <c r="AB325" s="4" t="s">
        <v>426</v>
      </c>
      <c r="AC325" s="4" t="s">
        <v>697</v>
      </c>
      <c r="AD325" s="3">
        <v>41968.685416666667</v>
      </c>
      <c r="AE325" s="3">
        <v>41845.60555555555</v>
      </c>
      <c r="AF325" s="2">
        <v>2014</v>
      </c>
      <c r="AG325" s="4" t="s">
        <v>1061</v>
      </c>
      <c r="AH325" s="4" t="s">
        <v>198</v>
      </c>
      <c r="AI325" s="4">
        <v>62407116</v>
      </c>
      <c r="AJ325" s="3">
        <v>41640</v>
      </c>
      <c r="AK325" s="3">
        <v>42004</v>
      </c>
      <c r="AL325" s="4" t="s">
        <v>184</v>
      </c>
      <c r="AM325" s="4" t="s">
        <v>740</v>
      </c>
      <c r="AN325" s="4"/>
    </row>
    <row r="326" spans="1:40" ht="68.25" customHeight="1">
      <c r="A326" s="4" t="s">
        <v>970</v>
      </c>
      <c r="B326" s="4" t="s">
        <v>365</v>
      </c>
      <c r="C326" s="4" t="s">
        <v>41</v>
      </c>
      <c r="D326" s="4"/>
      <c r="E326" s="4"/>
      <c r="F326" s="4"/>
      <c r="G326" s="2">
        <v>2011</v>
      </c>
      <c r="H326" s="4">
        <v>65703</v>
      </c>
      <c r="I326" s="4">
        <v>0</v>
      </c>
      <c r="J326" s="4" t="s">
        <v>226</v>
      </c>
      <c r="K326" s="4" t="s">
        <v>398</v>
      </c>
      <c r="L326" s="4" t="s">
        <v>837</v>
      </c>
      <c r="M326" s="3">
        <v>40693</v>
      </c>
      <c r="N326" s="4"/>
      <c r="O326" s="4" t="s">
        <v>926</v>
      </c>
      <c r="P326" s="4" t="s">
        <v>434</v>
      </c>
      <c r="Q326" s="4" t="s">
        <v>282</v>
      </c>
      <c r="R326" s="4" t="s">
        <v>970</v>
      </c>
      <c r="S326" s="4" t="s">
        <v>970</v>
      </c>
      <c r="T326" s="4" t="s">
        <v>365</v>
      </c>
      <c r="U326" s="4" t="s">
        <v>519</v>
      </c>
      <c r="V326" s="4" t="s">
        <v>85</v>
      </c>
      <c r="W326" s="4" t="s">
        <v>563</v>
      </c>
      <c r="X326" s="4" t="s">
        <v>434</v>
      </c>
      <c r="Y326" s="4" t="s">
        <v>545</v>
      </c>
      <c r="Z326" s="4" t="s">
        <v>483</v>
      </c>
      <c r="AA326" s="4">
        <v>169162</v>
      </c>
      <c r="AB326" s="4"/>
      <c r="AC326" s="4" t="s">
        <v>879</v>
      </c>
      <c r="AD326" s="3">
        <v>40694.740277777775</v>
      </c>
      <c r="AE326" s="3">
        <v>40694.740277777775</v>
      </c>
      <c r="AF326" s="2"/>
      <c r="AG326" s="4"/>
      <c r="AH326" s="4" t="s">
        <v>198</v>
      </c>
      <c r="AI326" s="4"/>
      <c r="AJ326" s="3"/>
      <c r="AK326" s="3"/>
      <c r="AL326" s="4"/>
      <c r="AM326" s="4"/>
      <c r="AN326" s="4"/>
    </row>
    <row r="327" spans="1:40" ht="68.25" customHeight="1">
      <c r="A327" s="4" t="s">
        <v>970</v>
      </c>
      <c r="B327" s="4" t="s">
        <v>365</v>
      </c>
      <c r="C327" s="4" t="s">
        <v>44</v>
      </c>
      <c r="D327" s="4"/>
      <c r="E327" s="4"/>
      <c r="F327" s="4"/>
      <c r="G327" s="2">
        <v>2012</v>
      </c>
      <c r="H327" s="4">
        <v>625482</v>
      </c>
      <c r="I327" s="4">
        <v>0</v>
      </c>
      <c r="J327" s="4" t="s">
        <v>344</v>
      </c>
      <c r="K327" s="4" t="s">
        <v>398</v>
      </c>
      <c r="L327" s="4" t="s">
        <v>837</v>
      </c>
      <c r="M327" s="3">
        <v>41211</v>
      </c>
      <c r="N327" s="4"/>
      <c r="O327" s="4" t="s">
        <v>926</v>
      </c>
      <c r="P327" s="4" t="s">
        <v>434</v>
      </c>
      <c r="Q327" s="4" t="s">
        <v>282</v>
      </c>
      <c r="R327" s="4" t="s">
        <v>970</v>
      </c>
      <c r="S327" s="4" t="s">
        <v>970</v>
      </c>
      <c r="T327" s="4" t="s">
        <v>365</v>
      </c>
      <c r="U327" s="4" t="s">
        <v>519</v>
      </c>
      <c r="V327" s="4" t="s">
        <v>85</v>
      </c>
      <c r="W327" s="4" t="s">
        <v>563</v>
      </c>
      <c r="X327" s="4" t="s">
        <v>434</v>
      </c>
      <c r="Y327" s="4" t="s">
        <v>21</v>
      </c>
      <c r="Z327" s="4" t="s">
        <v>483</v>
      </c>
      <c r="AA327" s="4">
        <v>189712</v>
      </c>
      <c r="AB327" s="4"/>
      <c r="AC327" s="4" t="s">
        <v>879</v>
      </c>
      <c r="AD327" s="3">
        <v>41261.461111111108</v>
      </c>
      <c r="AE327" s="3">
        <v>41222.804861111108</v>
      </c>
      <c r="AF327" s="2"/>
      <c r="AG327" s="4"/>
      <c r="AH327" s="4" t="s">
        <v>198</v>
      </c>
      <c r="AI327" s="4"/>
      <c r="AJ327" s="3"/>
      <c r="AK327" s="3"/>
      <c r="AL327" s="4"/>
      <c r="AM327" s="4"/>
      <c r="AN327" s="4"/>
    </row>
    <row r="328" spans="1:40" ht="68.25" customHeight="1">
      <c r="A328" s="4" t="s">
        <v>970</v>
      </c>
      <c r="B328" s="4" t="s">
        <v>365</v>
      </c>
      <c r="C328" s="4" t="s">
        <v>44</v>
      </c>
      <c r="D328" s="4"/>
      <c r="E328" s="4"/>
      <c r="F328" s="4"/>
      <c r="G328" s="2">
        <v>2012</v>
      </c>
      <c r="H328" s="4">
        <v>187339</v>
      </c>
      <c r="I328" s="4">
        <v>0</v>
      </c>
      <c r="J328" s="4" t="s">
        <v>344</v>
      </c>
      <c r="K328" s="4">
        <v>150000</v>
      </c>
      <c r="L328" s="4" t="s">
        <v>313</v>
      </c>
      <c r="M328" s="3">
        <v>41038</v>
      </c>
      <c r="N328" s="4"/>
      <c r="O328" s="4" t="s">
        <v>926</v>
      </c>
      <c r="P328" s="4" t="s">
        <v>434</v>
      </c>
      <c r="Q328" s="4" t="s">
        <v>282</v>
      </c>
      <c r="R328" s="4" t="s">
        <v>970</v>
      </c>
      <c r="S328" s="4" t="s">
        <v>970</v>
      </c>
      <c r="T328" s="4" t="s">
        <v>365</v>
      </c>
      <c r="U328" s="4" t="s">
        <v>519</v>
      </c>
      <c r="V328" s="4" t="s">
        <v>85</v>
      </c>
      <c r="W328" s="4" t="s">
        <v>563</v>
      </c>
      <c r="X328" s="4" t="s">
        <v>434</v>
      </c>
      <c r="Y328" s="4" t="s">
        <v>21</v>
      </c>
      <c r="Z328" s="4" t="s">
        <v>483</v>
      </c>
      <c r="AA328" s="4">
        <v>182789</v>
      </c>
      <c r="AB328" s="4"/>
      <c r="AC328" s="4" t="s">
        <v>697</v>
      </c>
      <c r="AD328" s="3">
        <v>41179.527777777774</v>
      </c>
      <c r="AE328" s="3">
        <v>41058.745138888888</v>
      </c>
      <c r="AF328" s="2"/>
      <c r="AG328" s="4"/>
      <c r="AH328" s="4" t="s">
        <v>198</v>
      </c>
      <c r="AI328" s="4"/>
      <c r="AJ328" s="3"/>
      <c r="AK328" s="3"/>
      <c r="AL328" s="4"/>
      <c r="AM328" s="4"/>
      <c r="AN328" s="4"/>
    </row>
    <row r="329" spans="1:40" ht="68.25" customHeight="1">
      <c r="A329" s="4" t="s">
        <v>970</v>
      </c>
      <c r="B329" s="4" t="s">
        <v>365</v>
      </c>
      <c r="C329" s="4" t="s">
        <v>532</v>
      </c>
      <c r="D329" s="4" t="s">
        <v>254</v>
      </c>
      <c r="E329" s="4" t="s">
        <v>719</v>
      </c>
      <c r="F329" s="4" t="s">
        <v>183</v>
      </c>
      <c r="G329" s="2">
        <v>2013</v>
      </c>
      <c r="H329" s="4">
        <v>678426</v>
      </c>
      <c r="I329" s="4">
        <v>0</v>
      </c>
      <c r="J329" s="4" t="s">
        <v>530</v>
      </c>
      <c r="K329" s="4">
        <v>500000</v>
      </c>
      <c r="L329" s="4" t="s">
        <v>313</v>
      </c>
      <c r="M329" s="3">
        <v>41585</v>
      </c>
      <c r="N329" s="4" t="s">
        <v>738</v>
      </c>
      <c r="O329" s="4" t="s">
        <v>738</v>
      </c>
      <c r="P329" s="4" t="s">
        <v>434</v>
      </c>
      <c r="Q329" s="4" t="s">
        <v>282</v>
      </c>
      <c r="R329" s="4" t="s">
        <v>970</v>
      </c>
      <c r="S329" s="4" t="s">
        <v>970</v>
      </c>
      <c r="T329" s="4" t="s">
        <v>365</v>
      </c>
      <c r="U329" s="4" t="s">
        <v>519</v>
      </c>
      <c r="V329" s="4" t="s">
        <v>85</v>
      </c>
      <c r="W329" s="4"/>
      <c r="X329" s="4" t="s">
        <v>794</v>
      </c>
      <c r="Y329" s="4" t="s">
        <v>545</v>
      </c>
      <c r="Z329" s="4" t="s">
        <v>483</v>
      </c>
      <c r="AA329" s="4">
        <v>203913</v>
      </c>
      <c r="AB329" s="4"/>
      <c r="AC329" s="4" t="s">
        <v>697</v>
      </c>
      <c r="AD329" s="3">
        <v>41590.629861111112</v>
      </c>
      <c r="AE329" s="3">
        <v>41590.629166666666</v>
      </c>
      <c r="AF329" s="2">
        <v>2013</v>
      </c>
      <c r="AG329" s="4" t="s">
        <v>1061</v>
      </c>
      <c r="AH329" s="4" t="s">
        <v>198</v>
      </c>
      <c r="AI329" s="4">
        <v>162350371</v>
      </c>
      <c r="AJ329" s="3">
        <v>41275</v>
      </c>
      <c r="AK329" s="3">
        <v>41639</v>
      </c>
      <c r="AL329" s="4" t="s">
        <v>184</v>
      </c>
      <c r="AM329" s="4" t="s">
        <v>740</v>
      </c>
      <c r="AN329" s="4"/>
    </row>
    <row r="330" spans="1:40" ht="68.25" customHeight="1">
      <c r="A330" s="4" t="s">
        <v>970</v>
      </c>
      <c r="B330" s="4" t="s">
        <v>365</v>
      </c>
      <c r="C330" s="4" t="s">
        <v>961</v>
      </c>
      <c r="D330" s="4" t="s">
        <v>988</v>
      </c>
      <c r="E330" s="4" t="s">
        <v>364</v>
      </c>
      <c r="F330" s="4" t="s">
        <v>183</v>
      </c>
      <c r="G330" s="2">
        <v>2014</v>
      </c>
      <c r="H330" s="4">
        <v>679348</v>
      </c>
      <c r="I330" s="4">
        <v>0</v>
      </c>
      <c r="J330" s="4" t="s">
        <v>183</v>
      </c>
      <c r="K330" s="4">
        <v>500000</v>
      </c>
      <c r="L330" s="4" t="s">
        <v>313</v>
      </c>
      <c r="M330" s="3">
        <v>41974</v>
      </c>
      <c r="N330" s="4" t="s">
        <v>738</v>
      </c>
      <c r="O330" s="4" t="s">
        <v>738</v>
      </c>
      <c r="P330" s="4" t="s">
        <v>434</v>
      </c>
      <c r="Q330" s="4" t="s">
        <v>282</v>
      </c>
      <c r="R330" s="4" t="s">
        <v>970</v>
      </c>
      <c r="S330" s="4" t="s">
        <v>970</v>
      </c>
      <c r="T330" s="4" t="s">
        <v>365</v>
      </c>
      <c r="U330" s="4" t="s">
        <v>519</v>
      </c>
      <c r="V330" s="4" t="s">
        <v>85</v>
      </c>
      <c r="W330" s="4" t="s">
        <v>563</v>
      </c>
      <c r="X330" s="4" t="s">
        <v>794</v>
      </c>
      <c r="Y330" s="4" t="s">
        <v>545</v>
      </c>
      <c r="Z330" s="4" t="s">
        <v>483</v>
      </c>
      <c r="AA330" s="4">
        <v>222917</v>
      </c>
      <c r="AB330" s="4" t="s">
        <v>426</v>
      </c>
      <c r="AC330" s="4" t="s">
        <v>697</v>
      </c>
      <c r="AD330" s="3">
        <v>42020.63680555555</v>
      </c>
      <c r="AE330" s="3">
        <v>41992.751388888886</v>
      </c>
      <c r="AF330" s="2">
        <v>2014</v>
      </c>
      <c r="AG330" s="4" t="s">
        <v>1061</v>
      </c>
      <c r="AH330" s="4" t="s">
        <v>198</v>
      </c>
      <c r="AI330" s="4">
        <v>131280080</v>
      </c>
      <c r="AJ330" s="3">
        <v>41640</v>
      </c>
      <c r="AK330" s="3">
        <v>42004</v>
      </c>
      <c r="AL330" s="4" t="s">
        <v>184</v>
      </c>
      <c r="AM330" s="4" t="s">
        <v>740</v>
      </c>
      <c r="AN330" s="4"/>
    </row>
    <row r="331" spans="1:40" ht="68.25" customHeight="1">
      <c r="A331" s="4" t="s">
        <v>970</v>
      </c>
      <c r="B331" s="4" t="s">
        <v>873</v>
      </c>
      <c r="C331" s="4" t="s">
        <v>40</v>
      </c>
      <c r="D331" s="4"/>
      <c r="E331" s="4"/>
      <c r="F331" s="4"/>
      <c r="G331" s="2">
        <v>2014</v>
      </c>
      <c r="H331" s="4">
        <v>125668</v>
      </c>
      <c r="I331" s="4">
        <v>0</v>
      </c>
      <c r="J331" s="4" t="s">
        <v>573</v>
      </c>
      <c r="K331" s="4">
        <v>94000</v>
      </c>
      <c r="L331" s="4" t="s">
        <v>313</v>
      </c>
      <c r="M331" s="3">
        <v>41865</v>
      </c>
      <c r="N331" s="4"/>
      <c r="O331" s="4" t="s">
        <v>326</v>
      </c>
      <c r="P331" s="4" t="s">
        <v>434</v>
      </c>
      <c r="Q331" s="4" t="s">
        <v>500</v>
      </c>
      <c r="R331" s="4" t="s">
        <v>970</v>
      </c>
      <c r="S331" s="4" t="s">
        <v>970</v>
      </c>
      <c r="T331" s="4" t="s">
        <v>873</v>
      </c>
      <c r="U331" s="4" t="s">
        <v>255</v>
      </c>
      <c r="V331" s="4" t="s">
        <v>708</v>
      </c>
      <c r="W331" s="4" t="s">
        <v>563</v>
      </c>
      <c r="X331" s="4" t="s">
        <v>434</v>
      </c>
      <c r="Y331" s="4" t="s">
        <v>21</v>
      </c>
      <c r="Z331" s="4" t="s">
        <v>535</v>
      </c>
      <c r="AA331" s="4">
        <v>222026</v>
      </c>
      <c r="AB331" s="4"/>
      <c r="AC331" s="4" t="s">
        <v>692</v>
      </c>
      <c r="AD331" s="3">
        <v>41978.669444444444</v>
      </c>
      <c r="AE331" s="3">
        <v>41978.669444444444</v>
      </c>
      <c r="AF331" s="2"/>
      <c r="AG331" s="4"/>
      <c r="AH331" s="4" t="s">
        <v>198</v>
      </c>
      <c r="AI331" s="4"/>
      <c r="AJ331" s="3"/>
      <c r="AK331" s="3"/>
      <c r="AL331" s="4"/>
      <c r="AM331" s="4"/>
      <c r="AN331" s="4"/>
    </row>
    <row r="332" spans="1:40" ht="57" customHeight="1">
      <c r="A332" s="4" t="s">
        <v>970</v>
      </c>
      <c r="B332" s="4" t="s">
        <v>873</v>
      </c>
      <c r="C332" s="4" t="s">
        <v>532</v>
      </c>
      <c r="D332" s="4"/>
      <c r="E332" s="4"/>
      <c r="F332" s="4"/>
      <c r="G332" s="2">
        <v>2013</v>
      </c>
      <c r="H332" s="4">
        <v>358127</v>
      </c>
      <c r="I332" s="4">
        <v>0</v>
      </c>
      <c r="J332" s="4" t="s">
        <v>379</v>
      </c>
      <c r="K332" s="4">
        <v>260000</v>
      </c>
      <c r="L332" s="4" t="s">
        <v>313</v>
      </c>
      <c r="M332" s="3">
        <v>41585</v>
      </c>
      <c r="N332" s="4"/>
      <c r="O332" s="4" t="s">
        <v>326</v>
      </c>
      <c r="P332" s="4" t="s">
        <v>434</v>
      </c>
      <c r="Q332" s="4" t="s">
        <v>500</v>
      </c>
      <c r="R332" s="4" t="s">
        <v>970</v>
      </c>
      <c r="S332" s="4" t="s">
        <v>970</v>
      </c>
      <c r="T332" s="4" t="s">
        <v>873</v>
      </c>
      <c r="U332" s="4" t="s">
        <v>255</v>
      </c>
      <c r="V332" s="4" t="s">
        <v>708</v>
      </c>
      <c r="W332" s="4"/>
      <c r="X332" s="4" t="s">
        <v>794</v>
      </c>
      <c r="Y332" s="4" t="s">
        <v>545</v>
      </c>
      <c r="Z332" s="4" t="s">
        <v>535</v>
      </c>
      <c r="AA332" s="4">
        <v>205752</v>
      </c>
      <c r="AB332" s="4"/>
      <c r="AC332" s="4" t="s">
        <v>692</v>
      </c>
      <c r="AD332" s="3">
        <v>41636.559027777774</v>
      </c>
      <c r="AE332" s="3">
        <v>41636.559027777774</v>
      </c>
      <c r="AF332" s="2"/>
      <c r="AG332" s="4"/>
      <c r="AH332" s="4" t="s">
        <v>198</v>
      </c>
      <c r="AI332" s="4"/>
      <c r="AJ332" s="3"/>
      <c r="AK332" s="3"/>
      <c r="AL332" s="4"/>
      <c r="AM332" s="4"/>
      <c r="AN332" s="4"/>
    </row>
    <row r="333" spans="1:40" ht="57" customHeight="1">
      <c r="A333" s="4" t="s">
        <v>970</v>
      </c>
      <c r="B333" s="4" t="s">
        <v>797</v>
      </c>
      <c r="C333" s="4" t="s">
        <v>40</v>
      </c>
      <c r="D333" s="4" t="s">
        <v>634</v>
      </c>
      <c r="E333" s="4" t="s">
        <v>115</v>
      </c>
      <c r="F333" s="4" t="s">
        <v>307</v>
      </c>
      <c r="G333" s="2">
        <v>2014</v>
      </c>
      <c r="H333" s="4">
        <v>338442</v>
      </c>
      <c r="I333" s="4">
        <v>0</v>
      </c>
      <c r="J333" s="4" t="s">
        <v>384</v>
      </c>
      <c r="K333" s="4">
        <v>250000</v>
      </c>
      <c r="L333" s="4" t="s">
        <v>313</v>
      </c>
      <c r="M333" s="3">
        <v>41810</v>
      </c>
      <c r="N333" s="4" t="s">
        <v>387</v>
      </c>
      <c r="O333" s="4" t="s">
        <v>926</v>
      </c>
      <c r="P333" s="4" t="s">
        <v>434</v>
      </c>
      <c r="Q333" s="4" t="s">
        <v>282</v>
      </c>
      <c r="R333" s="4" t="s">
        <v>970</v>
      </c>
      <c r="S333" s="4" t="s">
        <v>970</v>
      </c>
      <c r="T333" s="4" t="s">
        <v>797</v>
      </c>
      <c r="U333" s="4" t="s">
        <v>519</v>
      </c>
      <c r="V333" s="4" t="s">
        <v>1091</v>
      </c>
      <c r="W333" s="4" t="s">
        <v>563</v>
      </c>
      <c r="X333" s="4" t="s">
        <v>434</v>
      </c>
      <c r="Y333" s="4" t="s">
        <v>21</v>
      </c>
      <c r="Z333" s="4" t="s">
        <v>483</v>
      </c>
      <c r="AA333" s="4">
        <v>222025</v>
      </c>
      <c r="AB333" s="4"/>
      <c r="AC333" s="4" t="s">
        <v>697</v>
      </c>
      <c r="AD333" s="3">
        <v>41978.66805555555</v>
      </c>
      <c r="AE333" s="3">
        <v>41978.66805555555</v>
      </c>
      <c r="AF333" s="2">
        <v>2014</v>
      </c>
      <c r="AG333" s="4" t="s">
        <v>434</v>
      </c>
      <c r="AH333" s="4" t="s">
        <v>198</v>
      </c>
      <c r="AI333" s="4">
        <v>0</v>
      </c>
      <c r="AJ333" s="3">
        <v>41730</v>
      </c>
      <c r="AK333" s="3">
        <v>42004</v>
      </c>
      <c r="AL333" s="4" t="s">
        <v>740</v>
      </c>
      <c r="AM333" s="4" t="s">
        <v>740</v>
      </c>
      <c r="AN333" s="4" t="s">
        <v>380</v>
      </c>
    </row>
    <row r="334" spans="1:40" ht="216" customHeight="1">
      <c r="A334" s="4" t="s">
        <v>970</v>
      </c>
      <c r="B334" s="4" t="s">
        <v>842</v>
      </c>
      <c r="C334" s="4" t="s">
        <v>40</v>
      </c>
      <c r="D334" s="4" t="s">
        <v>634</v>
      </c>
      <c r="E334" s="4" t="s">
        <v>367</v>
      </c>
      <c r="F334" s="4" t="s">
        <v>855</v>
      </c>
      <c r="G334" s="2">
        <v>2014</v>
      </c>
      <c r="H334" s="4">
        <v>680272</v>
      </c>
      <c r="I334" s="4">
        <v>0</v>
      </c>
      <c r="J334" s="4" t="s">
        <v>102</v>
      </c>
      <c r="K334" s="4">
        <v>500000</v>
      </c>
      <c r="L334" s="4" t="s">
        <v>313</v>
      </c>
      <c r="M334" s="3">
        <v>41810</v>
      </c>
      <c r="N334" s="4" t="s">
        <v>886</v>
      </c>
      <c r="O334" s="4" t="s">
        <v>886</v>
      </c>
      <c r="P334" s="4" t="s">
        <v>434</v>
      </c>
      <c r="Q334" s="4" t="s">
        <v>500</v>
      </c>
      <c r="R334" s="4" t="s">
        <v>970</v>
      </c>
      <c r="S334" s="4" t="s">
        <v>970</v>
      </c>
      <c r="T334" s="4" t="s">
        <v>842</v>
      </c>
      <c r="U334" s="4" t="s">
        <v>519</v>
      </c>
      <c r="V334" s="4" t="s">
        <v>828</v>
      </c>
      <c r="W334" s="4" t="s">
        <v>563</v>
      </c>
      <c r="X334" s="4" t="s">
        <v>434</v>
      </c>
      <c r="Y334" s="4" t="s">
        <v>21</v>
      </c>
      <c r="Z334" s="4" t="s">
        <v>483</v>
      </c>
      <c r="AA334" s="4">
        <v>214634</v>
      </c>
      <c r="AB334" s="4"/>
      <c r="AC334" s="4" t="s">
        <v>692</v>
      </c>
      <c r="AD334" s="3">
        <v>41947.520138888889</v>
      </c>
      <c r="AE334" s="3">
        <v>41822.69027777778</v>
      </c>
      <c r="AF334" s="2">
        <v>2014</v>
      </c>
      <c r="AG334" s="4" t="s">
        <v>434</v>
      </c>
      <c r="AH334" s="4" t="s">
        <v>198</v>
      </c>
      <c r="AI334" s="4">
        <v>107000000</v>
      </c>
      <c r="AJ334" s="3">
        <v>41913</v>
      </c>
      <c r="AK334" s="3">
        <v>42369</v>
      </c>
      <c r="AL334" s="4" t="s">
        <v>740</v>
      </c>
      <c r="AM334" s="4" t="s">
        <v>420</v>
      </c>
      <c r="AN334" s="4" t="s">
        <v>1030</v>
      </c>
    </row>
    <row r="335" spans="1:40" ht="45.75" customHeight="1">
      <c r="A335" s="4" t="s">
        <v>37</v>
      </c>
      <c r="B335" s="4" t="s">
        <v>1034</v>
      </c>
      <c r="C335" s="4" t="s">
        <v>653</v>
      </c>
      <c r="D335" s="4"/>
      <c r="E335" s="4"/>
      <c r="F335" s="4"/>
      <c r="G335" s="2">
        <v>2013</v>
      </c>
      <c r="H335" s="4">
        <v>161290</v>
      </c>
      <c r="I335" s="4">
        <v>0</v>
      </c>
      <c r="J335" s="4" t="s">
        <v>471</v>
      </c>
      <c r="K335" s="4">
        <v>150000</v>
      </c>
      <c r="L335" s="4" t="s">
        <v>422</v>
      </c>
      <c r="M335" s="3">
        <v>41480</v>
      </c>
      <c r="N335" s="4"/>
      <c r="O335" s="4" t="s">
        <v>926</v>
      </c>
      <c r="P335" s="4" t="s">
        <v>434</v>
      </c>
      <c r="Q335" s="4" t="s">
        <v>282</v>
      </c>
      <c r="R335" s="4" t="s">
        <v>37</v>
      </c>
      <c r="S335" s="4" t="s">
        <v>37</v>
      </c>
      <c r="T335" s="4" t="s">
        <v>1034</v>
      </c>
      <c r="U335" s="4" t="s">
        <v>679</v>
      </c>
      <c r="V335" s="4" t="s">
        <v>515</v>
      </c>
      <c r="W335" s="4"/>
      <c r="X335" s="4" t="s">
        <v>434</v>
      </c>
      <c r="Y335" s="4" t="s">
        <v>21</v>
      </c>
      <c r="Z335" s="4" t="s">
        <v>483</v>
      </c>
      <c r="AA335" s="4">
        <v>200411</v>
      </c>
      <c r="AB335" s="4"/>
      <c r="AC335" s="4" t="s">
        <v>692</v>
      </c>
      <c r="AD335" s="3">
        <v>41499.479166666664</v>
      </c>
      <c r="AE335" s="3">
        <v>41499.479166666664</v>
      </c>
      <c r="AF335" s="2"/>
      <c r="AG335" s="4"/>
      <c r="AH335" s="4" t="s">
        <v>198</v>
      </c>
      <c r="AI335" s="4"/>
      <c r="AJ335" s="3"/>
      <c r="AK335" s="3"/>
      <c r="AL335" s="4"/>
      <c r="AM335" s="4"/>
      <c r="AN335" s="4"/>
    </row>
    <row r="336" spans="1:40" ht="45.75" customHeight="1">
      <c r="A336" s="4" t="s">
        <v>37</v>
      </c>
      <c r="B336" s="4" t="s">
        <v>1034</v>
      </c>
      <c r="C336" s="4" t="s">
        <v>40</v>
      </c>
      <c r="D336" s="4"/>
      <c r="E336" s="4"/>
      <c r="F336" s="4"/>
      <c r="G336" s="2">
        <v>2014</v>
      </c>
      <c r="H336" s="4">
        <v>600000</v>
      </c>
      <c r="I336" s="4">
        <v>0</v>
      </c>
      <c r="J336" s="4" t="s">
        <v>233</v>
      </c>
      <c r="K336" s="4" t="s">
        <v>398</v>
      </c>
      <c r="L336" s="4" t="s">
        <v>837</v>
      </c>
      <c r="M336" s="3">
        <v>41827</v>
      </c>
      <c r="N336" s="4"/>
      <c r="O336" s="4" t="s">
        <v>232</v>
      </c>
      <c r="P336" s="4" t="s">
        <v>434</v>
      </c>
      <c r="Q336" s="4" t="s">
        <v>282</v>
      </c>
      <c r="R336" s="4" t="s">
        <v>37</v>
      </c>
      <c r="S336" s="4" t="s">
        <v>37</v>
      </c>
      <c r="T336" s="4" t="s">
        <v>1034</v>
      </c>
      <c r="U336" s="4" t="s">
        <v>679</v>
      </c>
      <c r="V336" s="4" t="s">
        <v>515</v>
      </c>
      <c r="W336" s="4" t="s">
        <v>563</v>
      </c>
      <c r="X336" s="4" t="s">
        <v>434</v>
      </c>
      <c r="Y336" s="4" t="s">
        <v>21</v>
      </c>
      <c r="Z336" s="4" t="s">
        <v>483</v>
      </c>
      <c r="AA336" s="4">
        <v>214692</v>
      </c>
      <c r="AB336" s="4"/>
      <c r="AC336" s="4" t="s">
        <v>692</v>
      </c>
      <c r="AD336" s="3">
        <v>41884.446527777778</v>
      </c>
      <c r="AE336" s="3">
        <v>41824.479166666664</v>
      </c>
      <c r="AF336" s="2"/>
      <c r="AG336" s="4"/>
      <c r="AH336" s="4" t="s">
        <v>198</v>
      </c>
      <c r="AI336" s="4"/>
      <c r="AJ336" s="3"/>
      <c r="AK336" s="3"/>
      <c r="AL336" s="4"/>
      <c r="AM336" s="4"/>
      <c r="AN336" s="4"/>
    </row>
    <row r="337" spans="1:40" ht="45.75" customHeight="1">
      <c r="A337" s="4" t="s">
        <v>37</v>
      </c>
      <c r="B337" s="4" t="s">
        <v>1034</v>
      </c>
      <c r="C337" s="4" t="s">
        <v>40</v>
      </c>
      <c r="D337" s="4"/>
      <c r="E337" s="4"/>
      <c r="F337" s="4"/>
      <c r="G337" s="2">
        <v>2014</v>
      </c>
      <c r="H337" s="4">
        <v>2500000</v>
      </c>
      <c r="I337" s="4">
        <v>0</v>
      </c>
      <c r="J337" s="4" t="s">
        <v>1092</v>
      </c>
      <c r="K337" s="4" t="s">
        <v>398</v>
      </c>
      <c r="L337" s="4" t="s">
        <v>837</v>
      </c>
      <c r="M337" s="3">
        <v>41906</v>
      </c>
      <c r="N337" s="4"/>
      <c r="O337" s="4" t="s">
        <v>738</v>
      </c>
      <c r="P337" s="4" t="s">
        <v>434</v>
      </c>
      <c r="Q337" s="4" t="s">
        <v>282</v>
      </c>
      <c r="R337" s="4" t="s">
        <v>37</v>
      </c>
      <c r="S337" s="4" t="s">
        <v>37</v>
      </c>
      <c r="T337" s="4" t="s">
        <v>1034</v>
      </c>
      <c r="U337" s="4" t="s">
        <v>679</v>
      </c>
      <c r="V337" s="4" t="s">
        <v>515</v>
      </c>
      <c r="W337" s="4" t="s">
        <v>563</v>
      </c>
      <c r="X337" s="4" t="s">
        <v>434</v>
      </c>
      <c r="Y337" s="4" t="s">
        <v>21</v>
      </c>
      <c r="Z337" s="4" t="s">
        <v>483</v>
      </c>
      <c r="AA337" s="4">
        <v>222951</v>
      </c>
      <c r="AB337" s="4"/>
      <c r="AC337" s="4" t="s">
        <v>692</v>
      </c>
      <c r="AD337" s="3">
        <v>41995.732638888891</v>
      </c>
      <c r="AE337" s="3">
        <v>41995.732638888891</v>
      </c>
      <c r="AF337" s="2"/>
      <c r="AG337" s="4"/>
      <c r="AH337" s="4" t="s">
        <v>198</v>
      </c>
      <c r="AI337" s="4"/>
      <c r="AJ337" s="3"/>
      <c r="AK337" s="3"/>
      <c r="AL337" s="4"/>
      <c r="AM337" s="4"/>
      <c r="AN337" s="4"/>
    </row>
    <row r="338" spans="1:40" ht="90.75" customHeight="1">
      <c r="A338" s="4" t="s">
        <v>37</v>
      </c>
      <c r="B338" s="4" t="s">
        <v>139</v>
      </c>
      <c r="C338" s="4" t="s">
        <v>40</v>
      </c>
      <c r="D338" s="4" t="s">
        <v>634</v>
      </c>
      <c r="E338" s="4" t="s">
        <v>315</v>
      </c>
      <c r="F338" s="4" t="s">
        <v>701</v>
      </c>
      <c r="G338" s="2">
        <v>2014</v>
      </c>
      <c r="H338" s="4">
        <v>1300000</v>
      </c>
      <c r="I338" s="4">
        <v>0</v>
      </c>
      <c r="J338" s="4" t="s">
        <v>233</v>
      </c>
      <c r="K338" s="4" t="s">
        <v>398</v>
      </c>
      <c r="L338" s="4" t="s">
        <v>837</v>
      </c>
      <c r="M338" s="3">
        <v>41827</v>
      </c>
      <c r="N338" s="4" t="s">
        <v>503</v>
      </c>
      <c r="O338" s="4" t="s">
        <v>326</v>
      </c>
      <c r="P338" s="4" t="s">
        <v>434</v>
      </c>
      <c r="Q338" s="4" t="s">
        <v>282</v>
      </c>
      <c r="R338" s="4" t="s">
        <v>37</v>
      </c>
      <c r="S338" s="4" t="s">
        <v>37</v>
      </c>
      <c r="T338" s="4" t="s">
        <v>139</v>
      </c>
      <c r="U338" s="4" t="s">
        <v>519</v>
      </c>
      <c r="V338" s="4" t="s">
        <v>481</v>
      </c>
      <c r="W338" s="4" t="s">
        <v>563</v>
      </c>
      <c r="X338" s="4" t="s">
        <v>434</v>
      </c>
      <c r="Y338" s="4" t="s">
        <v>21</v>
      </c>
      <c r="Z338" s="4" t="s">
        <v>483</v>
      </c>
      <c r="AA338" s="4">
        <v>217584</v>
      </c>
      <c r="AB338" s="4"/>
      <c r="AC338" s="4" t="s">
        <v>692</v>
      </c>
      <c r="AD338" s="3">
        <v>41884.448611111111</v>
      </c>
      <c r="AE338" s="3">
        <v>41884.448611111111</v>
      </c>
      <c r="AF338" s="2">
        <v>2014</v>
      </c>
      <c r="AG338" s="4" t="s">
        <v>434</v>
      </c>
      <c r="AH338" s="4" t="s">
        <v>198</v>
      </c>
      <c r="AI338" s="4">
        <v>39000001</v>
      </c>
      <c r="AJ338" s="3">
        <v>41671</v>
      </c>
      <c r="AK338" s="3">
        <v>42004</v>
      </c>
      <c r="AL338" s="4" t="s">
        <v>740</v>
      </c>
      <c r="AM338" s="4" t="s">
        <v>420</v>
      </c>
      <c r="AN338" s="4" t="s">
        <v>1030</v>
      </c>
    </row>
    <row r="339" spans="1:40" ht="171" customHeight="1">
      <c r="A339" s="4" t="s">
        <v>37</v>
      </c>
      <c r="B339" s="4" t="s">
        <v>139</v>
      </c>
      <c r="C339" s="4" t="s">
        <v>40</v>
      </c>
      <c r="D339" s="4" t="s">
        <v>634</v>
      </c>
      <c r="E339" s="4" t="s">
        <v>293</v>
      </c>
      <c r="F339" s="4" t="s">
        <v>996</v>
      </c>
      <c r="G339" s="2">
        <v>2014</v>
      </c>
      <c r="H339" s="4">
        <v>2500000</v>
      </c>
      <c r="I339" s="4">
        <v>0</v>
      </c>
      <c r="J339" s="4" t="s">
        <v>807</v>
      </c>
      <c r="K339" s="4" t="s">
        <v>398</v>
      </c>
      <c r="L339" s="4" t="s">
        <v>837</v>
      </c>
      <c r="M339" s="3">
        <v>41907</v>
      </c>
      <c r="N339" s="4" t="s">
        <v>503</v>
      </c>
      <c r="O339" s="4" t="s">
        <v>326</v>
      </c>
      <c r="P339" s="4" t="s">
        <v>434</v>
      </c>
      <c r="Q339" s="4" t="s">
        <v>282</v>
      </c>
      <c r="R339" s="4" t="s">
        <v>37</v>
      </c>
      <c r="S339" s="4" t="s">
        <v>37</v>
      </c>
      <c r="T339" s="4" t="s">
        <v>139</v>
      </c>
      <c r="U339" s="4" t="s">
        <v>519</v>
      </c>
      <c r="V339" s="4" t="s">
        <v>481</v>
      </c>
      <c r="W339" s="4" t="s">
        <v>563</v>
      </c>
      <c r="X339" s="4" t="s">
        <v>434</v>
      </c>
      <c r="Y339" s="4" t="s">
        <v>21</v>
      </c>
      <c r="Z339" s="4" t="s">
        <v>483</v>
      </c>
      <c r="AA339" s="4">
        <v>222949</v>
      </c>
      <c r="AB339" s="4"/>
      <c r="AC339" s="4" t="s">
        <v>692</v>
      </c>
      <c r="AD339" s="3">
        <v>41995.682638888888</v>
      </c>
      <c r="AE339" s="3">
        <v>41995.682638888888</v>
      </c>
      <c r="AF339" s="2">
        <v>2014</v>
      </c>
      <c r="AG339" s="4" t="s">
        <v>434</v>
      </c>
      <c r="AH339" s="4" t="s">
        <v>198</v>
      </c>
      <c r="AI339" s="4">
        <v>192526248</v>
      </c>
      <c r="AJ339" s="3">
        <v>41671</v>
      </c>
      <c r="AK339" s="3">
        <v>42369</v>
      </c>
      <c r="AL339" s="4" t="s">
        <v>740</v>
      </c>
      <c r="AM339" s="4" t="s">
        <v>420</v>
      </c>
      <c r="AN339" s="4" t="s">
        <v>1030</v>
      </c>
    </row>
    <row r="340" spans="1:40" ht="57" customHeight="1">
      <c r="A340" s="4" t="s">
        <v>37</v>
      </c>
      <c r="B340" s="4" t="s">
        <v>139</v>
      </c>
      <c r="C340" s="4" t="s">
        <v>532</v>
      </c>
      <c r="D340" s="4" t="s">
        <v>254</v>
      </c>
      <c r="E340" s="4" t="s">
        <v>1003</v>
      </c>
      <c r="F340" s="4" t="s">
        <v>183</v>
      </c>
      <c r="G340" s="2">
        <v>2013</v>
      </c>
      <c r="H340" s="4">
        <v>300000</v>
      </c>
      <c r="I340" s="4">
        <v>0</v>
      </c>
      <c r="J340" s="4" t="s">
        <v>108</v>
      </c>
      <c r="K340" s="4" t="s">
        <v>398</v>
      </c>
      <c r="L340" s="4" t="s">
        <v>837</v>
      </c>
      <c r="M340" s="3">
        <v>41348</v>
      </c>
      <c r="N340" s="4" t="s">
        <v>738</v>
      </c>
      <c r="O340" s="4" t="s">
        <v>738</v>
      </c>
      <c r="P340" s="4" t="s">
        <v>434</v>
      </c>
      <c r="Q340" s="4" t="s">
        <v>282</v>
      </c>
      <c r="R340" s="4" t="s">
        <v>37</v>
      </c>
      <c r="S340" s="4" t="s">
        <v>37</v>
      </c>
      <c r="T340" s="4" t="s">
        <v>139</v>
      </c>
      <c r="U340" s="4" t="s">
        <v>519</v>
      </c>
      <c r="V340" s="4" t="s">
        <v>481</v>
      </c>
      <c r="W340" s="4"/>
      <c r="X340" s="4" t="s">
        <v>794</v>
      </c>
      <c r="Y340" s="4" t="s">
        <v>545</v>
      </c>
      <c r="Z340" s="4" t="s">
        <v>483</v>
      </c>
      <c r="AA340" s="4">
        <v>194040</v>
      </c>
      <c r="AB340" s="4" t="s">
        <v>571</v>
      </c>
      <c r="AC340" s="4" t="s">
        <v>697</v>
      </c>
      <c r="AD340" s="3">
        <v>41549.493055555555</v>
      </c>
      <c r="AE340" s="3">
        <v>41353.616666666661</v>
      </c>
      <c r="AF340" s="2">
        <v>2013</v>
      </c>
      <c r="AG340" s="4" t="s">
        <v>1061</v>
      </c>
      <c r="AH340" s="4" t="s">
        <v>198</v>
      </c>
      <c r="AI340" s="4">
        <v>25475000</v>
      </c>
      <c r="AJ340" s="3">
        <v>41275</v>
      </c>
      <c r="AK340" s="3">
        <v>41639</v>
      </c>
      <c r="AL340" s="4" t="s">
        <v>184</v>
      </c>
      <c r="AM340" s="4" t="s">
        <v>740</v>
      </c>
      <c r="AN340" s="4"/>
    </row>
    <row r="341" spans="1:40" ht="57" customHeight="1">
      <c r="A341" s="4" t="s">
        <v>37</v>
      </c>
      <c r="B341" s="4" t="s">
        <v>139</v>
      </c>
      <c r="C341" s="4" t="s">
        <v>961</v>
      </c>
      <c r="D341" s="4" t="s">
        <v>988</v>
      </c>
      <c r="E341" s="4" t="s">
        <v>63</v>
      </c>
      <c r="F341" s="4" t="s">
        <v>183</v>
      </c>
      <c r="G341" s="2">
        <v>2014</v>
      </c>
      <c r="H341" s="4">
        <v>1800000</v>
      </c>
      <c r="I341" s="4">
        <v>0</v>
      </c>
      <c r="J341" s="4" t="s">
        <v>530</v>
      </c>
      <c r="K341" s="4" t="s">
        <v>398</v>
      </c>
      <c r="L341" s="4" t="s">
        <v>837</v>
      </c>
      <c r="M341" s="3">
        <v>41680</v>
      </c>
      <c r="N341" s="4" t="s">
        <v>738</v>
      </c>
      <c r="O341" s="4" t="s">
        <v>738</v>
      </c>
      <c r="P341" s="4" t="s">
        <v>434</v>
      </c>
      <c r="Q341" s="4" t="s">
        <v>282</v>
      </c>
      <c r="R341" s="4" t="s">
        <v>37</v>
      </c>
      <c r="S341" s="4" t="s">
        <v>37</v>
      </c>
      <c r="T341" s="4" t="s">
        <v>139</v>
      </c>
      <c r="U341" s="4" t="s">
        <v>519</v>
      </c>
      <c r="V341" s="4" t="s">
        <v>481</v>
      </c>
      <c r="W341" s="4" t="s">
        <v>563</v>
      </c>
      <c r="X341" s="4" t="s">
        <v>794</v>
      </c>
      <c r="Y341" s="4" t="s">
        <v>545</v>
      </c>
      <c r="Z341" s="4" t="s">
        <v>483</v>
      </c>
      <c r="AA341" s="4">
        <v>207231</v>
      </c>
      <c r="AB341" s="4" t="s">
        <v>426</v>
      </c>
      <c r="AC341" s="4" t="s">
        <v>697</v>
      </c>
      <c r="AD341" s="3">
        <v>41719.664583333331</v>
      </c>
      <c r="AE341" s="3">
        <v>41682.533333333333</v>
      </c>
      <c r="AF341" s="2">
        <v>2014</v>
      </c>
      <c r="AG341" s="4" t="s">
        <v>1061</v>
      </c>
      <c r="AH341" s="4" t="s">
        <v>198</v>
      </c>
      <c r="AI341" s="4">
        <v>25468000</v>
      </c>
      <c r="AJ341" s="3">
        <v>41640</v>
      </c>
      <c r="AK341" s="3">
        <v>42004</v>
      </c>
      <c r="AL341" s="4" t="s">
        <v>184</v>
      </c>
      <c r="AM341" s="4" t="s">
        <v>740</v>
      </c>
      <c r="AN341" s="4"/>
    </row>
    <row r="342" spans="1:40" ht="45.75" customHeight="1">
      <c r="A342" s="4" t="s">
        <v>37</v>
      </c>
      <c r="B342" s="4" t="s">
        <v>316</v>
      </c>
      <c r="C342" s="4" t="s">
        <v>40</v>
      </c>
      <c r="D342" s="4"/>
      <c r="E342" s="4"/>
      <c r="F342" s="4"/>
      <c r="G342" s="2">
        <v>2014</v>
      </c>
      <c r="H342" s="4">
        <v>97909</v>
      </c>
      <c r="I342" s="4">
        <v>0</v>
      </c>
      <c r="J342" s="4" t="s">
        <v>2</v>
      </c>
      <c r="K342" s="4">
        <v>9996490</v>
      </c>
      <c r="L342" s="4" t="s">
        <v>767</v>
      </c>
      <c r="M342" s="3">
        <v>41701</v>
      </c>
      <c r="N342" s="4"/>
      <c r="O342" s="4" t="s">
        <v>230</v>
      </c>
      <c r="P342" s="4" t="s">
        <v>434</v>
      </c>
      <c r="Q342" s="4" t="s">
        <v>282</v>
      </c>
      <c r="R342" s="4" t="s">
        <v>37</v>
      </c>
      <c r="S342" s="4" t="s">
        <v>37</v>
      </c>
      <c r="T342" s="4" t="s">
        <v>316</v>
      </c>
      <c r="U342" s="4" t="s">
        <v>685</v>
      </c>
      <c r="V342" s="4" t="s">
        <v>555</v>
      </c>
      <c r="W342" s="4" t="s">
        <v>563</v>
      </c>
      <c r="X342" s="4" t="s">
        <v>434</v>
      </c>
      <c r="Y342" s="4" t="s">
        <v>21</v>
      </c>
      <c r="Z342" s="4" t="s">
        <v>483</v>
      </c>
      <c r="AA342" s="4">
        <v>214011</v>
      </c>
      <c r="AB342" s="4"/>
      <c r="AC342" s="4" t="s">
        <v>692</v>
      </c>
      <c r="AD342" s="3">
        <v>41808.607638888891</v>
      </c>
      <c r="AE342" s="3">
        <v>41808.607638888891</v>
      </c>
      <c r="AF342" s="2"/>
      <c r="AG342" s="4"/>
      <c r="AH342" s="4" t="s">
        <v>198</v>
      </c>
      <c r="AI342" s="4"/>
      <c r="AJ342" s="3"/>
      <c r="AK342" s="3"/>
      <c r="AL342" s="4"/>
      <c r="AM342" s="4"/>
      <c r="AN342" s="4"/>
    </row>
    <row r="343" spans="1:40" ht="57" customHeight="1">
      <c r="A343" s="4" t="s">
        <v>37</v>
      </c>
      <c r="B343" s="4" t="s">
        <v>316</v>
      </c>
      <c r="C343" s="4" t="s">
        <v>40</v>
      </c>
      <c r="D343" s="4"/>
      <c r="E343" s="4"/>
      <c r="F343" s="4"/>
      <c r="G343" s="2">
        <v>2014</v>
      </c>
      <c r="H343" s="4">
        <v>190972</v>
      </c>
      <c r="I343" s="4">
        <v>0</v>
      </c>
      <c r="J343" s="4" t="s">
        <v>153</v>
      </c>
      <c r="K343" s="4">
        <v>20871375</v>
      </c>
      <c r="L343" s="4" t="s">
        <v>767</v>
      </c>
      <c r="M343" s="3">
        <v>41942</v>
      </c>
      <c r="N343" s="4"/>
      <c r="O343" s="4" t="s">
        <v>926</v>
      </c>
      <c r="P343" s="4" t="s">
        <v>434</v>
      </c>
      <c r="Q343" s="4" t="s">
        <v>282</v>
      </c>
      <c r="R343" s="4" t="s">
        <v>37</v>
      </c>
      <c r="S343" s="4" t="s">
        <v>37</v>
      </c>
      <c r="T343" s="4" t="s">
        <v>316</v>
      </c>
      <c r="U343" s="4" t="s">
        <v>685</v>
      </c>
      <c r="V343" s="4" t="s">
        <v>555</v>
      </c>
      <c r="W343" s="4" t="s">
        <v>563</v>
      </c>
      <c r="X343" s="4" t="s">
        <v>434</v>
      </c>
      <c r="Y343" s="4" t="s">
        <v>21</v>
      </c>
      <c r="Z343" s="4" t="s">
        <v>483</v>
      </c>
      <c r="AA343" s="4">
        <v>221535</v>
      </c>
      <c r="AB343" s="4"/>
      <c r="AC343" s="4" t="s">
        <v>692</v>
      </c>
      <c r="AD343" s="3">
        <v>41968.651388888888</v>
      </c>
      <c r="AE343" s="3">
        <v>41968.649305555555</v>
      </c>
      <c r="AF343" s="2"/>
      <c r="AG343" s="4"/>
      <c r="AH343" s="4" t="s">
        <v>198</v>
      </c>
      <c r="AI343" s="4"/>
      <c r="AJ343" s="3"/>
      <c r="AK343" s="3"/>
      <c r="AL343" s="4"/>
      <c r="AM343" s="4"/>
      <c r="AN343" s="4"/>
    </row>
    <row r="344" spans="1:40" ht="45.75" customHeight="1">
      <c r="A344" s="4" t="s">
        <v>37</v>
      </c>
      <c r="B344" s="4" t="s">
        <v>316</v>
      </c>
      <c r="C344" s="4" t="s">
        <v>532</v>
      </c>
      <c r="D344" s="4"/>
      <c r="E344" s="4"/>
      <c r="F344" s="4"/>
      <c r="G344" s="2">
        <v>2013</v>
      </c>
      <c r="H344" s="4">
        <v>86564</v>
      </c>
      <c r="I344" s="4">
        <v>0</v>
      </c>
      <c r="J344" s="4" t="s">
        <v>25</v>
      </c>
      <c r="K344" s="4">
        <v>8510142</v>
      </c>
      <c r="L344" s="4" t="s">
        <v>767</v>
      </c>
      <c r="M344" s="3">
        <v>41547</v>
      </c>
      <c r="N344" s="4"/>
      <c r="O344" s="4" t="s">
        <v>326</v>
      </c>
      <c r="P344" s="4" t="s">
        <v>434</v>
      </c>
      <c r="Q344" s="4" t="s">
        <v>282</v>
      </c>
      <c r="R344" s="4" t="s">
        <v>37</v>
      </c>
      <c r="S344" s="4" t="s">
        <v>37</v>
      </c>
      <c r="T344" s="4" t="s">
        <v>316</v>
      </c>
      <c r="U344" s="4" t="s">
        <v>685</v>
      </c>
      <c r="V344" s="4" t="s">
        <v>555</v>
      </c>
      <c r="W344" s="4"/>
      <c r="X344" s="4" t="s">
        <v>794</v>
      </c>
      <c r="Y344" s="4" t="s">
        <v>545</v>
      </c>
      <c r="Z344" s="4" t="s">
        <v>535</v>
      </c>
      <c r="AA344" s="4">
        <v>203054</v>
      </c>
      <c r="AB344" s="4"/>
      <c r="AC344" s="4" t="s">
        <v>692</v>
      </c>
      <c r="AD344" s="3">
        <v>41572.40347222222</v>
      </c>
      <c r="AE344" s="3">
        <v>41571.614583333328</v>
      </c>
      <c r="AF344" s="2"/>
      <c r="AG344" s="4"/>
      <c r="AH344" s="4" t="s">
        <v>198</v>
      </c>
      <c r="AI344" s="4"/>
      <c r="AJ344" s="3"/>
      <c r="AK344" s="3"/>
      <c r="AL344" s="4"/>
      <c r="AM344" s="4"/>
      <c r="AN344" s="4"/>
    </row>
    <row r="345" spans="1:40" ht="68.25" customHeight="1">
      <c r="A345" s="4" t="s">
        <v>37</v>
      </c>
      <c r="B345" s="4" t="s">
        <v>316</v>
      </c>
      <c r="C345" s="4" t="s">
        <v>961</v>
      </c>
      <c r="D345" s="4"/>
      <c r="E345" s="4"/>
      <c r="F345" s="4"/>
      <c r="G345" s="2">
        <v>2014</v>
      </c>
      <c r="H345" s="4">
        <v>48009</v>
      </c>
      <c r="I345" s="4">
        <v>0</v>
      </c>
      <c r="J345" s="4" t="s">
        <v>453</v>
      </c>
      <c r="K345" s="4">
        <v>5643410</v>
      </c>
      <c r="L345" s="4" t="s">
        <v>767</v>
      </c>
      <c r="M345" s="3">
        <v>41982</v>
      </c>
      <c r="N345" s="4"/>
      <c r="O345" s="4" t="s">
        <v>230</v>
      </c>
      <c r="P345" s="4" t="s">
        <v>434</v>
      </c>
      <c r="Q345" s="4" t="s">
        <v>282</v>
      </c>
      <c r="R345" s="4" t="s">
        <v>37</v>
      </c>
      <c r="S345" s="4" t="s">
        <v>37</v>
      </c>
      <c r="T345" s="4" t="s">
        <v>316</v>
      </c>
      <c r="U345" s="4" t="s">
        <v>685</v>
      </c>
      <c r="V345" s="4" t="s">
        <v>555</v>
      </c>
      <c r="W345" s="4" t="s">
        <v>563</v>
      </c>
      <c r="X345" s="4" t="s">
        <v>794</v>
      </c>
      <c r="Y345" s="4" t="s">
        <v>545</v>
      </c>
      <c r="Z345" s="4" t="s">
        <v>483</v>
      </c>
      <c r="AA345" s="4">
        <v>222954</v>
      </c>
      <c r="AB345" s="4"/>
      <c r="AC345" s="4" t="s">
        <v>692</v>
      </c>
      <c r="AD345" s="3">
        <v>41996.438888888886</v>
      </c>
      <c r="AE345" s="3">
        <v>41996.426388888889</v>
      </c>
      <c r="AF345" s="2"/>
      <c r="AG345" s="4"/>
      <c r="AH345" s="4" t="s">
        <v>198</v>
      </c>
      <c r="AI345" s="4"/>
      <c r="AJ345" s="3"/>
      <c r="AK345" s="3"/>
      <c r="AL345" s="4"/>
      <c r="AM345" s="4"/>
      <c r="AN345" s="4"/>
    </row>
    <row r="346" spans="1:40" ht="125.25" customHeight="1">
      <c r="A346" s="4" t="s">
        <v>37</v>
      </c>
      <c r="B346" s="4" t="s">
        <v>249</v>
      </c>
      <c r="C346" s="4" t="s">
        <v>40</v>
      </c>
      <c r="D346" s="4"/>
      <c r="E346" s="4"/>
      <c r="F346" s="4"/>
      <c r="G346" s="2">
        <v>2014</v>
      </c>
      <c r="H346" s="4">
        <v>212609</v>
      </c>
      <c r="I346" s="4">
        <v>0</v>
      </c>
      <c r="J346" s="4" t="s">
        <v>911</v>
      </c>
      <c r="K346" s="4">
        <v>24992157</v>
      </c>
      <c r="L346" s="4" t="s">
        <v>767</v>
      </c>
      <c r="M346" s="3">
        <v>41997</v>
      </c>
      <c r="N346" s="4"/>
      <c r="O346" s="4" t="s">
        <v>326</v>
      </c>
      <c r="P346" s="4" t="s">
        <v>434</v>
      </c>
      <c r="Q346" s="4" t="s">
        <v>282</v>
      </c>
      <c r="R346" s="4" t="s">
        <v>37</v>
      </c>
      <c r="S346" s="4" t="s">
        <v>37</v>
      </c>
      <c r="T346" s="4" t="s">
        <v>249</v>
      </c>
      <c r="U346" s="4" t="s">
        <v>685</v>
      </c>
      <c r="V346" s="4" t="s">
        <v>342</v>
      </c>
      <c r="W346" s="4" t="s">
        <v>563</v>
      </c>
      <c r="X346" s="4" t="s">
        <v>434</v>
      </c>
      <c r="Y346" s="4" t="s">
        <v>21</v>
      </c>
      <c r="Z346" s="4" t="s">
        <v>483</v>
      </c>
      <c r="AA346" s="4">
        <v>223389</v>
      </c>
      <c r="AB346" s="4"/>
      <c r="AC346" s="4" t="s">
        <v>692</v>
      </c>
      <c r="AD346" s="3">
        <v>42012.673611111109</v>
      </c>
      <c r="AE346" s="3">
        <v>42012.673611111109</v>
      </c>
      <c r="AF346" s="2"/>
      <c r="AG346" s="4"/>
      <c r="AH346" s="4" t="s">
        <v>198</v>
      </c>
      <c r="AI346" s="4"/>
      <c r="AJ346" s="3"/>
      <c r="AK346" s="3"/>
      <c r="AL346" s="4"/>
      <c r="AM346" s="4"/>
      <c r="AN346" s="4"/>
    </row>
    <row r="347" spans="1:40" ht="114" customHeight="1">
      <c r="A347" s="4" t="s">
        <v>37</v>
      </c>
      <c r="B347" s="4" t="s">
        <v>263</v>
      </c>
      <c r="C347" s="4" t="s">
        <v>40</v>
      </c>
      <c r="D347" s="4" t="s">
        <v>634</v>
      </c>
      <c r="E347" s="4" t="s">
        <v>69</v>
      </c>
      <c r="F347" s="4" t="s">
        <v>959</v>
      </c>
      <c r="G347" s="2">
        <v>2014</v>
      </c>
      <c r="H347" s="4">
        <v>500000</v>
      </c>
      <c r="I347" s="4">
        <v>0</v>
      </c>
      <c r="J347" s="4" t="s">
        <v>757</v>
      </c>
      <c r="K347" s="4" t="s">
        <v>398</v>
      </c>
      <c r="L347" s="4" t="s">
        <v>837</v>
      </c>
      <c r="M347" s="3">
        <v>41892</v>
      </c>
      <c r="N347" s="4" t="s">
        <v>613</v>
      </c>
      <c r="O347" s="4" t="s">
        <v>613</v>
      </c>
      <c r="P347" s="4" t="s">
        <v>434</v>
      </c>
      <c r="Q347" s="4" t="s">
        <v>282</v>
      </c>
      <c r="R347" s="4" t="s">
        <v>37</v>
      </c>
      <c r="S347" s="4" t="s">
        <v>37</v>
      </c>
      <c r="T347" s="4" t="s">
        <v>263</v>
      </c>
      <c r="U347" s="4" t="s">
        <v>519</v>
      </c>
      <c r="V347" s="4" t="s">
        <v>1102</v>
      </c>
      <c r="W347" s="4" t="s">
        <v>563</v>
      </c>
      <c r="X347" s="4" t="s">
        <v>434</v>
      </c>
      <c r="Y347" s="4" t="s">
        <v>21</v>
      </c>
      <c r="Z347" s="4" t="s">
        <v>483</v>
      </c>
      <c r="AA347" s="4">
        <v>218065</v>
      </c>
      <c r="AB347" s="4"/>
      <c r="AC347" s="4" t="s">
        <v>879</v>
      </c>
      <c r="AD347" s="3">
        <v>41933.699999999997</v>
      </c>
      <c r="AE347" s="3">
        <v>41899.729166666664</v>
      </c>
      <c r="AF347" s="2">
        <v>2014</v>
      </c>
      <c r="AG347" s="4" t="s">
        <v>434</v>
      </c>
      <c r="AH347" s="4" t="s">
        <v>198</v>
      </c>
      <c r="AI347" s="4">
        <v>21177465</v>
      </c>
      <c r="AJ347" s="3">
        <v>41883</v>
      </c>
      <c r="AK347" s="3">
        <v>42369</v>
      </c>
      <c r="AL347" s="4" t="s">
        <v>740</v>
      </c>
      <c r="AM347" s="4" t="s">
        <v>420</v>
      </c>
      <c r="AN347" s="4" t="s">
        <v>538</v>
      </c>
    </row>
    <row r="348" spans="1:40" ht="45.75" customHeight="1">
      <c r="A348" s="4" t="s">
        <v>37</v>
      </c>
      <c r="B348" s="4" t="s">
        <v>169</v>
      </c>
      <c r="C348" s="4" t="s">
        <v>40</v>
      </c>
      <c r="D348" s="4"/>
      <c r="E348" s="4"/>
      <c r="F348" s="4"/>
      <c r="G348" s="2">
        <v>2014</v>
      </c>
      <c r="H348" s="4">
        <v>481953</v>
      </c>
      <c r="I348" s="4">
        <v>0</v>
      </c>
      <c r="J348" s="4" t="s">
        <v>333</v>
      </c>
      <c r="K348" s="4">
        <v>49019440</v>
      </c>
      <c r="L348" s="4" t="s">
        <v>767</v>
      </c>
      <c r="M348" s="3">
        <v>41816</v>
      </c>
      <c r="N348" s="4"/>
      <c r="O348" s="4" t="s">
        <v>211</v>
      </c>
      <c r="P348" s="4" t="s">
        <v>434</v>
      </c>
      <c r="Q348" s="4" t="s">
        <v>282</v>
      </c>
      <c r="R348" s="4" t="s">
        <v>37</v>
      </c>
      <c r="S348" s="4" t="s">
        <v>37</v>
      </c>
      <c r="T348" s="4" t="s">
        <v>169</v>
      </c>
      <c r="U348" s="4" t="s">
        <v>685</v>
      </c>
      <c r="V348" s="4" t="s">
        <v>30</v>
      </c>
      <c r="W348" s="4" t="s">
        <v>563</v>
      </c>
      <c r="X348" s="4" t="s">
        <v>434</v>
      </c>
      <c r="Y348" s="4" t="s">
        <v>21</v>
      </c>
      <c r="Z348" s="4" t="s">
        <v>483</v>
      </c>
      <c r="AA348" s="4">
        <v>214709</v>
      </c>
      <c r="AB348" s="4"/>
      <c r="AC348" s="4" t="s">
        <v>692</v>
      </c>
      <c r="AD348" s="3">
        <v>41824.51180555555</v>
      </c>
      <c r="AE348" s="3">
        <v>41824.51180555555</v>
      </c>
      <c r="AF348" s="2"/>
      <c r="AG348" s="4"/>
      <c r="AH348" s="4" t="s">
        <v>198</v>
      </c>
      <c r="AI348" s="4"/>
      <c r="AJ348" s="3"/>
      <c r="AK348" s="3"/>
      <c r="AL348" s="4"/>
      <c r="AM348" s="4"/>
      <c r="AN348" s="4"/>
    </row>
    <row r="349" spans="1:40" ht="45.75" customHeight="1">
      <c r="A349" s="4" t="s">
        <v>37</v>
      </c>
      <c r="B349" s="4" t="s">
        <v>169</v>
      </c>
      <c r="C349" s="4" t="s">
        <v>40</v>
      </c>
      <c r="D349" s="4"/>
      <c r="E349" s="4"/>
      <c r="F349" s="4"/>
      <c r="G349" s="2">
        <v>2014</v>
      </c>
      <c r="H349" s="4">
        <v>1484191</v>
      </c>
      <c r="I349" s="4">
        <v>0</v>
      </c>
      <c r="J349" s="4" t="s">
        <v>915</v>
      </c>
      <c r="K349" s="4">
        <v>152322475</v>
      </c>
      <c r="L349" s="4" t="s">
        <v>767</v>
      </c>
      <c r="M349" s="3">
        <v>41676</v>
      </c>
      <c r="N349" s="4"/>
      <c r="O349" s="4" t="s">
        <v>886</v>
      </c>
      <c r="P349" s="4" t="s">
        <v>434</v>
      </c>
      <c r="Q349" s="4" t="s">
        <v>282</v>
      </c>
      <c r="R349" s="4" t="s">
        <v>37</v>
      </c>
      <c r="S349" s="4" t="s">
        <v>37</v>
      </c>
      <c r="T349" s="4" t="s">
        <v>169</v>
      </c>
      <c r="U349" s="4" t="s">
        <v>685</v>
      </c>
      <c r="V349" s="4" t="s">
        <v>30</v>
      </c>
      <c r="W349" s="4" t="s">
        <v>563</v>
      </c>
      <c r="X349" s="4" t="s">
        <v>434</v>
      </c>
      <c r="Y349" s="4" t="s">
        <v>21</v>
      </c>
      <c r="Z349" s="4" t="s">
        <v>483</v>
      </c>
      <c r="AA349" s="4">
        <v>209542</v>
      </c>
      <c r="AB349" s="4"/>
      <c r="AC349" s="4" t="s">
        <v>692</v>
      </c>
      <c r="AD349" s="3">
        <v>41729.568055555552</v>
      </c>
      <c r="AE349" s="3">
        <v>41729.566666666666</v>
      </c>
      <c r="AF349" s="2"/>
      <c r="AG349" s="4"/>
      <c r="AH349" s="4" t="s">
        <v>198</v>
      </c>
      <c r="AI349" s="4"/>
      <c r="AJ349" s="3"/>
      <c r="AK349" s="3"/>
      <c r="AL349" s="4"/>
      <c r="AM349" s="4"/>
      <c r="AN349" s="4"/>
    </row>
    <row r="350" spans="1:40" ht="45.75" customHeight="1">
      <c r="A350" s="4" t="s">
        <v>37</v>
      </c>
      <c r="B350" s="4" t="s">
        <v>169</v>
      </c>
      <c r="C350" s="4" t="s">
        <v>40</v>
      </c>
      <c r="D350" s="4"/>
      <c r="E350" s="4"/>
      <c r="F350" s="4"/>
      <c r="G350" s="2">
        <v>2014</v>
      </c>
      <c r="H350" s="4">
        <v>578201</v>
      </c>
      <c r="I350" s="4">
        <v>0</v>
      </c>
      <c r="J350" s="4" t="s">
        <v>638</v>
      </c>
      <c r="K350" s="4">
        <v>59999950</v>
      </c>
      <c r="L350" s="4" t="s">
        <v>767</v>
      </c>
      <c r="M350" s="3">
        <v>41911</v>
      </c>
      <c r="N350" s="4"/>
      <c r="O350" s="4" t="s">
        <v>326</v>
      </c>
      <c r="P350" s="4" t="s">
        <v>434</v>
      </c>
      <c r="Q350" s="4" t="s">
        <v>282</v>
      </c>
      <c r="R350" s="4" t="s">
        <v>37</v>
      </c>
      <c r="S350" s="4" t="s">
        <v>37</v>
      </c>
      <c r="T350" s="4" t="s">
        <v>169</v>
      </c>
      <c r="U350" s="4" t="s">
        <v>685</v>
      </c>
      <c r="V350" s="4" t="s">
        <v>30</v>
      </c>
      <c r="W350" s="4" t="s">
        <v>563</v>
      </c>
      <c r="X350" s="4" t="s">
        <v>434</v>
      </c>
      <c r="Y350" s="4" t="s">
        <v>21</v>
      </c>
      <c r="Z350" s="4" t="s">
        <v>483</v>
      </c>
      <c r="AA350" s="4">
        <v>219465</v>
      </c>
      <c r="AB350" s="4"/>
      <c r="AC350" s="4" t="s">
        <v>692</v>
      </c>
      <c r="AD350" s="3">
        <v>41932.628472222219</v>
      </c>
      <c r="AE350" s="3">
        <v>41932.628472222219</v>
      </c>
      <c r="AF350" s="2"/>
      <c r="AG350" s="4"/>
      <c r="AH350" s="4" t="s">
        <v>198</v>
      </c>
      <c r="AI350" s="4"/>
      <c r="AJ350" s="3"/>
      <c r="AK350" s="3"/>
      <c r="AL350" s="4"/>
      <c r="AM350" s="4"/>
      <c r="AN350" s="4"/>
    </row>
    <row r="351" spans="1:40" ht="57" customHeight="1">
      <c r="A351" s="4" t="s">
        <v>37</v>
      </c>
      <c r="B351" s="4" t="s">
        <v>877</v>
      </c>
      <c r="C351" s="4" t="s">
        <v>40</v>
      </c>
      <c r="D351" s="4" t="s">
        <v>634</v>
      </c>
      <c r="E351" s="4" t="s">
        <v>963</v>
      </c>
      <c r="F351" s="4" t="s">
        <v>1110</v>
      </c>
      <c r="G351" s="2">
        <v>2014</v>
      </c>
      <c r="H351" s="4">
        <v>700000</v>
      </c>
      <c r="I351" s="4">
        <v>0</v>
      </c>
      <c r="J351" s="4" t="s">
        <v>1057</v>
      </c>
      <c r="K351" s="4" t="s">
        <v>398</v>
      </c>
      <c r="L351" s="4" t="s">
        <v>837</v>
      </c>
      <c r="M351" s="3">
        <v>41821</v>
      </c>
      <c r="N351" s="4" t="s">
        <v>387</v>
      </c>
      <c r="O351" s="4" t="s">
        <v>926</v>
      </c>
      <c r="P351" s="4" t="s">
        <v>434</v>
      </c>
      <c r="Q351" s="4" t="s">
        <v>282</v>
      </c>
      <c r="R351" s="4" t="s">
        <v>37</v>
      </c>
      <c r="S351" s="4" t="s">
        <v>37</v>
      </c>
      <c r="T351" s="4" t="s">
        <v>877</v>
      </c>
      <c r="U351" s="4" t="s">
        <v>519</v>
      </c>
      <c r="V351" s="4" t="s">
        <v>4</v>
      </c>
      <c r="W351" s="4" t="s">
        <v>563</v>
      </c>
      <c r="X351" s="4" t="s">
        <v>434</v>
      </c>
      <c r="Y351" s="4" t="s">
        <v>21</v>
      </c>
      <c r="Z351" s="4" t="s">
        <v>483</v>
      </c>
      <c r="AA351" s="4">
        <v>221175</v>
      </c>
      <c r="AB351" s="4"/>
      <c r="AC351" s="4" t="s">
        <v>879</v>
      </c>
      <c r="AD351" s="3">
        <v>41962.539583333331</v>
      </c>
      <c r="AE351" s="3">
        <v>41962.539583333331</v>
      </c>
      <c r="AF351" s="2">
        <v>2014</v>
      </c>
      <c r="AG351" s="4" t="s">
        <v>434</v>
      </c>
      <c r="AH351" s="4" t="s">
        <v>198</v>
      </c>
      <c r="AI351" s="4">
        <v>0</v>
      </c>
      <c r="AJ351" s="3">
        <v>41730</v>
      </c>
      <c r="AK351" s="3">
        <v>42004</v>
      </c>
      <c r="AL351" s="4" t="s">
        <v>740</v>
      </c>
      <c r="AM351" s="4" t="s">
        <v>740</v>
      </c>
      <c r="AN351" s="4" t="s">
        <v>380</v>
      </c>
    </row>
    <row r="352" spans="1:40" ht="57" customHeight="1">
      <c r="A352" s="4" t="s">
        <v>37</v>
      </c>
      <c r="B352" s="4" t="s">
        <v>877</v>
      </c>
      <c r="C352" s="4" t="s">
        <v>40</v>
      </c>
      <c r="D352" s="4" t="s">
        <v>634</v>
      </c>
      <c r="E352" s="4" t="s">
        <v>963</v>
      </c>
      <c r="F352" s="4" t="s">
        <v>1110</v>
      </c>
      <c r="G352" s="2">
        <v>2014</v>
      </c>
      <c r="H352" s="4">
        <v>4000000</v>
      </c>
      <c r="I352" s="4">
        <v>0</v>
      </c>
      <c r="J352" s="4" t="s">
        <v>1057</v>
      </c>
      <c r="K352" s="4" t="s">
        <v>398</v>
      </c>
      <c r="L352" s="4" t="s">
        <v>837</v>
      </c>
      <c r="M352" s="3">
        <v>41913</v>
      </c>
      <c r="N352" s="4" t="s">
        <v>387</v>
      </c>
      <c r="O352" s="4" t="s">
        <v>926</v>
      </c>
      <c r="P352" s="4" t="s">
        <v>434</v>
      </c>
      <c r="Q352" s="4" t="s">
        <v>282</v>
      </c>
      <c r="R352" s="4" t="s">
        <v>37</v>
      </c>
      <c r="S352" s="4" t="s">
        <v>37</v>
      </c>
      <c r="T352" s="4" t="s">
        <v>877</v>
      </c>
      <c r="U352" s="4" t="s">
        <v>519</v>
      </c>
      <c r="V352" s="4" t="s">
        <v>4</v>
      </c>
      <c r="W352" s="4" t="s">
        <v>563</v>
      </c>
      <c r="X352" s="4" t="s">
        <v>434</v>
      </c>
      <c r="Y352" s="4" t="s">
        <v>21</v>
      </c>
      <c r="Z352" s="4" t="s">
        <v>483</v>
      </c>
      <c r="AA352" s="4">
        <v>221176</v>
      </c>
      <c r="AB352" s="4"/>
      <c r="AC352" s="4" t="s">
        <v>879</v>
      </c>
      <c r="AD352" s="3">
        <v>41962.540277777778</v>
      </c>
      <c r="AE352" s="3">
        <v>41962.540277777778</v>
      </c>
      <c r="AF352" s="2">
        <v>2014</v>
      </c>
      <c r="AG352" s="4" t="s">
        <v>434</v>
      </c>
      <c r="AH352" s="4" t="s">
        <v>198</v>
      </c>
      <c r="AI352" s="4">
        <v>0</v>
      </c>
      <c r="AJ352" s="3">
        <v>41730</v>
      </c>
      <c r="AK352" s="3">
        <v>42004</v>
      </c>
      <c r="AL352" s="4" t="s">
        <v>740</v>
      </c>
      <c r="AM352" s="4" t="s">
        <v>740</v>
      </c>
      <c r="AN352" s="4" t="s">
        <v>380</v>
      </c>
    </row>
    <row r="353" spans="1:40" ht="57" customHeight="1">
      <c r="A353" s="4" t="s">
        <v>37</v>
      </c>
      <c r="B353" s="4" t="s">
        <v>877</v>
      </c>
      <c r="C353" s="4" t="s">
        <v>532</v>
      </c>
      <c r="D353" s="4" t="s">
        <v>254</v>
      </c>
      <c r="E353" s="4" t="s">
        <v>386</v>
      </c>
      <c r="F353" s="4" t="s">
        <v>183</v>
      </c>
      <c r="G353" s="2">
        <v>2013</v>
      </c>
      <c r="H353" s="4">
        <v>200000</v>
      </c>
      <c r="I353" s="4">
        <v>0</v>
      </c>
      <c r="J353" s="4" t="s">
        <v>1068</v>
      </c>
      <c r="K353" s="4" t="s">
        <v>398</v>
      </c>
      <c r="L353" s="4" t="s">
        <v>837</v>
      </c>
      <c r="M353" s="3">
        <v>41551</v>
      </c>
      <c r="N353" s="4" t="s">
        <v>738</v>
      </c>
      <c r="O353" s="4" t="s">
        <v>738</v>
      </c>
      <c r="P353" s="4" t="s">
        <v>434</v>
      </c>
      <c r="Q353" s="4" t="s">
        <v>282</v>
      </c>
      <c r="R353" s="4" t="s">
        <v>37</v>
      </c>
      <c r="S353" s="4" t="s">
        <v>37</v>
      </c>
      <c r="T353" s="4" t="s">
        <v>877</v>
      </c>
      <c r="U353" s="4" t="s">
        <v>519</v>
      </c>
      <c r="V353" s="4" t="s">
        <v>4</v>
      </c>
      <c r="W353" s="4"/>
      <c r="X353" s="4" t="s">
        <v>794</v>
      </c>
      <c r="Y353" s="4" t="s">
        <v>545</v>
      </c>
      <c r="Z353" s="4" t="s">
        <v>483</v>
      </c>
      <c r="AA353" s="4">
        <v>203322</v>
      </c>
      <c r="AB353" s="4"/>
      <c r="AC353" s="4" t="s">
        <v>697</v>
      </c>
      <c r="AD353" s="3">
        <v>41578.829166666663</v>
      </c>
      <c r="AE353" s="3">
        <v>41578.829166666663</v>
      </c>
      <c r="AF353" s="2">
        <v>2013</v>
      </c>
      <c r="AG353" s="4" t="s">
        <v>1061</v>
      </c>
      <c r="AH353" s="4" t="s">
        <v>198</v>
      </c>
      <c r="AI353" s="4">
        <v>44247429</v>
      </c>
      <c r="AJ353" s="3">
        <v>41275</v>
      </c>
      <c r="AK353" s="3">
        <v>41639</v>
      </c>
      <c r="AL353" s="4" t="s">
        <v>184</v>
      </c>
      <c r="AM353" s="4" t="s">
        <v>740</v>
      </c>
      <c r="AN353" s="4"/>
    </row>
    <row r="354" spans="1:40" ht="57" customHeight="1">
      <c r="A354" s="4" t="s">
        <v>37</v>
      </c>
      <c r="B354" s="4" t="s">
        <v>877</v>
      </c>
      <c r="C354" s="4" t="s">
        <v>532</v>
      </c>
      <c r="D354" s="4" t="s">
        <v>254</v>
      </c>
      <c r="E354" s="4" t="s">
        <v>386</v>
      </c>
      <c r="F354" s="4" t="s">
        <v>183</v>
      </c>
      <c r="G354" s="2">
        <v>2013</v>
      </c>
      <c r="H354" s="4">
        <v>250028</v>
      </c>
      <c r="I354" s="4">
        <v>0</v>
      </c>
      <c r="J354" s="4" t="s">
        <v>775</v>
      </c>
      <c r="K354" s="4" t="s">
        <v>398</v>
      </c>
      <c r="L354" s="4" t="s">
        <v>837</v>
      </c>
      <c r="M354" s="3">
        <v>41333</v>
      </c>
      <c r="N354" s="4" t="s">
        <v>738</v>
      </c>
      <c r="O354" s="4" t="s">
        <v>738</v>
      </c>
      <c r="P354" s="4" t="s">
        <v>434</v>
      </c>
      <c r="Q354" s="4" t="s">
        <v>282</v>
      </c>
      <c r="R354" s="4" t="s">
        <v>37</v>
      </c>
      <c r="S354" s="4" t="s">
        <v>37</v>
      </c>
      <c r="T354" s="4" t="s">
        <v>877</v>
      </c>
      <c r="U354" s="4" t="s">
        <v>519</v>
      </c>
      <c r="V354" s="4" t="s">
        <v>4</v>
      </c>
      <c r="W354" s="4"/>
      <c r="X354" s="4" t="s">
        <v>794</v>
      </c>
      <c r="Y354" s="4" t="s">
        <v>545</v>
      </c>
      <c r="Z354" s="4" t="s">
        <v>483</v>
      </c>
      <c r="AA354" s="4">
        <v>193686</v>
      </c>
      <c r="AB354" s="4" t="s">
        <v>571</v>
      </c>
      <c r="AC354" s="4" t="s">
        <v>697</v>
      </c>
      <c r="AD354" s="3">
        <v>41614.709027777775</v>
      </c>
      <c r="AE354" s="3">
        <v>41348.613194444442</v>
      </c>
      <c r="AF354" s="2">
        <v>2013</v>
      </c>
      <c r="AG354" s="4" t="s">
        <v>1061</v>
      </c>
      <c r="AH354" s="4" t="s">
        <v>198</v>
      </c>
      <c r="AI354" s="4">
        <v>44247429</v>
      </c>
      <c r="AJ354" s="3">
        <v>41275</v>
      </c>
      <c r="AK354" s="3">
        <v>41639</v>
      </c>
      <c r="AL354" s="4" t="s">
        <v>184</v>
      </c>
      <c r="AM354" s="4" t="s">
        <v>740</v>
      </c>
      <c r="AN354" s="4"/>
    </row>
    <row r="355" spans="1:40" ht="57" customHeight="1">
      <c r="A355" s="4" t="s">
        <v>37</v>
      </c>
      <c r="B355" s="4" t="s">
        <v>877</v>
      </c>
      <c r="C355" s="4" t="s">
        <v>532</v>
      </c>
      <c r="D355" s="4" t="s">
        <v>254</v>
      </c>
      <c r="E355" s="4" t="s">
        <v>386</v>
      </c>
      <c r="F355" s="4" t="s">
        <v>183</v>
      </c>
      <c r="G355" s="2">
        <v>2013</v>
      </c>
      <c r="H355" s="4">
        <v>718880</v>
      </c>
      <c r="I355" s="4">
        <v>0</v>
      </c>
      <c r="J355" s="4" t="s">
        <v>106</v>
      </c>
      <c r="K355" s="4" t="s">
        <v>398</v>
      </c>
      <c r="L355" s="4" t="s">
        <v>837</v>
      </c>
      <c r="M355" s="3">
        <v>41333</v>
      </c>
      <c r="N355" s="4" t="s">
        <v>738</v>
      </c>
      <c r="O355" s="4" t="s">
        <v>738</v>
      </c>
      <c r="P355" s="4" t="s">
        <v>434</v>
      </c>
      <c r="Q355" s="4" t="s">
        <v>282</v>
      </c>
      <c r="R355" s="4" t="s">
        <v>37</v>
      </c>
      <c r="S355" s="4" t="s">
        <v>37</v>
      </c>
      <c r="T355" s="4" t="s">
        <v>877</v>
      </c>
      <c r="U355" s="4" t="s">
        <v>519</v>
      </c>
      <c r="V355" s="4" t="s">
        <v>4</v>
      </c>
      <c r="W355" s="4"/>
      <c r="X355" s="4" t="s">
        <v>794</v>
      </c>
      <c r="Y355" s="4" t="s">
        <v>545</v>
      </c>
      <c r="Z355" s="4" t="s">
        <v>483</v>
      </c>
      <c r="AA355" s="4">
        <v>193678</v>
      </c>
      <c r="AB355" s="4" t="s">
        <v>571</v>
      </c>
      <c r="AC355" s="4" t="s">
        <v>697</v>
      </c>
      <c r="AD355" s="3">
        <v>41614.710416666661</v>
      </c>
      <c r="AE355" s="3">
        <v>41348.602083333331</v>
      </c>
      <c r="AF355" s="2">
        <v>2013</v>
      </c>
      <c r="AG355" s="4" t="s">
        <v>1061</v>
      </c>
      <c r="AH355" s="4" t="s">
        <v>198</v>
      </c>
      <c r="AI355" s="4">
        <v>44247429</v>
      </c>
      <c r="AJ355" s="3">
        <v>41275</v>
      </c>
      <c r="AK355" s="3">
        <v>41639</v>
      </c>
      <c r="AL355" s="4" t="s">
        <v>184</v>
      </c>
      <c r="AM355" s="4" t="s">
        <v>740</v>
      </c>
      <c r="AN355" s="4"/>
    </row>
    <row r="356" spans="1:40" ht="57" customHeight="1">
      <c r="A356" s="4" t="s">
        <v>37</v>
      </c>
      <c r="B356" s="4" t="s">
        <v>877</v>
      </c>
      <c r="C356" s="4" t="s">
        <v>532</v>
      </c>
      <c r="D356" s="4" t="s">
        <v>254</v>
      </c>
      <c r="E356" s="4" t="s">
        <v>386</v>
      </c>
      <c r="F356" s="4" t="s">
        <v>183</v>
      </c>
      <c r="G356" s="2">
        <v>2013</v>
      </c>
      <c r="H356" s="4">
        <v>531092</v>
      </c>
      <c r="I356" s="4">
        <v>0</v>
      </c>
      <c r="J356" s="4" t="s">
        <v>868</v>
      </c>
      <c r="K356" s="4" t="s">
        <v>398</v>
      </c>
      <c r="L356" s="4" t="s">
        <v>837</v>
      </c>
      <c r="M356" s="3">
        <v>41333</v>
      </c>
      <c r="N356" s="4" t="s">
        <v>738</v>
      </c>
      <c r="O356" s="4" t="s">
        <v>738</v>
      </c>
      <c r="P356" s="4" t="s">
        <v>434</v>
      </c>
      <c r="Q356" s="4" t="s">
        <v>282</v>
      </c>
      <c r="R356" s="4" t="s">
        <v>37</v>
      </c>
      <c r="S356" s="4" t="s">
        <v>37</v>
      </c>
      <c r="T356" s="4" t="s">
        <v>877</v>
      </c>
      <c r="U356" s="4" t="s">
        <v>519</v>
      </c>
      <c r="V356" s="4" t="s">
        <v>4</v>
      </c>
      <c r="W356" s="4"/>
      <c r="X356" s="4" t="s">
        <v>794</v>
      </c>
      <c r="Y356" s="4" t="s">
        <v>545</v>
      </c>
      <c r="Z356" s="4" t="s">
        <v>483</v>
      </c>
      <c r="AA356" s="4">
        <v>193685</v>
      </c>
      <c r="AB356" s="4" t="s">
        <v>571</v>
      </c>
      <c r="AC356" s="4" t="s">
        <v>697</v>
      </c>
      <c r="AD356" s="3">
        <v>41614.709722222222</v>
      </c>
      <c r="AE356" s="3">
        <v>41348.611805555556</v>
      </c>
      <c r="AF356" s="2">
        <v>2013</v>
      </c>
      <c r="AG356" s="4" t="s">
        <v>1061</v>
      </c>
      <c r="AH356" s="4" t="s">
        <v>198</v>
      </c>
      <c r="AI356" s="4">
        <v>44247429</v>
      </c>
      <c r="AJ356" s="3">
        <v>41275</v>
      </c>
      <c r="AK356" s="3">
        <v>41639</v>
      </c>
      <c r="AL356" s="4" t="s">
        <v>184</v>
      </c>
      <c r="AM356" s="4" t="s">
        <v>740</v>
      </c>
      <c r="AN356" s="4"/>
    </row>
    <row r="357" spans="1:40" ht="57" customHeight="1">
      <c r="A357" s="4" t="s">
        <v>37</v>
      </c>
      <c r="B357" s="4" t="s">
        <v>877</v>
      </c>
      <c r="C357" s="4" t="s">
        <v>961</v>
      </c>
      <c r="D357" s="4" t="s">
        <v>988</v>
      </c>
      <c r="E357" s="4" t="s">
        <v>142</v>
      </c>
      <c r="F357" s="4" t="s">
        <v>183</v>
      </c>
      <c r="G357" s="2">
        <v>2014</v>
      </c>
      <c r="H357" s="4">
        <v>2000000</v>
      </c>
      <c r="I357" s="4">
        <v>0</v>
      </c>
      <c r="J357" s="4" t="s">
        <v>1028</v>
      </c>
      <c r="K357" s="4" t="s">
        <v>398</v>
      </c>
      <c r="L357" s="4" t="s">
        <v>837</v>
      </c>
      <c r="M357" s="3">
        <v>41694</v>
      </c>
      <c r="N357" s="4" t="s">
        <v>738</v>
      </c>
      <c r="O357" s="4" t="s">
        <v>738</v>
      </c>
      <c r="P357" s="4" t="s">
        <v>434</v>
      </c>
      <c r="Q357" s="4" t="s">
        <v>282</v>
      </c>
      <c r="R357" s="4" t="s">
        <v>37</v>
      </c>
      <c r="S357" s="4" t="s">
        <v>37</v>
      </c>
      <c r="T357" s="4" t="s">
        <v>877</v>
      </c>
      <c r="U357" s="4" t="s">
        <v>519</v>
      </c>
      <c r="V357" s="4" t="s">
        <v>4</v>
      </c>
      <c r="W357" s="4" t="s">
        <v>563</v>
      </c>
      <c r="X357" s="4" t="s">
        <v>794</v>
      </c>
      <c r="Y357" s="4" t="s">
        <v>545</v>
      </c>
      <c r="Z357" s="4" t="s">
        <v>483</v>
      </c>
      <c r="AA357" s="4">
        <v>212369</v>
      </c>
      <c r="AB357" s="4" t="s">
        <v>426</v>
      </c>
      <c r="AC357" s="4" t="s">
        <v>697</v>
      </c>
      <c r="AD357" s="3">
        <v>41775.492361111108</v>
      </c>
      <c r="AE357" s="3">
        <v>41775.491666666661</v>
      </c>
      <c r="AF357" s="2">
        <v>2014</v>
      </c>
      <c r="AG357" s="4" t="s">
        <v>1061</v>
      </c>
      <c r="AH357" s="4" t="s">
        <v>198</v>
      </c>
      <c r="AI357" s="4">
        <v>62407116</v>
      </c>
      <c r="AJ357" s="3">
        <v>41640</v>
      </c>
      <c r="AK357" s="3">
        <v>42004</v>
      </c>
      <c r="AL357" s="4" t="s">
        <v>184</v>
      </c>
      <c r="AM357" s="4" t="s">
        <v>740</v>
      </c>
      <c r="AN357" s="4"/>
    </row>
    <row r="358" spans="1:40" ht="90.75" customHeight="1">
      <c r="A358" s="4" t="s">
        <v>37</v>
      </c>
      <c r="B358" s="4" t="s">
        <v>365</v>
      </c>
      <c r="C358" s="4" t="s">
        <v>40</v>
      </c>
      <c r="D358" s="4" t="s">
        <v>634</v>
      </c>
      <c r="E358" s="4" t="s">
        <v>728</v>
      </c>
      <c r="F358" s="4" t="s">
        <v>220</v>
      </c>
      <c r="G358" s="2">
        <v>2014</v>
      </c>
      <c r="H358" s="4">
        <v>1188785</v>
      </c>
      <c r="I358" s="4">
        <v>0</v>
      </c>
      <c r="J358" s="4" t="s">
        <v>394</v>
      </c>
      <c r="K358" s="4" t="s">
        <v>398</v>
      </c>
      <c r="L358" s="4" t="s">
        <v>837</v>
      </c>
      <c r="M358" s="3">
        <v>41821</v>
      </c>
      <c r="N358" s="4" t="s">
        <v>825</v>
      </c>
      <c r="O358" s="4" t="s">
        <v>232</v>
      </c>
      <c r="P358" s="4" t="s">
        <v>434</v>
      </c>
      <c r="Q358" s="4" t="s">
        <v>282</v>
      </c>
      <c r="R358" s="4" t="s">
        <v>37</v>
      </c>
      <c r="S358" s="4" t="s">
        <v>37</v>
      </c>
      <c r="T358" s="4" t="s">
        <v>365</v>
      </c>
      <c r="U358" s="4" t="s">
        <v>519</v>
      </c>
      <c r="V358" s="4" t="s">
        <v>85</v>
      </c>
      <c r="W358" s="4" t="s">
        <v>563</v>
      </c>
      <c r="X358" s="4" t="s">
        <v>434</v>
      </c>
      <c r="Y358" s="4" t="s">
        <v>21</v>
      </c>
      <c r="Z358" s="4" t="s">
        <v>483</v>
      </c>
      <c r="AA358" s="4">
        <v>212360</v>
      </c>
      <c r="AB358" s="4"/>
      <c r="AC358" s="4" t="s">
        <v>697</v>
      </c>
      <c r="AD358" s="3">
        <v>41995.726388888885</v>
      </c>
      <c r="AE358" s="3">
        <v>41775.46875</v>
      </c>
      <c r="AF358" s="2">
        <v>2014</v>
      </c>
      <c r="AG358" s="4" t="s">
        <v>434</v>
      </c>
      <c r="AH358" s="4" t="s">
        <v>198</v>
      </c>
      <c r="AI358" s="4">
        <v>56504384</v>
      </c>
      <c r="AJ358" s="3">
        <v>41671</v>
      </c>
      <c r="AK358" s="3">
        <v>42369</v>
      </c>
      <c r="AL358" s="4" t="s">
        <v>740</v>
      </c>
      <c r="AM358" s="4" t="s">
        <v>420</v>
      </c>
      <c r="AN358" s="4" t="s">
        <v>813</v>
      </c>
    </row>
    <row r="359" spans="1:40" ht="114" customHeight="1">
      <c r="A359" s="4" t="s">
        <v>37</v>
      </c>
      <c r="B359" s="4" t="s">
        <v>365</v>
      </c>
      <c r="C359" s="4" t="s">
        <v>40</v>
      </c>
      <c r="D359" s="4" t="s">
        <v>634</v>
      </c>
      <c r="E359" s="4" t="s">
        <v>92</v>
      </c>
      <c r="F359" s="4" t="s">
        <v>370</v>
      </c>
      <c r="G359" s="2">
        <v>2014</v>
      </c>
      <c r="H359" s="4">
        <v>1800000</v>
      </c>
      <c r="I359" s="4">
        <v>0</v>
      </c>
      <c r="J359" s="4" t="s">
        <v>610</v>
      </c>
      <c r="K359" s="4" t="s">
        <v>398</v>
      </c>
      <c r="L359" s="4" t="s">
        <v>837</v>
      </c>
      <c r="M359" s="3">
        <v>41683</v>
      </c>
      <c r="N359" s="4" t="s">
        <v>503</v>
      </c>
      <c r="O359" s="4" t="s">
        <v>326</v>
      </c>
      <c r="P359" s="4" t="s">
        <v>434</v>
      </c>
      <c r="Q359" s="4" t="s">
        <v>282</v>
      </c>
      <c r="R359" s="4" t="s">
        <v>37</v>
      </c>
      <c r="S359" s="4" t="s">
        <v>37</v>
      </c>
      <c r="T359" s="4" t="s">
        <v>365</v>
      </c>
      <c r="U359" s="4" t="s">
        <v>519</v>
      </c>
      <c r="V359" s="4" t="s">
        <v>85</v>
      </c>
      <c r="W359" s="4" t="s">
        <v>563</v>
      </c>
      <c r="X359" s="4" t="s">
        <v>434</v>
      </c>
      <c r="Y359" s="4" t="s">
        <v>21</v>
      </c>
      <c r="Z359" s="4" t="s">
        <v>483</v>
      </c>
      <c r="AA359" s="4">
        <v>209009</v>
      </c>
      <c r="AB359" s="4"/>
      <c r="AC359" s="4" t="s">
        <v>697</v>
      </c>
      <c r="AD359" s="3">
        <v>41995.725694444445</v>
      </c>
      <c r="AE359" s="3">
        <v>41719.645833333328</v>
      </c>
      <c r="AF359" s="2">
        <v>2014</v>
      </c>
      <c r="AG359" s="4" t="s">
        <v>434</v>
      </c>
      <c r="AH359" s="4" t="s">
        <v>198</v>
      </c>
      <c r="AI359" s="4">
        <v>329220206</v>
      </c>
      <c r="AJ359" s="3">
        <v>41671</v>
      </c>
      <c r="AK359" s="3">
        <v>42004</v>
      </c>
      <c r="AL359" s="4" t="s">
        <v>740</v>
      </c>
      <c r="AM359" s="4" t="s">
        <v>271</v>
      </c>
      <c r="AN359" s="4" t="s">
        <v>1030</v>
      </c>
    </row>
    <row r="360" spans="1:40" ht="114" customHeight="1">
      <c r="A360" s="4" t="s">
        <v>37</v>
      </c>
      <c r="B360" s="4" t="s">
        <v>365</v>
      </c>
      <c r="C360" s="4" t="s">
        <v>40</v>
      </c>
      <c r="D360" s="4" t="s">
        <v>634</v>
      </c>
      <c r="E360" s="4" t="s">
        <v>92</v>
      </c>
      <c r="F360" s="4" t="s">
        <v>370</v>
      </c>
      <c r="G360" s="2">
        <v>2014</v>
      </c>
      <c r="H360" s="4">
        <v>511215</v>
      </c>
      <c r="I360" s="4">
        <v>0</v>
      </c>
      <c r="J360" s="4" t="s">
        <v>610</v>
      </c>
      <c r="K360" s="4" t="s">
        <v>398</v>
      </c>
      <c r="L360" s="4" t="s">
        <v>837</v>
      </c>
      <c r="M360" s="3">
        <v>41821</v>
      </c>
      <c r="N360" s="4" t="s">
        <v>503</v>
      </c>
      <c r="O360" s="4" t="s">
        <v>326</v>
      </c>
      <c r="P360" s="4" t="s">
        <v>434</v>
      </c>
      <c r="Q360" s="4" t="s">
        <v>282</v>
      </c>
      <c r="R360" s="4" t="s">
        <v>37</v>
      </c>
      <c r="S360" s="4" t="s">
        <v>37</v>
      </c>
      <c r="T360" s="4" t="s">
        <v>365</v>
      </c>
      <c r="U360" s="4" t="s">
        <v>519</v>
      </c>
      <c r="V360" s="4" t="s">
        <v>85</v>
      </c>
      <c r="W360" s="4" t="s">
        <v>563</v>
      </c>
      <c r="X360" s="4" t="s">
        <v>434</v>
      </c>
      <c r="Y360" s="4" t="s">
        <v>21</v>
      </c>
      <c r="Z360" s="4" t="s">
        <v>483</v>
      </c>
      <c r="AA360" s="4">
        <v>222950</v>
      </c>
      <c r="AB360" s="4"/>
      <c r="AC360" s="4" t="s">
        <v>697</v>
      </c>
      <c r="AD360" s="3">
        <v>41996.438194444439</v>
      </c>
      <c r="AE360" s="3">
        <v>41995.726388888885</v>
      </c>
      <c r="AF360" s="2">
        <v>2014</v>
      </c>
      <c r="AG360" s="4" t="s">
        <v>434</v>
      </c>
      <c r="AH360" s="4" t="s">
        <v>198</v>
      </c>
      <c r="AI360" s="4">
        <v>329220206</v>
      </c>
      <c r="AJ360" s="3">
        <v>41671</v>
      </c>
      <c r="AK360" s="3">
        <v>42004</v>
      </c>
      <c r="AL360" s="4" t="s">
        <v>740</v>
      </c>
      <c r="AM360" s="4" t="s">
        <v>271</v>
      </c>
      <c r="AN360" s="4" t="s">
        <v>1030</v>
      </c>
    </row>
    <row r="361" spans="1:40" ht="68.25" customHeight="1">
      <c r="A361" s="4" t="s">
        <v>37</v>
      </c>
      <c r="B361" s="4" t="s">
        <v>365</v>
      </c>
      <c r="C361" s="4" t="s">
        <v>40</v>
      </c>
      <c r="D361" s="4" t="s">
        <v>634</v>
      </c>
      <c r="E361" s="4" t="s">
        <v>77</v>
      </c>
      <c r="F361" s="4" t="s">
        <v>1110</v>
      </c>
      <c r="G361" s="2">
        <v>2014</v>
      </c>
      <c r="H361" s="4">
        <v>4700000</v>
      </c>
      <c r="I361" s="4">
        <v>0</v>
      </c>
      <c r="J361" s="4" t="s">
        <v>1092</v>
      </c>
      <c r="K361" s="4" t="s">
        <v>398</v>
      </c>
      <c r="L361" s="4" t="s">
        <v>837</v>
      </c>
      <c r="M361" s="3">
        <v>41907</v>
      </c>
      <c r="N361" s="4" t="s">
        <v>387</v>
      </c>
      <c r="O361" s="4" t="s">
        <v>926</v>
      </c>
      <c r="P361" s="4" t="s">
        <v>434</v>
      </c>
      <c r="Q361" s="4" t="s">
        <v>282</v>
      </c>
      <c r="R361" s="4" t="s">
        <v>37</v>
      </c>
      <c r="S361" s="4" t="s">
        <v>37</v>
      </c>
      <c r="T361" s="4" t="s">
        <v>365</v>
      </c>
      <c r="U361" s="4" t="s">
        <v>519</v>
      </c>
      <c r="V361" s="4" t="s">
        <v>85</v>
      </c>
      <c r="W361" s="4" t="s">
        <v>563</v>
      </c>
      <c r="X361" s="4" t="s">
        <v>434</v>
      </c>
      <c r="Y361" s="4" t="s">
        <v>21</v>
      </c>
      <c r="Z361" s="4" t="s">
        <v>483</v>
      </c>
      <c r="AA361" s="4">
        <v>221534</v>
      </c>
      <c r="AB361" s="4"/>
      <c r="AC361" s="4" t="s">
        <v>697</v>
      </c>
      <c r="AD361" s="3">
        <v>41974.527083333334</v>
      </c>
      <c r="AE361" s="3">
        <v>41968.645833333328</v>
      </c>
      <c r="AF361" s="2">
        <v>2014</v>
      </c>
      <c r="AG361" s="4" t="s">
        <v>434</v>
      </c>
      <c r="AH361" s="4" t="s">
        <v>198</v>
      </c>
      <c r="AI361" s="4">
        <v>0</v>
      </c>
      <c r="AJ361" s="3">
        <v>41730</v>
      </c>
      <c r="AK361" s="3">
        <v>42004</v>
      </c>
      <c r="AL361" s="4" t="s">
        <v>740</v>
      </c>
      <c r="AM361" s="4" t="s">
        <v>740</v>
      </c>
      <c r="AN361" s="4" t="s">
        <v>380</v>
      </c>
    </row>
    <row r="362" spans="1:40" ht="68.25" customHeight="1">
      <c r="A362" s="4" t="s">
        <v>37</v>
      </c>
      <c r="B362" s="4" t="s">
        <v>365</v>
      </c>
      <c r="C362" s="4" t="s">
        <v>532</v>
      </c>
      <c r="D362" s="4" t="s">
        <v>254</v>
      </c>
      <c r="E362" s="4" t="s">
        <v>719</v>
      </c>
      <c r="F362" s="4" t="s">
        <v>183</v>
      </c>
      <c r="G362" s="2">
        <v>2013</v>
      </c>
      <c r="H362" s="4">
        <v>500000</v>
      </c>
      <c r="I362" s="4">
        <v>0</v>
      </c>
      <c r="J362" s="4" t="s">
        <v>530</v>
      </c>
      <c r="K362" s="4" t="s">
        <v>398</v>
      </c>
      <c r="L362" s="4" t="s">
        <v>837</v>
      </c>
      <c r="M362" s="3">
        <v>41557</v>
      </c>
      <c r="N362" s="4" t="s">
        <v>738</v>
      </c>
      <c r="O362" s="4" t="s">
        <v>738</v>
      </c>
      <c r="P362" s="4" t="s">
        <v>434</v>
      </c>
      <c r="Q362" s="4" t="s">
        <v>282</v>
      </c>
      <c r="R362" s="4" t="s">
        <v>37</v>
      </c>
      <c r="S362" s="4" t="s">
        <v>37</v>
      </c>
      <c r="T362" s="4" t="s">
        <v>365</v>
      </c>
      <c r="U362" s="4" t="s">
        <v>519</v>
      </c>
      <c r="V362" s="4" t="s">
        <v>85</v>
      </c>
      <c r="W362" s="4"/>
      <c r="X362" s="4" t="s">
        <v>794</v>
      </c>
      <c r="Y362" s="4" t="s">
        <v>545</v>
      </c>
      <c r="Z362" s="4" t="s">
        <v>483</v>
      </c>
      <c r="AA362" s="4">
        <v>202599</v>
      </c>
      <c r="AB362" s="4"/>
      <c r="AC362" s="4" t="s">
        <v>697</v>
      </c>
      <c r="AD362" s="3">
        <v>41558.727083333331</v>
      </c>
      <c r="AE362" s="3">
        <v>41558.727083333331</v>
      </c>
      <c r="AF362" s="2">
        <v>2013</v>
      </c>
      <c r="AG362" s="4" t="s">
        <v>1061</v>
      </c>
      <c r="AH362" s="4" t="s">
        <v>198</v>
      </c>
      <c r="AI362" s="4">
        <v>162350371</v>
      </c>
      <c r="AJ362" s="3">
        <v>41275</v>
      </c>
      <c r="AK362" s="3">
        <v>41639</v>
      </c>
      <c r="AL362" s="4" t="s">
        <v>184</v>
      </c>
      <c r="AM362" s="4" t="s">
        <v>740</v>
      </c>
      <c r="AN362" s="4"/>
    </row>
    <row r="363" spans="1:40" ht="68.25" customHeight="1">
      <c r="A363" s="4" t="s">
        <v>37</v>
      </c>
      <c r="B363" s="4" t="s">
        <v>365</v>
      </c>
      <c r="C363" s="4" t="s">
        <v>532</v>
      </c>
      <c r="D363" s="4" t="s">
        <v>254</v>
      </c>
      <c r="E363" s="4" t="s">
        <v>719</v>
      </c>
      <c r="F363" s="4" t="s">
        <v>183</v>
      </c>
      <c r="G363" s="2">
        <v>2013</v>
      </c>
      <c r="H363" s="4">
        <v>4000000</v>
      </c>
      <c r="I363" s="4">
        <v>0</v>
      </c>
      <c r="J363" s="4" t="s">
        <v>1070</v>
      </c>
      <c r="K363" s="4" t="s">
        <v>398</v>
      </c>
      <c r="L363" s="4" t="s">
        <v>837</v>
      </c>
      <c r="M363" s="3">
        <v>41304</v>
      </c>
      <c r="N363" s="4" t="s">
        <v>738</v>
      </c>
      <c r="O363" s="4" t="s">
        <v>738</v>
      </c>
      <c r="P363" s="4" t="s">
        <v>434</v>
      </c>
      <c r="Q363" s="4" t="s">
        <v>282</v>
      </c>
      <c r="R363" s="4" t="s">
        <v>37</v>
      </c>
      <c r="S363" s="4" t="s">
        <v>37</v>
      </c>
      <c r="T363" s="4" t="s">
        <v>365</v>
      </c>
      <c r="U363" s="4" t="s">
        <v>519</v>
      </c>
      <c r="V363" s="4" t="s">
        <v>85</v>
      </c>
      <c r="W363" s="4"/>
      <c r="X363" s="4" t="s">
        <v>794</v>
      </c>
      <c r="Y363" s="4" t="s">
        <v>545</v>
      </c>
      <c r="Z363" s="4" t="s">
        <v>483</v>
      </c>
      <c r="AA363" s="4">
        <v>192808</v>
      </c>
      <c r="AB363" s="4" t="s">
        <v>571</v>
      </c>
      <c r="AC363" s="4" t="s">
        <v>697</v>
      </c>
      <c r="AD363" s="3">
        <v>41375.469444444439</v>
      </c>
      <c r="AE363" s="3">
        <v>41323.701388888891</v>
      </c>
      <c r="AF363" s="2">
        <v>2013</v>
      </c>
      <c r="AG363" s="4" t="s">
        <v>1061</v>
      </c>
      <c r="AH363" s="4" t="s">
        <v>198</v>
      </c>
      <c r="AI363" s="4">
        <v>162350371</v>
      </c>
      <c r="AJ363" s="3">
        <v>41275</v>
      </c>
      <c r="AK363" s="3">
        <v>41639</v>
      </c>
      <c r="AL363" s="4" t="s">
        <v>184</v>
      </c>
      <c r="AM363" s="4" t="s">
        <v>740</v>
      </c>
      <c r="AN363" s="4"/>
    </row>
    <row r="364" spans="1:40" ht="68.25" customHeight="1">
      <c r="A364" s="4" t="s">
        <v>37</v>
      </c>
      <c r="B364" s="4" t="s">
        <v>365</v>
      </c>
      <c r="C364" s="4" t="s">
        <v>961</v>
      </c>
      <c r="D364" s="4" t="s">
        <v>988</v>
      </c>
      <c r="E364" s="4" t="s">
        <v>364</v>
      </c>
      <c r="F364" s="4" t="s">
        <v>183</v>
      </c>
      <c r="G364" s="2">
        <v>2014</v>
      </c>
      <c r="H364" s="4">
        <v>2920000</v>
      </c>
      <c r="I364" s="4">
        <v>0</v>
      </c>
      <c r="J364" s="4" t="s">
        <v>530</v>
      </c>
      <c r="K364" s="4" t="s">
        <v>398</v>
      </c>
      <c r="L364" s="4" t="s">
        <v>837</v>
      </c>
      <c r="M364" s="3">
        <v>41690</v>
      </c>
      <c r="N364" s="4" t="s">
        <v>738</v>
      </c>
      <c r="O364" s="4" t="s">
        <v>738</v>
      </c>
      <c r="P364" s="4" t="s">
        <v>434</v>
      </c>
      <c r="Q364" s="4" t="s">
        <v>282</v>
      </c>
      <c r="R364" s="4" t="s">
        <v>37</v>
      </c>
      <c r="S364" s="4" t="s">
        <v>37</v>
      </c>
      <c r="T364" s="4" t="s">
        <v>365</v>
      </c>
      <c r="U364" s="4" t="s">
        <v>519</v>
      </c>
      <c r="V364" s="4" t="s">
        <v>85</v>
      </c>
      <c r="W364" s="4" t="s">
        <v>563</v>
      </c>
      <c r="X364" s="4" t="s">
        <v>794</v>
      </c>
      <c r="Y364" s="4" t="s">
        <v>545</v>
      </c>
      <c r="Z364" s="4" t="s">
        <v>483</v>
      </c>
      <c r="AA364" s="4">
        <v>208345</v>
      </c>
      <c r="AB364" s="4" t="s">
        <v>426</v>
      </c>
      <c r="AC364" s="4" t="s">
        <v>697</v>
      </c>
      <c r="AD364" s="3">
        <v>41695.698611111111</v>
      </c>
      <c r="AE364" s="3">
        <v>41695.697916666664</v>
      </c>
      <c r="AF364" s="2">
        <v>2014</v>
      </c>
      <c r="AG364" s="4" t="s">
        <v>1061</v>
      </c>
      <c r="AH364" s="4" t="s">
        <v>198</v>
      </c>
      <c r="AI364" s="4">
        <v>131280080</v>
      </c>
      <c r="AJ364" s="3">
        <v>41640</v>
      </c>
      <c r="AK364" s="3">
        <v>42004</v>
      </c>
      <c r="AL364" s="4" t="s">
        <v>184</v>
      </c>
      <c r="AM364" s="4" t="s">
        <v>740</v>
      </c>
      <c r="AN364" s="4"/>
    </row>
    <row r="365" spans="1:40" ht="57" customHeight="1">
      <c r="A365" s="4" t="s">
        <v>37</v>
      </c>
      <c r="B365" s="4" t="s">
        <v>797</v>
      </c>
      <c r="C365" s="4" t="s">
        <v>40</v>
      </c>
      <c r="D365" s="4" t="s">
        <v>634</v>
      </c>
      <c r="E365" s="4" t="s">
        <v>115</v>
      </c>
      <c r="F365" s="4" t="s">
        <v>307</v>
      </c>
      <c r="G365" s="2">
        <v>2014</v>
      </c>
      <c r="H365" s="4">
        <v>5000000</v>
      </c>
      <c r="I365" s="4">
        <v>0</v>
      </c>
      <c r="J365" s="4" t="s">
        <v>233</v>
      </c>
      <c r="K365" s="4" t="s">
        <v>398</v>
      </c>
      <c r="L365" s="4" t="s">
        <v>837</v>
      </c>
      <c r="M365" s="3">
        <v>41904</v>
      </c>
      <c r="N365" s="4" t="s">
        <v>387</v>
      </c>
      <c r="O365" s="4" t="s">
        <v>926</v>
      </c>
      <c r="P365" s="4" t="s">
        <v>434</v>
      </c>
      <c r="Q365" s="4" t="s">
        <v>282</v>
      </c>
      <c r="R365" s="4" t="s">
        <v>37</v>
      </c>
      <c r="S365" s="4" t="s">
        <v>37</v>
      </c>
      <c r="T365" s="4" t="s">
        <v>797</v>
      </c>
      <c r="U365" s="4" t="s">
        <v>519</v>
      </c>
      <c r="V365" s="4" t="s">
        <v>1091</v>
      </c>
      <c r="W365" s="4" t="s">
        <v>563</v>
      </c>
      <c r="X365" s="4" t="s">
        <v>434</v>
      </c>
      <c r="Y365" s="4" t="s">
        <v>21</v>
      </c>
      <c r="Z365" s="4" t="s">
        <v>483</v>
      </c>
      <c r="AA365" s="4">
        <v>220162</v>
      </c>
      <c r="AB365" s="4"/>
      <c r="AC365" s="4" t="s">
        <v>879</v>
      </c>
      <c r="AD365" s="3">
        <v>41947.594444444439</v>
      </c>
      <c r="AE365" s="3">
        <v>41947.594444444439</v>
      </c>
      <c r="AF365" s="2">
        <v>2014</v>
      </c>
      <c r="AG365" s="4" t="s">
        <v>434</v>
      </c>
      <c r="AH365" s="4" t="s">
        <v>198</v>
      </c>
      <c r="AI365" s="4">
        <v>0</v>
      </c>
      <c r="AJ365" s="3">
        <v>41730</v>
      </c>
      <c r="AK365" s="3">
        <v>42004</v>
      </c>
      <c r="AL365" s="4" t="s">
        <v>740</v>
      </c>
      <c r="AM365" s="4" t="s">
        <v>740</v>
      </c>
      <c r="AN365" s="4" t="s">
        <v>380</v>
      </c>
    </row>
    <row r="366" spans="1:40" ht="57" customHeight="1">
      <c r="A366" s="4" t="s">
        <v>37</v>
      </c>
      <c r="B366" s="4" t="s">
        <v>797</v>
      </c>
      <c r="C366" s="4" t="s">
        <v>40</v>
      </c>
      <c r="D366" s="4" t="s">
        <v>634</v>
      </c>
      <c r="E366" s="4" t="s">
        <v>115</v>
      </c>
      <c r="F366" s="4" t="s">
        <v>307</v>
      </c>
      <c r="G366" s="2">
        <v>2014</v>
      </c>
      <c r="H366" s="4">
        <v>1700000</v>
      </c>
      <c r="I366" s="4">
        <v>0</v>
      </c>
      <c r="J366" s="4" t="s">
        <v>233</v>
      </c>
      <c r="K366" s="4" t="s">
        <v>398</v>
      </c>
      <c r="L366" s="4" t="s">
        <v>837</v>
      </c>
      <c r="M366" s="3">
        <v>41820</v>
      </c>
      <c r="N366" s="4" t="s">
        <v>387</v>
      </c>
      <c r="O366" s="4" t="s">
        <v>926</v>
      </c>
      <c r="P366" s="4" t="s">
        <v>434</v>
      </c>
      <c r="Q366" s="4" t="s">
        <v>282</v>
      </c>
      <c r="R366" s="4" t="s">
        <v>37</v>
      </c>
      <c r="S366" s="4" t="s">
        <v>37</v>
      </c>
      <c r="T366" s="4" t="s">
        <v>797</v>
      </c>
      <c r="U366" s="4" t="s">
        <v>519</v>
      </c>
      <c r="V366" s="4" t="s">
        <v>1091</v>
      </c>
      <c r="W366" s="4" t="s">
        <v>563</v>
      </c>
      <c r="X366" s="4" t="s">
        <v>434</v>
      </c>
      <c r="Y366" s="4" t="s">
        <v>21</v>
      </c>
      <c r="Z366" s="4" t="s">
        <v>483</v>
      </c>
      <c r="AA366" s="4">
        <v>217587</v>
      </c>
      <c r="AB366" s="4"/>
      <c r="AC366" s="4" t="s">
        <v>697</v>
      </c>
      <c r="AD366" s="3">
        <v>41942.51458333333</v>
      </c>
      <c r="AE366" s="3">
        <v>41884.460416666661</v>
      </c>
      <c r="AF366" s="2">
        <v>2014</v>
      </c>
      <c r="AG366" s="4" t="s">
        <v>434</v>
      </c>
      <c r="AH366" s="4" t="s">
        <v>198</v>
      </c>
      <c r="AI366" s="4">
        <v>0</v>
      </c>
      <c r="AJ366" s="3">
        <v>41730</v>
      </c>
      <c r="AK366" s="3">
        <v>42004</v>
      </c>
      <c r="AL366" s="4" t="s">
        <v>740</v>
      </c>
      <c r="AM366" s="4" t="s">
        <v>740</v>
      </c>
      <c r="AN366" s="4" t="s">
        <v>380</v>
      </c>
    </row>
    <row r="367" spans="1:40" ht="57" customHeight="1">
      <c r="A367" s="4" t="s">
        <v>37</v>
      </c>
      <c r="B367" s="4" t="s">
        <v>797</v>
      </c>
      <c r="C367" s="4" t="s">
        <v>532</v>
      </c>
      <c r="D367" s="4" t="s">
        <v>254</v>
      </c>
      <c r="E367" s="4" t="s">
        <v>268</v>
      </c>
      <c r="F367" s="4" t="s">
        <v>183</v>
      </c>
      <c r="G367" s="2">
        <v>2013</v>
      </c>
      <c r="H367" s="4">
        <v>700000</v>
      </c>
      <c r="I367" s="4">
        <v>0</v>
      </c>
      <c r="J367" s="4" t="s">
        <v>1070</v>
      </c>
      <c r="K367" s="4" t="s">
        <v>398</v>
      </c>
      <c r="L367" s="4" t="s">
        <v>837</v>
      </c>
      <c r="M367" s="3">
        <v>41443</v>
      </c>
      <c r="N367" s="4" t="s">
        <v>738</v>
      </c>
      <c r="O367" s="4" t="s">
        <v>738</v>
      </c>
      <c r="P367" s="4" t="s">
        <v>434</v>
      </c>
      <c r="Q367" s="4" t="s">
        <v>282</v>
      </c>
      <c r="R367" s="4" t="s">
        <v>37</v>
      </c>
      <c r="S367" s="4" t="s">
        <v>37</v>
      </c>
      <c r="T367" s="4" t="s">
        <v>797</v>
      </c>
      <c r="U367" s="4" t="s">
        <v>519</v>
      </c>
      <c r="V367" s="4" t="s">
        <v>1091</v>
      </c>
      <c r="W367" s="4"/>
      <c r="X367" s="4" t="s">
        <v>794</v>
      </c>
      <c r="Y367" s="4" t="s">
        <v>545</v>
      </c>
      <c r="Z367" s="4" t="s">
        <v>483</v>
      </c>
      <c r="AA367" s="4">
        <v>198771</v>
      </c>
      <c r="AB367" s="4" t="s">
        <v>571</v>
      </c>
      <c r="AC367" s="4" t="s">
        <v>697</v>
      </c>
      <c r="AD367" s="3">
        <v>41578.59375</v>
      </c>
      <c r="AE367" s="3">
        <v>41443.609027777777</v>
      </c>
      <c r="AF367" s="2">
        <v>2013</v>
      </c>
      <c r="AG367" s="4" t="s">
        <v>1061</v>
      </c>
      <c r="AH367" s="4" t="s">
        <v>198</v>
      </c>
      <c r="AI367" s="4">
        <v>51939803</v>
      </c>
      <c r="AJ367" s="3">
        <v>41275</v>
      </c>
      <c r="AK367" s="3">
        <v>41639</v>
      </c>
      <c r="AL367" s="4" t="s">
        <v>184</v>
      </c>
      <c r="AM367" s="4" t="s">
        <v>740</v>
      </c>
      <c r="AN367" s="4"/>
    </row>
    <row r="368" spans="1:40" ht="57" customHeight="1">
      <c r="A368" s="4" t="s">
        <v>37</v>
      </c>
      <c r="B368" s="4" t="s">
        <v>797</v>
      </c>
      <c r="C368" s="4" t="s">
        <v>532</v>
      </c>
      <c r="D368" s="4" t="s">
        <v>254</v>
      </c>
      <c r="E368" s="4" t="s">
        <v>268</v>
      </c>
      <c r="F368" s="4" t="s">
        <v>183</v>
      </c>
      <c r="G368" s="2">
        <v>2013</v>
      </c>
      <c r="H368" s="4">
        <v>300000</v>
      </c>
      <c r="I368" s="4">
        <v>0</v>
      </c>
      <c r="J368" s="4" t="s">
        <v>530</v>
      </c>
      <c r="K368" s="4" t="s">
        <v>398</v>
      </c>
      <c r="L368" s="4" t="s">
        <v>837</v>
      </c>
      <c r="M368" s="3">
        <v>41554</v>
      </c>
      <c r="N368" s="4" t="s">
        <v>738</v>
      </c>
      <c r="O368" s="4" t="s">
        <v>738</v>
      </c>
      <c r="P368" s="4" t="s">
        <v>434</v>
      </c>
      <c r="Q368" s="4" t="s">
        <v>282</v>
      </c>
      <c r="R368" s="4" t="s">
        <v>37</v>
      </c>
      <c r="S368" s="4" t="s">
        <v>37</v>
      </c>
      <c r="T368" s="4" t="s">
        <v>797</v>
      </c>
      <c r="U368" s="4" t="s">
        <v>519</v>
      </c>
      <c r="V368" s="4" t="s">
        <v>1091</v>
      </c>
      <c r="W368" s="4"/>
      <c r="X368" s="4" t="s">
        <v>794</v>
      </c>
      <c r="Y368" s="4" t="s">
        <v>545</v>
      </c>
      <c r="Z368" s="4" t="s">
        <v>483</v>
      </c>
      <c r="AA368" s="4">
        <v>203269</v>
      </c>
      <c r="AB368" s="4"/>
      <c r="AC368" s="4" t="s">
        <v>697</v>
      </c>
      <c r="AD368" s="3">
        <v>41578.602777777778</v>
      </c>
      <c r="AE368" s="3">
        <v>41578.602777777778</v>
      </c>
      <c r="AF368" s="2">
        <v>2013</v>
      </c>
      <c r="AG368" s="4" t="s">
        <v>1061</v>
      </c>
      <c r="AH368" s="4" t="s">
        <v>198</v>
      </c>
      <c r="AI368" s="4">
        <v>51939803</v>
      </c>
      <c r="AJ368" s="3">
        <v>41275</v>
      </c>
      <c r="AK368" s="3">
        <v>41639</v>
      </c>
      <c r="AL368" s="4" t="s">
        <v>184</v>
      </c>
      <c r="AM368" s="4" t="s">
        <v>740</v>
      </c>
      <c r="AN368" s="4"/>
    </row>
    <row r="369" spans="1:40" ht="114" customHeight="1">
      <c r="A369" s="4" t="s">
        <v>178</v>
      </c>
      <c r="B369" s="4" t="s">
        <v>263</v>
      </c>
      <c r="C369" s="4" t="s">
        <v>40</v>
      </c>
      <c r="D369" s="4" t="s">
        <v>634</v>
      </c>
      <c r="E369" s="4" t="s">
        <v>69</v>
      </c>
      <c r="F369" s="4" t="s">
        <v>959</v>
      </c>
      <c r="G369" s="2">
        <v>2014</v>
      </c>
      <c r="H369" s="4">
        <v>200000</v>
      </c>
      <c r="I369" s="4">
        <v>0</v>
      </c>
      <c r="J369" s="4" t="s">
        <v>105</v>
      </c>
      <c r="K369" s="4" t="s">
        <v>398</v>
      </c>
      <c r="L369" s="4" t="s">
        <v>837</v>
      </c>
      <c r="M369" s="3">
        <v>41962</v>
      </c>
      <c r="N369" s="4" t="s">
        <v>613</v>
      </c>
      <c r="O369" s="4" t="s">
        <v>613</v>
      </c>
      <c r="P369" s="4" t="s">
        <v>434</v>
      </c>
      <c r="Q369" s="4" t="s">
        <v>282</v>
      </c>
      <c r="R369" s="4" t="s">
        <v>178</v>
      </c>
      <c r="S369" s="4" t="s">
        <v>178</v>
      </c>
      <c r="T369" s="4" t="s">
        <v>263</v>
      </c>
      <c r="U369" s="4" t="s">
        <v>519</v>
      </c>
      <c r="V369" s="4" t="s">
        <v>1102</v>
      </c>
      <c r="W369" s="4" t="s">
        <v>563</v>
      </c>
      <c r="X369" s="4" t="s">
        <v>434</v>
      </c>
      <c r="Y369" s="4" t="s">
        <v>21</v>
      </c>
      <c r="Z369" s="4" t="s">
        <v>483</v>
      </c>
      <c r="AA369" s="4">
        <v>221355</v>
      </c>
      <c r="AB369" s="4"/>
      <c r="AC369" s="4" t="s">
        <v>879</v>
      </c>
      <c r="AD369" s="3">
        <v>42004.459722222222</v>
      </c>
      <c r="AE369" s="3">
        <v>41964.494444444441</v>
      </c>
      <c r="AF369" s="2">
        <v>2014</v>
      </c>
      <c r="AG369" s="4" t="s">
        <v>434</v>
      </c>
      <c r="AH369" s="4" t="s">
        <v>198</v>
      </c>
      <c r="AI369" s="4">
        <v>21177465</v>
      </c>
      <c r="AJ369" s="3">
        <v>41883</v>
      </c>
      <c r="AK369" s="3">
        <v>42369</v>
      </c>
      <c r="AL369" s="4" t="s">
        <v>740</v>
      </c>
      <c r="AM369" s="4" t="s">
        <v>420</v>
      </c>
      <c r="AN369" s="4" t="s">
        <v>538</v>
      </c>
    </row>
    <row r="370" spans="1:40" ht="68.25" customHeight="1">
      <c r="A370" s="4" t="s">
        <v>178</v>
      </c>
      <c r="B370" s="4" t="s">
        <v>365</v>
      </c>
      <c r="C370" s="4" t="s">
        <v>532</v>
      </c>
      <c r="D370" s="4" t="s">
        <v>254</v>
      </c>
      <c r="E370" s="4" t="s">
        <v>719</v>
      </c>
      <c r="F370" s="4" t="s">
        <v>183</v>
      </c>
      <c r="G370" s="2">
        <v>2013</v>
      </c>
      <c r="H370" s="4">
        <v>200000</v>
      </c>
      <c r="I370" s="4">
        <v>0</v>
      </c>
      <c r="J370" s="4" t="s">
        <v>412</v>
      </c>
      <c r="K370" s="4" t="s">
        <v>398</v>
      </c>
      <c r="L370" s="4" t="s">
        <v>837</v>
      </c>
      <c r="M370" s="3">
        <v>41641</v>
      </c>
      <c r="N370" s="4" t="s">
        <v>738</v>
      </c>
      <c r="O370" s="4" t="s">
        <v>738</v>
      </c>
      <c r="P370" s="4" t="s">
        <v>434</v>
      </c>
      <c r="Q370" s="4" t="s">
        <v>282</v>
      </c>
      <c r="R370" s="4" t="s">
        <v>178</v>
      </c>
      <c r="S370" s="4" t="s">
        <v>178</v>
      </c>
      <c r="T370" s="4" t="s">
        <v>365</v>
      </c>
      <c r="U370" s="4" t="s">
        <v>519</v>
      </c>
      <c r="V370" s="4" t="s">
        <v>85</v>
      </c>
      <c r="W370" s="4"/>
      <c r="X370" s="4" t="s">
        <v>794</v>
      </c>
      <c r="Y370" s="4" t="s">
        <v>545</v>
      </c>
      <c r="Z370" s="4" t="s">
        <v>483</v>
      </c>
      <c r="AA370" s="4">
        <v>205958</v>
      </c>
      <c r="AB370" s="4"/>
      <c r="AC370" s="4" t="s">
        <v>697</v>
      </c>
      <c r="AD370" s="3">
        <v>41647.622916666667</v>
      </c>
      <c r="AE370" s="3">
        <v>41642.740972222222</v>
      </c>
      <c r="AF370" s="2">
        <v>2013</v>
      </c>
      <c r="AG370" s="4" t="s">
        <v>1061</v>
      </c>
      <c r="AH370" s="4" t="s">
        <v>198</v>
      </c>
      <c r="AI370" s="4">
        <v>162350371</v>
      </c>
      <c r="AJ370" s="3">
        <v>41275</v>
      </c>
      <c r="AK370" s="3">
        <v>41639</v>
      </c>
      <c r="AL370" s="4" t="s">
        <v>184</v>
      </c>
      <c r="AM370" s="4" t="s">
        <v>740</v>
      </c>
      <c r="AN370" s="4"/>
    </row>
    <row r="371" spans="1:40" ht="57" customHeight="1">
      <c r="A371" s="4" t="s">
        <v>178</v>
      </c>
      <c r="B371" s="4" t="s">
        <v>797</v>
      </c>
      <c r="C371" s="4" t="s">
        <v>40</v>
      </c>
      <c r="D371" s="4" t="s">
        <v>634</v>
      </c>
      <c r="E371" s="4" t="s">
        <v>115</v>
      </c>
      <c r="F371" s="4" t="s">
        <v>307</v>
      </c>
      <c r="G371" s="2">
        <v>2014</v>
      </c>
      <c r="H371" s="4">
        <v>300000</v>
      </c>
      <c r="I371" s="4">
        <v>0</v>
      </c>
      <c r="J371" s="4" t="s">
        <v>233</v>
      </c>
      <c r="K371" s="4" t="s">
        <v>398</v>
      </c>
      <c r="L371" s="4" t="s">
        <v>837</v>
      </c>
      <c r="M371" s="3">
        <v>41920</v>
      </c>
      <c r="N371" s="4" t="s">
        <v>387</v>
      </c>
      <c r="O371" s="4" t="s">
        <v>926</v>
      </c>
      <c r="P371" s="4" t="s">
        <v>434</v>
      </c>
      <c r="Q371" s="4" t="s">
        <v>282</v>
      </c>
      <c r="R371" s="4" t="s">
        <v>178</v>
      </c>
      <c r="S371" s="4" t="s">
        <v>178</v>
      </c>
      <c r="T371" s="4" t="s">
        <v>797</v>
      </c>
      <c r="U371" s="4" t="s">
        <v>519</v>
      </c>
      <c r="V371" s="4" t="s">
        <v>1091</v>
      </c>
      <c r="W371" s="4" t="s">
        <v>563</v>
      </c>
      <c r="X371" s="4" t="s">
        <v>434</v>
      </c>
      <c r="Y371" s="4" t="s">
        <v>21</v>
      </c>
      <c r="Z371" s="4" t="s">
        <v>483</v>
      </c>
      <c r="AA371" s="4">
        <v>220163</v>
      </c>
      <c r="AB371" s="4"/>
      <c r="AC371" s="4" t="s">
        <v>879</v>
      </c>
      <c r="AD371" s="3">
        <v>41947.595138888886</v>
      </c>
      <c r="AE371" s="3">
        <v>41947.595138888886</v>
      </c>
      <c r="AF371" s="2">
        <v>2014</v>
      </c>
      <c r="AG371" s="4" t="s">
        <v>434</v>
      </c>
      <c r="AH371" s="4" t="s">
        <v>198</v>
      </c>
      <c r="AI371" s="4">
        <v>0</v>
      </c>
      <c r="AJ371" s="3">
        <v>41730</v>
      </c>
      <c r="AK371" s="3">
        <v>42004</v>
      </c>
      <c r="AL371" s="4" t="s">
        <v>740</v>
      </c>
      <c r="AM371" s="4" t="s">
        <v>740</v>
      </c>
      <c r="AN371" s="4" t="s">
        <v>380</v>
      </c>
    </row>
    <row r="372" spans="1:40" ht="216" customHeight="1">
      <c r="A372" s="4" t="s">
        <v>178</v>
      </c>
      <c r="B372" s="4" t="s">
        <v>842</v>
      </c>
      <c r="C372" s="4" t="s">
        <v>40</v>
      </c>
      <c r="D372" s="4" t="s">
        <v>634</v>
      </c>
      <c r="E372" s="4" t="s">
        <v>367</v>
      </c>
      <c r="F372" s="4" t="s">
        <v>855</v>
      </c>
      <c r="G372" s="2">
        <v>2014</v>
      </c>
      <c r="H372" s="4">
        <v>200000</v>
      </c>
      <c r="I372" s="4">
        <v>0</v>
      </c>
      <c r="J372" s="4" t="s">
        <v>102</v>
      </c>
      <c r="K372" s="4" t="s">
        <v>398</v>
      </c>
      <c r="L372" s="4" t="s">
        <v>837</v>
      </c>
      <c r="M372" s="3">
        <v>41822</v>
      </c>
      <c r="N372" s="4" t="s">
        <v>886</v>
      </c>
      <c r="O372" s="4" t="s">
        <v>886</v>
      </c>
      <c r="P372" s="4" t="s">
        <v>434</v>
      </c>
      <c r="Q372" s="4" t="s">
        <v>282</v>
      </c>
      <c r="R372" s="4" t="s">
        <v>178</v>
      </c>
      <c r="S372" s="4" t="s">
        <v>178</v>
      </c>
      <c r="T372" s="4" t="s">
        <v>842</v>
      </c>
      <c r="U372" s="4" t="s">
        <v>519</v>
      </c>
      <c r="V372" s="4" t="s">
        <v>828</v>
      </c>
      <c r="W372" s="4" t="s">
        <v>563</v>
      </c>
      <c r="X372" s="4" t="s">
        <v>434</v>
      </c>
      <c r="Y372" s="4" t="s">
        <v>21</v>
      </c>
      <c r="Z372" s="4" t="s">
        <v>483</v>
      </c>
      <c r="AA372" s="4">
        <v>214690</v>
      </c>
      <c r="AB372" s="4"/>
      <c r="AC372" s="4" t="s">
        <v>879</v>
      </c>
      <c r="AD372" s="3">
        <v>41947.521527777775</v>
      </c>
      <c r="AE372" s="3">
        <v>41824.469444444439</v>
      </c>
      <c r="AF372" s="2">
        <v>2014</v>
      </c>
      <c r="AG372" s="4" t="s">
        <v>434</v>
      </c>
      <c r="AH372" s="4" t="s">
        <v>198</v>
      </c>
      <c r="AI372" s="4">
        <v>107000000</v>
      </c>
      <c r="AJ372" s="3">
        <v>41913</v>
      </c>
      <c r="AK372" s="3">
        <v>42369</v>
      </c>
      <c r="AL372" s="4" t="s">
        <v>740</v>
      </c>
      <c r="AM372" s="4" t="s">
        <v>420</v>
      </c>
      <c r="AN372" s="4" t="s">
        <v>1030</v>
      </c>
    </row>
    <row r="373" spans="1:40" ht="57" customHeight="1">
      <c r="A373" s="4" t="s">
        <v>819</v>
      </c>
      <c r="B373" s="4" t="s">
        <v>735</v>
      </c>
      <c r="C373" s="4" t="s">
        <v>40</v>
      </c>
      <c r="D373" s="4"/>
      <c r="E373" s="4"/>
      <c r="F373" s="4"/>
      <c r="G373" s="2">
        <v>2014</v>
      </c>
      <c r="H373" s="4">
        <v>0</v>
      </c>
      <c r="I373" s="4">
        <v>250000</v>
      </c>
      <c r="J373" s="4" t="s">
        <v>28</v>
      </c>
      <c r="K373" s="4" t="s">
        <v>398</v>
      </c>
      <c r="L373" s="4" t="s">
        <v>837</v>
      </c>
      <c r="M373" s="3">
        <v>41824</v>
      </c>
      <c r="N373" s="4"/>
      <c r="O373" s="4" t="s">
        <v>926</v>
      </c>
      <c r="P373" s="4" t="s">
        <v>434</v>
      </c>
      <c r="Q373" s="4" t="s">
        <v>521</v>
      </c>
      <c r="R373" s="4" t="s">
        <v>819</v>
      </c>
      <c r="S373" s="4" t="s">
        <v>819</v>
      </c>
      <c r="T373" s="4" t="s">
        <v>735</v>
      </c>
      <c r="U373" s="4" t="s">
        <v>685</v>
      </c>
      <c r="V373" s="4" t="s">
        <v>985</v>
      </c>
      <c r="W373" s="4" t="s">
        <v>563</v>
      </c>
      <c r="X373" s="4" t="s">
        <v>434</v>
      </c>
      <c r="Y373" s="4" t="s">
        <v>21</v>
      </c>
      <c r="Z373" s="4" t="s">
        <v>483</v>
      </c>
      <c r="AA373" s="4">
        <v>215033</v>
      </c>
      <c r="AB373" s="4"/>
      <c r="AC373" s="4" t="s">
        <v>692</v>
      </c>
      <c r="AD373" s="3">
        <v>41835.51458333333</v>
      </c>
      <c r="AE373" s="3">
        <v>41835.51458333333</v>
      </c>
      <c r="AF373" s="2"/>
      <c r="AG373" s="4"/>
      <c r="AH373" s="4" t="s">
        <v>198</v>
      </c>
      <c r="AI373" s="4"/>
      <c r="AJ373" s="3"/>
      <c r="AK373" s="3"/>
      <c r="AL373" s="4"/>
      <c r="AM373" s="4"/>
      <c r="AN373" s="4"/>
    </row>
    <row r="374" spans="1:40" ht="90.75" customHeight="1">
      <c r="A374" s="4" t="s">
        <v>819</v>
      </c>
      <c r="B374" s="4" t="s">
        <v>139</v>
      </c>
      <c r="C374" s="4" t="s">
        <v>40</v>
      </c>
      <c r="D374" s="4" t="s">
        <v>634</v>
      </c>
      <c r="E374" s="4" t="s">
        <v>315</v>
      </c>
      <c r="F374" s="4" t="s">
        <v>701</v>
      </c>
      <c r="G374" s="2">
        <v>2014</v>
      </c>
      <c r="H374" s="4">
        <v>1000000</v>
      </c>
      <c r="I374" s="4">
        <v>0</v>
      </c>
      <c r="J374" s="4" t="s">
        <v>100</v>
      </c>
      <c r="K374" s="4" t="s">
        <v>398</v>
      </c>
      <c r="L374" s="4" t="s">
        <v>837</v>
      </c>
      <c r="M374" s="3">
        <v>41824</v>
      </c>
      <c r="N374" s="4" t="s">
        <v>503</v>
      </c>
      <c r="O374" s="4" t="s">
        <v>326</v>
      </c>
      <c r="P374" s="4" t="s">
        <v>434</v>
      </c>
      <c r="Q374" s="4" t="s">
        <v>282</v>
      </c>
      <c r="R374" s="4" t="s">
        <v>819</v>
      </c>
      <c r="S374" s="4" t="s">
        <v>819</v>
      </c>
      <c r="T374" s="4" t="s">
        <v>139</v>
      </c>
      <c r="U374" s="4" t="s">
        <v>519</v>
      </c>
      <c r="V374" s="4" t="s">
        <v>481</v>
      </c>
      <c r="W374" s="4" t="s">
        <v>563</v>
      </c>
      <c r="X374" s="4" t="s">
        <v>434</v>
      </c>
      <c r="Y374" s="4" t="s">
        <v>21</v>
      </c>
      <c r="Z374" s="4" t="s">
        <v>483</v>
      </c>
      <c r="AA374" s="4">
        <v>215039</v>
      </c>
      <c r="AB374" s="4"/>
      <c r="AC374" s="4" t="s">
        <v>692</v>
      </c>
      <c r="AD374" s="3">
        <v>41841.625694444439</v>
      </c>
      <c r="AE374" s="3">
        <v>41835.520138888889</v>
      </c>
      <c r="AF374" s="2">
        <v>2014</v>
      </c>
      <c r="AG374" s="4" t="s">
        <v>434</v>
      </c>
      <c r="AH374" s="4" t="s">
        <v>198</v>
      </c>
      <c r="AI374" s="4">
        <v>39000001</v>
      </c>
      <c r="AJ374" s="3">
        <v>41671</v>
      </c>
      <c r="AK374" s="3">
        <v>42004</v>
      </c>
      <c r="AL374" s="4" t="s">
        <v>740</v>
      </c>
      <c r="AM374" s="4" t="s">
        <v>420</v>
      </c>
      <c r="AN374" s="4" t="s">
        <v>1030</v>
      </c>
    </row>
    <row r="375" spans="1:40" ht="45.75" customHeight="1">
      <c r="A375" s="4" t="s">
        <v>819</v>
      </c>
      <c r="B375" s="4" t="s">
        <v>224</v>
      </c>
      <c r="C375" s="4" t="s">
        <v>40</v>
      </c>
      <c r="D375" s="4"/>
      <c r="E375" s="4"/>
      <c r="F375" s="4"/>
      <c r="G375" s="2">
        <v>2014</v>
      </c>
      <c r="H375" s="4">
        <v>0</v>
      </c>
      <c r="I375" s="4">
        <v>250000</v>
      </c>
      <c r="J375" s="4" t="s">
        <v>28</v>
      </c>
      <c r="K375" s="4" t="s">
        <v>398</v>
      </c>
      <c r="L375" s="4" t="s">
        <v>837</v>
      </c>
      <c r="M375" s="3">
        <v>41824</v>
      </c>
      <c r="N375" s="4"/>
      <c r="O375" s="4" t="s">
        <v>926</v>
      </c>
      <c r="P375" s="4" t="s">
        <v>434</v>
      </c>
      <c r="Q375" s="4" t="s">
        <v>521</v>
      </c>
      <c r="R375" s="4" t="s">
        <v>819</v>
      </c>
      <c r="S375" s="4" t="s">
        <v>819</v>
      </c>
      <c r="T375" s="4" t="s">
        <v>224</v>
      </c>
      <c r="U375" s="4" t="s">
        <v>679</v>
      </c>
      <c r="V375" s="4" t="s">
        <v>864</v>
      </c>
      <c r="W375" s="4" t="s">
        <v>563</v>
      </c>
      <c r="X375" s="4" t="s">
        <v>434</v>
      </c>
      <c r="Y375" s="4" t="s">
        <v>21</v>
      </c>
      <c r="Z375" s="4" t="s">
        <v>483</v>
      </c>
      <c r="AA375" s="4">
        <v>215031</v>
      </c>
      <c r="AB375" s="4"/>
      <c r="AC375" s="4" t="s">
        <v>692</v>
      </c>
      <c r="AD375" s="3">
        <v>41835.513888888891</v>
      </c>
      <c r="AE375" s="3">
        <v>41835.513888888891</v>
      </c>
      <c r="AF375" s="2"/>
      <c r="AG375" s="4"/>
      <c r="AH375" s="4" t="s">
        <v>198</v>
      </c>
      <c r="AI375" s="4"/>
      <c r="AJ375" s="3"/>
      <c r="AK375" s="3"/>
      <c r="AL375" s="4"/>
      <c r="AM375" s="4"/>
      <c r="AN375" s="4"/>
    </row>
    <row r="376" spans="1:40" ht="79.5" customHeight="1">
      <c r="A376" s="4" t="s">
        <v>819</v>
      </c>
      <c r="B376" s="4" t="s">
        <v>877</v>
      </c>
      <c r="C376" s="4" t="s">
        <v>40</v>
      </c>
      <c r="D376" s="4" t="s">
        <v>634</v>
      </c>
      <c r="E376" s="4" t="s">
        <v>751</v>
      </c>
      <c r="F376" s="4" t="s">
        <v>176</v>
      </c>
      <c r="G376" s="2">
        <v>2014</v>
      </c>
      <c r="H376" s="4">
        <v>2000000</v>
      </c>
      <c r="I376" s="4">
        <v>0</v>
      </c>
      <c r="J376" s="4" t="s">
        <v>51</v>
      </c>
      <c r="K376" s="4" t="s">
        <v>398</v>
      </c>
      <c r="L376" s="4" t="s">
        <v>837</v>
      </c>
      <c r="M376" s="3">
        <v>41824</v>
      </c>
      <c r="N376" s="4" t="s">
        <v>825</v>
      </c>
      <c r="O376" s="4" t="s">
        <v>232</v>
      </c>
      <c r="P376" s="4" t="s">
        <v>434</v>
      </c>
      <c r="Q376" s="4" t="s">
        <v>282</v>
      </c>
      <c r="R376" s="4" t="s">
        <v>819</v>
      </c>
      <c r="S376" s="4" t="s">
        <v>819</v>
      </c>
      <c r="T376" s="4" t="s">
        <v>877</v>
      </c>
      <c r="U376" s="4" t="s">
        <v>519</v>
      </c>
      <c r="V376" s="4" t="s">
        <v>4</v>
      </c>
      <c r="W376" s="4" t="s">
        <v>563</v>
      </c>
      <c r="X376" s="4" t="s">
        <v>434</v>
      </c>
      <c r="Y376" s="4" t="s">
        <v>21</v>
      </c>
      <c r="Z376" s="4" t="s">
        <v>483</v>
      </c>
      <c r="AA376" s="4">
        <v>215036</v>
      </c>
      <c r="AB376" s="4"/>
      <c r="AC376" s="4" t="s">
        <v>692</v>
      </c>
      <c r="AD376" s="3">
        <v>41841.626388888886</v>
      </c>
      <c r="AE376" s="3">
        <v>41835.518055555556</v>
      </c>
      <c r="AF376" s="2">
        <v>2014</v>
      </c>
      <c r="AG376" s="4" t="s">
        <v>434</v>
      </c>
      <c r="AH376" s="4" t="s">
        <v>198</v>
      </c>
      <c r="AI376" s="4">
        <v>20632217</v>
      </c>
      <c r="AJ376" s="3">
        <v>41821</v>
      </c>
      <c r="AK376" s="3">
        <v>42369</v>
      </c>
      <c r="AL376" s="4" t="s">
        <v>740</v>
      </c>
      <c r="AM376" s="4" t="s">
        <v>420</v>
      </c>
      <c r="AN376" s="4" t="s">
        <v>1030</v>
      </c>
    </row>
    <row r="377" spans="1:40" ht="57" customHeight="1">
      <c r="A377" s="4" t="s">
        <v>819</v>
      </c>
      <c r="B377" s="4" t="s">
        <v>877</v>
      </c>
      <c r="C377" s="4" t="s">
        <v>532</v>
      </c>
      <c r="D377" s="4" t="s">
        <v>254</v>
      </c>
      <c r="E377" s="4" t="s">
        <v>386</v>
      </c>
      <c r="F377" s="4" t="s">
        <v>183</v>
      </c>
      <c r="G377" s="2">
        <v>2013</v>
      </c>
      <c r="H377" s="4">
        <v>741997</v>
      </c>
      <c r="I377" s="4">
        <v>0</v>
      </c>
      <c r="J377" s="4" t="s">
        <v>67</v>
      </c>
      <c r="K377" s="4" t="s">
        <v>398</v>
      </c>
      <c r="L377" s="4" t="s">
        <v>837</v>
      </c>
      <c r="M377" s="3">
        <v>41382</v>
      </c>
      <c r="N377" s="4" t="s">
        <v>738</v>
      </c>
      <c r="O377" s="4" t="s">
        <v>738</v>
      </c>
      <c r="P377" s="4" t="s">
        <v>434</v>
      </c>
      <c r="Q377" s="4" t="s">
        <v>282</v>
      </c>
      <c r="R377" s="4" t="s">
        <v>819</v>
      </c>
      <c r="S377" s="4" t="s">
        <v>819</v>
      </c>
      <c r="T377" s="4" t="s">
        <v>877</v>
      </c>
      <c r="U377" s="4" t="s">
        <v>519</v>
      </c>
      <c r="V377" s="4" t="s">
        <v>4</v>
      </c>
      <c r="W377" s="4"/>
      <c r="X377" s="4" t="s">
        <v>794</v>
      </c>
      <c r="Y377" s="4" t="s">
        <v>545</v>
      </c>
      <c r="Z377" s="4" t="s">
        <v>483</v>
      </c>
      <c r="AA377" s="4">
        <v>196614</v>
      </c>
      <c r="AB377" s="4" t="s">
        <v>571</v>
      </c>
      <c r="AC377" s="4" t="s">
        <v>697</v>
      </c>
      <c r="AD377" s="3">
        <v>41614.711805555555</v>
      </c>
      <c r="AE377" s="3">
        <v>41396.702777777777</v>
      </c>
      <c r="AF377" s="2">
        <v>2013</v>
      </c>
      <c r="AG377" s="4" t="s">
        <v>1061</v>
      </c>
      <c r="AH377" s="4" t="s">
        <v>198</v>
      </c>
      <c r="AI377" s="4">
        <v>44247429</v>
      </c>
      <c r="AJ377" s="3">
        <v>41275</v>
      </c>
      <c r="AK377" s="3">
        <v>41639</v>
      </c>
      <c r="AL377" s="4" t="s">
        <v>184</v>
      </c>
      <c r="AM377" s="4" t="s">
        <v>740</v>
      </c>
      <c r="AN377" s="4"/>
    </row>
    <row r="378" spans="1:40" ht="57" customHeight="1">
      <c r="A378" s="4" t="s">
        <v>819</v>
      </c>
      <c r="B378" s="4" t="s">
        <v>877</v>
      </c>
      <c r="C378" s="4" t="s">
        <v>532</v>
      </c>
      <c r="D378" s="4" t="s">
        <v>254</v>
      </c>
      <c r="E378" s="4" t="s">
        <v>386</v>
      </c>
      <c r="F378" s="4" t="s">
        <v>183</v>
      </c>
      <c r="G378" s="2">
        <v>2013</v>
      </c>
      <c r="H378" s="4">
        <v>1160000</v>
      </c>
      <c r="I378" s="4">
        <v>0</v>
      </c>
      <c r="J378" s="4" t="s">
        <v>656</v>
      </c>
      <c r="K378" s="4" t="s">
        <v>398</v>
      </c>
      <c r="L378" s="4" t="s">
        <v>837</v>
      </c>
      <c r="M378" s="3">
        <v>41382</v>
      </c>
      <c r="N378" s="4" t="s">
        <v>738</v>
      </c>
      <c r="O378" s="4" t="s">
        <v>738</v>
      </c>
      <c r="P378" s="4" t="s">
        <v>434</v>
      </c>
      <c r="Q378" s="4" t="s">
        <v>282</v>
      </c>
      <c r="R378" s="4" t="s">
        <v>819</v>
      </c>
      <c r="S378" s="4" t="s">
        <v>819</v>
      </c>
      <c r="T378" s="4" t="s">
        <v>877</v>
      </c>
      <c r="U378" s="4" t="s">
        <v>519</v>
      </c>
      <c r="V378" s="4" t="s">
        <v>4</v>
      </c>
      <c r="W378" s="4"/>
      <c r="X378" s="4" t="s">
        <v>794</v>
      </c>
      <c r="Y378" s="4" t="s">
        <v>545</v>
      </c>
      <c r="Z378" s="4" t="s">
        <v>483</v>
      </c>
      <c r="AA378" s="4">
        <v>205037</v>
      </c>
      <c r="AB378" s="4"/>
      <c r="AC378" s="4" t="s">
        <v>697</v>
      </c>
      <c r="AD378" s="3">
        <v>41614.715277777774</v>
      </c>
      <c r="AE378" s="3">
        <v>41614.714583333334</v>
      </c>
      <c r="AF378" s="2">
        <v>2013</v>
      </c>
      <c r="AG378" s="4" t="s">
        <v>1061</v>
      </c>
      <c r="AH378" s="4" t="s">
        <v>198</v>
      </c>
      <c r="AI378" s="4">
        <v>44247429</v>
      </c>
      <c r="AJ378" s="3">
        <v>41275</v>
      </c>
      <c r="AK378" s="3">
        <v>41639</v>
      </c>
      <c r="AL378" s="4" t="s">
        <v>184</v>
      </c>
      <c r="AM378" s="4" t="s">
        <v>740</v>
      </c>
      <c r="AN378" s="4"/>
    </row>
    <row r="379" spans="1:40" ht="57" customHeight="1">
      <c r="A379" s="4" t="s">
        <v>819</v>
      </c>
      <c r="B379" s="4" t="s">
        <v>877</v>
      </c>
      <c r="C379" s="4" t="s">
        <v>532</v>
      </c>
      <c r="D379" s="4" t="s">
        <v>254</v>
      </c>
      <c r="E379" s="4" t="s">
        <v>386</v>
      </c>
      <c r="F379" s="4" t="s">
        <v>183</v>
      </c>
      <c r="G379" s="2">
        <v>2013</v>
      </c>
      <c r="H379" s="4">
        <v>3368005</v>
      </c>
      <c r="I379" s="4">
        <v>0</v>
      </c>
      <c r="J379" s="4" t="s">
        <v>936</v>
      </c>
      <c r="K379" s="4" t="s">
        <v>398</v>
      </c>
      <c r="L379" s="4" t="s">
        <v>837</v>
      </c>
      <c r="M379" s="3">
        <v>41382</v>
      </c>
      <c r="N379" s="4" t="s">
        <v>738</v>
      </c>
      <c r="O379" s="4" t="s">
        <v>738</v>
      </c>
      <c r="P379" s="4" t="s">
        <v>434</v>
      </c>
      <c r="Q379" s="4" t="s">
        <v>282</v>
      </c>
      <c r="R379" s="4" t="s">
        <v>819</v>
      </c>
      <c r="S379" s="4" t="s">
        <v>819</v>
      </c>
      <c r="T379" s="4" t="s">
        <v>877</v>
      </c>
      <c r="U379" s="4" t="s">
        <v>519</v>
      </c>
      <c r="V379" s="4" t="s">
        <v>4</v>
      </c>
      <c r="W379" s="4"/>
      <c r="X379" s="4" t="s">
        <v>794</v>
      </c>
      <c r="Y379" s="4" t="s">
        <v>545</v>
      </c>
      <c r="Z379" s="4" t="s">
        <v>483</v>
      </c>
      <c r="AA379" s="4">
        <v>205036</v>
      </c>
      <c r="AB379" s="4"/>
      <c r="AC379" s="4" t="s">
        <v>697</v>
      </c>
      <c r="AD379" s="3">
        <v>41614.713888888888</v>
      </c>
      <c r="AE379" s="3">
        <v>41614.713194444441</v>
      </c>
      <c r="AF379" s="2">
        <v>2013</v>
      </c>
      <c r="AG379" s="4" t="s">
        <v>1061</v>
      </c>
      <c r="AH379" s="4" t="s">
        <v>198</v>
      </c>
      <c r="AI379" s="4">
        <v>44247429</v>
      </c>
      <c r="AJ379" s="3">
        <v>41275</v>
      </c>
      <c r="AK379" s="3">
        <v>41639</v>
      </c>
      <c r="AL379" s="4" t="s">
        <v>184</v>
      </c>
      <c r="AM379" s="4" t="s">
        <v>740</v>
      </c>
      <c r="AN379" s="4"/>
    </row>
    <row r="380" spans="1:40" ht="57" customHeight="1">
      <c r="A380" s="4" t="s">
        <v>819</v>
      </c>
      <c r="B380" s="4" t="s">
        <v>877</v>
      </c>
      <c r="C380" s="4" t="s">
        <v>532</v>
      </c>
      <c r="D380" s="4" t="s">
        <v>254</v>
      </c>
      <c r="E380" s="4" t="s">
        <v>386</v>
      </c>
      <c r="F380" s="4" t="s">
        <v>183</v>
      </c>
      <c r="G380" s="2">
        <v>2013</v>
      </c>
      <c r="H380" s="4">
        <v>529998</v>
      </c>
      <c r="I380" s="4">
        <v>0</v>
      </c>
      <c r="J380" s="4" t="s">
        <v>70</v>
      </c>
      <c r="K380" s="4" t="s">
        <v>398</v>
      </c>
      <c r="L380" s="4" t="s">
        <v>837</v>
      </c>
      <c r="M380" s="3">
        <v>41382</v>
      </c>
      <c r="N380" s="4" t="s">
        <v>738</v>
      </c>
      <c r="O380" s="4" t="s">
        <v>738</v>
      </c>
      <c r="P380" s="4" t="s">
        <v>434</v>
      </c>
      <c r="Q380" s="4" t="s">
        <v>282</v>
      </c>
      <c r="R380" s="4" t="s">
        <v>819</v>
      </c>
      <c r="S380" s="4" t="s">
        <v>819</v>
      </c>
      <c r="T380" s="4" t="s">
        <v>877</v>
      </c>
      <c r="U380" s="4" t="s">
        <v>519</v>
      </c>
      <c r="V380" s="4" t="s">
        <v>4</v>
      </c>
      <c r="W380" s="4"/>
      <c r="X380" s="4" t="s">
        <v>794</v>
      </c>
      <c r="Y380" s="4" t="s">
        <v>545</v>
      </c>
      <c r="Z380" s="4" t="s">
        <v>483</v>
      </c>
      <c r="AA380" s="4">
        <v>205035</v>
      </c>
      <c r="AB380" s="4"/>
      <c r="AC380" s="4" t="s">
        <v>697</v>
      </c>
      <c r="AD380" s="3">
        <v>41614.712500000001</v>
      </c>
      <c r="AE380" s="3">
        <v>41614.711805555555</v>
      </c>
      <c r="AF380" s="2">
        <v>2013</v>
      </c>
      <c r="AG380" s="4" t="s">
        <v>1061</v>
      </c>
      <c r="AH380" s="4" t="s">
        <v>198</v>
      </c>
      <c r="AI380" s="4">
        <v>44247429</v>
      </c>
      <c r="AJ380" s="3">
        <v>41275</v>
      </c>
      <c r="AK380" s="3">
        <v>41639</v>
      </c>
      <c r="AL380" s="4" t="s">
        <v>184</v>
      </c>
      <c r="AM380" s="4" t="s">
        <v>740</v>
      </c>
      <c r="AN380" s="4"/>
    </row>
    <row r="381" spans="1:40" ht="57" customHeight="1">
      <c r="A381" s="4" t="s">
        <v>819</v>
      </c>
      <c r="B381" s="4" t="s">
        <v>877</v>
      </c>
      <c r="C381" s="4" t="s">
        <v>961</v>
      </c>
      <c r="D381" s="4" t="s">
        <v>988</v>
      </c>
      <c r="E381" s="4" t="s">
        <v>142</v>
      </c>
      <c r="F381" s="4" t="s">
        <v>183</v>
      </c>
      <c r="G381" s="2">
        <v>2014</v>
      </c>
      <c r="H381" s="4">
        <v>4500000</v>
      </c>
      <c r="I381" s="4">
        <v>0</v>
      </c>
      <c r="J381" s="4" t="s">
        <v>412</v>
      </c>
      <c r="K381" s="4" t="s">
        <v>398</v>
      </c>
      <c r="L381" s="4" t="s">
        <v>837</v>
      </c>
      <c r="M381" s="3">
        <v>41724</v>
      </c>
      <c r="N381" s="4" t="s">
        <v>738</v>
      </c>
      <c r="O381" s="4" t="s">
        <v>738</v>
      </c>
      <c r="P381" s="4" t="s">
        <v>434</v>
      </c>
      <c r="Q381" s="4" t="s">
        <v>282</v>
      </c>
      <c r="R381" s="4" t="s">
        <v>819</v>
      </c>
      <c r="S381" s="4" t="s">
        <v>819</v>
      </c>
      <c r="T381" s="4" t="s">
        <v>877</v>
      </c>
      <c r="U381" s="4" t="s">
        <v>519</v>
      </c>
      <c r="V381" s="4" t="s">
        <v>4</v>
      </c>
      <c r="W381" s="4" t="s">
        <v>563</v>
      </c>
      <c r="X381" s="4" t="s">
        <v>794</v>
      </c>
      <c r="Y381" s="4" t="s">
        <v>545</v>
      </c>
      <c r="Z381" s="4" t="s">
        <v>483</v>
      </c>
      <c r="AA381" s="4">
        <v>212374</v>
      </c>
      <c r="AB381" s="4" t="s">
        <v>426</v>
      </c>
      <c r="AC381" s="4" t="s">
        <v>697</v>
      </c>
      <c r="AD381" s="3">
        <v>41775.50277777778</v>
      </c>
      <c r="AE381" s="3">
        <v>41775.50277777778</v>
      </c>
      <c r="AF381" s="2">
        <v>2014</v>
      </c>
      <c r="AG381" s="4" t="s">
        <v>1061</v>
      </c>
      <c r="AH381" s="4" t="s">
        <v>198</v>
      </c>
      <c r="AI381" s="4">
        <v>62407116</v>
      </c>
      <c r="AJ381" s="3">
        <v>41640</v>
      </c>
      <c r="AK381" s="3">
        <v>42004</v>
      </c>
      <c r="AL381" s="4" t="s">
        <v>184</v>
      </c>
      <c r="AM381" s="4" t="s">
        <v>740</v>
      </c>
      <c r="AN381" s="4"/>
    </row>
    <row r="382" spans="1:40" ht="90.75" customHeight="1">
      <c r="A382" s="4" t="s">
        <v>819</v>
      </c>
      <c r="B382" s="4" t="s">
        <v>365</v>
      </c>
      <c r="C382" s="4" t="s">
        <v>40</v>
      </c>
      <c r="D382" s="4" t="s">
        <v>634</v>
      </c>
      <c r="E382" s="4" t="s">
        <v>773</v>
      </c>
      <c r="F382" s="4" t="s">
        <v>701</v>
      </c>
      <c r="G382" s="2">
        <v>2014</v>
      </c>
      <c r="H382" s="4">
        <v>3000000</v>
      </c>
      <c r="I382" s="4">
        <v>0</v>
      </c>
      <c r="J382" s="4" t="s">
        <v>135</v>
      </c>
      <c r="K382" s="4" t="s">
        <v>398</v>
      </c>
      <c r="L382" s="4" t="s">
        <v>837</v>
      </c>
      <c r="M382" s="3">
        <v>41824</v>
      </c>
      <c r="N382" s="4" t="s">
        <v>503</v>
      </c>
      <c r="O382" s="4" t="s">
        <v>326</v>
      </c>
      <c r="P382" s="4" t="s">
        <v>434</v>
      </c>
      <c r="Q382" s="4" t="s">
        <v>282</v>
      </c>
      <c r="R382" s="4" t="s">
        <v>819</v>
      </c>
      <c r="S382" s="4" t="s">
        <v>819</v>
      </c>
      <c r="T382" s="4" t="s">
        <v>365</v>
      </c>
      <c r="U382" s="4" t="s">
        <v>519</v>
      </c>
      <c r="V382" s="4" t="s">
        <v>85</v>
      </c>
      <c r="W382" s="4" t="s">
        <v>563</v>
      </c>
      <c r="X382" s="4" t="s">
        <v>434</v>
      </c>
      <c r="Y382" s="4" t="s">
        <v>21</v>
      </c>
      <c r="Z382" s="4" t="s">
        <v>483</v>
      </c>
      <c r="AA382" s="4">
        <v>215035</v>
      </c>
      <c r="AB382" s="4"/>
      <c r="AC382" s="4" t="s">
        <v>692</v>
      </c>
      <c r="AD382" s="3">
        <v>41841.626388888886</v>
      </c>
      <c r="AE382" s="3">
        <v>41835.517361111109</v>
      </c>
      <c r="AF382" s="2">
        <v>2014</v>
      </c>
      <c r="AG382" s="4" t="s">
        <v>434</v>
      </c>
      <c r="AH382" s="4" t="s">
        <v>198</v>
      </c>
      <c r="AI382" s="4">
        <v>42197263</v>
      </c>
      <c r="AJ382" s="3">
        <v>41671</v>
      </c>
      <c r="AK382" s="3">
        <v>42004</v>
      </c>
      <c r="AL382" s="4" t="s">
        <v>740</v>
      </c>
      <c r="AM382" s="4" t="s">
        <v>420</v>
      </c>
      <c r="AN382" s="4" t="s">
        <v>1030</v>
      </c>
    </row>
    <row r="383" spans="1:40" ht="68.25" customHeight="1">
      <c r="A383" s="4" t="s">
        <v>819</v>
      </c>
      <c r="B383" s="4" t="s">
        <v>365</v>
      </c>
      <c r="C383" s="4" t="s">
        <v>961</v>
      </c>
      <c r="D383" s="4" t="s">
        <v>988</v>
      </c>
      <c r="E383" s="4" t="s">
        <v>364</v>
      </c>
      <c r="F383" s="4" t="s">
        <v>183</v>
      </c>
      <c r="G383" s="2">
        <v>2014</v>
      </c>
      <c r="H383" s="4">
        <v>10000000</v>
      </c>
      <c r="I383" s="4">
        <v>0</v>
      </c>
      <c r="J383" s="4" t="s">
        <v>412</v>
      </c>
      <c r="K383" s="4" t="s">
        <v>398</v>
      </c>
      <c r="L383" s="4" t="s">
        <v>837</v>
      </c>
      <c r="M383" s="3">
        <v>41724</v>
      </c>
      <c r="N383" s="4" t="s">
        <v>738</v>
      </c>
      <c r="O383" s="4" t="s">
        <v>738</v>
      </c>
      <c r="P383" s="4" t="s">
        <v>434</v>
      </c>
      <c r="Q383" s="4" t="s">
        <v>282</v>
      </c>
      <c r="R383" s="4" t="s">
        <v>819</v>
      </c>
      <c r="S383" s="4" t="s">
        <v>819</v>
      </c>
      <c r="T383" s="4" t="s">
        <v>365</v>
      </c>
      <c r="U383" s="4" t="s">
        <v>519</v>
      </c>
      <c r="V383" s="4" t="s">
        <v>85</v>
      </c>
      <c r="W383" s="4" t="s">
        <v>563</v>
      </c>
      <c r="X383" s="4" t="s">
        <v>794</v>
      </c>
      <c r="Y383" s="4" t="s">
        <v>545</v>
      </c>
      <c r="Z383" s="4" t="s">
        <v>483</v>
      </c>
      <c r="AA383" s="4">
        <v>212663</v>
      </c>
      <c r="AB383" s="4" t="s">
        <v>426</v>
      </c>
      <c r="AC383" s="4" t="s">
        <v>697</v>
      </c>
      <c r="AD383" s="3">
        <v>41780.681250000001</v>
      </c>
      <c r="AE383" s="3">
        <v>41780.665277777778</v>
      </c>
      <c r="AF383" s="2">
        <v>2014</v>
      </c>
      <c r="AG383" s="4" t="s">
        <v>1061</v>
      </c>
      <c r="AH383" s="4" t="s">
        <v>198</v>
      </c>
      <c r="AI383" s="4">
        <v>131280080</v>
      </c>
      <c r="AJ383" s="3">
        <v>41640</v>
      </c>
      <c r="AK383" s="3">
        <v>42004</v>
      </c>
      <c r="AL383" s="4" t="s">
        <v>184</v>
      </c>
      <c r="AM383" s="4" t="s">
        <v>740</v>
      </c>
      <c r="AN383" s="4"/>
    </row>
    <row r="384" spans="1:40" ht="57" customHeight="1">
      <c r="A384" s="4" t="s">
        <v>819</v>
      </c>
      <c r="B384" s="4" t="s">
        <v>425</v>
      </c>
      <c r="C384" s="4" t="s">
        <v>532</v>
      </c>
      <c r="D384" s="4" t="s">
        <v>254</v>
      </c>
      <c r="E384" s="4" t="s">
        <v>71</v>
      </c>
      <c r="F384" s="4" t="s">
        <v>183</v>
      </c>
      <c r="G384" s="2">
        <v>2013</v>
      </c>
      <c r="H384" s="4">
        <v>1000000</v>
      </c>
      <c r="I384" s="4">
        <v>0</v>
      </c>
      <c r="J384" s="4" t="s">
        <v>514</v>
      </c>
      <c r="K384" s="4" t="s">
        <v>398</v>
      </c>
      <c r="L384" s="4" t="s">
        <v>837</v>
      </c>
      <c r="M384" s="3">
        <v>41382</v>
      </c>
      <c r="N384" s="4" t="s">
        <v>738</v>
      </c>
      <c r="O384" s="4" t="s">
        <v>738</v>
      </c>
      <c r="P384" s="4" t="s">
        <v>434</v>
      </c>
      <c r="Q384" s="4" t="s">
        <v>282</v>
      </c>
      <c r="R384" s="4" t="s">
        <v>819</v>
      </c>
      <c r="S384" s="4" t="s">
        <v>819</v>
      </c>
      <c r="T384" s="4" t="s">
        <v>425</v>
      </c>
      <c r="U384" s="4" t="s">
        <v>519</v>
      </c>
      <c r="V384" s="4" t="s">
        <v>871</v>
      </c>
      <c r="W384" s="4"/>
      <c r="X384" s="4" t="s">
        <v>794</v>
      </c>
      <c r="Y384" s="4" t="s">
        <v>545</v>
      </c>
      <c r="Z384" s="4" t="s">
        <v>483</v>
      </c>
      <c r="AA384" s="4">
        <v>196385</v>
      </c>
      <c r="AB384" s="4" t="s">
        <v>571</v>
      </c>
      <c r="AC384" s="4" t="s">
        <v>697</v>
      </c>
      <c r="AD384" s="3">
        <v>41410.538194444445</v>
      </c>
      <c r="AE384" s="3">
        <v>41393.520138888889</v>
      </c>
      <c r="AF384" s="2">
        <v>2013</v>
      </c>
      <c r="AG384" s="4" t="s">
        <v>1061</v>
      </c>
      <c r="AH384" s="4" t="s">
        <v>198</v>
      </c>
      <c r="AI384" s="4">
        <v>4950000</v>
      </c>
      <c r="AJ384" s="3">
        <v>41275</v>
      </c>
      <c r="AK384" s="3">
        <v>41639</v>
      </c>
      <c r="AL384" s="4" t="s">
        <v>184</v>
      </c>
      <c r="AM384" s="4" t="s">
        <v>740</v>
      </c>
      <c r="AN384" s="4"/>
    </row>
    <row r="385" spans="1:40" ht="57" customHeight="1">
      <c r="A385" s="4" t="s">
        <v>819</v>
      </c>
      <c r="B385" s="4" t="s">
        <v>797</v>
      </c>
      <c r="C385" s="4" t="s">
        <v>40</v>
      </c>
      <c r="D385" s="4" t="s">
        <v>634</v>
      </c>
      <c r="E385" s="4" t="s">
        <v>115</v>
      </c>
      <c r="F385" s="4" t="s">
        <v>307</v>
      </c>
      <c r="G385" s="2">
        <v>2014</v>
      </c>
      <c r="H385" s="4">
        <v>2000000</v>
      </c>
      <c r="I385" s="4">
        <v>0</v>
      </c>
      <c r="J385" s="4" t="s">
        <v>1105</v>
      </c>
      <c r="K385" s="4" t="s">
        <v>398</v>
      </c>
      <c r="L385" s="4" t="s">
        <v>837</v>
      </c>
      <c r="M385" s="3">
        <v>41824</v>
      </c>
      <c r="N385" s="4" t="s">
        <v>387</v>
      </c>
      <c r="O385" s="4" t="s">
        <v>926</v>
      </c>
      <c r="P385" s="4" t="s">
        <v>434</v>
      </c>
      <c r="Q385" s="4" t="s">
        <v>282</v>
      </c>
      <c r="R385" s="4" t="s">
        <v>819</v>
      </c>
      <c r="S385" s="4" t="s">
        <v>819</v>
      </c>
      <c r="T385" s="4" t="s">
        <v>797</v>
      </c>
      <c r="U385" s="4" t="s">
        <v>519</v>
      </c>
      <c r="V385" s="4" t="s">
        <v>1091</v>
      </c>
      <c r="W385" s="4" t="s">
        <v>563</v>
      </c>
      <c r="X385" s="4" t="s">
        <v>434</v>
      </c>
      <c r="Y385" s="4" t="s">
        <v>21</v>
      </c>
      <c r="Z385" s="4" t="s">
        <v>483</v>
      </c>
      <c r="AA385" s="4">
        <v>215034</v>
      </c>
      <c r="AB385" s="4"/>
      <c r="AC385" s="4" t="s">
        <v>697</v>
      </c>
      <c r="AD385" s="3">
        <v>41942.517361111109</v>
      </c>
      <c r="AE385" s="3">
        <v>41835.515972222223</v>
      </c>
      <c r="AF385" s="2">
        <v>2014</v>
      </c>
      <c r="AG385" s="4" t="s">
        <v>434</v>
      </c>
      <c r="AH385" s="4" t="s">
        <v>198</v>
      </c>
      <c r="AI385" s="4">
        <v>0</v>
      </c>
      <c r="AJ385" s="3">
        <v>41730</v>
      </c>
      <c r="AK385" s="3">
        <v>42004</v>
      </c>
      <c r="AL385" s="4" t="s">
        <v>740</v>
      </c>
      <c r="AM385" s="4" t="s">
        <v>740</v>
      </c>
      <c r="AN385" s="4" t="s">
        <v>380</v>
      </c>
    </row>
    <row r="386" spans="1:40" ht="57" customHeight="1">
      <c r="A386" s="4" t="s">
        <v>819</v>
      </c>
      <c r="B386" s="4" t="s">
        <v>797</v>
      </c>
      <c r="C386" s="4" t="s">
        <v>532</v>
      </c>
      <c r="D386" s="4" t="s">
        <v>254</v>
      </c>
      <c r="E386" s="4" t="s">
        <v>268</v>
      </c>
      <c r="F386" s="4" t="s">
        <v>183</v>
      </c>
      <c r="G386" s="2">
        <v>2013</v>
      </c>
      <c r="H386" s="4">
        <v>3514665</v>
      </c>
      <c r="I386" s="4">
        <v>0</v>
      </c>
      <c r="J386" s="4" t="s">
        <v>917</v>
      </c>
      <c r="K386" s="4" t="s">
        <v>398</v>
      </c>
      <c r="L386" s="4" t="s">
        <v>837</v>
      </c>
      <c r="M386" s="3">
        <v>41382</v>
      </c>
      <c r="N386" s="4" t="s">
        <v>738</v>
      </c>
      <c r="O386" s="4" t="s">
        <v>738</v>
      </c>
      <c r="P386" s="4" t="s">
        <v>434</v>
      </c>
      <c r="Q386" s="4" t="s">
        <v>282</v>
      </c>
      <c r="R386" s="4" t="s">
        <v>819</v>
      </c>
      <c r="S386" s="4" t="s">
        <v>819</v>
      </c>
      <c r="T386" s="4" t="s">
        <v>797</v>
      </c>
      <c r="U386" s="4" t="s">
        <v>519</v>
      </c>
      <c r="V386" s="4" t="s">
        <v>1091</v>
      </c>
      <c r="W386" s="4"/>
      <c r="X386" s="4" t="s">
        <v>794</v>
      </c>
      <c r="Y386" s="4" t="s">
        <v>545</v>
      </c>
      <c r="Z386" s="4" t="s">
        <v>483</v>
      </c>
      <c r="AA386" s="4">
        <v>197772</v>
      </c>
      <c r="AB386" s="4" t="s">
        <v>571</v>
      </c>
      <c r="AC386" s="4" t="s">
        <v>697</v>
      </c>
      <c r="AD386" s="3">
        <v>41429.628472222219</v>
      </c>
      <c r="AE386" s="3">
        <v>41429.62777777778</v>
      </c>
      <c r="AF386" s="2">
        <v>2013</v>
      </c>
      <c r="AG386" s="4" t="s">
        <v>1061</v>
      </c>
      <c r="AH386" s="4" t="s">
        <v>198</v>
      </c>
      <c r="AI386" s="4">
        <v>51939803</v>
      </c>
      <c r="AJ386" s="3">
        <v>41275</v>
      </c>
      <c r="AK386" s="3">
        <v>41639</v>
      </c>
      <c r="AL386" s="4" t="s">
        <v>184</v>
      </c>
      <c r="AM386" s="4" t="s">
        <v>740</v>
      </c>
      <c r="AN386" s="4"/>
    </row>
    <row r="387" spans="1:40" ht="216" customHeight="1">
      <c r="A387" s="4" t="s">
        <v>819</v>
      </c>
      <c r="B387" s="4" t="s">
        <v>842</v>
      </c>
      <c r="C387" s="4" t="s">
        <v>40</v>
      </c>
      <c r="D387" s="4" t="s">
        <v>634</v>
      </c>
      <c r="E387" s="4" t="s">
        <v>367</v>
      </c>
      <c r="F387" s="4" t="s">
        <v>855</v>
      </c>
      <c r="G387" s="2">
        <v>2014</v>
      </c>
      <c r="H387" s="4">
        <v>1500000</v>
      </c>
      <c r="I387" s="4">
        <v>0</v>
      </c>
      <c r="J387" s="4" t="s">
        <v>944</v>
      </c>
      <c r="K387" s="4" t="s">
        <v>398</v>
      </c>
      <c r="L387" s="4" t="s">
        <v>837</v>
      </c>
      <c r="M387" s="3">
        <v>41824</v>
      </c>
      <c r="N387" s="4" t="s">
        <v>886</v>
      </c>
      <c r="O387" s="4" t="s">
        <v>886</v>
      </c>
      <c r="P387" s="4" t="s">
        <v>434</v>
      </c>
      <c r="Q387" s="4" t="s">
        <v>282</v>
      </c>
      <c r="R387" s="4" t="s">
        <v>819</v>
      </c>
      <c r="S387" s="4" t="s">
        <v>819</v>
      </c>
      <c r="T387" s="4" t="s">
        <v>842</v>
      </c>
      <c r="U387" s="4" t="s">
        <v>519</v>
      </c>
      <c r="V387" s="4" t="s">
        <v>828</v>
      </c>
      <c r="W387" s="4" t="s">
        <v>563</v>
      </c>
      <c r="X387" s="4" t="s">
        <v>434</v>
      </c>
      <c r="Y387" s="4" t="s">
        <v>21</v>
      </c>
      <c r="Z387" s="4" t="s">
        <v>483</v>
      </c>
      <c r="AA387" s="4">
        <v>215038</v>
      </c>
      <c r="AB387" s="4"/>
      <c r="AC387" s="4" t="s">
        <v>692</v>
      </c>
      <c r="AD387" s="3">
        <v>41947.521527777775</v>
      </c>
      <c r="AE387" s="3">
        <v>41835.518749999996</v>
      </c>
      <c r="AF387" s="2">
        <v>2014</v>
      </c>
      <c r="AG387" s="4" t="s">
        <v>434</v>
      </c>
      <c r="AH387" s="4" t="s">
        <v>198</v>
      </c>
      <c r="AI387" s="4">
        <v>107000000</v>
      </c>
      <c r="AJ387" s="3">
        <v>41913</v>
      </c>
      <c r="AK387" s="3">
        <v>42369</v>
      </c>
      <c r="AL387" s="4" t="s">
        <v>740</v>
      </c>
      <c r="AM387" s="4" t="s">
        <v>420</v>
      </c>
      <c r="AN387" s="4" t="s">
        <v>1030</v>
      </c>
    </row>
    <row r="388" spans="1:40" ht="57" customHeight="1">
      <c r="A388" s="4" t="s">
        <v>819</v>
      </c>
      <c r="B388" s="4" t="s">
        <v>842</v>
      </c>
      <c r="C388" s="4" t="s">
        <v>532</v>
      </c>
      <c r="D388" s="4" t="s">
        <v>254</v>
      </c>
      <c r="E388" s="4" t="s">
        <v>550</v>
      </c>
      <c r="F388" s="4" t="s">
        <v>183</v>
      </c>
      <c r="G388" s="2">
        <v>2013</v>
      </c>
      <c r="H388" s="4">
        <v>918769</v>
      </c>
      <c r="I388" s="4">
        <v>0</v>
      </c>
      <c r="J388" s="4" t="s">
        <v>396</v>
      </c>
      <c r="K388" s="4" t="s">
        <v>398</v>
      </c>
      <c r="L388" s="4" t="s">
        <v>837</v>
      </c>
      <c r="M388" s="3">
        <v>41382</v>
      </c>
      <c r="N388" s="4" t="s">
        <v>738</v>
      </c>
      <c r="O388" s="4" t="s">
        <v>738</v>
      </c>
      <c r="P388" s="4" t="s">
        <v>434</v>
      </c>
      <c r="Q388" s="4" t="s">
        <v>500</v>
      </c>
      <c r="R388" s="4" t="s">
        <v>819</v>
      </c>
      <c r="S388" s="4" t="s">
        <v>819</v>
      </c>
      <c r="T388" s="4" t="s">
        <v>842</v>
      </c>
      <c r="U388" s="4" t="s">
        <v>519</v>
      </c>
      <c r="V388" s="4" t="s">
        <v>828</v>
      </c>
      <c r="W388" s="4"/>
      <c r="X388" s="4" t="s">
        <v>794</v>
      </c>
      <c r="Y388" s="4" t="s">
        <v>545</v>
      </c>
      <c r="Z388" s="4" t="s">
        <v>483</v>
      </c>
      <c r="AA388" s="4">
        <v>197513</v>
      </c>
      <c r="AB388" s="4"/>
      <c r="AC388" s="4" t="s">
        <v>697</v>
      </c>
      <c r="AD388" s="3">
        <v>41582.59652777778</v>
      </c>
      <c r="AE388" s="3">
        <v>41424.447222222218</v>
      </c>
      <c r="AF388" s="2">
        <v>2013</v>
      </c>
      <c r="AG388" s="4" t="s">
        <v>1061</v>
      </c>
      <c r="AH388" s="4" t="s">
        <v>198</v>
      </c>
      <c r="AI388" s="4">
        <v>3473480</v>
      </c>
      <c r="AJ388" s="3">
        <v>41275</v>
      </c>
      <c r="AK388" s="3">
        <v>41639</v>
      </c>
      <c r="AL388" s="4" t="s">
        <v>184</v>
      </c>
      <c r="AM388" s="4" t="s">
        <v>740</v>
      </c>
      <c r="AN388" s="4"/>
    </row>
    <row r="389" spans="1:40" ht="57" customHeight="1">
      <c r="A389" s="4" t="s">
        <v>819</v>
      </c>
      <c r="B389" s="4" t="s">
        <v>842</v>
      </c>
      <c r="C389" s="4" t="s">
        <v>961</v>
      </c>
      <c r="D389" s="4" t="s">
        <v>988</v>
      </c>
      <c r="E389" s="4" t="s">
        <v>127</v>
      </c>
      <c r="F389" s="4" t="s">
        <v>183</v>
      </c>
      <c r="G389" s="2">
        <v>2014</v>
      </c>
      <c r="H389" s="4">
        <v>1177000</v>
      </c>
      <c r="I389" s="4">
        <v>0</v>
      </c>
      <c r="J389" s="4" t="s">
        <v>76</v>
      </c>
      <c r="K389" s="4" t="s">
        <v>398</v>
      </c>
      <c r="L389" s="4" t="s">
        <v>837</v>
      </c>
      <c r="M389" s="3">
        <v>41724</v>
      </c>
      <c r="N389" s="4" t="s">
        <v>738</v>
      </c>
      <c r="O389" s="4" t="s">
        <v>738</v>
      </c>
      <c r="P389" s="4" t="s">
        <v>434</v>
      </c>
      <c r="Q389" s="4" t="s">
        <v>282</v>
      </c>
      <c r="R389" s="4" t="s">
        <v>819</v>
      </c>
      <c r="S389" s="4" t="s">
        <v>819</v>
      </c>
      <c r="T389" s="4" t="s">
        <v>842</v>
      </c>
      <c r="U389" s="4" t="s">
        <v>519</v>
      </c>
      <c r="V389" s="4" t="s">
        <v>828</v>
      </c>
      <c r="W389" s="4" t="s">
        <v>563</v>
      </c>
      <c r="X389" s="4" t="s">
        <v>794</v>
      </c>
      <c r="Y389" s="4" t="s">
        <v>545</v>
      </c>
      <c r="Z389" s="4" t="s">
        <v>483</v>
      </c>
      <c r="AA389" s="4">
        <v>212221</v>
      </c>
      <c r="AB389" s="4" t="s">
        <v>426</v>
      </c>
      <c r="AC389" s="4" t="s">
        <v>697</v>
      </c>
      <c r="AD389" s="3">
        <v>41774.598611111112</v>
      </c>
      <c r="AE389" s="3">
        <v>41774.598611111112</v>
      </c>
      <c r="AF389" s="2">
        <v>2014</v>
      </c>
      <c r="AG389" s="4" t="s">
        <v>1061</v>
      </c>
      <c r="AH389" s="4" t="s">
        <v>198</v>
      </c>
      <c r="AI389" s="4">
        <v>9733500</v>
      </c>
      <c r="AJ389" s="3">
        <v>41640</v>
      </c>
      <c r="AK389" s="3">
        <v>42004</v>
      </c>
      <c r="AL389" s="4" t="s">
        <v>184</v>
      </c>
      <c r="AM389" s="4" t="s">
        <v>740</v>
      </c>
      <c r="AN389" s="4"/>
    </row>
    <row r="390" spans="1:40" ht="68.25" customHeight="1">
      <c r="A390" s="4" t="s">
        <v>334</v>
      </c>
      <c r="B390" s="4" t="s">
        <v>365</v>
      </c>
      <c r="C390" s="4" t="s">
        <v>40</v>
      </c>
      <c r="D390" s="4" t="s">
        <v>634</v>
      </c>
      <c r="E390" s="4" t="s">
        <v>77</v>
      </c>
      <c r="F390" s="4" t="s">
        <v>1110</v>
      </c>
      <c r="G390" s="2">
        <v>2014</v>
      </c>
      <c r="H390" s="4">
        <v>63532</v>
      </c>
      <c r="I390" s="4">
        <v>0</v>
      </c>
      <c r="J390" s="4" t="s">
        <v>878</v>
      </c>
      <c r="K390" s="4">
        <v>50000</v>
      </c>
      <c r="L390" s="4" t="s">
        <v>313</v>
      </c>
      <c r="M390" s="3">
        <v>41919</v>
      </c>
      <c r="N390" s="4" t="s">
        <v>387</v>
      </c>
      <c r="O390" s="4" t="s">
        <v>926</v>
      </c>
      <c r="P390" s="4" t="s">
        <v>434</v>
      </c>
      <c r="Q390" s="4" t="s">
        <v>500</v>
      </c>
      <c r="R390" s="4" t="s">
        <v>334</v>
      </c>
      <c r="S390" s="4" t="s">
        <v>334</v>
      </c>
      <c r="T390" s="4" t="s">
        <v>365</v>
      </c>
      <c r="U390" s="4" t="s">
        <v>519</v>
      </c>
      <c r="V390" s="4" t="s">
        <v>85</v>
      </c>
      <c r="W390" s="4" t="s">
        <v>563</v>
      </c>
      <c r="X390" s="4" t="s">
        <v>434</v>
      </c>
      <c r="Y390" s="4" t="s">
        <v>21</v>
      </c>
      <c r="Z390" s="4" t="s">
        <v>483</v>
      </c>
      <c r="AA390" s="4">
        <v>219039</v>
      </c>
      <c r="AB390" s="4"/>
      <c r="AC390" s="4" t="s">
        <v>692</v>
      </c>
      <c r="AD390" s="3">
        <v>41922.734027777777</v>
      </c>
      <c r="AE390" s="3">
        <v>41922.734027777777</v>
      </c>
      <c r="AF390" s="2">
        <v>2014</v>
      </c>
      <c r="AG390" s="4" t="s">
        <v>434</v>
      </c>
      <c r="AH390" s="4" t="s">
        <v>198</v>
      </c>
      <c r="AI390" s="4">
        <v>0</v>
      </c>
      <c r="AJ390" s="3">
        <v>41730</v>
      </c>
      <c r="AK390" s="3">
        <v>42004</v>
      </c>
      <c r="AL390" s="4" t="s">
        <v>740</v>
      </c>
      <c r="AM390" s="4" t="s">
        <v>740</v>
      </c>
      <c r="AN390" s="4" t="s">
        <v>380</v>
      </c>
    </row>
    <row r="391" spans="1:40" ht="45.75" customHeight="1">
      <c r="A391" s="4" t="s">
        <v>958</v>
      </c>
      <c r="B391" s="4" t="s">
        <v>736</v>
      </c>
      <c r="C391" s="4" t="s">
        <v>40</v>
      </c>
      <c r="D391" s="4"/>
      <c r="E391" s="4"/>
      <c r="F391" s="4"/>
      <c r="G391" s="2">
        <v>2014</v>
      </c>
      <c r="H391" s="4">
        <v>60750</v>
      </c>
      <c r="I391" s="4">
        <v>0</v>
      </c>
      <c r="J391" s="4" t="s">
        <v>710</v>
      </c>
      <c r="K391" s="4">
        <v>48175</v>
      </c>
      <c r="L391" s="4" t="s">
        <v>313</v>
      </c>
      <c r="M391" s="3">
        <v>41962</v>
      </c>
      <c r="N391" s="4"/>
      <c r="O391" s="4" t="s">
        <v>326</v>
      </c>
      <c r="P391" s="4" t="s">
        <v>434</v>
      </c>
      <c r="Q391" s="4" t="s">
        <v>500</v>
      </c>
      <c r="R391" s="4" t="s">
        <v>958</v>
      </c>
      <c r="S391" s="4" t="s">
        <v>958</v>
      </c>
      <c r="T391" s="4" t="s">
        <v>736</v>
      </c>
      <c r="U391" s="4" t="s">
        <v>685</v>
      </c>
      <c r="V391" s="4" t="s">
        <v>686</v>
      </c>
      <c r="W391" s="4" t="s">
        <v>563</v>
      </c>
      <c r="X391" s="4" t="s">
        <v>434</v>
      </c>
      <c r="Y391" s="4" t="s">
        <v>21</v>
      </c>
      <c r="Z391" s="4" t="s">
        <v>483</v>
      </c>
      <c r="AA391" s="4">
        <v>222019</v>
      </c>
      <c r="AB391" s="4"/>
      <c r="AC391" s="4" t="s">
        <v>692</v>
      </c>
      <c r="AD391" s="3">
        <v>41978.661111111112</v>
      </c>
      <c r="AE391" s="3">
        <v>41978.661111111112</v>
      </c>
      <c r="AF391" s="2"/>
      <c r="AG391" s="4"/>
      <c r="AH391" s="4" t="s">
        <v>198</v>
      </c>
      <c r="AI391" s="4"/>
      <c r="AJ391" s="3"/>
      <c r="AK391" s="3"/>
      <c r="AL391" s="4"/>
      <c r="AM391" s="4"/>
      <c r="AN391" s="4"/>
    </row>
    <row r="392" spans="1:40" ht="57" customHeight="1">
      <c r="A392" s="4" t="s">
        <v>958</v>
      </c>
      <c r="B392" s="4" t="s">
        <v>308</v>
      </c>
      <c r="C392" s="4" t="s">
        <v>44</v>
      </c>
      <c r="D392" s="4"/>
      <c r="E392" s="4"/>
      <c r="F392" s="4"/>
      <c r="G392" s="2">
        <v>2012</v>
      </c>
      <c r="H392" s="4">
        <v>257576</v>
      </c>
      <c r="I392" s="4">
        <v>0</v>
      </c>
      <c r="J392" s="4" t="s">
        <v>1117</v>
      </c>
      <c r="K392" s="4">
        <v>187000</v>
      </c>
      <c r="L392" s="4" t="s">
        <v>313</v>
      </c>
      <c r="M392" s="3">
        <v>41234</v>
      </c>
      <c r="N392" s="4"/>
      <c r="O392" s="4" t="s">
        <v>542</v>
      </c>
      <c r="P392" s="4" t="s">
        <v>434</v>
      </c>
      <c r="Q392" s="4" t="s">
        <v>282</v>
      </c>
      <c r="R392" s="4" t="s">
        <v>958</v>
      </c>
      <c r="S392" s="4" t="s">
        <v>958</v>
      </c>
      <c r="T392" s="4" t="s">
        <v>804</v>
      </c>
      <c r="U392" s="4" t="s">
        <v>685</v>
      </c>
      <c r="V392" s="4" t="s">
        <v>308</v>
      </c>
      <c r="W392" s="4" t="s">
        <v>563</v>
      </c>
      <c r="X392" s="4" t="s">
        <v>434</v>
      </c>
      <c r="Y392" s="4" t="s">
        <v>21</v>
      </c>
      <c r="Z392" s="4" t="s">
        <v>483</v>
      </c>
      <c r="AA392" s="4">
        <v>204495</v>
      </c>
      <c r="AB392" s="4"/>
      <c r="AC392" s="4" t="s">
        <v>692</v>
      </c>
      <c r="AD392" s="3">
        <v>41645.62222222222</v>
      </c>
      <c r="AE392" s="3">
        <v>41603.643749999996</v>
      </c>
      <c r="AF392" s="2"/>
      <c r="AG392" s="4"/>
      <c r="AH392" s="4" t="s">
        <v>198</v>
      </c>
      <c r="AI392" s="4"/>
      <c r="AJ392" s="3"/>
      <c r="AK392" s="3"/>
      <c r="AL392" s="4"/>
      <c r="AM392" s="4"/>
      <c r="AN392" s="4"/>
    </row>
    <row r="393" spans="1:40" ht="114" customHeight="1">
      <c r="A393" s="4" t="s">
        <v>958</v>
      </c>
      <c r="B393" s="4" t="s">
        <v>1067</v>
      </c>
      <c r="C393" s="4" t="s">
        <v>40</v>
      </c>
      <c r="D393" s="4" t="s">
        <v>634</v>
      </c>
      <c r="E393" s="4" t="s">
        <v>290</v>
      </c>
      <c r="F393" s="4" t="s">
        <v>375</v>
      </c>
      <c r="G393" s="2">
        <v>2014</v>
      </c>
      <c r="H393" s="4">
        <v>108696</v>
      </c>
      <c r="I393" s="4">
        <v>0</v>
      </c>
      <c r="J393" s="4" t="s">
        <v>1079</v>
      </c>
      <c r="K393" s="4">
        <v>82500</v>
      </c>
      <c r="L393" s="4" t="s">
        <v>313</v>
      </c>
      <c r="M393" s="3">
        <v>41911</v>
      </c>
      <c r="N393" s="4" t="s">
        <v>825</v>
      </c>
      <c r="O393" s="4" t="s">
        <v>232</v>
      </c>
      <c r="P393" s="4" t="s">
        <v>434</v>
      </c>
      <c r="Q393" s="4" t="s">
        <v>500</v>
      </c>
      <c r="R393" s="4" t="s">
        <v>958</v>
      </c>
      <c r="S393" s="4" t="s">
        <v>958</v>
      </c>
      <c r="T393" s="4" t="s">
        <v>1067</v>
      </c>
      <c r="U393" s="4" t="s">
        <v>685</v>
      </c>
      <c r="V393" s="4" t="s">
        <v>979</v>
      </c>
      <c r="W393" s="4" t="s">
        <v>563</v>
      </c>
      <c r="X393" s="4" t="s">
        <v>434</v>
      </c>
      <c r="Y393" s="4" t="s">
        <v>21</v>
      </c>
      <c r="Z393" s="4" t="s">
        <v>483</v>
      </c>
      <c r="AA393" s="4">
        <v>219038</v>
      </c>
      <c r="AB393" s="4"/>
      <c r="AC393" s="4" t="s">
        <v>692</v>
      </c>
      <c r="AD393" s="3">
        <v>41928.634027777778</v>
      </c>
      <c r="AE393" s="3">
        <v>41922.732638888891</v>
      </c>
      <c r="AF393" s="2">
        <v>2014</v>
      </c>
      <c r="AG393" s="4" t="s">
        <v>434</v>
      </c>
      <c r="AH393" s="4" t="s">
        <v>198</v>
      </c>
      <c r="AI393" s="4">
        <v>914000</v>
      </c>
      <c r="AJ393" s="3">
        <v>41883</v>
      </c>
      <c r="AK393" s="3">
        <v>42063</v>
      </c>
      <c r="AL393" s="4" t="s">
        <v>740</v>
      </c>
      <c r="AM393" s="4" t="s">
        <v>271</v>
      </c>
      <c r="AN393" s="4" t="s">
        <v>1030</v>
      </c>
    </row>
    <row r="394" spans="1:40" ht="45.75" customHeight="1">
      <c r="A394" s="4" t="s">
        <v>958</v>
      </c>
      <c r="B394" s="4" t="s">
        <v>277</v>
      </c>
      <c r="C394" s="4" t="s">
        <v>40</v>
      </c>
      <c r="D394" s="4"/>
      <c r="E394" s="4"/>
      <c r="F394" s="4"/>
      <c r="G394" s="2">
        <v>2014</v>
      </c>
      <c r="H394" s="4">
        <v>65876</v>
      </c>
      <c r="I394" s="4">
        <v>0</v>
      </c>
      <c r="J394" s="4" t="s">
        <v>286</v>
      </c>
      <c r="K394" s="4">
        <v>50000</v>
      </c>
      <c r="L394" s="4" t="s">
        <v>313</v>
      </c>
      <c r="M394" s="3">
        <v>41911</v>
      </c>
      <c r="N394" s="4"/>
      <c r="O394" s="4" t="s">
        <v>211</v>
      </c>
      <c r="P394" s="4" t="s">
        <v>434</v>
      </c>
      <c r="Q394" s="4" t="s">
        <v>500</v>
      </c>
      <c r="R394" s="4" t="s">
        <v>958</v>
      </c>
      <c r="S394" s="4" t="s">
        <v>958</v>
      </c>
      <c r="T394" s="4" t="s">
        <v>277</v>
      </c>
      <c r="U394" s="4" t="s">
        <v>679</v>
      </c>
      <c r="V394" s="4" t="s">
        <v>1021</v>
      </c>
      <c r="W394" s="4" t="s">
        <v>563</v>
      </c>
      <c r="X394" s="4" t="s">
        <v>434</v>
      </c>
      <c r="Y394" s="4" t="s">
        <v>21</v>
      </c>
      <c r="Z394" s="4" t="s">
        <v>483</v>
      </c>
      <c r="AA394" s="4">
        <v>219037</v>
      </c>
      <c r="AB394" s="4"/>
      <c r="AC394" s="4" t="s">
        <v>692</v>
      </c>
      <c r="AD394" s="3">
        <v>41922.73055555555</v>
      </c>
      <c r="AE394" s="3">
        <v>41922.73055555555</v>
      </c>
      <c r="AF394" s="2"/>
      <c r="AG394" s="4"/>
      <c r="AH394" s="4" t="s">
        <v>198</v>
      </c>
      <c r="AI394" s="4"/>
      <c r="AJ394" s="3"/>
      <c r="AK394" s="3"/>
      <c r="AL394" s="4"/>
      <c r="AM394" s="4"/>
      <c r="AN394" s="4"/>
    </row>
    <row r="395" spans="1:40" ht="68.25" customHeight="1">
      <c r="A395" s="4" t="s">
        <v>958</v>
      </c>
      <c r="B395" s="4" t="s">
        <v>365</v>
      </c>
      <c r="C395" s="4" t="s">
        <v>40</v>
      </c>
      <c r="D395" s="4" t="s">
        <v>634</v>
      </c>
      <c r="E395" s="4" t="s">
        <v>77</v>
      </c>
      <c r="F395" s="4" t="s">
        <v>1110</v>
      </c>
      <c r="G395" s="2">
        <v>2014</v>
      </c>
      <c r="H395" s="4">
        <v>203804</v>
      </c>
      <c r="I395" s="4">
        <v>0</v>
      </c>
      <c r="J395" s="4" t="s">
        <v>975</v>
      </c>
      <c r="K395" s="4">
        <v>150000</v>
      </c>
      <c r="L395" s="4" t="s">
        <v>313</v>
      </c>
      <c r="M395" s="3">
        <v>41829</v>
      </c>
      <c r="N395" s="4" t="s">
        <v>387</v>
      </c>
      <c r="O395" s="4" t="s">
        <v>926</v>
      </c>
      <c r="P395" s="4" t="s">
        <v>434</v>
      </c>
      <c r="Q395" s="4" t="s">
        <v>282</v>
      </c>
      <c r="R395" s="4" t="s">
        <v>958</v>
      </c>
      <c r="S395" s="4" t="s">
        <v>958</v>
      </c>
      <c r="T395" s="4" t="s">
        <v>365</v>
      </c>
      <c r="U395" s="4" t="s">
        <v>519</v>
      </c>
      <c r="V395" s="4" t="s">
        <v>85</v>
      </c>
      <c r="W395" s="4" t="s">
        <v>563</v>
      </c>
      <c r="X395" s="4" t="s">
        <v>434</v>
      </c>
      <c r="Y395" s="4" t="s">
        <v>21</v>
      </c>
      <c r="Z395" s="4" t="s">
        <v>483</v>
      </c>
      <c r="AA395" s="4">
        <v>219040</v>
      </c>
      <c r="AB395" s="4"/>
      <c r="AC395" s="4" t="s">
        <v>697</v>
      </c>
      <c r="AD395" s="3">
        <v>41922.736111111109</v>
      </c>
      <c r="AE395" s="3">
        <v>41922.736111111109</v>
      </c>
      <c r="AF395" s="2">
        <v>2014</v>
      </c>
      <c r="AG395" s="4" t="s">
        <v>434</v>
      </c>
      <c r="AH395" s="4" t="s">
        <v>198</v>
      </c>
      <c r="AI395" s="4">
        <v>0</v>
      </c>
      <c r="AJ395" s="3">
        <v>41730</v>
      </c>
      <c r="AK395" s="3">
        <v>42004</v>
      </c>
      <c r="AL395" s="4" t="s">
        <v>740</v>
      </c>
      <c r="AM395" s="4" t="s">
        <v>740</v>
      </c>
      <c r="AN395" s="4" t="s">
        <v>380</v>
      </c>
    </row>
    <row r="396" spans="1:40" ht="68.25" customHeight="1">
      <c r="A396" s="4" t="s">
        <v>958</v>
      </c>
      <c r="B396" s="4" t="s">
        <v>365</v>
      </c>
      <c r="C396" s="4" t="s">
        <v>40</v>
      </c>
      <c r="D396" s="4" t="s">
        <v>634</v>
      </c>
      <c r="E396" s="4" t="s">
        <v>77</v>
      </c>
      <c r="F396" s="4" t="s">
        <v>1110</v>
      </c>
      <c r="G396" s="2">
        <v>2014</v>
      </c>
      <c r="H396" s="4">
        <v>317662</v>
      </c>
      <c r="I396" s="4">
        <v>0</v>
      </c>
      <c r="J396" s="4" t="s">
        <v>847</v>
      </c>
      <c r="K396" s="4">
        <v>250000</v>
      </c>
      <c r="L396" s="4" t="s">
        <v>313</v>
      </c>
      <c r="M396" s="3">
        <v>41936</v>
      </c>
      <c r="N396" s="4" t="s">
        <v>387</v>
      </c>
      <c r="O396" s="4" t="s">
        <v>926</v>
      </c>
      <c r="P396" s="4" t="s">
        <v>434</v>
      </c>
      <c r="Q396" s="4" t="s">
        <v>500</v>
      </c>
      <c r="R396" s="4" t="s">
        <v>958</v>
      </c>
      <c r="S396" s="4" t="s">
        <v>958</v>
      </c>
      <c r="T396" s="4" t="s">
        <v>365</v>
      </c>
      <c r="U396" s="4" t="s">
        <v>519</v>
      </c>
      <c r="V396" s="4" t="s">
        <v>85</v>
      </c>
      <c r="W396" s="4" t="s">
        <v>563</v>
      </c>
      <c r="X396" s="4" t="s">
        <v>434</v>
      </c>
      <c r="Y396" s="4" t="s">
        <v>21</v>
      </c>
      <c r="Z396" s="4" t="s">
        <v>483</v>
      </c>
      <c r="AA396" s="4">
        <v>222020</v>
      </c>
      <c r="AB396" s="4"/>
      <c r="AC396" s="4" t="s">
        <v>692</v>
      </c>
      <c r="AD396" s="3">
        <v>41978.661805555552</v>
      </c>
      <c r="AE396" s="3">
        <v>41978.661805555552</v>
      </c>
      <c r="AF396" s="2">
        <v>2014</v>
      </c>
      <c r="AG396" s="4" t="s">
        <v>434</v>
      </c>
      <c r="AH396" s="4" t="s">
        <v>198</v>
      </c>
      <c r="AI396" s="4">
        <v>0</v>
      </c>
      <c r="AJ396" s="3">
        <v>41730</v>
      </c>
      <c r="AK396" s="3">
        <v>42004</v>
      </c>
      <c r="AL396" s="4" t="s">
        <v>740</v>
      </c>
      <c r="AM396" s="4" t="s">
        <v>740</v>
      </c>
      <c r="AN396" s="4" t="s">
        <v>380</v>
      </c>
    </row>
    <row r="397" spans="1:40" ht="57" customHeight="1">
      <c r="A397" s="4" t="s">
        <v>958</v>
      </c>
      <c r="B397" s="4" t="s">
        <v>797</v>
      </c>
      <c r="C397" s="4" t="s">
        <v>40</v>
      </c>
      <c r="D397" s="4" t="s">
        <v>634</v>
      </c>
      <c r="E397" s="4" t="s">
        <v>115</v>
      </c>
      <c r="F397" s="4" t="s">
        <v>307</v>
      </c>
      <c r="G397" s="2">
        <v>2014</v>
      </c>
      <c r="H397" s="4">
        <v>206327</v>
      </c>
      <c r="I397" s="4">
        <v>0</v>
      </c>
      <c r="J397" s="4" t="s">
        <v>171</v>
      </c>
      <c r="K397" s="4">
        <v>150000</v>
      </c>
      <c r="L397" s="4" t="s">
        <v>313</v>
      </c>
      <c r="M397" s="3">
        <v>41821</v>
      </c>
      <c r="N397" s="4" t="s">
        <v>387</v>
      </c>
      <c r="O397" s="4" t="s">
        <v>926</v>
      </c>
      <c r="P397" s="4" t="s">
        <v>434</v>
      </c>
      <c r="Q397" s="4" t="s">
        <v>282</v>
      </c>
      <c r="R397" s="4" t="s">
        <v>958</v>
      </c>
      <c r="S397" s="4" t="s">
        <v>958</v>
      </c>
      <c r="T397" s="4" t="s">
        <v>797</v>
      </c>
      <c r="U397" s="4" t="s">
        <v>519</v>
      </c>
      <c r="V397" s="4" t="s">
        <v>1091</v>
      </c>
      <c r="W397" s="4" t="s">
        <v>563</v>
      </c>
      <c r="X397" s="4" t="s">
        <v>434</v>
      </c>
      <c r="Y397" s="4" t="s">
        <v>21</v>
      </c>
      <c r="Z397" s="4" t="s">
        <v>483</v>
      </c>
      <c r="AA397" s="4">
        <v>219041</v>
      </c>
      <c r="AB397" s="4"/>
      <c r="AC397" s="4" t="s">
        <v>692</v>
      </c>
      <c r="AD397" s="3">
        <v>41942.51458333333</v>
      </c>
      <c r="AE397" s="3">
        <v>41922.736805555556</v>
      </c>
      <c r="AF397" s="2">
        <v>2014</v>
      </c>
      <c r="AG397" s="4" t="s">
        <v>434</v>
      </c>
      <c r="AH397" s="4" t="s">
        <v>198</v>
      </c>
      <c r="AI397" s="4">
        <v>0</v>
      </c>
      <c r="AJ397" s="3">
        <v>41730</v>
      </c>
      <c r="AK397" s="3">
        <v>42004</v>
      </c>
      <c r="AL397" s="4" t="s">
        <v>740</v>
      </c>
      <c r="AM397" s="4" t="s">
        <v>740</v>
      </c>
      <c r="AN397" s="4" t="s">
        <v>380</v>
      </c>
    </row>
    <row r="398" spans="1:40" ht="114" customHeight="1">
      <c r="A398" s="4" t="s">
        <v>843</v>
      </c>
      <c r="B398" s="4" t="s">
        <v>1067</v>
      </c>
      <c r="C398" s="4" t="s">
        <v>40</v>
      </c>
      <c r="D398" s="4" t="s">
        <v>634</v>
      </c>
      <c r="E398" s="4" t="s">
        <v>290</v>
      </c>
      <c r="F398" s="4" t="s">
        <v>375</v>
      </c>
      <c r="G398" s="2">
        <v>2014</v>
      </c>
      <c r="H398" s="4">
        <v>1093544</v>
      </c>
      <c r="I398" s="4">
        <v>0</v>
      </c>
      <c r="J398" s="4" t="s">
        <v>1008</v>
      </c>
      <c r="K398" s="4">
        <v>830000</v>
      </c>
      <c r="L398" s="4" t="s">
        <v>313</v>
      </c>
      <c r="M398" s="3">
        <v>41901</v>
      </c>
      <c r="N398" s="4" t="s">
        <v>825</v>
      </c>
      <c r="O398" s="4" t="s">
        <v>232</v>
      </c>
      <c r="P398" s="4" t="s">
        <v>434</v>
      </c>
      <c r="Q398" s="4" t="s">
        <v>500</v>
      </c>
      <c r="R398" s="4" t="s">
        <v>843</v>
      </c>
      <c r="S398" s="4" t="s">
        <v>843</v>
      </c>
      <c r="T398" s="4" t="s">
        <v>1067</v>
      </c>
      <c r="U398" s="4" t="s">
        <v>685</v>
      </c>
      <c r="V398" s="4" t="s">
        <v>979</v>
      </c>
      <c r="W398" s="4" t="s">
        <v>563</v>
      </c>
      <c r="X398" s="4" t="s">
        <v>434</v>
      </c>
      <c r="Y398" s="4" t="s">
        <v>21</v>
      </c>
      <c r="Z398" s="4" t="s">
        <v>483</v>
      </c>
      <c r="AA398" s="4">
        <v>219411</v>
      </c>
      <c r="AB398" s="4"/>
      <c r="AC398" s="4" t="s">
        <v>692</v>
      </c>
      <c r="AD398" s="3">
        <v>42016.740277777775</v>
      </c>
      <c r="AE398" s="3">
        <v>41929.604861111111</v>
      </c>
      <c r="AF398" s="2">
        <v>2014</v>
      </c>
      <c r="AG398" s="4" t="s">
        <v>434</v>
      </c>
      <c r="AH398" s="4" t="s">
        <v>198</v>
      </c>
      <c r="AI398" s="4">
        <v>914000</v>
      </c>
      <c r="AJ398" s="3">
        <v>41883</v>
      </c>
      <c r="AK398" s="3">
        <v>42063</v>
      </c>
      <c r="AL398" s="4" t="s">
        <v>740</v>
      </c>
      <c r="AM398" s="4" t="s">
        <v>271</v>
      </c>
      <c r="AN398" s="4" t="s">
        <v>1030</v>
      </c>
    </row>
    <row r="399" spans="1:40" ht="45.75" customHeight="1">
      <c r="A399" s="4" t="s">
        <v>843</v>
      </c>
      <c r="B399" s="4" t="s">
        <v>1034</v>
      </c>
      <c r="C399" s="4" t="s">
        <v>40</v>
      </c>
      <c r="D399" s="4"/>
      <c r="E399" s="4"/>
      <c r="F399" s="4"/>
      <c r="G399" s="2">
        <v>2014</v>
      </c>
      <c r="H399" s="4">
        <v>17789072</v>
      </c>
      <c r="I399" s="4">
        <v>0</v>
      </c>
      <c r="J399" s="4" t="s">
        <v>283</v>
      </c>
      <c r="K399" s="4">
        <v>14000000</v>
      </c>
      <c r="L399" s="4" t="s">
        <v>313</v>
      </c>
      <c r="M399" s="3">
        <v>41947</v>
      </c>
      <c r="N399" s="4"/>
      <c r="O399" s="4" t="s">
        <v>926</v>
      </c>
      <c r="P399" s="4" t="s">
        <v>434</v>
      </c>
      <c r="Q399" s="4" t="s">
        <v>500</v>
      </c>
      <c r="R399" s="4" t="s">
        <v>843</v>
      </c>
      <c r="S399" s="4" t="s">
        <v>843</v>
      </c>
      <c r="T399" s="4" t="s">
        <v>1034</v>
      </c>
      <c r="U399" s="4" t="s">
        <v>679</v>
      </c>
      <c r="V399" s="4" t="s">
        <v>515</v>
      </c>
      <c r="W399" s="4" t="s">
        <v>563</v>
      </c>
      <c r="X399" s="4" t="s">
        <v>434</v>
      </c>
      <c r="Y399" s="4" t="s">
        <v>21</v>
      </c>
      <c r="Z399" s="4" t="s">
        <v>483</v>
      </c>
      <c r="AA399" s="4">
        <v>220278</v>
      </c>
      <c r="AB399" s="4"/>
      <c r="AC399" s="4" t="s">
        <v>692</v>
      </c>
      <c r="AD399" s="3">
        <v>41948.68472222222</v>
      </c>
      <c r="AE399" s="3">
        <v>41948.68472222222</v>
      </c>
      <c r="AF399" s="2"/>
      <c r="AG399" s="4"/>
      <c r="AH399" s="4" t="s">
        <v>198</v>
      </c>
      <c r="AI399" s="4"/>
      <c r="AJ399" s="3"/>
      <c r="AK399" s="3"/>
      <c r="AL399" s="4"/>
      <c r="AM399" s="4"/>
      <c r="AN399" s="4"/>
    </row>
    <row r="400" spans="1:40" ht="57" customHeight="1">
      <c r="A400" s="4" t="s">
        <v>843</v>
      </c>
      <c r="B400" s="4" t="s">
        <v>139</v>
      </c>
      <c r="C400" s="4" t="s">
        <v>41</v>
      </c>
      <c r="D400" s="4"/>
      <c r="E400" s="4"/>
      <c r="F400" s="4"/>
      <c r="G400" s="2">
        <v>2011</v>
      </c>
      <c r="H400" s="4">
        <v>1414427</v>
      </c>
      <c r="I400" s="4">
        <v>0</v>
      </c>
      <c r="J400" s="4" t="s">
        <v>477</v>
      </c>
      <c r="K400" s="4">
        <v>1000000</v>
      </c>
      <c r="L400" s="4" t="s">
        <v>313</v>
      </c>
      <c r="M400" s="3">
        <v>40875</v>
      </c>
      <c r="N400" s="4"/>
      <c r="O400" s="4" t="s">
        <v>926</v>
      </c>
      <c r="P400" s="4" t="s">
        <v>434</v>
      </c>
      <c r="Q400" s="4" t="s">
        <v>500</v>
      </c>
      <c r="R400" s="4" t="s">
        <v>843</v>
      </c>
      <c r="S400" s="4" t="s">
        <v>843</v>
      </c>
      <c r="T400" s="4" t="s">
        <v>139</v>
      </c>
      <c r="U400" s="4" t="s">
        <v>519</v>
      </c>
      <c r="V400" s="4" t="s">
        <v>481</v>
      </c>
      <c r="W400" s="4" t="s">
        <v>563</v>
      </c>
      <c r="X400" s="4" t="s">
        <v>434</v>
      </c>
      <c r="Y400" s="4" t="s">
        <v>545</v>
      </c>
      <c r="Z400" s="4" t="s">
        <v>483</v>
      </c>
      <c r="AA400" s="4">
        <v>175768</v>
      </c>
      <c r="AB400" s="4"/>
      <c r="AC400" s="4" t="s">
        <v>692</v>
      </c>
      <c r="AD400" s="3">
        <v>40885.504166666666</v>
      </c>
      <c r="AE400" s="3">
        <v>40885.504166666666</v>
      </c>
      <c r="AF400" s="2"/>
      <c r="AG400" s="4"/>
      <c r="AH400" s="4" t="s">
        <v>198</v>
      </c>
      <c r="AI400" s="4"/>
      <c r="AJ400" s="3"/>
      <c r="AK400" s="3"/>
      <c r="AL400" s="4"/>
      <c r="AM400" s="4"/>
      <c r="AN400" s="4"/>
    </row>
    <row r="401" spans="1:40" ht="216" customHeight="1">
      <c r="A401" s="4" t="s">
        <v>843</v>
      </c>
      <c r="B401" s="4" t="s">
        <v>118</v>
      </c>
      <c r="C401" s="4" t="s">
        <v>40</v>
      </c>
      <c r="D401" s="4" t="s">
        <v>634</v>
      </c>
      <c r="E401" s="4" t="s">
        <v>1085</v>
      </c>
      <c r="F401" s="4" t="s">
        <v>296</v>
      </c>
      <c r="G401" s="2">
        <v>2014</v>
      </c>
      <c r="H401" s="4">
        <v>1049042</v>
      </c>
      <c r="I401" s="4">
        <v>0</v>
      </c>
      <c r="J401" s="4" t="s">
        <v>612</v>
      </c>
      <c r="K401" s="4">
        <v>796223</v>
      </c>
      <c r="L401" s="4" t="s">
        <v>313</v>
      </c>
      <c r="M401" s="3">
        <v>41901</v>
      </c>
      <c r="N401" s="4" t="s">
        <v>825</v>
      </c>
      <c r="O401" s="4" t="s">
        <v>232</v>
      </c>
      <c r="P401" s="4" t="s">
        <v>434</v>
      </c>
      <c r="Q401" s="4" t="s">
        <v>500</v>
      </c>
      <c r="R401" s="4" t="s">
        <v>843</v>
      </c>
      <c r="S401" s="4" t="s">
        <v>843</v>
      </c>
      <c r="T401" s="4" t="s">
        <v>118</v>
      </c>
      <c r="U401" s="4" t="s">
        <v>685</v>
      </c>
      <c r="V401" s="4" t="s">
        <v>504</v>
      </c>
      <c r="W401" s="4" t="s">
        <v>563</v>
      </c>
      <c r="X401" s="4" t="s">
        <v>434</v>
      </c>
      <c r="Y401" s="4" t="s">
        <v>21</v>
      </c>
      <c r="Z401" s="4" t="s">
        <v>483</v>
      </c>
      <c r="AA401" s="4">
        <v>219053</v>
      </c>
      <c r="AB401" s="4"/>
      <c r="AC401" s="4" t="s">
        <v>692</v>
      </c>
      <c r="AD401" s="3">
        <v>42016.740277777775</v>
      </c>
      <c r="AE401" s="3">
        <v>41922.75277777778</v>
      </c>
      <c r="AF401" s="2">
        <v>2014</v>
      </c>
      <c r="AG401" s="4" t="s">
        <v>434</v>
      </c>
      <c r="AH401" s="4" t="s">
        <v>198</v>
      </c>
      <c r="AI401" s="4">
        <v>2000000</v>
      </c>
      <c r="AJ401" s="3">
        <v>41913</v>
      </c>
      <c r="AK401" s="3">
        <v>42277</v>
      </c>
      <c r="AL401" s="4" t="s">
        <v>740</v>
      </c>
      <c r="AM401" s="4" t="s">
        <v>420</v>
      </c>
      <c r="AN401" s="4" t="s">
        <v>586</v>
      </c>
    </row>
    <row r="402" spans="1:40" ht="79.5" customHeight="1">
      <c r="A402" s="4" t="s">
        <v>843</v>
      </c>
      <c r="B402" s="4" t="s">
        <v>877</v>
      </c>
      <c r="C402" s="4" t="s">
        <v>377</v>
      </c>
      <c r="D402" s="4"/>
      <c r="E402" s="4"/>
      <c r="F402" s="4"/>
      <c r="G402" s="2">
        <v>2012</v>
      </c>
      <c r="H402" s="4">
        <v>66317</v>
      </c>
      <c r="I402" s="4">
        <v>0</v>
      </c>
      <c r="J402" s="4" t="s">
        <v>19</v>
      </c>
      <c r="K402" s="4">
        <v>46422</v>
      </c>
      <c r="L402" s="4" t="s">
        <v>313</v>
      </c>
      <c r="M402" s="3">
        <v>41236</v>
      </c>
      <c r="N402" s="4"/>
      <c r="O402" s="4" t="s">
        <v>613</v>
      </c>
      <c r="P402" s="4" t="s">
        <v>434</v>
      </c>
      <c r="Q402" s="4" t="s">
        <v>500</v>
      </c>
      <c r="R402" s="4" t="s">
        <v>843</v>
      </c>
      <c r="S402" s="4" t="s">
        <v>843</v>
      </c>
      <c r="T402" s="4" t="s">
        <v>877</v>
      </c>
      <c r="U402" s="4" t="s">
        <v>519</v>
      </c>
      <c r="V402" s="4" t="s">
        <v>4</v>
      </c>
      <c r="W402" s="4" t="s">
        <v>563</v>
      </c>
      <c r="X402" s="4" t="s">
        <v>794</v>
      </c>
      <c r="Y402" s="4" t="s">
        <v>545</v>
      </c>
      <c r="Z402" s="4" t="s">
        <v>483</v>
      </c>
      <c r="AA402" s="4">
        <v>191849</v>
      </c>
      <c r="AB402" s="4"/>
      <c r="AC402" s="4" t="s">
        <v>697</v>
      </c>
      <c r="AD402" s="3">
        <v>41298.62222222222</v>
      </c>
      <c r="AE402" s="3">
        <v>41298.62222222222</v>
      </c>
      <c r="AF402" s="2"/>
      <c r="AG402" s="4"/>
      <c r="AH402" s="4" t="s">
        <v>198</v>
      </c>
      <c r="AI402" s="4"/>
      <c r="AJ402" s="3"/>
      <c r="AK402" s="3"/>
      <c r="AL402" s="4"/>
      <c r="AM402" s="4"/>
      <c r="AN402" s="4"/>
    </row>
    <row r="403" spans="1:40" ht="90.75" customHeight="1">
      <c r="A403" s="4" t="s">
        <v>843</v>
      </c>
      <c r="B403" s="4" t="s">
        <v>877</v>
      </c>
      <c r="C403" s="4" t="s">
        <v>377</v>
      </c>
      <c r="D403" s="4"/>
      <c r="E403" s="4"/>
      <c r="F403" s="4"/>
      <c r="G403" s="2">
        <v>2012</v>
      </c>
      <c r="H403" s="4">
        <v>647968</v>
      </c>
      <c r="I403" s="4">
        <v>0</v>
      </c>
      <c r="J403" s="4" t="s">
        <v>74</v>
      </c>
      <c r="K403" s="4">
        <v>453578</v>
      </c>
      <c r="L403" s="4" t="s">
        <v>313</v>
      </c>
      <c r="M403" s="3">
        <v>41236</v>
      </c>
      <c r="N403" s="4"/>
      <c r="O403" s="4" t="s">
        <v>211</v>
      </c>
      <c r="P403" s="4" t="s">
        <v>434</v>
      </c>
      <c r="Q403" s="4" t="s">
        <v>500</v>
      </c>
      <c r="R403" s="4" t="s">
        <v>843</v>
      </c>
      <c r="S403" s="4" t="s">
        <v>843</v>
      </c>
      <c r="T403" s="4" t="s">
        <v>877</v>
      </c>
      <c r="U403" s="4" t="s">
        <v>519</v>
      </c>
      <c r="V403" s="4" t="s">
        <v>4</v>
      </c>
      <c r="W403" s="4" t="s">
        <v>563</v>
      </c>
      <c r="X403" s="4" t="s">
        <v>794</v>
      </c>
      <c r="Y403" s="4" t="s">
        <v>545</v>
      </c>
      <c r="Z403" s="4" t="s">
        <v>483</v>
      </c>
      <c r="AA403" s="4">
        <v>190838</v>
      </c>
      <c r="AB403" s="4"/>
      <c r="AC403" s="4" t="s">
        <v>697</v>
      </c>
      <c r="AD403" s="3">
        <v>41298.620138888888</v>
      </c>
      <c r="AE403" s="3">
        <v>41260.71597222222</v>
      </c>
      <c r="AF403" s="2"/>
      <c r="AG403" s="4"/>
      <c r="AH403" s="4" t="s">
        <v>198</v>
      </c>
      <c r="AI403" s="4"/>
      <c r="AJ403" s="3"/>
      <c r="AK403" s="3"/>
      <c r="AL403" s="4"/>
      <c r="AM403" s="4"/>
      <c r="AN403" s="4"/>
    </row>
    <row r="404" spans="1:40" ht="57" customHeight="1">
      <c r="A404" s="4" t="s">
        <v>843</v>
      </c>
      <c r="B404" s="4" t="s">
        <v>877</v>
      </c>
      <c r="C404" s="4" t="s">
        <v>532</v>
      </c>
      <c r="D404" s="4" t="s">
        <v>254</v>
      </c>
      <c r="E404" s="4" t="s">
        <v>386</v>
      </c>
      <c r="F404" s="4" t="s">
        <v>183</v>
      </c>
      <c r="G404" s="2">
        <v>2013</v>
      </c>
      <c r="H404" s="4">
        <v>269847</v>
      </c>
      <c r="I404" s="4">
        <v>0</v>
      </c>
      <c r="J404" s="4" t="s">
        <v>829</v>
      </c>
      <c r="K404" s="4" t="s">
        <v>398</v>
      </c>
      <c r="L404" s="4" t="s">
        <v>837</v>
      </c>
      <c r="M404" s="3">
        <v>41484</v>
      </c>
      <c r="N404" s="4" t="s">
        <v>738</v>
      </c>
      <c r="O404" s="4" t="s">
        <v>738</v>
      </c>
      <c r="P404" s="4" t="s">
        <v>434</v>
      </c>
      <c r="Q404" s="4" t="s">
        <v>282</v>
      </c>
      <c r="R404" s="4" t="s">
        <v>843</v>
      </c>
      <c r="S404" s="4" t="s">
        <v>843</v>
      </c>
      <c r="T404" s="4" t="s">
        <v>877</v>
      </c>
      <c r="U404" s="4" t="s">
        <v>519</v>
      </c>
      <c r="V404" s="4" t="s">
        <v>4</v>
      </c>
      <c r="W404" s="4"/>
      <c r="X404" s="4" t="s">
        <v>794</v>
      </c>
      <c r="Y404" s="4" t="s">
        <v>545</v>
      </c>
      <c r="Z404" s="4" t="s">
        <v>483</v>
      </c>
      <c r="AA404" s="4">
        <v>205038</v>
      </c>
      <c r="AB404" s="4"/>
      <c r="AC404" s="4" t="s">
        <v>879</v>
      </c>
      <c r="AD404" s="3">
        <v>41614.722222222219</v>
      </c>
      <c r="AE404" s="3">
        <v>41614.722222222219</v>
      </c>
      <c r="AF404" s="2">
        <v>2013</v>
      </c>
      <c r="AG404" s="4" t="s">
        <v>1061</v>
      </c>
      <c r="AH404" s="4" t="s">
        <v>198</v>
      </c>
      <c r="AI404" s="4">
        <v>44247429</v>
      </c>
      <c r="AJ404" s="3">
        <v>41275</v>
      </c>
      <c r="AK404" s="3">
        <v>41639</v>
      </c>
      <c r="AL404" s="4" t="s">
        <v>184</v>
      </c>
      <c r="AM404" s="4" t="s">
        <v>740</v>
      </c>
      <c r="AN404" s="4"/>
    </row>
    <row r="405" spans="1:40" ht="57" customHeight="1">
      <c r="A405" s="4" t="s">
        <v>843</v>
      </c>
      <c r="B405" s="4" t="s">
        <v>877</v>
      </c>
      <c r="C405" s="4" t="s">
        <v>532</v>
      </c>
      <c r="D405" s="4" t="s">
        <v>254</v>
      </c>
      <c r="E405" s="4" t="s">
        <v>386</v>
      </c>
      <c r="F405" s="4" t="s">
        <v>183</v>
      </c>
      <c r="G405" s="2">
        <v>2013</v>
      </c>
      <c r="H405" s="4">
        <v>133964</v>
      </c>
      <c r="I405" s="4">
        <v>0</v>
      </c>
      <c r="J405" s="4" t="s">
        <v>331</v>
      </c>
      <c r="K405" s="4" t="s">
        <v>398</v>
      </c>
      <c r="L405" s="4" t="s">
        <v>837</v>
      </c>
      <c r="M405" s="3">
        <v>41484</v>
      </c>
      <c r="N405" s="4" t="s">
        <v>738</v>
      </c>
      <c r="O405" s="4" t="s">
        <v>738</v>
      </c>
      <c r="P405" s="4" t="s">
        <v>434</v>
      </c>
      <c r="Q405" s="4" t="s">
        <v>282</v>
      </c>
      <c r="R405" s="4" t="s">
        <v>843</v>
      </c>
      <c r="S405" s="4" t="s">
        <v>843</v>
      </c>
      <c r="T405" s="4" t="s">
        <v>877</v>
      </c>
      <c r="U405" s="4" t="s">
        <v>519</v>
      </c>
      <c r="V405" s="4" t="s">
        <v>4</v>
      </c>
      <c r="W405" s="4"/>
      <c r="X405" s="4" t="s">
        <v>794</v>
      </c>
      <c r="Y405" s="4" t="s">
        <v>545</v>
      </c>
      <c r="Z405" s="4" t="s">
        <v>483</v>
      </c>
      <c r="AA405" s="4">
        <v>205039</v>
      </c>
      <c r="AB405" s="4"/>
      <c r="AC405" s="4" t="s">
        <v>879</v>
      </c>
      <c r="AD405" s="3">
        <v>41614.722916666666</v>
      </c>
      <c r="AE405" s="3">
        <v>41614.722916666666</v>
      </c>
      <c r="AF405" s="2">
        <v>2013</v>
      </c>
      <c r="AG405" s="4" t="s">
        <v>1061</v>
      </c>
      <c r="AH405" s="4" t="s">
        <v>198</v>
      </c>
      <c r="AI405" s="4">
        <v>44247429</v>
      </c>
      <c r="AJ405" s="3">
        <v>41275</v>
      </c>
      <c r="AK405" s="3">
        <v>41639</v>
      </c>
      <c r="AL405" s="4" t="s">
        <v>184</v>
      </c>
      <c r="AM405" s="4" t="s">
        <v>740</v>
      </c>
      <c r="AN405" s="4"/>
    </row>
    <row r="406" spans="1:40" ht="57" customHeight="1">
      <c r="A406" s="4" t="s">
        <v>843</v>
      </c>
      <c r="B406" s="4" t="s">
        <v>877</v>
      </c>
      <c r="C406" s="4" t="s">
        <v>532</v>
      </c>
      <c r="D406" s="4" t="s">
        <v>254</v>
      </c>
      <c r="E406" s="4" t="s">
        <v>386</v>
      </c>
      <c r="F406" s="4" t="s">
        <v>183</v>
      </c>
      <c r="G406" s="2">
        <v>2013</v>
      </c>
      <c r="H406" s="4">
        <v>675175</v>
      </c>
      <c r="I406" s="4">
        <v>0</v>
      </c>
      <c r="J406" s="4" t="s">
        <v>792</v>
      </c>
      <c r="K406" s="4" t="s">
        <v>398</v>
      </c>
      <c r="L406" s="4" t="s">
        <v>837</v>
      </c>
      <c r="M406" s="3">
        <v>41484</v>
      </c>
      <c r="N406" s="4" t="s">
        <v>738</v>
      </c>
      <c r="O406" s="4" t="s">
        <v>738</v>
      </c>
      <c r="P406" s="4" t="s">
        <v>434</v>
      </c>
      <c r="Q406" s="4" t="s">
        <v>282</v>
      </c>
      <c r="R406" s="4" t="s">
        <v>843</v>
      </c>
      <c r="S406" s="4" t="s">
        <v>843</v>
      </c>
      <c r="T406" s="4" t="s">
        <v>877</v>
      </c>
      <c r="U406" s="4" t="s">
        <v>519</v>
      </c>
      <c r="V406" s="4" t="s">
        <v>4</v>
      </c>
      <c r="W406" s="4"/>
      <c r="X406" s="4" t="s">
        <v>794</v>
      </c>
      <c r="Y406" s="4" t="s">
        <v>545</v>
      </c>
      <c r="Z406" s="4" t="s">
        <v>483</v>
      </c>
      <c r="AA406" s="4">
        <v>205040</v>
      </c>
      <c r="AB406" s="4"/>
      <c r="AC406" s="4" t="s">
        <v>879</v>
      </c>
      <c r="AD406" s="3">
        <v>41614.722916666666</v>
      </c>
      <c r="AE406" s="3">
        <v>41614.722916666666</v>
      </c>
      <c r="AF406" s="2">
        <v>2013</v>
      </c>
      <c r="AG406" s="4" t="s">
        <v>1061</v>
      </c>
      <c r="AH406" s="4" t="s">
        <v>198</v>
      </c>
      <c r="AI406" s="4">
        <v>44247429</v>
      </c>
      <c r="AJ406" s="3">
        <v>41275</v>
      </c>
      <c r="AK406" s="3">
        <v>41639</v>
      </c>
      <c r="AL406" s="4" t="s">
        <v>184</v>
      </c>
      <c r="AM406" s="4" t="s">
        <v>740</v>
      </c>
      <c r="AN406" s="4"/>
    </row>
    <row r="407" spans="1:40" ht="57" customHeight="1">
      <c r="A407" s="4" t="s">
        <v>843</v>
      </c>
      <c r="B407" s="4" t="s">
        <v>877</v>
      </c>
      <c r="C407" s="4" t="s">
        <v>532</v>
      </c>
      <c r="D407" s="4" t="s">
        <v>254</v>
      </c>
      <c r="E407" s="4" t="s">
        <v>386</v>
      </c>
      <c r="F407" s="4" t="s">
        <v>183</v>
      </c>
      <c r="G407" s="2">
        <v>2013</v>
      </c>
      <c r="H407" s="4">
        <v>305000</v>
      </c>
      <c r="I407" s="4">
        <v>0</v>
      </c>
      <c r="J407" s="4" t="s">
        <v>498</v>
      </c>
      <c r="K407" s="4" t="s">
        <v>398</v>
      </c>
      <c r="L407" s="4" t="s">
        <v>837</v>
      </c>
      <c r="M407" s="3">
        <v>41484</v>
      </c>
      <c r="N407" s="4" t="s">
        <v>738</v>
      </c>
      <c r="O407" s="4" t="s">
        <v>738</v>
      </c>
      <c r="P407" s="4" t="s">
        <v>434</v>
      </c>
      <c r="Q407" s="4" t="s">
        <v>282</v>
      </c>
      <c r="R407" s="4" t="s">
        <v>843</v>
      </c>
      <c r="S407" s="4" t="s">
        <v>843</v>
      </c>
      <c r="T407" s="4" t="s">
        <v>877</v>
      </c>
      <c r="U407" s="4" t="s">
        <v>519</v>
      </c>
      <c r="V407" s="4" t="s">
        <v>4</v>
      </c>
      <c r="W407" s="4"/>
      <c r="X407" s="4" t="s">
        <v>794</v>
      </c>
      <c r="Y407" s="4" t="s">
        <v>545</v>
      </c>
      <c r="Z407" s="4" t="s">
        <v>483</v>
      </c>
      <c r="AA407" s="4">
        <v>205041</v>
      </c>
      <c r="AB407" s="4"/>
      <c r="AC407" s="4" t="s">
        <v>879</v>
      </c>
      <c r="AD407" s="3">
        <v>41614.723611111112</v>
      </c>
      <c r="AE407" s="3">
        <v>41614.723611111112</v>
      </c>
      <c r="AF407" s="2">
        <v>2013</v>
      </c>
      <c r="AG407" s="4" t="s">
        <v>1061</v>
      </c>
      <c r="AH407" s="4" t="s">
        <v>198</v>
      </c>
      <c r="AI407" s="4">
        <v>44247429</v>
      </c>
      <c r="AJ407" s="3">
        <v>41275</v>
      </c>
      <c r="AK407" s="3">
        <v>41639</v>
      </c>
      <c r="AL407" s="4" t="s">
        <v>184</v>
      </c>
      <c r="AM407" s="4" t="s">
        <v>740</v>
      </c>
      <c r="AN407" s="4"/>
    </row>
    <row r="408" spans="1:40" ht="57" customHeight="1">
      <c r="A408" s="4" t="s">
        <v>843</v>
      </c>
      <c r="B408" s="4" t="s">
        <v>877</v>
      </c>
      <c r="C408" s="4" t="s">
        <v>532</v>
      </c>
      <c r="D408" s="4" t="s">
        <v>254</v>
      </c>
      <c r="E408" s="4" t="s">
        <v>386</v>
      </c>
      <c r="F408" s="4" t="s">
        <v>183</v>
      </c>
      <c r="G408" s="2">
        <v>2013</v>
      </c>
      <c r="H408" s="4">
        <v>141014</v>
      </c>
      <c r="I408" s="4">
        <v>0</v>
      </c>
      <c r="J408" s="4" t="s">
        <v>1066</v>
      </c>
      <c r="K408" s="4" t="s">
        <v>398</v>
      </c>
      <c r="L408" s="4" t="s">
        <v>837</v>
      </c>
      <c r="M408" s="3">
        <v>41484</v>
      </c>
      <c r="N408" s="4" t="s">
        <v>738</v>
      </c>
      <c r="O408" s="4" t="s">
        <v>738</v>
      </c>
      <c r="P408" s="4" t="s">
        <v>434</v>
      </c>
      <c r="Q408" s="4" t="s">
        <v>282</v>
      </c>
      <c r="R408" s="4" t="s">
        <v>843</v>
      </c>
      <c r="S408" s="4" t="s">
        <v>843</v>
      </c>
      <c r="T408" s="4" t="s">
        <v>877</v>
      </c>
      <c r="U408" s="4" t="s">
        <v>519</v>
      </c>
      <c r="V408" s="4" t="s">
        <v>4</v>
      </c>
      <c r="W408" s="4"/>
      <c r="X408" s="4" t="s">
        <v>794</v>
      </c>
      <c r="Y408" s="4" t="s">
        <v>545</v>
      </c>
      <c r="Z408" s="4" t="s">
        <v>483</v>
      </c>
      <c r="AA408" s="4">
        <v>200256</v>
      </c>
      <c r="AB408" s="4"/>
      <c r="AC408" s="4" t="s">
        <v>879</v>
      </c>
      <c r="AD408" s="3">
        <v>41614.71875</v>
      </c>
      <c r="AE408" s="3">
        <v>41491.70208333333</v>
      </c>
      <c r="AF408" s="2">
        <v>2013</v>
      </c>
      <c r="AG408" s="4" t="s">
        <v>1061</v>
      </c>
      <c r="AH408" s="4" t="s">
        <v>198</v>
      </c>
      <c r="AI408" s="4">
        <v>44247429</v>
      </c>
      <c r="AJ408" s="3">
        <v>41275</v>
      </c>
      <c r="AK408" s="3">
        <v>41639</v>
      </c>
      <c r="AL408" s="4" t="s">
        <v>184</v>
      </c>
      <c r="AM408" s="4" t="s">
        <v>740</v>
      </c>
      <c r="AN408" s="4"/>
    </row>
    <row r="409" spans="1:40" ht="68.25" customHeight="1">
      <c r="A409" s="4" t="s">
        <v>843</v>
      </c>
      <c r="B409" s="4" t="s">
        <v>365</v>
      </c>
      <c r="C409" s="4" t="s">
        <v>41</v>
      </c>
      <c r="D409" s="4"/>
      <c r="E409" s="4"/>
      <c r="F409" s="4"/>
      <c r="G409" s="2">
        <v>2011</v>
      </c>
      <c r="H409" s="4">
        <v>1453488</v>
      </c>
      <c r="I409" s="4">
        <v>0</v>
      </c>
      <c r="J409" s="4" t="s">
        <v>285</v>
      </c>
      <c r="K409" s="4">
        <v>1000000</v>
      </c>
      <c r="L409" s="4" t="s">
        <v>313</v>
      </c>
      <c r="M409" s="3">
        <v>40807</v>
      </c>
      <c r="N409" s="4"/>
      <c r="O409" s="4" t="s">
        <v>926</v>
      </c>
      <c r="P409" s="4" t="s">
        <v>434</v>
      </c>
      <c r="Q409" s="4" t="s">
        <v>500</v>
      </c>
      <c r="R409" s="4" t="s">
        <v>843</v>
      </c>
      <c r="S409" s="4" t="s">
        <v>843</v>
      </c>
      <c r="T409" s="4" t="s">
        <v>365</v>
      </c>
      <c r="U409" s="4" t="s">
        <v>519</v>
      </c>
      <c r="V409" s="4" t="s">
        <v>85</v>
      </c>
      <c r="W409" s="4" t="s">
        <v>563</v>
      </c>
      <c r="X409" s="4" t="s">
        <v>434</v>
      </c>
      <c r="Y409" s="4" t="s">
        <v>545</v>
      </c>
      <c r="Z409" s="4" t="s">
        <v>483</v>
      </c>
      <c r="AA409" s="4">
        <v>173407</v>
      </c>
      <c r="AB409" s="4"/>
      <c r="AC409" s="4" t="s">
        <v>692</v>
      </c>
      <c r="AD409" s="3">
        <v>40821.697916666664</v>
      </c>
      <c r="AE409" s="3">
        <v>40821.697916666664</v>
      </c>
      <c r="AF409" s="2"/>
      <c r="AG409" s="4"/>
      <c r="AH409" s="4" t="s">
        <v>198</v>
      </c>
      <c r="AI409" s="4"/>
      <c r="AJ409" s="3"/>
      <c r="AK409" s="3"/>
      <c r="AL409" s="4"/>
      <c r="AM409" s="4"/>
      <c r="AN409" s="4"/>
    </row>
    <row r="410" spans="1:40" ht="57" customHeight="1">
      <c r="A410" s="4" t="s">
        <v>843</v>
      </c>
      <c r="B410" s="4" t="s">
        <v>797</v>
      </c>
      <c r="C410" s="4" t="s">
        <v>40</v>
      </c>
      <c r="D410" s="4" t="s">
        <v>634</v>
      </c>
      <c r="E410" s="4" t="s">
        <v>115</v>
      </c>
      <c r="F410" s="4" t="s">
        <v>307</v>
      </c>
      <c r="G410" s="2">
        <v>2014</v>
      </c>
      <c r="H410" s="4">
        <v>6305170</v>
      </c>
      <c r="I410" s="4">
        <v>0</v>
      </c>
      <c r="J410" s="4" t="s">
        <v>81</v>
      </c>
      <c r="K410" s="4">
        <v>5000000</v>
      </c>
      <c r="L410" s="4" t="s">
        <v>313</v>
      </c>
      <c r="M410" s="3">
        <v>41961</v>
      </c>
      <c r="N410" s="4" t="s">
        <v>387</v>
      </c>
      <c r="O410" s="4" t="s">
        <v>926</v>
      </c>
      <c r="P410" s="4" t="s">
        <v>434</v>
      </c>
      <c r="Q410" s="4" t="s">
        <v>500</v>
      </c>
      <c r="R410" s="4" t="s">
        <v>843</v>
      </c>
      <c r="S410" s="4" t="s">
        <v>843</v>
      </c>
      <c r="T410" s="4" t="s">
        <v>797</v>
      </c>
      <c r="U410" s="4" t="s">
        <v>519</v>
      </c>
      <c r="V410" s="4" t="s">
        <v>1091</v>
      </c>
      <c r="W410" s="4" t="s">
        <v>563</v>
      </c>
      <c r="X410" s="4" t="s">
        <v>434</v>
      </c>
      <c r="Y410" s="4" t="s">
        <v>21</v>
      </c>
      <c r="Z410" s="4" t="s">
        <v>483</v>
      </c>
      <c r="AA410" s="4">
        <v>222024</v>
      </c>
      <c r="AB410" s="4"/>
      <c r="AC410" s="4" t="s">
        <v>692</v>
      </c>
      <c r="AD410" s="3">
        <v>42016.729166666664</v>
      </c>
      <c r="AE410" s="3">
        <v>41978.665277777778</v>
      </c>
      <c r="AF410" s="2">
        <v>2014</v>
      </c>
      <c r="AG410" s="4" t="s">
        <v>434</v>
      </c>
      <c r="AH410" s="4" t="s">
        <v>198</v>
      </c>
      <c r="AI410" s="4">
        <v>0</v>
      </c>
      <c r="AJ410" s="3">
        <v>41730</v>
      </c>
      <c r="AK410" s="3">
        <v>42004</v>
      </c>
      <c r="AL410" s="4" t="s">
        <v>740</v>
      </c>
      <c r="AM410" s="4" t="s">
        <v>740</v>
      </c>
      <c r="AN410" s="4" t="s">
        <v>380</v>
      </c>
    </row>
    <row r="411" spans="1:40" ht="90.75" customHeight="1">
      <c r="A411" s="4" t="s">
        <v>826</v>
      </c>
      <c r="B411" s="4" t="s">
        <v>365</v>
      </c>
      <c r="C411" s="4" t="s">
        <v>40</v>
      </c>
      <c r="D411" s="4" t="s">
        <v>634</v>
      </c>
      <c r="E411" s="4" t="s">
        <v>773</v>
      </c>
      <c r="F411" s="4" t="s">
        <v>701</v>
      </c>
      <c r="G411" s="2">
        <v>2014</v>
      </c>
      <c r="H411" s="4">
        <v>422654</v>
      </c>
      <c r="I411" s="4">
        <v>0</v>
      </c>
      <c r="J411" s="4" t="s">
        <v>297</v>
      </c>
      <c r="K411" s="4">
        <v>500000</v>
      </c>
      <c r="L411" s="4" t="s">
        <v>400</v>
      </c>
      <c r="M411" s="3">
        <v>41808</v>
      </c>
      <c r="N411" s="4" t="s">
        <v>503</v>
      </c>
      <c r="O411" s="4" t="s">
        <v>326</v>
      </c>
      <c r="P411" s="4" t="s">
        <v>434</v>
      </c>
      <c r="Q411" s="4" t="s">
        <v>500</v>
      </c>
      <c r="R411" s="4" t="s">
        <v>826</v>
      </c>
      <c r="S411" s="4" t="s">
        <v>826</v>
      </c>
      <c r="T411" s="4" t="s">
        <v>365</v>
      </c>
      <c r="U411" s="4" t="s">
        <v>519</v>
      </c>
      <c r="V411" s="4" t="s">
        <v>85</v>
      </c>
      <c r="W411" s="4" t="s">
        <v>563</v>
      </c>
      <c r="X411" s="4" t="s">
        <v>434</v>
      </c>
      <c r="Y411" s="4" t="s">
        <v>21</v>
      </c>
      <c r="Z411" s="4" t="s">
        <v>483</v>
      </c>
      <c r="AA411" s="4">
        <v>214364</v>
      </c>
      <c r="AB411" s="4"/>
      <c r="AC411" s="4" t="s">
        <v>692</v>
      </c>
      <c r="AD411" s="3">
        <v>41815.48055555555</v>
      </c>
      <c r="AE411" s="3">
        <v>41815.48055555555</v>
      </c>
      <c r="AF411" s="2">
        <v>2014</v>
      </c>
      <c r="AG411" s="4" t="s">
        <v>434</v>
      </c>
      <c r="AH411" s="4" t="s">
        <v>198</v>
      </c>
      <c r="AI411" s="4">
        <v>42197263</v>
      </c>
      <c r="AJ411" s="3">
        <v>41671</v>
      </c>
      <c r="AK411" s="3">
        <v>42004</v>
      </c>
      <c r="AL411" s="4" t="s">
        <v>740</v>
      </c>
      <c r="AM411" s="4" t="s">
        <v>420</v>
      </c>
      <c r="AN411" s="4" t="s">
        <v>1030</v>
      </c>
    </row>
    <row r="412" spans="1:40" ht="57" customHeight="1">
      <c r="A412" s="4" t="s">
        <v>1065</v>
      </c>
      <c r="B412" s="4" t="s">
        <v>873</v>
      </c>
      <c r="C412" s="4" t="s">
        <v>40</v>
      </c>
      <c r="D412" s="4"/>
      <c r="E412" s="4"/>
      <c r="F412" s="4"/>
      <c r="G412" s="2">
        <v>2014</v>
      </c>
      <c r="H412" s="4">
        <v>0</v>
      </c>
      <c r="I412" s="4">
        <v>0</v>
      </c>
      <c r="J412" s="4" t="s">
        <v>900</v>
      </c>
      <c r="K412" s="4" t="s">
        <v>398</v>
      </c>
      <c r="L412" s="4" t="s">
        <v>837</v>
      </c>
      <c r="M412" s="3">
        <v>41852</v>
      </c>
      <c r="N412" s="4"/>
      <c r="O412" s="4" t="s">
        <v>326</v>
      </c>
      <c r="P412" s="4" t="s">
        <v>434</v>
      </c>
      <c r="Q412" s="4" t="s">
        <v>282</v>
      </c>
      <c r="R412" s="4" t="s">
        <v>1065</v>
      </c>
      <c r="S412" s="4" t="s">
        <v>474</v>
      </c>
      <c r="T412" s="4" t="s">
        <v>873</v>
      </c>
      <c r="U412" s="4" t="s">
        <v>255</v>
      </c>
      <c r="V412" s="4" t="s">
        <v>708</v>
      </c>
      <c r="W412" s="4" t="s">
        <v>563</v>
      </c>
      <c r="X412" s="4" t="s">
        <v>434</v>
      </c>
      <c r="Y412" s="4" t="s">
        <v>21</v>
      </c>
      <c r="Z412" s="4" t="s">
        <v>535</v>
      </c>
      <c r="AA412" s="4">
        <v>217835</v>
      </c>
      <c r="AB412" s="4"/>
      <c r="AC412" s="4" t="s">
        <v>692</v>
      </c>
      <c r="AD412" s="3">
        <v>41890.817361111112</v>
      </c>
      <c r="AE412" s="3">
        <v>41890.711111111108</v>
      </c>
      <c r="AF412" s="2"/>
      <c r="AG412" s="4"/>
      <c r="AH412" s="4" t="s">
        <v>198</v>
      </c>
      <c r="AI412" s="4"/>
      <c r="AJ412" s="3"/>
      <c r="AK412" s="3"/>
      <c r="AL412" s="4"/>
      <c r="AM412" s="4"/>
      <c r="AN412" s="4"/>
    </row>
    <row r="413" spans="1:40" ht="102" customHeight="1">
      <c r="A413" s="4" t="s">
        <v>806</v>
      </c>
      <c r="B413" s="4" t="s">
        <v>416</v>
      </c>
      <c r="C413" s="4" t="s">
        <v>41</v>
      </c>
      <c r="D413" s="4"/>
      <c r="E413" s="4"/>
      <c r="F413" s="4"/>
      <c r="G413" s="2">
        <v>2011</v>
      </c>
      <c r="H413" s="4">
        <v>852951</v>
      </c>
      <c r="I413" s="4">
        <v>0</v>
      </c>
      <c r="J413" s="4" t="s">
        <v>58</v>
      </c>
      <c r="K413" s="4">
        <v>5000000</v>
      </c>
      <c r="L413" s="4" t="s">
        <v>186</v>
      </c>
      <c r="M413" s="3">
        <v>40908</v>
      </c>
      <c r="N413" s="4"/>
      <c r="O413" s="4" t="s">
        <v>79</v>
      </c>
      <c r="P413" s="4" t="s">
        <v>434</v>
      </c>
      <c r="Q413" s="4" t="s">
        <v>282</v>
      </c>
      <c r="R413" s="4" t="s">
        <v>806</v>
      </c>
      <c r="S413" s="4" t="s">
        <v>806</v>
      </c>
      <c r="T413" s="4" t="s">
        <v>416</v>
      </c>
      <c r="U413" s="4" t="s">
        <v>685</v>
      </c>
      <c r="V413" s="4" t="s">
        <v>1080</v>
      </c>
      <c r="W413" s="4" t="s">
        <v>563</v>
      </c>
      <c r="X413" s="4" t="s">
        <v>434</v>
      </c>
      <c r="Y413" s="4" t="s">
        <v>545</v>
      </c>
      <c r="Z413" s="4" t="s">
        <v>483</v>
      </c>
      <c r="AA413" s="4">
        <v>178285</v>
      </c>
      <c r="AB413" s="4"/>
      <c r="AC413" s="4" t="s">
        <v>692</v>
      </c>
      <c r="AD413" s="3">
        <v>40960.654861111107</v>
      </c>
      <c r="AE413" s="3">
        <v>40960.654861111107</v>
      </c>
      <c r="AF413" s="2"/>
      <c r="AG413" s="4"/>
      <c r="AH413" s="4" t="s">
        <v>198</v>
      </c>
      <c r="AI413" s="4"/>
      <c r="AJ413" s="3"/>
      <c r="AK413" s="3"/>
      <c r="AL413" s="4"/>
      <c r="AM413" s="4"/>
      <c r="AN413" s="4"/>
    </row>
    <row r="414" spans="1:40" ht="45.75" customHeight="1">
      <c r="A414" s="4" t="s">
        <v>806</v>
      </c>
      <c r="B414" s="4" t="s">
        <v>1034</v>
      </c>
      <c r="C414" s="4" t="s">
        <v>40</v>
      </c>
      <c r="D414" s="4"/>
      <c r="E414" s="4"/>
      <c r="F414" s="4"/>
      <c r="G414" s="2">
        <v>2014</v>
      </c>
      <c r="H414" s="4">
        <v>3250447</v>
      </c>
      <c r="I414" s="4">
        <v>0</v>
      </c>
      <c r="J414" s="4" t="s">
        <v>993</v>
      </c>
      <c r="K414" s="4">
        <v>20000000</v>
      </c>
      <c r="L414" s="4" t="s">
        <v>186</v>
      </c>
      <c r="M414" s="3">
        <v>41815</v>
      </c>
      <c r="N414" s="4"/>
      <c r="O414" s="4" t="s">
        <v>232</v>
      </c>
      <c r="P414" s="4" t="s">
        <v>434</v>
      </c>
      <c r="Q414" s="4" t="s">
        <v>282</v>
      </c>
      <c r="R414" s="4" t="s">
        <v>806</v>
      </c>
      <c r="S414" s="4" t="s">
        <v>806</v>
      </c>
      <c r="T414" s="4" t="s">
        <v>1034</v>
      </c>
      <c r="U414" s="4" t="s">
        <v>679</v>
      </c>
      <c r="V414" s="4" t="s">
        <v>515</v>
      </c>
      <c r="W414" s="4" t="s">
        <v>563</v>
      </c>
      <c r="X414" s="4" t="s">
        <v>434</v>
      </c>
      <c r="Y414" s="4" t="s">
        <v>21</v>
      </c>
      <c r="Z414" s="4" t="s">
        <v>483</v>
      </c>
      <c r="AA414" s="4">
        <v>214612</v>
      </c>
      <c r="AB414" s="4"/>
      <c r="AC414" s="4" t="s">
        <v>692</v>
      </c>
      <c r="AD414" s="3">
        <v>41977.640277777777</v>
      </c>
      <c r="AE414" s="3">
        <v>41822.509027777778</v>
      </c>
      <c r="AF414" s="2"/>
      <c r="AG414" s="4"/>
      <c r="AH414" s="4" t="s">
        <v>198</v>
      </c>
      <c r="AI414" s="4"/>
      <c r="AJ414" s="3"/>
      <c r="AK414" s="3"/>
      <c r="AL414" s="4"/>
      <c r="AM414" s="4"/>
      <c r="AN414" s="4"/>
    </row>
    <row r="415" spans="1:40" ht="45.75" customHeight="1">
      <c r="A415" s="4" t="s">
        <v>806</v>
      </c>
      <c r="B415" s="4" t="s">
        <v>26</v>
      </c>
      <c r="C415" s="4" t="s">
        <v>41</v>
      </c>
      <c r="D415" s="4"/>
      <c r="E415" s="4"/>
      <c r="F415" s="4"/>
      <c r="G415" s="2">
        <v>2011</v>
      </c>
      <c r="H415" s="4">
        <v>366771</v>
      </c>
      <c r="I415" s="4">
        <v>0</v>
      </c>
      <c r="J415" s="4" t="s">
        <v>366</v>
      </c>
      <c r="K415" s="4">
        <v>2000000</v>
      </c>
      <c r="L415" s="4" t="s">
        <v>186</v>
      </c>
      <c r="M415" s="3">
        <v>40755</v>
      </c>
      <c r="N415" s="4"/>
      <c r="O415" s="4" t="s">
        <v>79</v>
      </c>
      <c r="P415" s="4" t="s">
        <v>434</v>
      </c>
      <c r="Q415" s="4" t="s">
        <v>282</v>
      </c>
      <c r="R415" s="4" t="s">
        <v>806</v>
      </c>
      <c r="S415" s="4" t="s">
        <v>806</v>
      </c>
      <c r="T415" s="4" t="s">
        <v>26</v>
      </c>
      <c r="U415" s="4" t="s">
        <v>685</v>
      </c>
      <c r="V415" s="4" t="s">
        <v>26</v>
      </c>
      <c r="W415" s="4" t="s">
        <v>563</v>
      </c>
      <c r="X415" s="4" t="s">
        <v>434</v>
      </c>
      <c r="Y415" s="4" t="s">
        <v>545</v>
      </c>
      <c r="Z415" s="4" t="s">
        <v>483</v>
      </c>
      <c r="AA415" s="4">
        <v>174371</v>
      </c>
      <c r="AB415" s="4"/>
      <c r="AC415" s="4" t="s">
        <v>692</v>
      </c>
      <c r="AD415" s="3">
        <v>40847.60833333333</v>
      </c>
      <c r="AE415" s="3">
        <v>40847.60833333333</v>
      </c>
      <c r="AF415" s="2"/>
      <c r="AG415" s="4"/>
      <c r="AH415" s="4" t="s">
        <v>198</v>
      </c>
      <c r="AI415" s="4"/>
      <c r="AJ415" s="3"/>
      <c r="AK415" s="3"/>
      <c r="AL415" s="4"/>
      <c r="AM415" s="4"/>
      <c r="AN415" s="4"/>
    </row>
    <row r="416" spans="1:40" ht="45.75" customHeight="1">
      <c r="A416" s="4" t="s">
        <v>806</v>
      </c>
      <c r="B416" s="4" t="s">
        <v>26</v>
      </c>
      <c r="C416" s="4" t="s">
        <v>653</v>
      </c>
      <c r="D416" s="4"/>
      <c r="E416" s="4"/>
      <c r="F416" s="4"/>
      <c r="G416" s="2">
        <v>2013</v>
      </c>
      <c r="H416" s="4">
        <v>337041</v>
      </c>
      <c r="I416" s="4">
        <v>0</v>
      </c>
      <c r="J416" s="4" t="s">
        <v>910</v>
      </c>
      <c r="K416" s="4">
        <v>2000000</v>
      </c>
      <c r="L416" s="4" t="s">
        <v>186</v>
      </c>
      <c r="M416" s="3">
        <v>41500</v>
      </c>
      <c r="N416" s="4"/>
      <c r="O416" s="4" t="s">
        <v>79</v>
      </c>
      <c r="P416" s="4" t="s">
        <v>434</v>
      </c>
      <c r="Q416" s="4" t="s">
        <v>500</v>
      </c>
      <c r="R416" s="4" t="s">
        <v>806</v>
      </c>
      <c r="S416" s="4" t="s">
        <v>806</v>
      </c>
      <c r="T416" s="4" t="s">
        <v>26</v>
      </c>
      <c r="U416" s="4" t="s">
        <v>685</v>
      </c>
      <c r="V416" s="4" t="s">
        <v>26</v>
      </c>
      <c r="W416" s="4"/>
      <c r="X416" s="4" t="s">
        <v>434</v>
      </c>
      <c r="Y416" s="4" t="s">
        <v>21</v>
      </c>
      <c r="Z416" s="4" t="s">
        <v>483</v>
      </c>
      <c r="AA416" s="4">
        <v>200590</v>
      </c>
      <c r="AB416" s="4"/>
      <c r="AC416" s="4" t="s">
        <v>692</v>
      </c>
      <c r="AD416" s="3">
        <v>41501.484722222223</v>
      </c>
      <c r="AE416" s="3">
        <v>41501.484027777777</v>
      </c>
      <c r="AF416" s="2"/>
      <c r="AG416" s="4"/>
      <c r="AH416" s="4" t="s">
        <v>198</v>
      </c>
      <c r="AI416" s="4"/>
      <c r="AJ416" s="3"/>
      <c r="AK416" s="3"/>
      <c r="AL416" s="4"/>
      <c r="AM416" s="4"/>
      <c r="AN416" s="4"/>
    </row>
    <row r="417" spans="1:40" ht="45.75" customHeight="1">
      <c r="A417" s="4" t="s">
        <v>806</v>
      </c>
      <c r="B417" s="4" t="s">
        <v>26</v>
      </c>
      <c r="C417" s="4" t="s">
        <v>653</v>
      </c>
      <c r="D417" s="4"/>
      <c r="E417" s="4"/>
      <c r="F417" s="4"/>
      <c r="G417" s="2">
        <v>2013</v>
      </c>
      <c r="H417" s="4">
        <v>337041</v>
      </c>
      <c r="I417" s="4">
        <v>0</v>
      </c>
      <c r="J417" s="4" t="s">
        <v>1052</v>
      </c>
      <c r="K417" s="4">
        <v>2000000</v>
      </c>
      <c r="L417" s="4" t="s">
        <v>186</v>
      </c>
      <c r="M417" s="3">
        <v>41517</v>
      </c>
      <c r="N417" s="4"/>
      <c r="O417" s="4" t="s">
        <v>79</v>
      </c>
      <c r="P417" s="4" t="s">
        <v>434</v>
      </c>
      <c r="Q417" s="4" t="s">
        <v>282</v>
      </c>
      <c r="R417" s="4" t="s">
        <v>806</v>
      </c>
      <c r="S417" s="4" t="s">
        <v>806</v>
      </c>
      <c r="T417" s="4" t="s">
        <v>26</v>
      </c>
      <c r="U417" s="4" t="s">
        <v>685</v>
      </c>
      <c r="V417" s="4" t="s">
        <v>26</v>
      </c>
      <c r="W417" s="4"/>
      <c r="X417" s="4" t="s">
        <v>434</v>
      </c>
      <c r="Y417" s="4" t="s">
        <v>21</v>
      </c>
      <c r="Z417" s="4" t="s">
        <v>483</v>
      </c>
      <c r="AA417" s="4">
        <v>202786</v>
      </c>
      <c r="AB417" s="4"/>
      <c r="AC417" s="4" t="s">
        <v>692</v>
      </c>
      <c r="AD417" s="3">
        <v>41564.739583333328</v>
      </c>
      <c r="AE417" s="3">
        <v>41564.739583333328</v>
      </c>
      <c r="AF417" s="2"/>
      <c r="AG417" s="4"/>
      <c r="AH417" s="4" t="s">
        <v>198</v>
      </c>
      <c r="AI417" s="4"/>
      <c r="AJ417" s="3"/>
      <c r="AK417" s="3"/>
      <c r="AL417" s="4"/>
      <c r="AM417" s="4"/>
      <c r="AN417" s="4"/>
    </row>
    <row r="418" spans="1:40" ht="45.75" customHeight="1">
      <c r="A418" s="4" t="s">
        <v>806</v>
      </c>
      <c r="B418" s="4" t="s">
        <v>589</v>
      </c>
      <c r="C418" s="4" t="s">
        <v>44</v>
      </c>
      <c r="D418" s="4"/>
      <c r="E418" s="4"/>
      <c r="F418" s="4"/>
      <c r="G418" s="2">
        <v>2012</v>
      </c>
      <c r="H418" s="4">
        <v>383959</v>
      </c>
      <c r="I418" s="4">
        <v>0</v>
      </c>
      <c r="J418" s="4" t="s">
        <v>93</v>
      </c>
      <c r="K418" s="4">
        <v>2250000</v>
      </c>
      <c r="L418" s="4" t="s">
        <v>186</v>
      </c>
      <c r="M418" s="3">
        <v>40968</v>
      </c>
      <c r="N418" s="4"/>
      <c r="O418" s="4" t="s">
        <v>79</v>
      </c>
      <c r="P418" s="4" t="s">
        <v>434</v>
      </c>
      <c r="Q418" s="4" t="s">
        <v>282</v>
      </c>
      <c r="R418" s="4" t="s">
        <v>806</v>
      </c>
      <c r="S418" s="4" t="s">
        <v>806</v>
      </c>
      <c r="T418" s="4" t="s">
        <v>589</v>
      </c>
      <c r="U418" s="4" t="s">
        <v>685</v>
      </c>
      <c r="V418" s="4" t="s">
        <v>97</v>
      </c>
      <c r="W418" s="4" t="s">
        <v>563</v>
      </c>
      <c r="X418" s="4" t="s">
        <v>434</v>
      </c>
      <c r="Y418" s="4" t="s">
        <v>21</v>
      </c>
      <c r="Z418" s="4" t="s">
        <v>483</v>
      </c>
      <c r="AA418" s="4">
        <v>179425</v>
      </c>
      <c r="AB418" s="4"/>
      <c r="AC418" s="4" t="s">
        <v>692</v>
      </c>
      <c r="AD418" s="3">
        <v>40994.513888888891</v>
      </c>
      <c r="AE418" s="3">
        <v>40994.513888888891</v>
      </c>
      <c r="AF418" s="2"/>
      <c r="AG418" s="4"/>
      <c r="AH418" s="4" t="s">
        <v>198</v>
      </c>
      <c r="AI418" s="4"/>
      <c r="AJ418" s="3"/>
      <c r="AK418" s="3"/>
      <c r="AL418" s="4"/>
      <c r="AM418" s="4"/>
      <c r="AN418" s="4"/>
    </row>
    <row r="419" spans="1:40" ht="45.75" customHeight="1">
      <c r="A419" s="4" t="s">
        <v>806</v>
      </c>
      <c r="B419" s="4" t="s">
        <v>589</v>
      </c>
      <c r="C419" s="4" t="s">
        <v>653</v>
      </c>
      <c r="D419" s="4"/>
      <c r="E419" s="4"/>
      <c r="F419" s="4"/>
      <c r="G419" s="2">
        <v>2013</v>
      </c>
      <c r="H419" s="4">
        <v>170911</v>
      </c>
      <c r="I419" s="4">
        <v>0</v>
      </c>
      <c r="J419" s="4" t="s">
        <v>1109</v>
      </c>
      <c r="K419" s="4">
        <v>1000000</v>
      </c>
      <c r="L419" s="4" t="s">
        <v>186</v>
      </c>
      <c r="M419" s="3">
        <v>41394</v>
      </c>
      <c r="N419" s="4"/>
      <c r="O419" s="4" t="s">
        <v>79</v>
      </c>
      <c r="P419" s="4" t="s">
        <v>434</v>
      </c>
      <c r="Q419" s="4" t="s">
        <v>282</v>
      </c>
      <c r="R419" s="4" t="s">
        <v>806</v>
      </c>
      <c r="S419" s="4" t="s">
        <v>806</v>
      </c>
      <c r="T419" s="4" t="s">
        <v>589</v>
      </c>
      <c r="U419" s="4" t="s">
        <v>685</v>
      </c>
      <c r="V419" s="4" t="s">
        <v>97</v>
      </c>
      <c r="W419" s="4"/>
      <c r="X419" s="4" t="s">
        <v>434</v>
      </c>
      <c r="Y419" s="4" t="s">
        <v>21</v>
      </c>
      <c r="Z419" s="4" t="s">
        <v>483</v>
      </c>
      <c r="AA419" s="4">
        <v>199007</v>
      </c>
      <c r="AB419" s="4"/>
      <c r="AC419" s="4" t="s">
        <v>692</v>
      </c>
      <c r="AD419" s="3">
        <v>41446.811805555553</v>
      </c>
      <c r="AE419" s="3">
        <v>41446.811805555553</v>
      </c>
      <c r="AF419" s="2"/>
      <c r="AG419" s="4"/>
      <c r="AH419" s="4" t="s">
        <v>198</v>
      </c>
      <c r="AI419" s="4"/>
      <c r="AJ419" s="3"/>
      <c r="AK419" s="3"/>
      <c r="AL419" s="4"/>
      <c r="AM419" s="4"/>
      <c r="AN419" s="4"/>
    </row>
    <row r="420" spans="1:40" ht="68.25" customHeight="1">
      <c r="A420" s="4" t="s">
        <v>806</v>
      </c>
      <c r="B420" s="4" t="s">
        <v>589</v>
      </c>
      <c r="C420" s="4" t="s">
        <v>40</v>
      </c>
      <c r="D420" s="4"/>
      <c r="E420" s="4"/>
      <c r="F420" s="4"/>
      <c r="G420" s="2">
        <v>2014</v>
      </c>
      <c r="H420" s="4">
        <v>1300179</v>
      </c>
      <c r="I420" s="4">
        <v>0</v>
      </c>
      <c r="J420" s="4" t="s">
        <v>280</v>
      </c>
      <c r="K420" s="4">
        <v>8000000</v>
      </c>
      <c r="L420" s="4" t="s">
        <v>186</v>
      </c>
      <c r="M420" s="3">
        <v>41830</v>
      </c>
      <c r="N420" s="4"/>
      <c r="O420" s="4" t="s">
        <v>926</v>
      </c>
      <c r="P420" s="4" t="s">
        <v>434</v>
      </c>
      <c r="Q420" s="4" t="s">
        <v>282</v>
      </c>
      <c r="R420" s="4" t="s">
        <v>806</v>
      </c>
      <c r="S420" s="4" t="s">
        <v>806</v>
      </c>
      <c r="T420" s="4" t="s">
        <v>589</v>
      </c>
      <c r="U420" s="4" t="s">
        <v>685</v>
      </c>
      <c r="V420" s="4" t="s">
        <v>97</v>
      </c>
      <c r="W420" s="4" t="s">
        <v>563</v>
      </c>
      <c r="X420" s="4" t="s">
        <v>434</v>
      </c>
      <c r="Y420" s="4" t="s">
        <v>21</v>
      </c>
      <c r="Z420" s="4" t="s">
        <v>483</v>
      </c>
      <c r="AA420" s="4">
        <v>216913</v>
      </c>
      <c r="AB420" s="4"/>
      <c r="AC420" s="4" t="s">
        <v>692</v>
      </c>
      <c r="AD420" s="3">
        <v>41977.63680555555</v>
      </c>
      <c r="AE420" s="3">
        <v>41870.468055555553</v>
      </c>
      <c r="AF420" s="2"/>
      <c r="AG420" s="4"/>
      <c r="AH420" s="4" t="s">
        <v>198</v>
      </c>
      <c r="AI420" s="4"/>
      <c r="AJ420" s="3"/>
      <c r="AK420" s="3"/>
      <c r="AL420" s="4"/>
      <c r="AM420" s="4"/>
      <c r="AN420" s="4"/>
    </row>
    <row r="421" spans="1:40" ht="45.75" customHeight="1">
      <c r="A421" s="4" t="s">
        <v>806</v>
      </c>
      <c r="B421" s="4" t="s">
        <v>628</v>
      </c>
      <c r="C421" s="4" t="s">
        <v>653</v>
      </c>
      <c r="D421" s="4"/>
      <c r="E421" s="4"/>
      <c r="F421" s="4"/>
      <c r="G421" s="2">
        <v>2013</v>
      </c>
      <c r="H421" s="4">
        <v>394875</v>
      </c>
      <c r="I421" s="4">
        <v>0</v>
      </c>
      <c r="J421" s="4" t="s">
        <v>654</v>
      </c>
      <c r="K421" s="4">
        <v>2250000</v>
      </c>
      <c r="L421" s="4" t="s">
        <v>186</v>
      </c>
      <c r="M421" s="3">
        <v>41363</v>
      </c>
      <c r="N421" s="4"/>
      <c r="O421" s="4" t="s">
        <v>926</v>
      </c>
      <c r="P421" s="4" t="s">
        <v>434</v>
      </c>
      <c r="Q421" s="4" t="s">
        <v>282</v>
      </c>
      <c r="R421" s="4" t="s">
        <v>806</v>
      </c>
      <c r="S421" s="4" t="s">
        <v>806</v>
      </c>
      <c r="T421" s="4" t="s">
        <v>628</v>
      </c>
      <c r="U421" s="4" t="s">
        <v>685</v>
      </c>
      <c r="V421" s="4" t="s">
        <v>262</v>
      </c>
      <c r="W421" s="4"/>
      <c r="X421" s="4" t="s">
        <v>434</v>
      </c>
      <c r="Y421" s="4" t="s">
        <v>21</v>
      </c>
      <c r="Z421" s="4" t="s">
        <v>483</v>
      </c>
      <c r="AA421" s="4">
        <v>203743</v>
      </c>
      <c r="AB421" s="4"/>
      <c r="AC421" s="4" t="s">
        <v>692</v>
      </c>
      <c r="AD421" s="3">
        <v>41586.649305555555</v>
      </c>
      <c r="AE421" s="3">
        <v>41586.649305555555</v>
      </c>
      <c r="AF421" s="2"/>
      <c r="AG421" s="4"/>
      <c r="AH421" s="4" t="s">
        <v>198</v>
      </c>
      <c r="AI421" s="4"/>
      <c r="AJ421" s="3"/>
      <c r="AK421" s="3"/>
      <c r="AL421" s="4"/>
      <c r="AM421" s="4"/>
      <c r="AN421" s="4"/>
    </row>
    <row r="422" spans="1:40" ht="79.5" customHeight="1">
      <c r="A422" s="4" t="s">
        <v>806</v>
      </c>
      <c r="B422" s="4" t="s">
        <v>628</v>
      </c>
      <c r="C422" s="4" t="s">
        <v>40</v>
      </c>
      <c r="D422" s="4" t="s">
        <v>634</v>
      </c>
      <c r="E422" s="4" t="s">
        <v>292</v>
      </c>
      <c r="F422" s="4" t="s">
        <v>227</v>
      </c>
      <c r="G422" s="2">
        <v>2014</v>
      </c>
      <c r="H422" s="4">
        <v>803847</v>
      </c>
      <c r="I422" s="4">
        <v>0</v>
      </c>
      <c r="J422" s="4" t="s">
        <v>922</v>
      </c>
      <c r="K422" s="4">
        <v>4946072</v>
      </c>
      <c r="L422" s="4" t="s">
        <v>186</v>
      </c>
      <c r="M422" s="3">
        <v>41821</v>
      </c>
      <c r="N422" s="4" t="s">
        <v>230</v>
      </c>
      <c r="O422" s="4" t="s">
        <v>230</v>
      </c>
      <c r="P422" s="4" t="s">
        <v>434</v>
      </c>
      <c r="Q422" s="4" t="s">
        <v>282</v>
      </c>
      <c r="R422" s="4" t="s">
        <v>806</v>
      </c>
      <c r="S422" s="4" t="s">
        <v>806</v>
      </c>
      <c r="T422" s="4" t="s">
        <v>628</v>
      </c>
      <c r="U422" s="4" t="s">
        <v>685</v>
      </c>
      <c r="V422" s="4" t="s">
        <v>262</v>
      </c>
      <c r="W422" s="4" t="s">
        <v>563</v>
      </c>
      <c r="X422" s="4" t="s">
        <v>434</v>
      </c>
      <c r="Y422" s="4" t="s">
        <v>21</v>
      </c>
      <c r="Z422" s="4" t="s">
        <v>483</v>
      </c>
      <c r="AA422" s="4">
        <v>214646</v>
      </c>
      <c r="AB422" s="4"/>
      <c r="AC422" s="4" t="s">
        <v>692</v>
      </c>
      <c r="AD422" s="3">
        <v>41977.638888888891</v>
      </c>
      <c r="AE422" s="3">
        <v>41822.711111111108</v>
      </c>
      <c r="AF422" s="2">
        <v>2014</v>
      </c>
      <c r="AG422" s="4" t="s">
        <v>434</v>
      </c>
      <c r="AH422" s="4" t="s">
        <v>198</v>
      </c>
      <c r="AI422" s="4">
        <v>883550</v>
      </c>
      <c r="AJ422" s="3">
        <v>41913</v>
      </c>
      <c r="AK422" s="3">
        <v>42369</v>
      </c>
      <c r="AL422" s="4" t="s">
        <v>740</v>
      </c>
      <c r="AM422" s="4" t="s">
        <v>271</v>
      </c>
      <c r="AN422" s="4" t="s">
        <v>1030</v>
      </c>
    </row>
    <row r="423" spans="1:40" ht="102" customHeight="1">
      <c r="A423" s="4" t="s">
        <v>806</v>
      </c>
      <c r="B423" s="4" t="s">
        <v>628</v>
      </c>
      <c r="C423" s="4" t="s">
        <v>40</v>
      </c>
      <c r="D423" s="4" t="s">
        <v>634</v>
      </c>
      <c r="E423" s="4" t="s">
        <v>349</v>
      </c>
      <c r="F423" s="4" t="s">
        <v>403</v>
      </c>
      <c r="G423" s="2">
        <v>2014</v>
      </c>
      <c r="H423" s="4">
        <v>1146421</v>
      </c>
      <c r="I423" s="4">
        <v>0</v>
      </c>
      <c r="J423" s="4" t="s">
        <v>86</v>
      </c>
      <c r="K423" s="4">
        <v>7053928</v>
      </c>
      <c r="L423" s="4" t="s">
        <v>186</v>
      </c>
      <c r="M423" s="3">
        <v>41821</v>
      </c>
      <c r="N423" s="4" t="s">
        <v>503</v>
      </c>
      <c r="O423" s="4" t="s">
        <v>326</v>
      </c>
      <c r="P423" s="4" t="s">
        <v>434</v>
      </c>
      <c r="Q423" s="4" t="s">
        <v>282</v>
      </c>
      <c r="R423" s="4" t="s">
        <v>806</v>
      </c>
      <c r="S423" s="4" t="s">
        <v>806</v>
      </c>
      <c r="T423" s="4" t="s">
        <v>628</v>
      </c>
      <c r="U423" s="4" t="s">
        <v>685</v>
      </c>
      <c r="V423" s="4" t="s">
        <v>262</v>
      </c>
      <c r="W423" s="4" t="s">
        <v>563</v>
      </c>
      <c r="X423" s="4" t="s">
        <v>434</v>
      </c>
      <c r="Y423" s="4" t="s">
        <v>21</v>
      </c>
      <c r="Z423" s="4" t="s">
        <v>483</v>
      </c>
      <c r="AA423" s="4">
        <v>214645</v>
      </c>
      <c r="AB423" s="4"/>
      <c r="AC423" s="4" t="s">
        <v>692</v>
      </c>
      <c r="AD423" s="3">
        <v>41977.638888888891</v>
      </c>
      <c r="AE423" s="3">
        <v>41822.710416666661</v>
      </c>
      <c r="AF423" s="2">
        <v>2014</v>
      </c>
      <c r="AG423" s="4" t="s">
        <v>434</v>
      </c>
      <c r="AH423" s="4" t="s">
        <v>198</v>
      </c>
      <c r="AI423" s="4">
        <v>6820000</v>
      </c>
      <c r="AJ423" s="3">
        <v>41821</v>
      </c>
      <c r="AK423" s="3">
        <v>42004</v>
      </c>
      <c r="AL423" s="4" t="s">
        <v>740</v>
      </c>
      <c r="AM423" s="4" t="s">
        <v>420</v>
      </c>
      <c r="AN423" s="4" t="s">
        <v>1030</v>
      </c>
    </row>
    <row r="424" spans="1:40" ht="102" customHeight="1">
      <c r="A424" s="4" t="s">
        <v>806</v>
      </c>
      <c r="B424" s="4" t="s">
        <v>628</v>
      </c>
      <c r="C424" s="4" t="s">
        <v>40</v>
      </c>
      <c r="D424" s="4" t="s">
        <v>634</v>
      </c>
      <c r="E424" s="4" t="s">
        <v>349</v>
      </c>
      <c r="F424" s="4" t="s">
        <v>403</v>
      </c>
      <c r="G424" s="2">
        <v>2014</v>
      </c>
      <c r="H424" s="4">
        <v>119765</v>
      </c>
      <c r="I424" s="4">
        <v>0</v>
      </c>
      <c r="J424" s="4" t="s">
        <v>294</v>
      </c>
      <c r="K424" s="4">
        <v>746617</v>
      </c>
      <c r="L424" s="4" t="s">
        <v>186</v>
      </c>
      <c r="M424" s="3">
        <v>41698</v>
      </c>
      <c r="N424" s="4" t="s">
        <v>503</v>
      </c>
      <c r="O424" s="4" t="s">
        <v>326</v>
      </c>
      <c r="P424" s="4" t="s">
        <v>434</v>
      </c>
      <c r="Q424" s="4" t="s">
        <v>282</v>
      </c>
      <c r="R424" s="4" t="s">
        <v>806</v>
      </c>
      <c r="S424" s="4" t="s">
        <v>806</v>
      </c>
      <c r="T424" s="4" t="s">
        <v>628</v>
      </c>
      <c r="U424" s="4" t="s">
        <v>685</v>
      </c>
      <c r="V424" s="4" t="s">
        <v>262</v>
      </c>
      <c r="W424" s="4" t="s">
        <v>563</v>
      </c>
      <c r="X424" s="4" t="s">
        <v>434</v>
      </c>
      <c r="Y424" s="4" t="s">
        <v>21</v>
      </c>
      <c r="Z424" s="4" t="s">
        <v>483</v>
      </c>
      <c r="AA424" s="4">
        <v>209901</v>
      </c>
      <c r="AB424" s="4"/>
      <c r="AC424" s="4" t="s">
        <v>692</v>
      </c>
      <c r="AD424" s="3">
        <v>41732.735416666663</v>
      </c>
      <c r="AE424" s="3">
        <v>41732.735416666663</v>
      </c>
      <c r="AF424" s="2">
        <v>2014</v>
      </c>
      <c r="AG424" s="4" t="s">
        <v>434</v>
      </c>
      <c r="AH424" s="4" t="s">
        <v>198</v>
      </c>
      <c r="AI424" s="4">
        <v>6820000</v>
      </c>
      <c r="AJ424" s="3">
        <v>41821</v>
      </c>
      <c r="AK424" s="3">
        <v>42004</v>
      </c>
      <c r="AL424" s="4" t="s">
        <v>740</v>
      </c>
      <c r="AM424" s="4" t="s">
        <v>420</v>
      </c>
      <c r="AN424" s="4" t="s">
        <v>1030</v>
      </c>
    </row>
    <row r="425" spans="1:40" ht="102" customHeight="1">
      <c r="A425" s="4" t="s">
        <v>806</v>
      </c>
      <c r="B425" s="4" t="s">
        <v>628</v>
      </c>
      <c r="C425" s="4" t="s">
        <v>40</v>
      </c>
      <c r="D425" s="4" t="s">
        <v>634</v>
      </c>
      <c r="E425" s="4" t="s">
        <v>349</v>
      </c>
      <c r="F425" s="4" t="s">
        <v>403</v>
      </c>
      <c r="G425" s="2">
        <v>2014</v>
      </c>
      <c r="H425" s="4">
        <v>405648</v>
      </c>
      <c r="I425" s="4">
        <v>0</v>
      </c>
      <c r="J425" s="4" t="s">
        <v>294</v>
      </c>
      <c r="K425" s="4">
        <v>2430239</v>
      </c>
      <c r="L425" s="4" t="s">
        <v>186</v>
      </c>
      <c r="M425" s="3">
        <v>41759</v>
      </c>
      <c r="N425" s="4" t="s">
        <v>503</v>
      </c>
      <c r="O425" s="4" t="s">
        <v>326</v>
      </c>
      <c r="P425" s="4" t="s">
        <v>434</v>
      </c>
      <c r="Q425" s="4" t="s">
        <v>282</v>
      </c>
      <c r="R425" s="4" t="s">
        <v>806</v>
      </c>
      <c r="S425" s="4" t="s">
        <v>806</v>
      </c>
      <c r="T425" s="4" t="s">
        <v>628</v>
      </c>
      <c r="U425" s="4" t="s">
        <v>685</v>
      </c>
      <c r="V425" s="4" t="s">
        <v>262</v>
      </c>
      <c r="W425" s="4" t="s">
        <v>563</v>
      </c>
      <c r="X425" s="4" t="s">
        <v>434</v>
      </c>
      <c r="Y425" s="4" t="s">
        <v>21</v>
      </c>
      <c r="Z425" s="4" t="s">
        <v>483</v>
      </c>
      <c r="AA425" s="4">
        <v>214177</v>
      </c>
      <c r="AB425" s="4"/>
      <c r="AC425" s="4" t="s">
        <v>692</v>
      </c>
      <c r="AD425" s="3">
        <v>41810.684027777774</v>
      </c>
      <c r="AE425" s="3">
        <v>41810.684027777774</v>
      </c>
      <c r="AF425" s="2">
        <v>2014</v>
      </c>
      <c r="AG425" s="4" t="s">
        <v>434</v>
      </c>
      <c r="AH425" s="4" t="s">
        <v>198</v>
      </c>
      <c r="AI425" s="4">
        <v>6820000</v>
      </c>
      <c r="AJ425" s="3">
        <v>41821</v>
      </c>
      <c r="AK425" s="3">
        <v>42004</v>
      </c>
      <c r="AL425" s="4" t="s">
        <v>740</v>
      </c>
      <c r="AM425" s="4" t="s">
        <v>420</v>
      </c>
      <c r="AN425" s="4" t="s">
        <v>1030</v>
      </c>
    </row>
    <row r="426" spans="1:40" ht="57" customHeight="1">
      <c r="A426" s="4" t="s">
        <v>806</v>
      </c>
      <c r="B426" s="4" t="s">
        <v>628</v>
      </c>
      <c r="C426" s="4" t="s">
        <v>961</v>
      </c>
      <c r="D426" s="4" t="s">
        <v>988</v>
      </c>
      <c r="E426" s="4" t="s">
        <v>1094</v>
      </c>
      <c r="F426" s="4" t="s">
        <v>183</v>
      </c>
      <c r="G426" s="2">
        <v>2014</v>
      </c>
      <c r="H426" s="4">
        <v>825083</v>
      </c>
      <c r="I426" s="4">
        <v>0</v>
      </c>
      <c r="J426" s="4" t="s">
        <v>530</v>
      </c>
      <c r="K426" s="4">
        <v>5000000</v>
      </c>
      <c r="L426" s="4" t="s">
        <v>186</v>
      </c>
      <c r="M426" s="3">
        <v>41719</v>
      </c>
      <c r="N426" s="4" t="s">
        <v>738</v>
      </c>
      <c r="O426" s="4" t="s">
        <v>738</v>
      </c>
      <c r="P426" s="4" t="s">
        <v>434</v>
      </c>
      <c r="Q426" s="4" t="s">
        <v>500</v>
      </c>
      <c r="R426" s="4" t="s">
        <v>806</v>
      </c>
      <c r="S426" s="4" t="s">
        <v>806</v>
      </c>
      <c r="T426" s="4" t="s">
        <v>628</v>
      </c>
      <c r="U426" s="4" t="s">
        <v>685</v>
      </c>
      <c r="V426" s="4" t="s">
        <v>262</v>
      </c>
      <c r="W426" s="4" t="s">
        <v>563</v>
      </c>
      <c r="X426" s="4" t="s">
        <v>794</v>
      </c>
      <c r="Y426" s="4" t="s">
        <v>545</v>
      </c>
      <c r="Z426" s="4" t="s">
        <v>483</v>
      </c>
      <c r="AA426" s="4">
        <v>209034</v>
      </c>
      <c r="AB426" s="4" t="s">
        <v>426</v>
      </c>
      <c r="AC426" s="4" t="s">
        <v>692</v>
      </c>
      <c r="AD426" s="3">
        <v>41719.737499999996</v>
      </c>
      <c r="AE426" s="3">
        <v>41719.737499999996</v>
      </c>
      <c r="AF426" s="2">
        <v>2014</v>
      </c>
      <c r="AG426" s="4" t="s">
        <v>1061</v>
      </c>
      <c r="AH426" s="4" t="s">
        <v>198</v>
      </c>
      <c r="AI426" s="4">
        <v>12766499</v>
      </c>
      <c r="AJ426" s="3">
        <v>41640</v>
      </c>
      <c r="AK426" s="3">
        <v>42004</v>
      </c>
      <c r="AL426" s="4" t="s">
        <v>184</v>
      </c>
      <c r="AM426" s="4" t="s">
        <v>740</v>
      </c>
      <c r="AN426" s="4"/>
    </row>
    <row r="427" spans="1:40" ht="57" customHeight="1">
      <c r="A427" s="4" t="s">
        <v>806</v>
      </c>
      <c r="B427" s="4" t="s">
        <v>628</v>
      </c>
      <c r="C427" s="4" t="s">
        <v>961</v>
      </c>
      <c r="D427" s="4" t="s">
        <v>988</v>
      </c>
      <c r="E427" s="4" t="s">
        <v>1094</v>
      </c>
      <c r="F427" s="4" t="s">
        <v>183</v>
      </c>
      <c r="G427" s="2">
        <v>2014</v>
      </c>
      <c r="H427" s="4">
        <v>2089094</v>
      </c>
      <c r="I427" s="4">
        <v>0</v>
      </c>
      <c r="J427" s="4" t="s">
        <v>412</v>
      </c>
      <c r="K427" s="4" t="s">
        <v>398</v>
      </c>
      <c r="L427" s="4" t="s">
        <v>837</v>
      </c>
      <c r="M427" s="3">
        <v>41743</v>
      </c>
      <c r="N427" s="4" t="s">
        <v>738</v>
      </c>
      <c r="O427" s="4" t="s">
        <v>738</v>
      </c>
      <c r="P427" s="4" t="s">
        <v>434</v>
      </c>
      <c r="Q427" s="4" t="s">
        <v>282</v>
      </c>
      <c r="R427" s="4" t="s">
        <v>806</v>
      </c>
      <c r="S427" s="4" t="s">
        <v>806</v>
      </c>
      <c r="T427" s="4" t="s">
        <v>628</v>
      </c>
      <c r="U427" s="4" t="s">
        <v>685</v>
      </c>
      <c r="V427" s="4" t="s">
        <v>262</v>
      </c>
      <c r="W427" s="4" t="s">
        <v>563</v>
      </c>
      <c r="X427" s="4" t="s">
        <v>794</v>
      </c>
      <c r="Y427" s="4" t="s">
        <v>545</v>
      </c>
      <c r="Z427" s="4" t="s">
        <v>483</v>
      </c>
      <c r="AA427" s="4">
        <v>211324</v>
      </c>
      <c r="AB427" s="4"/>
      <c r="AC427" s="4" t="s">
        <v>879</v>
      </c>
      <c r="AD427" s="3">
        <v>41758.667361111111</v>
      </c>
      <c r="AE427" s="3">
        <v>41758.667361111111</v>
      </c>
      <c r="AF427" s="2">
        <v>2014</v>
      </c>
      <c r="AG427" s="4" t="s">
        <v>1061</v>
      </c>
      <c r="AH427" s="4" t="s">
        <v>198</v>
      </c>
      <c r="AI427" s="4">
        <v>12766499</v>
      </c>
      <c r="AJ427" s="3">
        <v>41640</v>
      </c>
      <c r="AK427" s="3">
        <v>42004</v>
      </c>
      <c r="AL427" s="4" t="s">
        <v>184</v>
      </c>
      <c r="AM427" s="4" t="s">
        <v>740</v>
      </c>
      <c r="AN427" s="4"/>
    </row>
    <row r="428" spans="1:40" ht="45.75" customHeight="1">
      <c r="A428" s="4" t="s">
        <v>806</v>
      </c>
      <c r="B428" s="4" t="s">
        <v>1098</v>
      </c>
      <c r="C428" s="4" t="s">
        <v>40</v>
      </c>
      <c r="D428" s="4"/>
      <c r="E428" s="4"/>
      <c r="F428" s="4"/>
      <c r="G428" s="2">
        <v>2014</v>
      </c>
      <c r="H428" s="4">
        <v>351028</v>
      </c>
      <c r="I428" s="4">
        <v>0</v>
      </c>
      <c r="J428" s="4" t="s">
        <v>732</v>
      </c>
      <c r="K428" s="4" t="s">
        <v>398</v>
      </c>
      <c r="L428" s="4" t="s">
        <v>837</v>
      </c>
      <c r="M428" s="3">
        <v>41856</v>
      </c>
      <c r="N428" s="4"/>
      <c r="O428" s="4" t="s">
        <v>926</v>
      </c>
      <c r="P428" s="4" t="s">
        <v>434</v>
      </c>
      <c r="Q428" s="4" t="s">
        <v>282</v>
      </c>
      <c r="R428" s="4" t="s">
        <v>806</v>
      </c>
      <c r="S428" s="4" t="s">
        <v>806</v>
      </c>
      <c r="T428" s="4" t="s">
        <v>1098</v>
      </c>
      <c r="U428" s="4" t="s">
        <v>685</v>
      </c>
      <c r="V428" s="4" t="s">
        <v>170</v>
      </c>
      <c r="W428" s="4" t="s">
        <v>563</v>
      </c>
      <c r="X428" s="4" t="s">
        <v>434</v>
      </c>
      <c r="Y428" s="4" t="s">
        <v>21</v>
      </c>
      <c r="Z428" s="4" t="s">
        <v>483</v>
      </c>
      <c r="AA428" s="4">
        <v>216214</v>
      </c>
      <c r="AB428" s="4"/>
      <c r="AC428" s="4" t="s">
        <v>879</v>
      </c>
      <c r="AD428" s="3">
        <v>41856.667361111111</v>
      </c>
      <c r="AE428" s="3">
        <v>41856.667361111111</v>
      </c>
      <c r="AF428" s="2"/>
      <c r="AG428" s="4"/>
      <c r="AH428" s="4" t="s">
        <v>198</v>
      </c>
      <c r="AI428" s="4"/>
      <c r="AJ428" s="3"/>
      <c r="AK428" s="3"/>
      <c r="AL428" s="4"/>
      <c r="AM428" s="4"/>
      <c r="AN428" s="4"/>
    </row>
    <row r="429" spans="1:40" ht="125.25" customHeight="1">
      <c r="A429" s="4" t="s">
        <v>806</v>
      </c>
      <c r="B429" s="4" t="s">
        <v>1098</v>
      </c>
      <c r="C429" s="4" t="s">
        <v>40</v>
      </c>
      <c r="D429" s="4" t="s">
        <v>634</v>
      </c>
      <c r="E429" s="4" t="s">
        <v>94</v>
      </c>
      <c r="F429" s="4" t="s">
        <v>676</v>
      </c>
      <c r="G429" s="2">
        <v>2014</v>
      </c>
      <c r="H429" s="4">
        <v>923360</v>
      </c>
      <c r="I429" s="4">
        <v>0</v>
      </c>
      <c r="J429" s="4" t="s">
        <v>676</v>
      </c>
      <c r="K429" s="4" t="s">
        <v>398</v>
      </c>
      <c r="L429" s="4" t="s">
        <v>837</v>
      </c>
      <c r="M429" s="3">
        <v>41856</v>
      </c>
      <c r="N429" s="4" t="s">
        <v>825</v>
      </c>
      <c r="O429" s="4" t="s">
        <v>232</v>
      </c>
      <c r="P429" s="4" t="s">
        <v>434</v>
      </c>
      <c r="Q429" s="4" t="s">
        <v>282</v>
      </c>
      <c r="R429" s="4" t="s">
        <v>806</v>
      </c>
      <c r="S429" s="4" t="s">
        <v>806</v>
      </c>
      <c r="T429" s="4" t="s">
        <v>1098</v>
      </c>
      <c r="U429" s="4" t="s">
        <v>685</v>
      </c>
      <c r="V429" s="4" t="s">
        <v>170</v>
      </c>
      <c r="W429" s="4" t="s">
        <v>563</v>
      </c>
      <c r="X429" s="4" t="s">
        <v>434</v>
      </c>
      <c r="Y429" s="4" t="s">
        <v>21</v>
      </c>
      <c r="Z429" s="4" t="s">
        <v>483</v>
      </c>
      <c r="AA429" s="4">
        <v>216212</v>
      </c>
      <c r="AB429" s="4"/>
      <c r="AC429" s="4" t="s">
        <v>879</v>
      </c>
      <c r="AD429" s="3">
        <v>41928.647222222222</v>
      </c>
      <c r="AE429" s="3">
        <v>41856.665277777778</v>
      </c>
      <c r="AF429" s="2">
        <v>2014</v>
      </c>
      <c r="AG429" s="4" t="s">
        <v>434</v>
      </c>
      <c r="AH429" s="4" t="s">
        <v>198</v>
      </c>
      <c r="AI429" s="4">
        <v>923360</v>
      </c>
      <c r="AJ429" s="3">
        <v>41835</v>
      </c>
      <c r="AK429" s="3">
        <v>42004</v>
      </c>
      <c r="AL429" s="4" t="s">
        <v>740</v>
      </c>
      <c r="AM429" s="4" t="s">
        <v>271</v>
      </c>
      <c r="AN429" s="4" t="s">
        <v>1030</v>
      </c>
    </row>
    <row r="430" spans="1:40" ht="79.5" customHeight="1">
      <c r="A430" s="4" t="s">
        <v>806</v>
      </c>
      <c r="B430" s="4" t="s">
        <v>457</v>
      </c>
      <c r="C430" s="4" t="s">
        <v>41</v>
      </c>
      <c r="D430" s="4"/>
      <c r="E430" s="4"/>
      <c r="F430" s="4"/>
      <c r="G430" s="2">
        <v>2011</v>
      </c>
      <c r="H430" s="4">
        <v>929763</v>
      </c>
      <c r="I430" s="4">
        <v>0</v>
      </c>
      <c r="J430" s="4" t="s">
        <v>783</v>
      </c>
      <c r="K430" s="4">
        <v>5070000</v>
      </c>
      <c r="L430" s="4" t="s">
        <v>186</v>
      </c>
      <c r="M430" s="3">
        <v>40755</v>
      </c>
      <c r="N430" s="4"/>
      <c r="O430" s="4" t="s">
        <v>79</v>
      </c>
      <c r="P430" s="4" t="s">
        <v>434</v>
      </c>
      <c r="Q430" s="4" t="s">
        <v>282</v>
      </c>
      <c r="R430" s="4" t="s">
        <v>806</v>
      </c>
      <c r="S430" s="4" t="s">
        <v>806</v>
      </c>
      <c r="T430" s="4" t="s">
        <v>457</v>
      </c>
      <c r="U430" s="4" t="s">
        <v>685</v>
      </c>
      <c r="V430" s="4" t="s">
        <v>625</v>
      </c>
      <c r="W430" s="4" t="s">
        <v>563</v>
      </c>
      <c r="X430" s="4" t="s">
        <v>434</v>
      </c>
      <c r="Y430" s="4" t="s">
        <v>545</v>
      </c>
      <c r="Z430" s="4" t="s">
        <v>483</v>
      </c>
      <c r="AA430" s="4">
        <v>174370</v>
      </c>
      <c r="AB430" s="4"/>
      <c r="AC430" s="4" t="s">
        <v>692</v>
      </c>
      <c r="AD430" s="3">
        <v>40847.603472222218</v>
      </c>
      <c r="AE430" s="3">
        <v>40847.603472222218</v>
      </c>
      <c r="AF430" s="2"/>
      <c r="AG430" s="4"/>
      <c r="AH430" s="4" t="s">
        <v>198</v>
      </c>
      <c r="AI430" s="4"/>
      <c r="AJ430" s="3"/>
      <c r="AK430" s="3"/>
      <c r="AL430" s="4"/>
      <c r="AM430" s="4"/>
      <c r="AN430" s="4"/>
    </row>
    <row r="431" spans="1:40" ht="68.25" customHeight="1">
      <c r="A431" s="4" t="s">
        <v>806</v>
      </c>
      <c r="B431" s="4" t="s">
        <v>365</v>
      </c>
      <c r="C431" s="4" t="s">
        <v>40</v>
      </c>
      <c r="D431" s="4" t="s">
        <v>634</v>
      </c>
      <c r="E431" s="4" t="s">
        <v>77</v>
      </c>
      <c r="F431" s="4" t="s">
        <v>1110</v>
      </c>
      <c r="G431" s="2">
        <v>2014</v>
      </c>
      <c r="H431" s="4">
        <v>3352330</v>
      </c>
      <c r="I431" s="4">
        <v>0</v>
      </c>
      <c r="J431" s="4" t="s">
        <v>1019</v>
      </c>
      <c r="K431" s="4">
        <v>20000000</v>
      </c>
      <c r="L431" s="4" t="s">
        <v>186</v>
      </c>
      <c r="M431" s="3">
        <v>41815</v>
      </c>
      <c r="N431" s="4" t="s">
        <v>387</v>
      </c>
      <c r="O431" s="4" t="s">
        <v>926</v>
      </c>
      <c r="P431" s="4" t="s">
        <v>434</v>
      </c>
      <c r="Q431" s="4" t="s">
        <v>282</v>
      </c>
      <c r="R431" s="4" t="s">
        <v>806</v>
      </c>
      <c r="S431" s="4" t="s">
        <v>806</v>
      </c>
      <c r="T431" s="4" t="s">
        <v>365</v>
      </c>
      <c r="U431" s="4" t="s">
        <v>519</v>
      </c>
      <c r="V431" s="4" t="s">
        <v>85</v>
      </c>
      <c r="W431" s="4" t="s">
        <v>563</v>
      </c>
      <c r="X431" s="4" t="s">
        <v>434</v>
      </c>
      <c r="Y431" s="4" t="s">
        <v>21</v>
      </c>
      <c r="Z431" s="4" t="s">
        <v>483</v>
      </c>
      <c r="AA431" s="4">
        <v>214456</v>
      </c>
      <c r="AB431" s="4"/>
      <c r="AC431" s="4" t="s">
        <v>697</v>
      </c>
      <c r="AD431" s="3">
        <v>41866.518749999996</v>
      </c>
      <c r="AE431" s="3">
        <v>41817.672916666663</v>
      </c>
      <c r="AF431" s="2">
        <v>2014</v>
      </c>
      <c r="AG431" s="4" t="s">
        <v>434</v>
      </c>
      <c r="AH431" s="4" t="s">
        <v>198</v>
      </c>
      <c r="AI431" s="4">
        <v>0</v>
      </c>
      <c r="AJ431" s="3">
        <v>41730</v>
      </c>
      <c r="AK431" s="3">
        <v>42004</v>
      </c>
      <c r="AL431" s="4" t="s">
        <v>740</v>
      </c>
      <c r="AM431" s="4" t="s">
        <v>740</v>
      </c>
      <c r="AN431" s="4" t="s">
        <v>380</v>
      </c>
    </row>
    <row r="432" spans="1:40" ht="57" customHeight="1">
      <c r="A432" s="4" t="s">
        <v>806</v>
      </c>
      <c r="B432" s="4" t="s">
        <v>873</v>
      </c>
      <c r="C432" s="4" t="s">
        <v>41</v>
      </c>
      <c r="D432" s="4"/>
      <c r="E432" s="4"/>
      <c r="F432" s="4"/>
      <c r="G432" s="2">
        <v>2011</v>
      </c>
      <c r="H432" s="4">
        <v>14115</v>
      </c>
      <c r="I432" s="4">
        <v>0</v>
      </c>
      <c r="J432" s="4" t="s">
        <v>989</v>
      </c>
      <c r="K432" s="4">
        <v>76432</v>
      </c>
      <c r="L432" s="4" t="s">
        <v>186</v>
      </c>
      <c r="M432" s="3">
        <v>40786</v>
      </c>
      <c r="N432" s="4"/>
      <c r="O432" s="4" t="s">
        <v>232</v>
      </c>
      <c r="P432" s="4" t="s">
        <v>434</v>
      </c>
      <c r="Q432" s="4" t="s">
        <v>282</v>
      </c>
      <c r="R432" s="4" t="s">
        <v>806</v>
      </c>
      <c r="S432" s="4" t="s">
        <v>806</v>
      </c>
      <c r="T432" s="4" t="s">
        <v>873</v>
      </c>
      <c r="U432" s="4" t="s">
        <v>255</v>
      </c>
      <c r="V432" s="4" t="s">
        <v>708</v>
      </c>
      <c r="W432" s="4" t="s">
        <v>563</v>
      </c>
      <c r="X432" s="4" t="s">
        <v>434</v>
      </c>
      <c r="Y432" s="4" t="s">
        <v>545</v>
      </c>
      <c r="Z432" s="4" t="s">
        <v>483</v>
      </c>
      <c r="AA432" s="4">
        <v>174464</v>
      </c>
      <c r="AB432" s="4"/>
      <c r="AC432" s="4" t="s">
        <v>692</v>
      </c>
      <c r="AD432" s="3">
        <v>40850.661111111112</v>
      </c>
      <c r="AE432" s="3">
        <v>40848.6875</v>
      </c>
      <c r="AF432" s="2"/>
      <c r="AG432" s="4"/>
      <c r="AH432" s="4" t="s">
        <v>198</v>
      </c>
      <c r="AI432" s="4"/>
      <c r="AJ432" s="3"/>
      <c r="AK432" s="3"/>
      <c r="AL432" s="4"/>
      <c r="AM432" s="4"/>
      <c r="AN432" s="4"/>
    </row>
    <row r="433" spans="1:40" ht="57" customHeight="1">
      <c r="A433" s="4" t="s">
        <v>806</v>
      </c>
      <c r="B433" s="4" t="s">
        <v>873</v>
      </c>
      <c r="C433" s="4" t="s">
        <v>44</v>
      </c>
      <c r="D433" s="4"/>
      <c r="E433" s="4"/>
      <c r="F433" s="4"/>
      <c r="G433" s="2">
        <v>2012</v>
      </c>
      <c r="H433" s="4">
        <v>2488</v>
      </c>
      <c r="I433" s="4">
        <v>0</v>
      </c>
      <c r="J433" s="4" t="s">
        <v>852</v>
      </c>
      <c r="K433" s="4">
        <v>14579</v>
      </c>
      <c r="L433" s="4" t="s">
        <v>186</v>
      </c>
      <c r="M433" s="3">
        <v>40968</v>
      </c>
      <c r="N433" s="4"/>
      <c r="O433" s="4" t="s">
        <v>232</v>
      </c>
      <c r="P433" s="4" t="s">
        <v>434</v>
      </c>
      <c r="Q433" s="4" t="s">
        <v>282</v>
      </c>
      <c r="R433" s="4" t="s">
        <v>806</v>
      </c>
      <c r="S433" s="4" t="s">
        <v>806</v>
      </c>
      <c r="T433" s="4" t="s">
        <v>873</v>
      </c>
      <c r="U433" s="4" t="s">
        <v>255</v>
      </c>
      <c r="V433" s="4" t="s">
        <v>708</v>
      </c>
      <c r="W433" s="4" t="s">
        <v>563</v>
      </c>
      <c r="X433" s="4" t="s">
        <v>434</v>
      </c>
      <c r="Y433" s="4" t="s">
        <v>21</v>
      </c>
      <c r="Z433" s="4" t="s">
        <v>483</v>
      </c>
      <c r="AA433" s="4">
        <v>179424</v>
      </c>
      <c r="AB433" s="4"/>
      <c r="AC433" s="4" t="s">
        <v>692</v>
      </c>
      <c r="AD433" s="3">
        <v>40994.512499999997</v>
      </c>
      <c r="AE433" s="3">
        <v>40994.512499999997</v>
      </c>
      <c r="AF433" s="2"/>
      <c r="AG433" s="4"/>
      <c r="AH433" s="4" t="s">
        <v>198</v>
      </c>
      <c r="AI433" s="4"/>
      <c r="AJ433" s="3"/>
      <c r="AK433" s="3"/>
      <c r="AL433" s="4"/>
      <c r="AM433" s="4"/>
      <c r="AN433" s="4"/>
    </row>
    <row r="434" spans="1:40" ht="57" customHeight="1">
      <c r="A434" s="4" t="s">
        <v>806</v>
      </c>
      <c r="B434" s="4" t="s">
        <v>873</v>
      </c>
      <c r="C434" s="4" t="s">
        <v>40</v>
      </c>
      <c r="D434" s="4"/>
      <c r="E434" s="4"/>
      <c r="F434" s="4"/>
      <c r="G434" s="2">
        <v>2014</v>
      </c>
      <c r="H434" s="4">
        <v>0</v>
      </c>
      <c r="I434" s="4">
        <v>6704660</v>
      </c>
      <c r="J434" s="4" t="s">
        <v>226</v>
      </c>
      <c r="K434" s="4">
        <v>40000000</v>
      </c>
      <c r="L434" s="4" t="s">
        <v>186</v>
      </c>
      <c r="M434" s="3">
        <v>41810</v>
      </c>
      <c r="N434" s="4"/>
      <c r="O434" s="4" t="s">
        <v>926</v>
      </c>
      <c r="P434" s="4" t="s">
        <v>434</v>
      </c>
      <c r="Q434" s="4" t="s">
        <v>521</v>
      </c>
      <c r="R434" s="4" t="s">
        <v>806</v>
      </c>
      <c r="S434" s="4" t="s">
        <v>806</v>
      </c>
      <c r="T434" s="4" t="s">
        <v>873</v>
      </c>
      <c r="U434" s="4" t="s">
        <v>255</v>
      </c>
      <c r="V434" s="4" t="s">
        <v>708</v>
      </c>
      <c r="W434" s="4" t="s">
        <v>563</v>
      </c>
      <c r="X434" s="4" t="s">
        <v>434</v>
      </c>
      <c r="Y434" s="4" t="s">
        <v>21</v>
      </c>
      <c r="Z434" s="4" t="s">
        <v>483</v>
      </c>
      <c r="AA434" s="4">
        <v>214289</v>
      </c>
      <c r="AB434" s="4"/>
      <c r="AC434" s="4" t="s">
        <v>255</v>
      </c>
      <c r="AD434" s="3">
        <v>41817.677083333328</v>
      </c>
      <c r="AE434" s="3">
        <v>41813.534722222219</v>
      </c>
      <c r="AF434" s="2"/>
      <c r="AG434" s="4"/>
      <c r="AH434" s="4" t="s">
        <v>198</v>
      </c>
      <c r="AI434" s="4"/>
      <c r="AJ434" s="3"/>
      <c r="AK434" s="3"/>
      <c r="AL434" s="4"/>
      <c r="AM434" s="4"/>
      <c r="AN434" s="4"/>
    </row>
    <row r="435" spans="1:40" ht="45.75" customHeight="1">
      <c r="A435" s="4" t="s">
        <v>830</v>
      </c>
      <c r="B435" s="4" t="s">
        <v>973</v>
      </c>
      <c r="C435" s="4" t="s">
        <v>40</v>
      </c>
      <c r="D435" s="4"/>
      <c r="E435" s="4"/>
      <c r="F435" s="4"/>
      <c r="G435" s="2">
        <v>2014</v>
      </c>
      <c r="H435" s="4">
        <v>32216</v>
      </c>
      <c r="I435" s="4">
        <v>0</v>
      </c>
      <c r="J435" s="4" t="s">
        <v>941</v>
      </c>
      <c r="K435" s="4">
        <v>100000</v>
      </c>
      <c r="L435" s="4" t="s">
        <v>967</v>
      </c>
      <c r="M435" s="3">
        <v>41864</v>
      </c>
      <c r="N435" s="4"/>
      <c r="O435" s="4" t="s">
        <v>230</v>
      </c>
      <c r="P435" s="4" t="s">
        <v>434</v>
      </c>
      <c r="Q435" s="4" t="s">
        <v>500</v>
      </c>
      <c r="R435" s="4" t="s">
        <v>830</v>
      </c>
      <c r="S435" s="4" t="s">
        <v>830</v>
      </c>
      <c r="T435" s="4" t="s">
        <v>973</v>
      </c>
      <c r="U435" s="4" t="s">
        <v>68</v>
      </c>
      <c r="V435" s="4" t="s">
        <v>973</v>
      </c>
      <c r="W435" s="4" t="s">
        <v>563</v>
      </c>
      <c r="X435" s="4" t="s">
        <v>434</v>
      </c>
      <c r="Y435" s="4" t="s">
        <v>21</v>
      </c>
      <c r="Z435" s="4" t="s">
        <v>483</v>
      </c>
      <c r="AA435" s="4">
        <v>222023</v>
      </c>
      <c r="AB435" s="4"/>
      <c r="AC435" s="4" t="s">
        <v>692</v>
      </c>
      <c r="AD435" s="3">
        <v>41978.664583333331</v>
      </c>
      <c r="AE435" s="3">
        <v>41978.664583333331</v>
      </c>
      <c r="AF435" s="2"/>
      <c r="AG435" s="4"/>
      <c r="AH435" s="4" t="s">
        <v>198</v>
      </c>
      <c r="AI435" s="4"/>
      <c r="AJ435" s="3"/>
      <c r="AK435" s="3"/>
      <c r="AL435" s="4"/>
      <c r="AM435" s="4"/>
      <c r="AN435" s="4"/>
    </row>
    <row r="436" spans="1:40" ht="57" customHeight="1">
      <c r="A436" s="4" t="s">
        <v>474</v>
      </c>
      <c r="B436" s="4" t="s">
        <v>782</v>
      </c>
      <c r="C436" s="4" t="s">
        <v>532</v>
      </c>
      <c r="D436" s="4" t="s">
        <v>254</v>
      </c>
      <c r="E436" s="4" t="s">
        <v>185</v>
      </c>
      <c r="F436" s="4" t="s">
        <v>183</v>
      </c>
      <c r="G436" s="2">
        <v>2013</v>
      </c>
      <c r="H436" s="4">
        <v>90449</v>
      </c>
      <c r="I436" s="4">
        <v>0</v>
      </c>
      <c r="J436" s="4" t="s">
        <v>824</v>
      </c>
      <c r="K436" s="4" t="s">
        <v>398</v>
      </c>
      <c r="L436" s="4" t="s">
        <v>837</v>
      </c>
      <c r="M436" s="3">
        <v>41544</v>
      </c>
      <c r="N436" s="4" t="s">
        <v>738</v>
      </c>
      <c r="O436" s="4" t="s">
        <v>738</v>
      </c>
      <c r="P436" s="4" t="s">
        <v>434</v>
      </c>
      <c r="Q436" s="4" t="s">
        <v>282</v>
      </c>
      <c r="R436" s="4" t="s">
        <v>474</v>
      </c>
      <c r="S436" s="4" t="s">
        <v>474</v>
      </c>
      <c r="T436" s="4" t="s">
        <v>782</v>
      </c>
      <c r="U436" s="4" t="s">
        <v>685</v>
      </c>
      <c r="V436" s="4" t="s">
        <v>267</v>
      </c>
      <c r="W436" s="4"/>
      <c r="X436" s="4" t="s">
        <v>794</v>
      </c>
      <c r="Y436" s="4" t="s">
        <v>545</v>
      </c>
      <c r="Z436" s="4" t="s">
        <v>483</v>
      </c>
      <c r="AA436" s="4">
        <v>201960</v>
      </c>
      <c r="AB436" s="4"/>
      <c r="AC436" s="4" t="s">
        <v>879</v>
      </c>
      <c r="AD436" s="3">
        <v>41641.699999999997</v>
      </c>
      <c r="AE436" s="3">
        <v>41548.630555555552</v>
      </c>
      <c r="AF436" s="2">
        <v>2013</v>
      </c>
      <c r="AG436" s="4" t="s">
        <v>1061</v>
      </c>
      <c r="AH436" s="4" t="s">
        <v>198</v>
      </c>
      <c r="AI436" s="4">
        <v>1560000</v>
      </c>
      <c r="AJ436" s="3">
        <v>41426</v>
      </c>
      <c r="AK436" s="3">
        <v>41639</v>
      </c>
      <c r="AL436" s="4" t="s">
        <v>184</v>
      </c>
      <c r="AM436" s="4" t="s">
        <v>740</v>
      </c>
      <c r="AN436" s="4"/>
    </row>
    <row r="437" spans="1:40" ht="57" customHeight="1">
      <c r="A437" s="4" t="s">
        <v>474</v>
      </c>
      <c r="B437" s="4" t="s">
        <v>782</v>
      </c>
      <c r="C437" s="4" t="s">
        <v>961</v>
      </c>
      <c r="D437" s="4" t="s">
        <v>988</v>
      </c>
      <c r="E437" s="4" t="s">
        <v>14</v>
      </c>
      <c r="F437" s="4" t="s">
        <v>183</v>
      </c>
      <c r="G437" s="2">
        <v>2014</v>
      </c>
      <c r="H437" s="4">
        <v>494343</v>
      </c>
      <c r="I437" s="4">
        <v>0</v>
      </c>
      <c r="J437" s="4" t="s">
        <v>412</v>
      </c>
      <c r="K437" s="4" t="s">
        <v>398</v>
      </c>
      <c r="L437" s="4" t="s">
        <v>837</v>
      </c>
      <c r="M437" s="3">
        <v>41698</v>
      </c>
      <c r="N437" s="4" t="s">
        <v>738</v>
      </c>
      <c r="O437" s="4" t="s">
        <v>738</v>
      </c>
      <c r="P437" s="4" t="s">
        <v>434</v>
      </c>
      <c r="Q437" s="4" t="s">
        <v>500</v>
      </c>
      <c r="R437" s="4" t="s">
        <v>474</v>
      </c>
      <c r="S437" s="4" t="s">
        <v>474</v>
      </c>
      <c r="T437" s="4" t="s">
        <v>782</v>
      </c>
      <c r="U437" s="4" t="s">
        <v>685</v>
      </c>
      <c r="V437" s="4" t="s">
        <v>267</v>
      </c>
      <c r="W437" s="4" t="s">
        <v>563</v>
      </c>
      <c r="X437" s="4" t="s">
        <v>794</v>
      </c>
      <c r="Y437" s="4" t="s">
        <v>545</v>
      </c>
      <c r="Z437" s="4" t="s">
        <v>483</v>
      </c>
      <c r="AA437" s="4">
        <v>211200</v>
      </c>
      <c r="AB437" s="4"/>
      <c r="AC437" s="4" t="s">
        <v>879</v>
      </c>
      <c r="AD437" s="3">
        <v>41870.506249999999</v>
      </c>
      <c r="AE437" s="3">
        <v>41754.758333333331</v>
      </c>
      <c r="AF437" s="2">
        <v>2014</v>
      </c>
      <c r="AG437" s="4" t="s">
        <v>1061</v>
      </c>
      <c r="AH437" s="4" t="s">
        <v>198</v>
      </c>
      <c r="AI437" s="4">
        <v>19074318</v>
      </c>
      <c r="AJ437" s="3">
        <v>41640</v>
      </c>
      <c r="AK437" s="3">
        <v>42004</v>
      </c>
      <c r="AL437" s="4" t="s">
        <v>184</v>
      </c>
      <c r="AM437" s="4" t="s">
        <v>740</v>
      </c>
      <c r="AN437" s="4"/>
    </row>
    <row r="438" spans="1:40" ht="79.5" customHeight="1">
      <c r="A438" s="4" t="s">
        <v>474</v>
      </c>
      <c r="B438" s="4" t="s">
        <v>161</v>
      </c>
      <c r="C438" s="4" t="s">
        <v>40</v>
      </c>
      <c r="D438" s="4"/>
      <c r="E438" s="4"/>
      <c r="F438" s="4"/>
      <c r="G438" s="2">
        <v>2014</v>
      </c>
      <c r="H438" s="4">
        <v>953136</v>
      </c>
      <c r="I438" s="4">
        <v>0</v>
      </c>
      <c r="J438" s="4" t="s">
        <v>722</v>
      </c>
      <c r="K438" s="4">
        <v>867354</v>
      </c>
      <c r="L438" s="4" t="s">
        <v>422</v>
      </c>
      <c r="M438" s="3">
        <v>41879</v>
      </c>
      <c r="N438" s="4"/>
      <c r="O438" s="4" t="s">
        <v>926</v>
      </c>
      <c r="P438" s="4" t="s">
        <v>434</v>
      </c>
      <c r="Q438" s="4" t="s">
        <v>282</v>
      </c>
      <c r="R438" s="4" t="s">
        <v>474</v>
      </c>
      <c r="S438" s="4" t="s">
        <v>474</v>
      </c>
      <c r="T438" s="4" t="s">
        <v>161</v>
      </c>
      <c r="U438" s="4" t="s">
        <v>679</v>
      </c>
      <c r="V438" s="4" t="s">
        <v>174</v>
      </c>
      <c r="W438" s="4" t="s">
        <v>563</v>
      </c>
      <c r="X438" s="4" t="s">
        <v>434</v>
      </c>
      <c r="Y438" s="4" t="s">
        <v>21</v>
      </c>
      <c r="Z438" s="4" t="s">
        <v>483</v>
      </c>
      <c r="AA438" s="4">
        <v>217458</v>
      </c>
      <c r="AB438" s="4"/>
      <c r="AC438" s="4" t="s">
        <v>879</v>
      </c>
      <c r="AD438" s="3">
        <v>41886.509027777778</v>
      </c>
      <c r="AE438" s="3">
        <v>41880.741666666661</v>
      </c>
      <c r="AF438" s="2"/>
      <c r="AG438" s="4"/>
      <c r="AH438" s="4" t="s">
        <v>198</v>
      </c>
      <c r="AI438" s="4"/>
      <c r="AJ438" s="3"/>
      <c r="AK438" s="3"/>
      <c r="AL438" s="4"/>
      <c r="AM438" s="4"/>
      <c r="AN438" s="4"/>
    </row>
    <row r="439" spans="1:40" ht="57" customHeight="1">
      <c r="A439" s="4" t="s">
        <v>474</v>
      </c>
      <c r="B439" s="4" t="s">
        <v>147</v>
      </c>
      <c r="C439" s="4" t="s">
        <v>961</v>
      </c>
      <c r="D439" s="4" t="s">
        <v>988</v>
      </c>
      <c r="E439" s="4" t="s">
        <v>739</v>
      </c>
      <c r="F439" s="4" t="s">
        <v>183</v>
      </c>
      <c r="G439" s="2">
        <v>2014</v>
      </c>
      <c r="H439" s="4">
        <v>1000000</v>
      </c>
      <c r="I439" s="4">
        <v>0</v>
      </c>
      <c r="J439" s="4" t="s">
        <v>574</v>
      </c>
      <c r="K439" s="4" t="s">
        <v>398</v>
      </c>
      <c r="L439" s="4" t="s">
        <v>837</v>
      </c>
      <c r="M439" s="3">
        <v>41743</v>
      </c>
      <c r="N439" s="4" t="s">
        <v>738</v>
      </c>
      <c r="O439" s="4" t="s">
        <v>738</v>
      </c>
      <c r="P439" s="4" t="s">
        <v>434</v>
      </c>
      <c r="Q439" s="4" t="s">
        <v>282</v>
      </c>
      <c r="R439" s="4" t="s">
        <v>474</v>
      </c>
      <c r="S439" s="4" t="s">
        <v>474</v>
      </c>
      <c r="T439" s="4" t="s">
        <v>147</v>
      </c>
      <c r="U439" s="4" t="s">
        <v>685</v>
      </c>
      <c r="V439" s="4" t="s">
        <v>414</v>
      </c>
      <c r="W439" s="4" t="s">
        <v>563</v>
      </c>
      <c r="X439" s="4" t="s">
        <v>794</v>
      </c>
      <c r="Y439" s="4" t="s">
        <v>545</v>
      </c>
      <c r="Z439" s="4" t="s">
        <v>483</v>
      </c>
      <c r="AA439" s="4">
        <v>211265</v>
      </c>
      <c r="AB439" s="4"/>
      <c r="AC439" s="4" t="s">
        <v>879</v>
      </c>
      <c r="AD439" s="3">
        <v>41757.679166666661</v>
      </c>
      <c r="AE439" s="3">
        <v>41757.679166666661</v>
      </c>
      <c r="AF439" s="2">
        <v>2014</v>
      </c>
      <c r="AG439" s="4" t="s">
        <v>1061</v>
      </c>
      <c r="AH439" s="4" t="s">
        <v>198</v>
      </c>
      <c r="AI439" s="4">
        <v>603000</v>
      </c>
      <c r="AJ439" s="3">
        <v>41640</v>
      </c>
      <c r="AK439" s="3">
        <v>42004</v>
      </c>
      <c r="AL439" s="4" t="s">
        <v>184</v>
      </c>
      <c r="AM439" s="4" t="s">
        <v>740</v>
      </c>
      <c r="AN439" s="4"/>
    </row>
    <row r="440" spans="1:40" ht="57" customHeight="1">
      <c r="A440" s="4" t="s">
        <v>474</v>
      </c>
      <c r="B440" s="4" t="s">
        <v>276</v>
      </c>
      <c r="C440" s="4" t="s">
        <v>532</v>
      </c>
      <c r="D440" s="4"/>
      <c r="E440" s="4"/>
      <c r="F440" s="4"/>
      <c r="G440" s="2">
        <v>2013</v>
      </c>
      <c r="H440" s="4">
        <v>917595</v>
      </c>
      <c r="I440" s="4">
        <v>0</v>
      </c>
      <c r="J440" s="4" t="s">
        <v>412</v>
      </c>
      <c r="K440" s="4" t="s">
        <v>398</v>
      </c>
      <c r="L440" s="4" t="s">
        <v>837</v>
      </c>
      <c r="M440" s="3">
        <v>41639</v>
      </c>
      <c r="N440" s="4"/>
      <c r="O440" s="4" t="s">
        <v>738</v>
      </c>
      <c r="P440" s="4" t="s">
        <v>434</v>
      </c>
      <c r="Q440" s="4" t="s">
        <v>282</v>
      </c>
      <c r="R440" s="4" t="s">
        <v>474</v>
      </c>
      <c r="S440" s="4" t="s">
        <v>474</v>
      </c>
      <c r="T440" s="4" t="s">
        <v>276</v>
      </c>
      <c r="U440" s="4" t="s">
        <v>685</v>
      </c>
      <c r="V440" s="4" t="s">
        <v>943</v>
      </c>
      <c r="W440" s="4"/>
      <c r="X440" s="4" t="s">
        <v>794</v>
      </c>
      <c r="Y440" s="4" t="s">
        <v>545</v>
      </c>
      <c r="Z440" s="4" t="s">
        <v>483</v>
      </c>
      <c r="AA440" s="4">
        <v>206028</v>
      </c>
      <c r="AB440" s="4"/>
      <c r="AC440" s="4" t="s">
        <v>879</v>
      </c>
      <c r="AD440" s="3">
        <v>41646.625</v>
      </c>
      <c r="AE440" s="3">
        <v>41646.625</v>
      </c>
      <c r="AF440" s="2"/>
      <c r="AG440" s="4"/>
      <c r="AH440" s="4" t="s">
        <v>198</v>
      </c>
      <c r="AI440" s="4"/>
      <c r="AJ440" s="3"/>
      <c r="AK440" s="3"/>
      <c r="AL440" s="4"/>
      <c r="AM440" s="4"/>
      <c r="AN440" s="4"/>
    </row>
    <row r="441" spans="1:40" ht="68.25" customHeight="1">
      <c r="A441" s="4" t="s">
        <v>474</v>
      </c>
      <c r="B441" s="4" t="s">
        <v>276</v>
      </c>
      <c r="C441" s="4" t="s">
        <v>532</v>
      </c>
      <c r="D441" s="4"/>
      <c r="E441" s="4"/>
      <c r="F441" s="4"/>
      <c r="G441" s="2">
        <v>2013</v>
      </c>
      <c r="H441" s="4">
        <v>85000</v>
      </c>
      <c r="I441" s="4">
        <v>0</v>
      </c>
      <c r="J441" s="4" t="s">
        <v>1058</v>
      </c>
      <c r="K441" s="4" t="s">
        <v>398</v>
      </c>
      <c r="L441" s="4" t="s">
        <v>837</v>
      </c>
      <c r="M441" s="3">
        <v>41365</v>
      </c>
      <c r="N441" s="4"/>
      <c r="O441" s="4" t="s">
        <v>554</v>
      </c>
      <c r="P441" s="4" t="s">
        <v>434</v>
      </c>
      <c r="Q441" s="4" t="s">
        <v>282</v>
      </c>
      <c r="R441" s="4" t="s">
        <v>474</v>
      </c>
      <c r="S441" s="4" t="s">
        <v>474</v>
      </c>
      <c r="T441" s="4" t="s">
        <v>276</v>
      </c>
      <c r="U441" s="4" t="s">
        <v>685</v>
      </c>
      <c r="V441" s="4" t="s">
        <v>943</v>
      </c>
      <c r="W441" s="4"/>
      <c r="X441" s="4" t="s">
        <v>794</v>
      </c>
      <c r="Y441" s="4" t="s">
        <v>545</v>
      </c>
      <c r="Z441" s="4" t="s">
        <v>483</v>
      </c>
      <c r="AA441" s="4">
        <v>206148</v>
      </c>
      <c r="AB441" s="4"/>
      <c r="AC441" s="4" t="s">
        <v>879</v>
      </c>
      <c r="AD441" s="3">
        <v>41649.521527777775</v>
      </c>
      <c r="AE441" s="3">
        <v>41648.723611111112</v>
      </c>
      <c r="AF441" s="2"/>
      <c r="AG441" s="4"/>
      <c r="AH441" s="4" t="s">
        <v>198</v>
      </c>
      <c r="AI441" s="4"/>
      <c r="AJ441" s="3"/>
      <c r="AK441" s="3"/>
      <c r="AL441" s="4"/>
      <c r="AM441" s="4"/>
      <c r="AN441" s="4"/>
    </row>
    <row r="442" spans="1:40" ht="57" customHeight="1">
      <c r="A442" s="4" t="s">
        <v>474</v>
      </c>
      <c r="B442" s="4" t="s">
        <v>118</v>
      </c>
      <c r="C442" s="4" t="s">
        <v>961</v>
      </c>
      <c r="D442" s="4" t="s">
        <v>988</v>
      </c>
      <c r="E442" s="4" t="s">
        <v>1106</v>
      </c>
      <c r="F442" s="4" t="s">
        <v>183</v>
      </c>
      <c r="G442" s="2">
        <v>2014</v>
      </c>
      <c r="H442" s="4">
        <v>270000</v>
      </c>
      <c r="I442" s="4">
        <v>0</v>
      </c>
      <c r="J442" s="4" t="s">
        <v>412</v>
      </c>
      <c r="K442" s="4" t="s">
        <v>398</v>
      </c>
      <c r="L442" s="4" t="s">
        <v>837</v>
      </c>
      <c r="M442" s="3">
        <v>41719</v>
      </c>
      <c r="N442" s="4" t="s">
        <v>738</v>
      </c>
      <c r="O442" s="4" t="s">
        <v>738</v>
      </c>
      <c r="P442" s="4" t="s">
        <v>434</v>
      </c>
      <c r="Q442" s="4" t="s">
        <v>282</v>
      </c>
      <c r="R442" s="4" t="s">
        <v>474</v>
      </c>
      <c r="S442" s="4" t="s">
        <v>474</v>
      </c>
      <c r="T442" s="4" t="s">
        <v>118</v>
      </c>
      <c r="U442" s="4" t="s">
        <v>685</v>
      </c>
      <c r="V442" s="4" t="s">
        <v>504</v>
      </c>
      <c r="W442" s="4" t="s">
        <v>563</v>
      </c>
      <c r="X442" s="4" t="s">
        <v>794</v>
      </c>
      <c r="Y442" s="4" t="s">
        <v>545</v>
      </c>
      <c r="Z442" s="4" t="s">
        <v>483</v>
      </c>
      <c r="AA442" s="4">
        <v>209076</v>
      </c>
      <c r="AB442" s="4"/>
      <c r="AC442" s="4" t="s">
        <v>879</v>
      </c>
      <c r="AD442" s="3">
        <v>41722.59097222222</v>
      </c>
      <c r="AE442" s="3">
        <v>41722.59097222222</v>
      </c>
      <c r="AF442" s="2">
        <v>2014</v>
      </c>
      <c r="AG442" s="4" t="s">
        <v>1061</v>
      </c>
      <c r="AH442" s="4" t="s">
        <v>198</v>
      </c>
      <c r="AI442" s="4">
        <v>1500000</v>
      </c>
      <c r="AJ442" s="3">
        <v>41640</v>
      </c>
      <c r="AK442" s="3">
        <v>42004</v>
      </c>
      <c r="AL442" s="4" t="s">
        <v>184</v>
      </c>
      <c r="AM442" s="4" t="s">
        <v>740</v>
      </c>
      <c r="AN442" s="4"/>
    </row>
    <row r="443" spans="1:40" ht="57" customHeight="1">
      <c r="A443" s="4" t="s">
        <v>474</v>
      </c>
      <c r="B443" s="4" t="s">
        <v>628</v>
      </c>
      <c r="C443" s="4" t="s">
        <v>961</v>
      </c>
      <c r="D443" s="4" t="s">
        <v>988</v>
      </c>
      <c r="E443" s="4" t="s">
        <v>1094</v>
      </c>
      <c r="F443" s="4" t="s">
        <v>183</v>
      </c>
      <c r="G443" s="2">
        <v>2014</v>
      </c>
      <c r="H443" s="4">
        <v>323797</v>
      </c>
      <c r="I443" s="4">
        <v>0</v>
      </c>
      <c r="J443" s="4" t="s">
        <v>412</v>
      </c>
      <c r="K443" s="4" t="s">
        <v>398</v>
      </c>
      <c r="L443" s="4" t="s">
        <v>837</v>
      </c>
      <c r="M443" s="3">
        <v>41743</v>
      </c>
      <c r="N443" s="4" t="s">
        <v>738</v>
      </c>
      <c r="O443" s="4" t="s">
        <v>738</v>
      </c>
      <c r="P443" s="4" t="s">
        <v>434</v>
      </c>
      <c r="Q443" s="4" t="s">
        <v>282</v>
      </c>
      <c r="R443" s="4" t="s">
        <v>474</v>
      </c>
      <c r="S443" s="4" t="s">
        <v>474</v>
      </c>
      <c r="T443" s="4" t="s">
        <v>628</v>
      </c>
      <c r="U443" s="4" t="s">
        <v>685</v>
      </c>
      <c r="V443" s="4" t="s">
        <v>262</v>
      </c>
      <c r="W443" s="4" t="s">
        <v>563</v>
      </c>
      <c r="X443" s="4" t="s">
        <v>794</v>
      </c>
      <c r="Y443" s="4" t="s">
        <v>545</v>
      </c>
      <c r="Z443" s="4" t="s">
        <v>483</v>
      </c>
      <c r="AA443" s="4">
        <v>211325</v>
      </c>
      <c r="AB443" s="4"/>
      <c r="AC443" s="4" t="s">
        <v>879</v>
      </c>
      <c r="AD443" s="3">
        <v>41758.66805555555</v>
      </c>
      <c r="AE443" s="3">
        <v>41758.66805555555</v>
      </c>
      <c r="AF443" s="2">
        <v>2014</v>
      </c>
      <c r="AG443" s="4" t="s">
        <v>1061</v>
      </c>
      <c r="AH443" s="4" t="s">
        <v>198</v>
      </c>
      <c r="AI443" s="4">
        <v>12766499</v>
      </c>
      <c r="AJ443" s="3">
        <v>41640</v>
      </c>
      <c r="AK443" s="3">
        <v>42004</v>
      </c>
      <c r="AL443" s="4" t="s">
        <v>184</v>
      </c>
      <c r="AM443" s="4" t="s">
        <v>740</v>
      </c>
      <c r="AN443" s="4"/>
    </row>
    <row r="444" spans="1:40" ht="57" customHeight="1">
      <c r="A444" s="4" t="s">
        <v>474</v>
      </c>
      <c r="B444" s="4" t="s">
        <v>1098</v>
      </c>
      <c r="C444" s="4" t="s">
        <v>40</v>
      </c>
      <c r="D444" s="4"/>
      <c r="E444" s="4"/>
      <c r="F444" s="4"/>
      <c r="G444" s="2">
        <v>2014</v>
      </c>
      <c r="H444" s="4">
        <v>975836</v>
      </c>
      <c r="I444" s="4">
        <v>0</v>
      </c>
      <c r="J444" s="4" t="s">
        <v>712</v>
      </c>
      <c r="K444" s="4" t="s">
        <v>398</v>
      </c>
      <c r="L444" s="4" t="s">
        <v>837</v>
      </c>
      <c r="M444" s="3">
        <v>41856</v>
      </c>
      <c r="N444" s="4"/>
      <c r="O444" s="4" t="s">
        <v>926</v>
      </c>
      <c r="P444" s="4" t="s">
        <v>434</v>
      </c>
      <c r="Q444" s="4" t="s">
        <v>282</v>
      </c>
      <c r="R444" s="4" t="s">
        <v>474</v>
      </c>
      <c r="S444" s="4" t="s">
        <v>474</v>
      </c>
      <c r="T444" s="4" t="s">
        <v>1098</v>
      </c>
      <c r="U444" s="4" t="s">
        <v>685</v>
      </c>
      <c r="V444" s="4" t="s">
        <v>170</v>
      </c>
      <c r="W444" s="4" t="s">
        <v>563</v>
      </c>
      <c r="X444" s="4" t="s">
        <v>434</v>
      </c>
      <c r="Y444" s="4" t="s">
        <v>21</v>
      </c>
      <c r="Z444" s="4" t="s">
        <v>483</v>
      </c>
      <c r="AA444" s="4">
        <v>216209</v>
      </c>
      <c r="AB444" s="4"/>
      <c r="AC444" s="4" t="s">
        <v>879</v>
      </c>
      <c r="AD444" s="3">
        <v>41856.660416666666</v>
      </c>
      <c r="AE444" s="3">
        <v>41856.660416666666</v>
      </c>
      <c r="AF444" s="2"/>
      <c r="AG444" s="4"/>
      <c r="AH444" s="4" t="s">
        <v>198</v>
      </c>
      <c r="AI444" s="4"/>
      <c r="AJ444" s="3"/>
      <c r="AK444" s="3"/>
      <c r="AL444" s="4"/>
      <c r="AM444" s="4"/>
      <c r="AN444" s="4"/>
    </row>
    <row r="445" spans="1:40" ht="57" customHeight="1">
      <c r="A445" s="4" t="s">
        <v>474</v>
      </c>
      <c r="B445" s="4" t="s">
        <v>1098</v>
      </c>
      <c r="C445" s="4" t="s">
        <v>40</v>
      </c>
      <c r="D445" s="4"/>
      <c r="E445" s="4"/>
      <c r="F445" s="4"/>
      <c r="G445" s="2">
        <v>2014</v>
      </c>
      <c r="H445" s="4">
        <v>1468473</v>
      </c>
      <c r="I445" s="4">
        <v>0</v>
      </c>
      <c r="J445" s="4" t="s">
        <v>712</v>
      </c>
      <c r="K445" s="4" t="s">
        <v>398</v>
      </c>
      <c r="L445" s="4" t="s">
        <v>837</v>
      </c>
      <c r="M445" s="3">
        <v>41909</v>
      </c>
      <c r="N445" s="4"/>
      <c r="O445" s="4" t="s">
        <v>926</v>
      </c>
      <c r="P445" s="4" t="s">
        <v>434</v>
      </c>
      <c r="Q445" s="4" t="s">
        <v>282</v>
      </c>
      <c r="R445" s="4" t="s">
        <v>474</v>
      </c>
      <c r="S445" s="4" t="s">
        <v>474</v>
      </c>
      <c r="T445" s="4" t="s">
        <v>1098</v>
      </c>
      <c r="U445" s="4" t="s">
        <v>685</v>
      </c>
      <c r="V445" s="4" t="s">
        <v>170</v>
      </c>
      <c r="W445" s="4" t="s">
        <v>563</v>
      </c>
      <c r="X445" s="4" t="s">
        <v>434</v>
      </c>
      <c r="Y445" s="4" t="s">
        <v>21</v>
      </c>
      <c r="Z445" s="4" t="s">
        <v>483</v>
      </c>
      <c r="AA445" s="4">
        <v>218464</v>
      </c>
      <c r="AB445" s="4"/>
      <c r="AC445" s="4" t="s">
        <v>879</v>
      </c>
      <c r="AD445" s="3">
        <v>41911.4375</v>
      </c>
      <c r="AE445" s="3">
        <v>41911.4375</v>
      </c>
      <c r="AF445" s="2"/>
      <c r="AG445" s="4"/>
      <c r="AH445" s="4" t="s">
        <v>198</v>
      </c>
      <c r="AI445" s="4"/>
      <c r="AJ445" s="3"/>
      <c r="AK445" s="3"/>
      <c r="AL445" s="4"/>
      <c r="AM445" s="4"/>
      <c r="AN445" s="4"/>
    </row>
    <row r="446" spans="1:40" ht="57" customHeight="1">
      <c r="A446" s="4" t="s">
        <v>474</v>
      </c>
      <c r="B446" s="4" t="s">
        <v>1098</v>
      </c>
      <c r="C446" s="4" t="s">
        <v>40</v>
      </c>
      <c r="D446" s="4"/>
      <c r="E446" s="4"/>
      <c r="F446" s="4"/>
      <c r="G446" s="2">
        <v>2014</v>
      </c>
      <c r="H446" s="4">
        <v>577438</v>
      </c>
      <c r="I446" s="4">
        <v>0</v>
      </c>
      <c r="J446" s="4" t="s">
        <v>1077</v>
      </c>
      <c r="K446" s="4" t="s">
        <v>398</v>
      </c>
      <c r="L446" s="4" t="s">
        <v>837</v>
      </c>
      <c r="M446" s="3">
        <v>41909</v>
      </c>
      <c r="N446" s="4"/>
      <c r="O446" s="4" t="s">
        <v>926</v>
      </c>
      <c r="P446" s="4" t="s">
        <v>434</v>
      </c>
      <c r="Q446" s="4" t="s">
        <v>282</v>
      </c>
      <c r="R446" s="4" t="s">
        <v>474</v>
      </c>
      <c r="S446" s="4" t="s">
        <v>474</v>
      </c>
      <c r="T446" s="4" t="s">
        <v>1098</v>
      </c>
      <c r="U446" s="4" t="s">
        <v>685</v>
      </c>
      <c r="V446" s="4" t="s">
        <v>170</v>
      </c>
      <c r="W446" s="4" t="s">
        <v>563</v>
      </c>
      <c r="X446" s="4" t="s">
        <v>434</v>
      </c>
      <c r="Y446" s="4" t="s">
        <v>21</v>
      </c>
      <c r="Z446" s="4" t="s">
        <v>483</v>
      </c>
      <c r="AA446" s="4">
        <v>218465</v>
      </c>
      <c r="AB446" s="4"/>
      <c r="AC446" s="4" t="s">
        <v>879</v>
      </c>
      <c r="AD446" s="3">
        <v>41911.438194444439</v>
      </c>
      <c r="AE446" s="3">
        <v>41911.438194444439</v>
      </c>
      <c r="AF446" s="2"/>
      <c r="AG446" s="4"/>
      <c r="AH446" s="4" t="s">
        <v>198</v>
      </c>
      <c r="AI446" s="4"/>
      <c r="AJ446" s="3"/>
      <c r="AK446" s="3"/>
      <c r="AL446" s="4"/>
      <c r="AM446" s="4"/>
      <c r="AN446" s="4"/>
    </row>
    <row r="447" spans="1:40" ht="57" customHeight="1">
      <c r="A447" s="4" t="s">
        <v>474</v>
      </c>
      <c r="B447" s="4" t="s">
        <v>1098</v>
      </c>
      <c r="C447" s="4" t="s">
        <v>40</v>
      </c>
      <c r="D447" s="4"/>
      <c r="E447" s="4"/>
      <c r="F447" s="4"/>
      <c r="G447" s="2">
        <v>2014</v>
      </c>
      <c r="H447" s="4">
        <v>255425</v>
      </c>
      <c r="I447" s="4">
        <v>0</v>
      </c>
      <c r="J447" s="4" t="s">
        <v>778</v>
      </c>
      <c r="K447" s="4" t="s">
        <v>398</v>
      </c>
      <c r="L447" s="4" t="s">
        <v>837</v>
      </c>
      <c r="M447" s="3">
        <v>41909</v>
      </c>
      <c r="N447" s="4"/>
      <c r="O447" s="4" t="s">
        <v>926</v>
      </c>
      <c r="P447" s="4" t="s">
        <v>434</v>
      </c>
      <c r="Q447" s="4" t="s">
        <v>282</v>
      </c>
      <c r="R447" s="4" t="s">
        <v>474</v>
      </c>
      <c r="S447" s="4" t="s">
        <v>474</v>
      </c>
      <c r="T447" s="4" t="s">
        <v>1098</v>
      </c>
      <c r="U447" s="4" t="s">
        <v>685</v>
      </c>
      <c r="V447" s="4" t="s">
        <v>170</v>
      </c>
      <c r="W447" s="4" t="s">
        <v>563</v>
      </c>
      <c r="X447" s="4" t="s">
        <v>434</v>
      </c>
      <c r="Y447" s="4" t="s">
        <v>21</v>
      </c>
      <c r="Z447" s="4" t="s">
        <v>483</v>
      </c>
      <c r="AA447" s="4">
        <v>218474</v>
      </c>
      <c r="AB447" s="4"/>
      <c r="AC447" s="4" t="s">
        <v>879</v>
      </c>
      <c r="AD447" s="3">
        <v>41911.447916666664</v>
      </c>
      <c r="AE447" s="3">
        <v>41911.447916666664</v>
      </c>
      <c r="AF447" s="2"/>
      <c r="AG447" s="4"/>
      <c r="AH447" s="4" t="s">
        <v>198</v>
      </c>
      <c r="AI447" s="4"/>
      <c r="AJ447" s="3"/>
      <c r="AK447" s="3"/>
      <c r="AL447" s="4"/>
      <c r="AM447" s="4"/>
      <c r="AN447" s="4"/>
    </row>
    <row r="448" spans="1:40" ht="114" customHeight="1">
      <c r="A448" s="4" t="s">
        <v>474</v>
      </c>
      <c r="B448" s="4" t="s">
        <v>136</v>
      </c>
      <c r="C448" s="4" t="s">
        <v>40</v>
      </c>
      <c r="D448" s="4" t="s">
        <v>634</v>
      </c>
      <c r="E448" s="4" t="s">
        <v>91</v>
      </c>
      <c r="F448" s="4" t="s">
        <v>462</v>
      </c>
      <c r="G448" s="2">
        <v>2014</v>
      </c>
      <c r="H448" s="4">
        <v>50826</v>
      </c>
      <c r="I448" s="4">
        <v>0</v>
      </c>
      <c r="J448" s="4" t="s">
        <v>399</v>
      </c>
      <c r="K448" s="4">
        <v>40000</v>
      </c>
      <c r="L448" s="4" t="s">
        <v>313</v>
      </c>
      <c r="M448" s="3">
        <v>41914</v>
      </c>
      <c r="N448" s="4" t="s">
        <v>678</v>
      </c>
      <c r="O448" s="4" t="s">
        <v>211</v>
      </c>
      <c r="P448" s="4" t="s">
        <v>434</v>
      </c>
      <c r="Q448" s="4" t="s">
        <v>500</v>
      </c>
      <c r="R448" s="4" t="s">
        <v>474</v>
      </c>
      <c r="S448" s="4" t="s">
        <v>474</v>
      </c>
      <c r="T448" s="4" t="s">
        <v>136</v>
      </c>
      <c r="U448" s="4" t="s">
        <v>685</v>
      </c>
      <c r="V448" s="4" t="s">
        <v>190</v>
      </c>
      <c r="W448" s="4" t="s">
        <v>563</v>
      </c>
      <c r="X448" s="4" t="s">
        <v>434</v>
      </c>
      <c r="Y448" s="4" t="s">
        <v>21</v>
      </c>
      <c r="Z448" s="4" t="s">
        <v>483</v>
      </c>
      <c r="AA448" s="4">
        <v>221266</v>
      </c>
      <c r="AB448" s="4"/>
      <c r="AC448" s="4" t="s">
        <v>879</v>
      </c>
      <c r="AD448" s="3">
        <v>41963.505555555552</v>
      </c>
      <c r="AE448" s="3">
        <v>41963.505555555552</v>
      </c>
      <c r="AF448" s="2">
        <v>2014</v>
      </c>
      <c r="AG448" s="4" t="s">
        <v>434</v>
      </c>
      <c r="AH448" s="4" t="s">
        <v>198</v>
      </c>
      <c r="AI448" s="4">
        <v>412170</v>
      </c>
      <c r="AJ448" s="3">
        <v>41876</v>
      </c>
      <c r="AK448" s="3">
        <v>41967</v>
      </c>
      <c r="AL448" s="4" t="s">
        <v>740</v>
      </c>
      <c r="AM448" s="4" t="s">
        <v>271</v>
      </c>
      <c r="AN448" s="4" t="s">
        <v>1030</v>
      </c>
    </row>
    <row r="449" spans="1:40" ht="57" customHeight="1">
      <c r="A449" s="4" t="s">
        <v>474</v>
      </c>
      <c r="B449" s="4" t="s">
        <v>136</v>
      </c>
      <c r="C449" s="4" t="s">
        <v>961</v>
      </c>
      <c r="D449" s="4" t="s">
        <v>988</v>
      </c>
      <c r="E449" s="4" t="s">
        <v>907</v>
      </c>
      <c r="F449" s="4" t="s">
        <v>183</v>
      </c>
      <c r="G449" s="2">
        <v>2014</v>
      </c>
      <c r="H449" s="4">
        <v>1370</v>
      </c>
      <c r="I449" s="4">
        <v>0</v>
      </c>
      <c r="J449" s="4" t="s">
        <v>412</v>
      </c>
      <c r="K449" s="4" t="s">
        <v>398</v>
      </c>
      <c r="L449" s="4" t="s">
        <v>837</v>
      </c>
      <c r="M449" s="3">
        <v>41793</v>
      </c>
      <c r="N449" s="4" t="s">
        <v>738</v>
      </c>
      <c r="O449" s="4" t="s">
        <v>738</v>
      </c>
      <c r="P449" s="4" t="s">
        <v>434</v>
      </c>
      <c r="Q449" s="4" t="s">
        <v>282</v>
      </c>
      <c r="R449" s="4" t="s">
        <v>474</v>
      </c>
      <c r="S449" s="4" t="s">
        <v>474</v>
      </c>
      <c r="T449" s="4" t="s">
        <v>136</v>
      </c>
      <c r="U449" s="4" t="s">
        <v>685</v>
      </c>
      <c r="V449" s="4" t="s">
        <v>190</v>
      </c>
      <c r="W449" s="4" t="s">
        <v>563</v>
      </c>
      <c r="X449" s="4" t="s">
        <v>794</v>
      </c>
      <c r="Y449" s="4" t="s">
        <v>545</v>
      </c>
      <c r="Z449" s="4" t="s">
        <v>483</v>
      </c>
      <c r="AA449" s="4">
        <v>213614</v>
      </c>
      <c r="AB449" s="4"/>
      <c r="AC449" s="4" t="s">
        <v>879</v>
      </c>
      <c r="AD449" s="3">
        <v>41801.564583333333</v>
      </c>
      <c r="AE449" s="3">
        <v>41801.564583333333</v>
      </c>
      <c r="AF449" s="2">
        <v>2014</v>
      </c>
      <c r="AG449" s="4" t="s">
        <v>1061</v>
      </c>
      <c r="AH449" s="4" t="s">
        <v>198</v>
      </c>
      <c r="AI449" s="4">
        <v>1638000</v>
      </c>
      <c r="AJ449" s="3">
        <v>41640</v>
      </c>
      <c r="AK449" s="3">
        <v>42004</v>
      </c>
      <c r="AL449" s="4" t="s">
        <v>184</v>
      </c>
      <c r="AM449" s="4" t="s">
        <v>740</v>
      </c>
      <c r="AN449" s="4"/>
    </row>
    <row r="450" spans="1:40" ht="57" customHeight="1">
      <c r="A450" s="4" t="s">
        <v>474</v>
      </c>
      <c r="B450" s="4" t="s">
        <v>877</v>
      </c>
      <c r="C450" s="4" t="s">
        <v>40</v>
      </c>
      <c r="D450" s="4" t="s">
        <v>634</v>
      </c>
      <c r="E450" s="4" t="s">
        <v>963</v>
      </c>
      <c r="F450" s="4" t="s">
        <v>1110</v>
      </c>
      <c r="G450" s="2">
        <v>2014</v>
      </c>
      <c r="H450" s="4">
        <v>1404</v>
      </c>
      <c r="I450" s="4">
        <v>0</v>
      </c>
      <c r="J450" s="4" t="s">
        <v>107</v>
      </c>
      <c r="K450" s="4" t="s">
        <v>398</v>
      </c>
      <c r="L450" s="4" t="s">
        <v>837</v>
      </c>
      <c r="M450" s="3">
        <v>41883</v>
      </c>
      <c r="N450" s="4" t="s">
        <v>387</v>
      </c>
      <c r="O450" s="4" t="s">
        <v>926</v>
      </c>
      <c r="P450" s="4" t="s">
        <v>434</v>
      </c>
      <c r="Q450" s="4" t="s">
        <v>282</v>
      </c>
      <c r="R450" s="4" t="s">
        <v>474</v>
      </c>
      <c r="S450" s="4" t="s">
        <v>474</v>
      </c>
      <c r="T450" s="4" t="s">
        <v>877</v>
      </c>
      <c r="U450" s="4" t="s">
        <v>519</v>
      </c>
      <c r="V450" s="4" t="s">
        <v>4</v>
      </c>
      <c r="W450" s="4" t="s">
        <v>563</v>
      </c>
      <c r="X450" s="4" t="s">
        <v>434</v>
      </c>
      <c r="Y450" s="4" t="s">
        <v>21</v>
      </c>
      <c r="Z450" s="4" t="s">
        <v>483</v>
      </c>
      <c r="AA450" s="4">
        <v>221168</v>
      </c>
      <c r="AB450" s="4"/>
      <c r="AC450" s="4" t="s">
        <v>879</v>
      </c>
      <c r="AD450" s="3">
        <v>41962.536111111112</v>
      </c>
      <c r="AE450" s="3">
        <v>41962.536111111112</v>
      </c>
      <c r="AF450" s="2">
        <v>2014</v>
      </c>
      <c r="AG450" s="4" t="s">
        <v>434</v>
      </c>
      <c r="AH450" s="4" t="s">
        <v>198</v>
      </c>
      <c r="AI450" s="4">
        <v>0</v>
      </c>
      <c r="AJ450" s="3">
        <v>41730</v>
      </c>
      <c r="AK450" s="3">
        <v>42004</v>
      </c>
      <c r="AL450" s="4" t="s">
        <v>740</v>
      </c>
      <c r="AM450" s="4" t="s">
        <v>740</v>
      </c>
      <c r="AN450" s="4" t="s">
        <v>380</v>
      </c>
    </row>
    <row r="451" spans="1:40" ht="68.25" customHeight="1">
      <c r="A451" s="4" t="s">
        <v>474</v>
      </c>
      <c r="B451" s="4" t="s">
        <v>365</v>
      </c>
      <c r="C451" s="4" t="s">
        <v>40</v>
      </c>
      <c r="D451" s="4" t="s">
        <v>634</v>
      </c>
      <c r="E451" s="4" t="s">
        <v>77</v>
      </c>
      <c r="F451" s="4" t="s">
        <v>1110</v>
      </c>
      <c r="G451" s="2">
        <v>2014</v>
      </c>
      <c r="H451" s="4">
        <v>2697</v>
      </c>
      <c r="I451" s="4">
        <v>0</v>
      </c>
      <c r="J451" s="4" t="s">
        <v>1110</v>
      </c>
      <c r="K451" s="4" t="s">
        <v>398</v>
      </c>
      <c r="L451" s="4" t="s">
        <v>837</v>
      </c>
      <c r="M451" s="3">
        <v>41859</v>
      </c>
      <c r="N451" s="4" t="s">
        <v>387</v>
      </c>
      <c r="O451" s="4" t="s">
        <v>926</v>
      </c>
      <c r="P451" s="4" t="s">
        <v>434</v>
      </c>
      <c r="Q451" s="4" t="s">
        <v>282</v>
      </c>
      <c r="R451" s="4" t="s">
        <v>474</v>
      </c>
      <c r="S451" s="4" t="s">
        <v>474</v>
      </c>
      <c r="T451" s="4" t="s">
        <v>365</v>
      </c>
      <c r="U451" s="4" t="s">
        <v>519</v>
      </c>
      <c r="V451" s="4" t="s">
        <v>85</v>
      </c>
      <c r="W451" s="4" t="s">
        <v>563</v>
      </c>
      <c r="X451" s="4" t="s">
        <v>434</v>
      </c>
      <c r="Y451" s="4" t="s">
        <v>21</v>
      </c>
      <c r="Z451" s="4" t="s">
        <v>483</v>
      </c>
      <c r="AA451" s="4">
        <v>216829</v>
      </c>
      <c r="AB451" s="4"/>
      <c r="AC451" s="4" t="s">
        <v>879</v>
      </c>
      <c r="AD451" s="3">
        <v>41866.520138888889</v>
      </c>
      <c r="AE451" s="3">
        <v>41866.520138888889</v>
      </c>
      <c r="AF451" s="2">
        <v>2014</v>
      </c>
      <c r="AG451" s="4" t="s">
        <v>434</v>
      </c>
      <c r="AH451" s="4" t="s">
        <v>198</v>
      </c>
      <c r="AI451" s="4">
        <v>0</v>
      </c>
      <c r="AJ451" s="3">
        <v>41730</v>
      </c>
      <c r="AK451" s="3">
        <v>42004</v>
      </c>
      <c r="AL451" s="4" t="s">
        <v>740</v>
      </c>
      <c r="AM451" s="4" t="s">
        <v>740</v>
      </c>
      <c r="AN451" s="4" t="s">
        <v>380</v>
      </c>
    </row>
    <row r="452" spans="1:40" ht="68.25" customHeight="1">
      <c r="A452" s="4" t="s">
        <v>474</v>
      </c>
      <c r="B452" s="4" t="s">
        <v>365</v>
      </c>
      <c r="C452" s="4" t="s">
        <v>40</v>
      </c>
      <c r="D452" s="4" t="s">
        <v>634</v>
      </c>
      <c r="E452" s="4" t="s">
        <v>77</v>
      </c>
      <c r="F452" s="4" t="s">
        <v>1110</v>
      </c>
      <c r="G452" s="2">
        <v>2014</v>
      </c>
      <c r="H452" s="4">
        <v>1476959</v>
      </c>
      <c r="I452" s="4">
        <v>0</v>
      </c>
      <c r="J452" s="4" t="s">
        <v>1110</v>
      </c>
      <c r="K452" s="4" t="s">
        <v>398</v>
      </c>
      <c r="L452" s="4" t="s">
        <v>837</v>
      </c>
      <c r="M452" s="3">
        <v>41859</v>
      </c>
      <c r="N452" s="4" t="s">
        <v>387</v>
      </c>
      <c r="O452" s="4" t="s">
        <v>926</v>
      </c>
      <c r="P452" s="4" t="s">
        <v>434</v>
      </c>
      <c r="Q452" s="4" t="s">
        <v>282</v>
      </c>
      <c r="R452" s="4" t="s">
        <v>474</v>
      </c>
      <c r="S452" s="4" t="s">
        <v>474</v>
      </c>
      <c r="T452" s="4" t="s">
        <v>365</v>
      </c>
      <c r="U452" s="4" t="s">
        <v>519</v>
      </c>
      <c r="V452" s="4" t="s">
        <v>85</v>
      </c>
      <c r="W452" s="4" t="s">
        <v>563</v>
      </c>
      <c r="X452" s="4" t="s">
        <v>434</v>
      </c>
      <c r="Y452" s="4" t="s">
        <v>21</v>
      </c>
      <c r="Z452" s="4" t="s">
        <v>483</v>
      </c>
      <c r="AA452" s="4">
        <v>216838</v>
      </c>
      <c r="AB452" s="4"/>
      <c r="AC452" s="4" t="s">
        <v>697</v>
      </c>
      <c r="AD452" s="3">
        <v>41995.748611111107</v>
      </c>
      <c r="AE452" s="3">
        <v>41866.629861111112</v>
      </c>
      <c r="AF452" s="2">
        <v>2014</v>
      </c>
      <c r="AG452" s="4" t="s">
        <v>434</v>
      </c>
      <c r="AH452" s="4" t="s">
        <v>198</v>
      </c>
      <c r="AI452" s="4">
        <v>0</v>
      </c>
      <c r="AJ452" s="3">
        <v>41730</v>
      </c>
      <c r="AK452" s="3">
        <v>42004</v>
      </c>
      <c r="AL452" s="4" t="s">
        <v>740</v>
      </c>
      <c r="AM452" s="4" t="s">
        <v>740</v>
      </c>
      <c r="AN452" s="4" t="s">
        <v>380</v>
      </c>
    </row>
    <row r="453" spans="1:40" ht="68.25" customHeight="1">
      <c r="A453" s="4" t="s">
        <v>474</v>
      </c>
      <c r="B453" s="4" t="s">
        <v>365</v>
      </c>
      <c r="C453" s="4" t="s">
        <v>532</v>
      </c>
      <c r="D453" s="4" t="s">
        <v>254</v>
      </c>
      <c r="E453" s="4" t="s">
        <v>719</v>
      </c>
      <c r="F453" s="4" t="s">
        <v>183</v>
      </c>
      <c r="G453" s="2">
        <v>2013</v>
      </c>
      <c r="H453" s="4">
        <v>613380</v>
      </c>
      <c r="I453" s="4">
        <v>0</v>
      </c>
      <c r="J453" s="4" t="s">
        <v>574</v>
      </c>
      <c r="K453" s="4" t="s">
        <v>398</v>
      </c>
      <c r="L453" s="4" t="s">
        <v>837</v>
      </c>
      <c r="M453" s="3">
        <v>41571</v>
      </c>
      <c r="N453" s="4" t="s">
        <v>738</v>
      </c>
      <c r="O453" s="4" t="s">
        <v>738</v>
      </c>
      <c r="P453" s="4" t="s">
        <v>434</v>
      </c>
      <c r="Q453" s="4" t="s">
        <v>282</v>
      </c>
      <c r="R453" s="4" t="s">
        <v>474</v>
      </c>
      <c r="S453" s="4" t="s">
        <v>474</v>
      </c>
      <c r="T453" s="4" t="s">
        <v>365</v>
      </c>
      <c r="U453" s="4" t="s">
        <v>519</v>
      </c>
      <c r="V453" s="4" t="s">
        <v>85</v>
      </c>
      <c r="W453" s="4"/>
      <c r="X453" s="4" t="s">
        <v>794</v>
      </c>
      <c r="Y453" s="4" t="s">
        <v>545</v>
      </c>
      <c r="Z453" s="4" t="s">
        <v>483</v>
      </c>
      <c r="AA453" s="4">
        <v>203551</v>
      </c>
      <c r="AB453" s="4" t="s">
        <v>571</v>
      </c>
      <c r="AC453" s="4" t="s">
        <v>879</v>
      </c>
      <c r="AD453" s="3">
        <v>41697.736111111109</v>
      </c>
      <c r="AE453" s="3">
        <v>41583.481249999997</v>
      </c>
      <c r="AF453" s="2">
        <v>2013</v>
      </c>
      <c r="AG453" s="4" t="s">
        <v>1061</v>
      </c>
      <c r="AH453" s="4" t="s">
        <v>198</v>
      </c>
      <c r="AI453" s="4">
        <v>162350371</v>
      </c>
      <c r="AJ453" s="3">
        <v>41275</v>
      </c>
      <c r="AK453" s="3">
        <v>41639</v>
      </c>
      <c r="AL453" s="4" t="s">
        <v>184</v>
      </c>
      <c r="AM453" s="4" t="s">
        <v>740</v>
      </c>
      <c r="AN453" s="4"/>
    </row>
    <row r="454" spans="1:40" ht="68.25" customHeight="1">
      <c r="A454" s="4" t="s">
        <v>474</v>
      </c>
      <c r="B454" s="4" t="s">
        <v>365</v>
      </c>
      <c r="C454" s="4" t="s">
        <v>961</v>
      </c>
      <c r="D454" s="4" t="s">
        <v>988</v>
      </c>
      <c r="E454" s="4" t="s">
        <v>364</v>
      </c>
      <c r="F454" s="4" t="s">
        <v>183</v>
      </c>
      <c r="G454" s="2">
        <v>2014</v>
      </c>
      <c r="H454" s="4">
        <v>2178811</v>
      </c>
      <c r="I454" s="4">
        <v>0</v>
      </c>
      <c r="J454" s="4" t="s">
        <v>574</v>
      </c>
      <c r="K454" s="4" t="s">
        <v>398</v>
      </c>
      <c r="L454" s="4" t="s">
        <v>837</v>
      </c>
      <c r="M454" s="3">
        <v>41821</v>
      </c>
      <c r="N454" s="4" t="s">
        <v>738</v>
      </c>
      <c r="O454" s="4" t="s">
        <v>738</v>
      </c>
      <c r="P454" s="4" t="s">
        <v>434</v>
      </c>
      <c r="Q454" s="4" t="s">
        <v>282</v>
      </c>
      <c r="R454" s="4" t="s">
        <v>474</v>
      </c>
      <c r="S454" s="4" t="s">
        <v>474</v>
      </c>
      <c r="T454" s="4" t="s">
        <v>365</v>
      </c>
      <c r="U454" s="4" t="s">
        <v>519</v>
      </c>
      <c r="V454" s="4" t="s">
        <v>85</v>
      </c>
      <c r="W454" s="4" t="s">
        <v>563</v>
      </c>
      <c r="X454" s="4" t="s">
        <v>794</v>
      </c>
      <c r="Y454" s="4" t="s">
        <v>545</v>
      </c>
      <c r="Z454" s="4" t="s">
        <v>483</v>
      </c>
      <c r="AA454" s="4">
        <v>214631</v>
      </c>
      <c r="AB454" s="4"/>
      <c r="AC454" s="4" t="s">
        <v>879</v>
      </c>
      <c r="AD454" s="3">
        <v>41992.654861111107</v>
      </c>
      <c r="AE454" s="3">
        <v>41822.679861111108</v>
      </c>
      <c r="AF454" s="2">
        <v>2014</v>
      </c>
      <c r="AG454" s="4" t="s">
        <v>1061</v>
      </c>
      <c r="AH454" s="4" t="s">
        <v>198</v>
      </c>
      <c r="AI454" s="4">
        <v>131280080</v>
      </c>
      <c r="AJ454" s="3">
        <v>41640</v>
      </c>
      <c r="AK454" s="3">
        <v>42004</v>
      </c>
      <c r="AL454" s="4" t="s">
        <v>184</v>
      </c>
      <c r="AM454" s="4" t="s">
        <v>740</v>
      </c>
      <c r="AN454" s="4"/>
    </row>
    <row r="455" spans="1:40" ht="57" customHeight="1">
      <c r="A455" s="4" t="s">
        <v>474</v>
      </c>
      <c r="B455" s="4" t="s">
        <v>873</v>
      </c>
      <c r="C455" s="4" t="s">
        <v>40</v>
      </c>
      <c r="D455" s="4"/>
      <c r="E455" s="4"/>
      <c r="F455" s="4"/>
      <c r="G455" s="2">
        <v>2014</v>
      </c>
      <c r="H455" s="4">
        <v>0</v>
      </c>
      <c r="I455" s="4">
        <v>0</v>
      </c>
      <c r="J455" s="4" t="s">
        <v>659</v>
      </c>
      <c r="K455" s="4" t="s">
        <v>398</v>
      </c>
      <c r="L455" s="4" t="s">
        <v>837</v>
      </c>
      <c r="M455" s="3">
        <v>41852</v>
      </c>
      <c r="N455" s="4"/>
      <c r="O455" s="4" t="s">
        <v>326</v>
      </c>
      <c r="P455" s="4" t="s">
        <v>434</v>
      </c>
      <c r="Q455" s="4" t="s">
        <v>282</v>
      </c>
      <c r="R455" s="4" t="s">
        <v>474</v>
      </c>
      <c r="S455" s="4" t="s">
        <v>474</v>
      </c>
      <c r="T455" s="4" t="s">
        <v>873</v>
      </c>
      <c r="U455" s="4" t="s">
        <v>255</v>
      </c>
      <c r="V455" s="4" t="s">
        <v>708</v>
      </c>
      <c r="W455" s="4" t="s">
        <v>563</v>
      </c>
      <c r="X455" s="4" t="s">
        <v>434</v>
      </c>
      <c r="Y455" s="4" t="s">
        <v>21</v>
      </c>
      <c r="Z455" s="4" t="s">
        <v>535</v>
      </c>
      <c r="AA455" s="4">
        <v>217837</v>
      </c>
      <c r="AB455" s="4"/>
      <c r="AC455" s="4" t="s">
        <v>255</v>
      </c>
      <c r="AD455" s="3">
        <v>41890.813888888886</v>
      </c>
      <c r="AE455" s="3">
        <v>41890.713194444441</v>
      </c>
      <c r="AF455" s="2"/>
      <c r="AG455" s="4"/>
      <c r="AH455" s="4" t="s">
        <v>198</v>
      </c>
      <c r="AI455" s="4"/>
      <c r="AJ455" s="3"/>
      <c r="AK455" s="3"/>
      <c r="AL455" s="4"/>
      <c r="AM455" s="4"/>
      <c r="AN455" s="4"/>
    </row>
    <row r="456" spans="1:40" ht="57" customHeight="1">
      <c r="A456" s="4" t="s">
        <v>474</v>
      </c>
      <c r="B456" s="4" t="s">
        <v>797</v>
      </c>
      <c r="C456" s="4" t="s">
        <v>532</v>
      </c>
      <c r="D456" s="4" t="s">
        <v>254</v>
      </c>
      <c r="E456" s="4" t="s">
        <v>268</v>
      </c>
      <c r="F456" s="4" t="s">
        <v>183</v>
      </c>
      <c r="G456" s="2">
        <v>2013</v>
      </c>
      <c r="H456" s="4">
        <v>1606</v>
      </c>
      <c r="I456" s="4">
        <v>0</v>
      </c>
      <c r="J456" s="4" t="s">
        <v>412</v>
      </c>
      <c r="K456" s="4" t="s">
        <v>398</v>
      </c>
      <c r="L456" s="4" t="s">
        <v>837</v>
      </c>
      <c r="M456" s="3">
        <v>41564</v>
      </c>
      <c r="N456" s="4" t="s">
        <v>738</v>
      </c>
      <c r="O456" s="4" t="s">
        <v>738</v>
      </c>
      <c r="P456" s="4" t="s">
        <v>434</v>
      </c>
      <c r="Q456" s="4" t="s">
        <v>282</v>
      </c>
      <c r="R456" s="4" t="s">
        <v>474</v>
      </c>
      <c r="S456" s="4" t="s">
        <v>474</v>
      </c>
      <c r="T456" s="4" t="s">
        <v>797</v>
      </c>
      <c r="U456" s="4" t="s">
        <v>519</v>
      </c>
      <c r="V456" s="4" t="s">
        <v>1091</v>
      </c>
      <c r="W456" s="4"/>
      <c r="X456" s="4" t="s">
        <v>794</v>
      </c>
      <c r="Y456" s="4" t="s">
        <v>545</v>
      </c>
      <c r="Z456" s="4" t="s">
        <v>483</v>
      </c>
      <c r="AA456" s="4">
        <v>203273</v>
      </c>
      <c r="AB456" s="4" t="s">
        <v>571</v>
      </c>
      <c r="AC456" s="4" t="s">
        <v>879</v>
      </c>
      <c r="AD456" s="3">
        <v>41578.619444444441</v>
      </c>
      <c r="AE456" s="3">
        <v>41578.619444444441</v>
      </c>
      <c r="AF456" s="2">
        <v>2013</v>
      </c>
      <c r="AG456" s="4" t="s">
        <v>1061</v>
      </c>
      <c r="AH456" s="4" t="s">
        <v>198</v>
      </c>
      <c r="AI456" s="4">
        <v>51939803</v>
      </c>
      <c r="AJ456" s="3">
        <v>41275</v>
      </c>
      <c r="AK456" s="3">
        <v>41639</v>
      </c>
      <c r="AL456" s="4" t="s">
        <v>184</v>
      </c>
      <c r="AM456" s="4" t="s">
        <v>740</v>
      </c>
      <c r="AN456" s="4"/>
    </row>
    <row r="457" spans="1:40" ht="45.75" customHeight="1">
      <c r="A457" s="4" t="s">
        <v>670</v>
      </c>
      <c r="B457" s="4" t="s">
        <v>357</v>
      </c>
      <c r="C457" s="4" t="s">
        <v>665</v>
      </c>
      <c r="D457" s="4"/>
      <c r="E457" s="4"/>
      <c r="F457" s="4"/>
      <c r="G457" s="2">
        <v>2015</v>
      </c>
      <c r="H457" s="4">
        <v>593670</v>
      </c>
      <c r="I457" s="4">
        <v>0</v>
      </c>
      <c r="J457" s="4" t="s">
        <v>312</v>
      </c>
      <c r="K457" s="4">
        <v>593670</v>
      </c>
      <c r="L457" s="4" t="s">
        <v>837</v>
      </c>
      <c r="M457" s="3">
        <v>41996</v>
      </c>
      <c r="N457" s="4"/>
      <c r="O457" s="4" t="s">
        <v>326</v>
      </c>
      <c r="P457" s="4" t="s">
        <v>434</v>
      </c>
      <c r="Q457" s="4" t="s">
        <v>282</v>
      </c>
      <c r="R457" s="4" t="s">
        <v>670</v>
      </c>
      <c r="S457" s="4" t="s">
        <v>670</v>
      </c>
      <c r="T457" s="4" t="s">
        <v>357</v>
      </c>
      <c r="U457" s="4" t="s">
        <v>679</v>
      </c>
      <c r="V457" s="4" t="s">
        <v>264</v>
      </c>
      <c r="W457" s="4" t="s">
        <v>563</v>
      </c>
      <c r="X457" s="4" t="s">
        <v>794</v>
      </c>
      <c r="Y457" s="4" t="s">
        <v>545</v>
      </c>
      <c r="Z457" s="4" t="s">
        <v>483</v>
      </c>
      <c r="AA457" s="4">
        <v>223309</v>
      </c>
      <c r="AB457" s="4"/>
      <c r="AC457" s="4" t="s">
        <v>879</v>
      </c>
      <c r="AD457" s="3">
        <v>42010.670138888891</v>
      </c>
      <c r="AE457" s="3">
        <v>42010.670138888891</v>
      </c>
      <c r="AF457" s="2"/>
      <c r="AG457" s="4"/>
      <c r="AH457" s="4" t="s">
        <v>198</v>
      </c>
      <c r="AI457" s="4"/>
      <c r="AJ457" s="3"/>
      <c r="AK457" s="3"/>
      <c r="AL457" s="4"/>
      <c r="AM457" s="4"/>
      <c r="AN457" s="4"/>
    </row>
    <row r="458" spans="1:40" ht="57" customHeight="1">
      <c r="A458" s="4" t="s">
        <v>670</v>
      </c>
      <c r="B458" s="4" t="s">
        <v>873</v>
      </c>
      <c r="C458" s="4" t="s">
        <v>40</v>
      </c>
      <c r="D458" s="4"/>
      <c r="E458" s="4"/>
      <c r="F458" s="4"/>
      <c r="G458" s="2">
        <v>2014</v>
      </c>
      <c r="H458" s="4">
        <v>2000000</v>
      </c>
      <c r="I458" s="4">
        <v>0</v>
      </c>
      <c r="J458" s="4" t="s">
        <v>992</v>
      </c>
      <c r="K458" s="4" t="s">
        <v>398</v>
      </c>
      <c r="L458" s="4" t="s">
        <v>837</v>
      </c>
      <c r="M458" s="3">
        <v>41821</v>
      </c>
      <c r="N458" s="4"/>
      <c r="O458" s="4" t="s">
        <v>926</v>
      </c>
      <c r="P458" s="4" t="s">
        <v>434</v>
      </c>
      <c r="Q458" s="4" t="s">
        <v>282</v>
      </c>
      <c r="R458" s="4" t="s">
        <v>670</v>
      </c>
      <c r="S458" s="4" t="s">
        <v>670</v>
      </c>
      <c r="T458" s="4" t="s">
        <v>873</v>
      </c>
      <c r="U458" s="4" t="s">
        <v>255</v>
      </c>
      <c r="V458" s="4" t="s">
        <v>708</v>
      </c>
      <c r="W458" s="4" t="s">
        <v>563</v>
      </c>
      <c r="X458" s="4" t="s">
        <v>434</v>
      </c>
      <c r="Y458" s="4" t="s">
        <v>21</v>
      </c>
      <c r="Z458" s="4" t="s">
        <v>483</v>
      </c>
      <c r="AA458" s="4">
        <v>216145</v>
      </c>
      <c r="AB458" s="4"/>
      <c r="AC458" s="4" t="s">
        <v>255</v>
      </c>
      <c r="AD458" s="3">
        <v>41855.461805555555</v>
      </c>
      <c r="AE458" s="3">
        <v>41855.461805555555</v>
      </c>
      <c r="AF458" s="2"/>
      <c r="AG458" s="4"/>
      <c r="AH458" s="4" t="s">
        <v>198</v>
      </c>
      <c r="AI458" s="4"/>
      <c r="AJ458" s="3"/>
      <c r="AK458" s="3"/>
      <c r="AL458" s="4"/>
      <c r="AM458" s="4"/>
      <c r="AN458" s="4"/>
    </row>
    <row r="459" spans="1:40" ht="57" customHeight="1">
      <c r="A459" s="4" t="s">
        <v>1016</v>
      </c>
      <c r="B459" s="4" t="s">
        <v>873</v>
      </c>
      <c r="C459" s="4" t="s">
        <v>41</v>
      </c>
      <c r="D459" s="4"/>
      <c r="E459" s="4"/>
      <c r="F459" s="4"/>
      <c r="G459" s="2">
        <v>2011</v>
      </c>
      <c r="H459" s="4">
        <v>75227</v>
      </c>
      <c r="I459" s="4">
        <v>0</v>
      </c>
      <c r="J459" s="4" t="s">
        <v>318</v>
      </c>
      <c r="K459" s="4">
        <v>273750</v>
      </c>
      <c r="L459" s="4" t="s">
        <v>598</v>
      </c>
      <c r="M459" s="3">
        <v>40908</v>
      </c>
      <c r="N459" s="4"/>
      <c r="O459" s="4" t="s">
        <v>554</v>
      </c>
      <c r="P459" s="4" t="s">
        <v>434</v>
      </c>
      <c r="Q459" s="4" t="s">
        <v>282</v>
      </c>
      <c r="R459" s="4" t="s">
        <v>1016</v>
      </c>
      <c r="S459" s="4" t="s">
        <v>474</v>
      </c>
      <c r="T459" s="4" t="s">
        <v>873</v>
      </c>
      <c r="U459" s="4" t="s">
        <v>255</v>
      </c>
      <c r="V459" s="4" t="s">
        <v>708</v>
      </c>
      <c r="W459" s="4" t="s">
        <v>563</v>
      </c>
      <c r="X459" s="4" t="s">
        <v>434</v>
      </c>
      <c r="Y459" s="4" t="s">
        <v>545</v>
      </c>
      <c r="Z459" s="4" t="s">
        <v>483</v>
      </c>
      <c r="AA459" s="4">
        <v>210780</v>
      </c>
      <c r="AB459" s="4"/>
      <c r="AC459" s="4" t="s">
        <v>692</v>
      </c>
      <c r="AD459" s="3">
        <v>41744.754861111112</v>
      </c>
      <c r="AE459" s="3">
        <v>41744.754861111112</v>
      </c>
      <c r="AF459" s="2"/>
      <c r="AG459" s="4"/>
      <c r="AH459" s="4" t="s">
        <v>198</v>
      </c>
      <c r="AI459" s="4"/>
      <c r="AJ459" s="3"/>
      <c r="AK459" s="3"/>
      <c r="AL459" s="4"/>
      <c r="AM459" s="4"/>
      <c r="AN459" s="4"/>
    </row>
    <row r="460" spans="1:40" ht="57" customHeight="1">
      <c r="A460" s="4" t="s">
        <v>1016</v>
      </c>
      <c r="B460" s="4" t="s">
        <v>873</v>
      </c>
      <c r="C460" s="4" t="s">
        <v>653</v>
      </c>
      <c r="D460" s="4"/>
      <c r="E460" s="4"/>
      <c r="F460" s="4"/>
      <c r="G460" s="2">
        <v>2013</v>
      </c>
      <c r="H460" s="4">
        <v>126581</v>
      </c>
      <c r="I460" s="4">
        <v>0</v>
      </c>
      <c r="J460" s="4" t="s">
        <v>382</v>
      </c>
      <c r="K460" s="4">
        <v>460630</v>
      </c>
      <c r="L460" s="4" t="s">
        <v>598</v>
      </c>
      <c r="M460" s="3">
        <v>41639</v>
      </c>
      <c r="N460" s="4"/>
      <c r="O460" s="4" t="s">
        <v>554</v>
      </c>
      <c r="P460" s="4" t="s">
        <v>434</v>
      </c>
      <c r="Q460" s="4" t="s">
        <v>282</v>
      </c>
      <c r="R460" s="4" t="s">
        <v>1016</v>
      </c>
      <c r="S460" s="4" t="s">
        <v>474</v>
      </c>
      <c r="T460" s="4" t="s">
        <v>873</v>
      </c>
      <c r="U460" s="4" t="s">
        <v>255</v>
      </c>
      <c r="V460" s="4" t="s">
        <v>708</v>
      </c>
      <c r="W460" s="4"/>
      <c r="X460" s="4" t="s">
        <v>434</v>
      </c>
      <c r="Y460" s="4" t="s">
        <v>21</v>
      </c>
      <c r="Z460" s="4" t="s">
        <v>483</v>
      </c>
      <c r="AA460" s="4">
        <v>210709</v>
      </c>
      <c r="AB460" s="4"/>
      <c r="AC460" s="4" t="s">
        <v>692</v>
      </c>
      <c r="AD460" s="3">
        <v>41744.641666666663</v>
      </c>
      <c r="AE460" s="3">
        <v>41744.641666666663</v>
      </c>
      <c r="AF460" s="2"/>
      <c r="AG460" s="4"/>
      <c r="AH460" s="4" t="s">
        <v>198</v>
      </c>
      <c r="AI460" s="4"/>
      <c r="AJ460" s="3"/>
      <c r="AK460" s="3"/>
      <c r="AL460" s="4"/>
      <c r="AM460" s="4"/>
      <c r="AN460" s="4"/>
    </row>
    <row r="461" spans="1:40" ht="57" customHeight="1">
      <c r="A461" s="4" t="s">
        <v>1016</v>
      </c>
      <c r="B461" s="4" t="s">
        <v>873</v>
      </c>
      <c r="C461" s="4" t="s">
        <v>653</v>
      </c>
      <c r="D461" s="4"/>
      <c r="E461" s="4"/>
      <c r="F461" s="4"/>
      <c r="G461" s="2">
        <v>2013</v>
      </c>
      <c r="H461" s="4">
        <v>126381</v>
      </c>
      <c r="I461" s="4">
        <v>0</v>
      </c>
      <c r="J461" s="4" t="s">
        <v>163</v>
      </c>
      <c r="K461" s="4">
        <v>459900</v>
      </c>
      <c r="L461" s="4" t="s">
        <v>598</v>
      </c>
      <c r="M461" s="3">
        <v>41639</v>
      </c>
      <c r="N461" s="4"/>
      <c r="O461" s="4" t="s">
        <v>326</v>
      </c>
      <c r="P461" s="4" t="s">
        <v>434</v>
      </c>
      <c r="Q461" s="4" t="s">
        <v>282</v>
      </c>
      <c r="R461" s="4" t="s">
        <v>1016</v>
      </c>
      <c r="S461" s="4" t="s">
        <v>474</v>
      </c>
      <c r="T461" s="4" t="s">
        <v>873</v>
      </c>
      <c r="U461" s="4" t="s">
        <v>255</v>
      </c>
      <c r="V461" s="4" t="s">
        <v>708</v>
      </c>
      <c r="W461" s="4"/>
      <c r="X461" s="4" t="s">
        <v>434</v>
      </c>
      <c r="Y461" s="4" t="s">
        <v>21</v>
      </c>
      <c r="Z461" s="4" t="s">
        <v>483</v>
      </c>
      <c r="AA461" s="4">
        <v>210710</v>
      </c>
      <c r="AB461" s="4"/>
      <c r="AC461" s="4" t="s">
        <v>692</v>
      </c>
      <c r="AD461" s="3">
        <v>41744.642361111109</v>
      </c>
      <c r="AE461" s="3">
        <v>41744.642361111109</v>
      </c>
      <c r="AF461" s="2"/>
      <c r="AG461" s="4"/>
      <c r="AH461" s="4" t="s">
        <v>198</v>
      </c>
      <c r="AI461" s="4"/>
      <c r="AJ461" s="3"/>
      <c r="AK461" s="3"/>
      <c r="AL461" s="4"/>
      <c r="AM461" s="4"/>
      <c r="AN461" s="4"/>
    </row>
    <row r="462" spans="1:40" ht="57" customHeight="1">
      <c r="A462" s="4" t="s">
        <v>1016</v>
      </c>
      <c r="B462" s="4" t="s">
        <v>873</v>
      </c>
      <c r="C462" s="4" t="s">
        <v>653</v>
      </c>
      <c r="D462" s="4"/>
      <c r="E462" s="4"/>
      <c r="F462" s="4"/>
      <c r="G462" s="2">
        <v>2013</v>
      </c>
      <c r="H462" s="4">
        <v>2006046</v>
      </c>
      <c r="I462" s="4">
        <v>0</v>
      </c>
      <c r="J462" s="4" t="s">
        <v>163</v>
      </c>
      <c r="K462" s="4">
        <v>7300000</v>
      </c>
      <c r="L462" s="4" t="s">
        <v>598</v>
      </c>
      <c r="M462" s="3">
        <v>41639</v>
      </c>
      <c r="N462" s="4"/>
      <c r="O462" s="4" t="s">
        <v>326</v>
      </c>
      <c r="P462" s="4" t="s">
        <v>434</v>
      </c>
      <c r="Q462" s="4" t="s">
        <v>282</v>
      </c>
      <c r="R462" s="4" t="s">
        <v>1016</v>
      </c>
      <c r="S462" s="4" t="s">
        <v>474</v>
      </c>
      <c r="T462" s="4" t="s">
        <v>873</v>
      </c>
      <c r="U462" s="4" t="s">
        <v>255</v>
      </c>
      <c r="V462" s="4" t="s">
        <v>708</v>
      </c>
      <c r="W462" s="4"/>
      <c r="X462" s="4" t="s">
        <v>434</v>
      </c>
      <c r="Y462" s="4" t="s">
        <v>21</v>
      </c>
      <c r="Z462" s="4" t="s">
        <v>483</v>
      </c>
      <c r="AA462" s="4">
        <v>210711</v>
      </c>
      <c r="AB462" s="4"/>
      <c r="AC462" s="4" t="s">
        <v>692</v>
      </c>
      <c r="AD462" s="3">
        <v>41744.643055555556</v>
      </c>
      <c r="AE462" s="3">
        <v>41744.643055555556</v>
      </c>
      <c r="AF462" s="2"/>
      <c r="AG462" s="4"/>
      <c r="AH462" s="4" t="s">
        <v>198</v>
      </c>
      <c r="AI462" s="4"/>
      <c r="AJ462" s="3"/>
      <c r="AK462" s="3"/>
      <c r="AL462" s="4"/>
      <c r="AM462" s="4"/>
      <c r="AN462" s="4"/>
    </row>
    <row r="463" spans="1:40" ht="57" customHeight="1">
      <c r="A463" s="4" t="s">
        <v>1016</v>
      </c>
      <c r="B463" s="4" t="s">
        <v>873</v>
      </c>
      <c r="C463" s="4" t="s">
        <v>40</v>
      </c>
      <c r="D463" s="4"/>
      <c r="E463" s="4"/>
      <c r="F463" s="4"/>
      <c r="G463" s="2">
        <v>2014</v>
      </c>
      <c r="H463" s="4">
        <v>54930</v>
      </c>
      <c r="I463" s="4">
        <v>0</v>
      </c>
      <c r="J463" s="4" t="s">
        <v>774</v>
      </c>
      <c r="K463" s="4">
        <v>200000</v>
      </c>
      <c r="L463" s="4" t="s">
        <v>598</v>
      </c>
      <c r="M463" s="3">
        <v>41792</v>
      </c>
      <c r="N463" s="4"/>
      <c r="O463" s="4" t="s">
        <v>554</v>
      </c>
      <c r="P463" s="4" t="s">
        <v>434</v>
      </c>
      <c r="Q463" s="4" t="s">
        <v>282</v>
      </c>
      <c r="R463" s="4" t="s">
        <v>1016</v>
      </c>
      <c r="S463" s="4" t="s">
        <v>474</v>
      </c>
      <c r="T463" s="4" t="s">
        <v>873</v>
      </c>
      <c r="U463" s="4" t="s">
        <v>255</v>
      </c>
      <c r="V463" s="4" t="s">
        <v>708</v>
      </c>
      <c r="W463" s="4" t="s">
        <v>563</v>
      </c>
      <c r="X463" s="4" t="s">
        <v>434</v>
      </c>
      <c r="Y463" s="4" t="s">
        <v>21</v>
      </c>
      <c r="Z463" s="4" t="s">
        <v>483</v>
      </c>
      <c r="AA463" s="4">
        <v>219842</v>
      </c>
      <c r="AB463" s="4"/>
      <c r="AC463" s="4" t="s">
        <v>692</v>
      </c>
      <c r="AD463" s="3">
        <v>41939.696527777778</v>
      </c>
      <c r="AE463" s="3">
        <v>41939.692361111112</v>
      </c>
      <c r="AF463" s="2"/>
      <c r="AG463" s="4"/>
      <c r="AH463" s="4" t="s">
        <v>198</v>
      </c>
      <c r="AI463" s="4"/>
      <c r="AJ463" s="3"/>
      <c r="AK463" s="3"/>
      <c r="AL463" s="4"/>
      <c r="AM463" s="4"/>
      <c r="AN463" s="4"/>
    </row>
    <row r="464" spans="1:40" ht="57" customHeight="1">
      <c r="A464" s="4" t="s">
        <v>1016</v>
      </c>
      <c r="B464" s="4" t="s">
        <v>873</v>
      </c>
      <c r="C464" s="4" t="s">
        <v>377</v>
      </c>
      <c r="D464" s="4"/>
      <c r="E464" s="4"/>
      <c r="F464" s="4"/>
      <c r="G464" s="2">
        <v>2012</v>
      </c>
      <c r="H464" s="4">
        <v>337985</v>
      </c>
      <c r="I464" s="4">
        <v>0</v>
      </c>
      <c r="J464" s="4" t="s">
        <v>770</v>
      </c>
      <c r="K464" s="4">
        <v>1229927</v>
      </c>
      <c r="L464" s="4" t="s">
        <v>598</v>
      </c>
      <c r="M464" s="3">
        <v>41274</v>
      </c>
      <c r="N464" s="4"/>
      <c r="O464" s="4" t="s">
        <v>738</v>
      </c>
      <c r="P464" s="4" t="s">
        <v>434</v>
      </c>
      <c r="Q464" s="4" t="s">
        <v>282</v>
      </c>
      <c r="R464" s="4" t="s">
        <v>1016</v>
      </c>
      <c r="S464" s="4" t="s">
        <v>474</v>
      </c>
      <c r="T464" s="4" t="s">
        <v>873</v>
      </c>
      <c r="U464" s="4" t="s">
        <v>255</v>
      </c>
      <c r="V464" s="4" t="s">
        <v>708</v>
      </c>
      <c r="W464" s="4" t="s">
        <v>563</v>
      </c>
      <c r="X464" s="4" t="s">
        <v>794</v>
      </c>
      <c r="Y464" s="4" t="s">
        <v>545</v>
      </c>
      <c r="Z464" s="4" t="s">
        <v>483</v>
      </c>
      <c r="AA464" s="4">
        <v>210757</v>
      </c>
      <c r="AB464" s="4"/>
      <c r="AC464" s="4" t="s">
        <v>692</v>
      </c>
      <c r="AD464" s="3">
        <v>41744.738888888889</v>
      </c>
      <c r="AE464" s="3">
        <v>41744.738888888889</v>
      </c>
      <c r="AF464" s="2"/>
      <c r="AG464" s="4"/>
      <c r="AH464" s="4" t="s">
        <v>198</v>
      </c>
      <c r="AI464" s="4"/>
      <c r="AJ464" s="3"/>
      <c r="AK464" s="3"/>
      <c r="AL464" s="4"/>
      <c r="AM464" s="4"/>
      <c r="AN464" s="4"/>
    </row>
    <row r="465" spans="1:40" ht="57" customHeight="1">
      <c r="A465" s="4" t="s">
        <v>1016</v>
      </c>
      <c r="B465" s="4" t="s">
        <v>873</v>
      </c>
      <c r="C465" s="4" t="s">
        <v>961</v>
      </c>
      <c r="D465" s="4"/>
      <c r="E465" s="4"/>
      <c r="F465" s="4"/>
      <c r="G465" s="2">
        <v>2014</v>
      </c>
      <c r="H465" s="4">
        <v>141466</v>
      </c>
      <c r="I465" s="4">
        <v>0</v>
      </c>
      <c r="J465" s="4" t="s">
        <v>332</v>
      </c>
      <c r="K465" s="4">
        <v>515076</v>
      </c>
      <c r="L465" s="4" t="s">
        <v>598</v>
      </c>
      <c r="M465" s="3">
        <v>41714</v>
      </c>
      <c r="N465" s="4"/>
      <c r="O465" s="4" t="s">
        <v>738</v>
      </c>
      <c r="P465" s="4" t="s">
        <v>434</v>
      </c>
      <c r="Q465" s="4" t="s">
        <v>282</v>
      </c>
      <c r="R465" s="4" t="s">
        <v>1016</v>
      </c>
      <c r="S465" s="4" t="s">
        <v>474</v>
      </c>
      <c r="T465" s="4" t="s">
        <v>873</v>
      </c>
      <c r="U465" s="4" t="s">
        <v>255</v>
      </c>
      <c r="V465" s="4" t="s">
        <v>708</v>
      </c>
      <c r="W465" s="4" t="s">
        <v>563</v>
      </c>
      <c r="X465" s="4" t="s">
        <v>794</v>
      </c>
      <c r="Y465" s="4" t="s">
        <v>545</v>
      </c>
      <c r="Z465" s="4" t="s">
        <v>483</v>
      </c>
      <c r="AA465" s="4">
        <v>213194</v>
      </c>
      <c r="AB465" s="4"/>
      <c r="AC465" s="4" t="s">
        <v>692</v>
      </c>
      <c r="AD465" s="3">
        <v>41794.660416666666</v>
      </c>
      <c r="AE465" s="3">
        <v>41794.65902777778</v>
      </c>
      <c r="AF465" s="2"/>
      <c r="AG465" s="4"/>
      <c r="AH465" s="4" t="s">
        <v>198</v>
      </c>
      <c r="AI465" s="4"/>
      <c r="AJ465" s="3"/>
      <c r="AK465" s="3"/>
      <c r="AL465" s="4"/>
      <c r="AM465" s="4"/>
      <c r="AN465" s="4"/>
    </row>
    <row r="466" spans="1:40" ht="57" customHeight="1">
      <c r="A466" s="4" t="s">
        <v>357</v>
      </c>
      <c r="B466" s="4" t="s">
        <v>357</v>
      </c>
      <c r="C466" s="4" t="s">
        <v>40</v>
      </c>
      <c r="D466" s="4"/>
      <c r="E466" s="4"/>
      <c r="F466" s="4"/>
      <c r="G466" s="2">
        <v>2014</v>
      </c>
      <c r="H466" s="4">
        <v>54934</v>
      </c>
      <c r="I466" s="4">
        <v>0</v>
      </c>
      <c r="J466" s="4" t="s">
        <v>226</v>
      </c>
      <c r="K466" s="4">
        <v>200014</v>
      </c>
      <c r="L466" s="4" t="s">
        <v>598</v>
      </c>
      <c r="M466" s="3">
        <v>41833</v>
      </c>
      <c r="N466" s="4"/>
      <c r="O466" s="4" t="s">
        <v>738</v>
      </c>
      <c r="P466" s="4" t="s">
        <v>434</v>
      </c>
      <c r="Q466" s="4" t="s">
        <v>282</v>
      </c>
      <c r="R466" s="4" t="s">
        <v>357</v>
      </c>
      <c r="S466" s="4" t="s">
        <v>920</v>
      </c>
      <c r="T466" s="4" t="s">
        <v>357</v>
      </c>
      <c r="U466" s="4" t="s">
        <v>679</v>
      </c>
      <c r="V466" s="4" t="s">
        <v>264</v>
      </c>
      <c r="W466" s="4" t="s">
        <v>563</v>
      </c>
      <c r="X466" s="4" t="s">
        <v>434</v>
      </c>
      <c r="Y466" s="4" t="s">
        <v>21</v>
      </c>
      <c r="Z466" s="4" t="s">
        <v>483</v>
      </c>
      <c r="AA466" s="4">
        <v>220778</v>
      </c>
      <c r="AB466" s="4"/>
      <c r="AC466" s="4" t="s">
        <v>692</v>
      </c>
      <c r="AD466" s="3">
        <v>41956.716666666667</v>
      </c>
      <c r="AE466" s="3">
        <v>41956.716666666667</v>
      </c>
      <c r="AF466" s="2"/>
      <c r="AG466" s="4"/>
      <c r="AH466" s="4" t="s">
        <v>198</v>
      </c>
      <c r="AI466" s="4"/>
      <c r="AJ466" s="3"/>
      <c r="AK466" s="3"/>
      <c r="AL466" s="4"/>
      <c r="AM466" s="4"/>
      <c r="AN466" s="4"/>
    </row>
    <row r="467" spans="1:40" ht="68.25" customHeight="1">
      <c r="A467" s="4" t="s">
        <v>788</v>
      </c>
      <c r="B467" s="4" t="s">
        <v>122</v>
      </c>
      <c r="C467" s="4" t="s">
        <v>961</v>
      </c>
      <c r="D467" s="4" t="s">
        <v>988</v>
      </c>
      <c r="E467" s="4" t="s">
        <v>410</v>
      </c>
      <c r="F467" s="4" t="s">
        <v>183</v>
      </c>
      <c r="G467" s="2">
        <v>2014</v>
      </c>
      <c r="H467" s="4">
        <v>116570</v>
      </c>
      <c r="I467" s="4">
        <v>0</v>
      </c>
      <c r="J467" s="4" t="s">
        <v>412</v>
      </c>
      <c r="K467" s="4" t="s">
        <v>398</v>
      </c>
      <c r="L467" s="4" t="s">
        <v>837</v>
      </c>
      <c r="M467" s="3">
        <v>41698</v>
      </c>
      <c r="N467" s="4" t="s">
        <v>738</v>
      </c>
      <c r="O467" s="4" t="s">
        <v>738</v>
      </c>
      <c r="P467" s="4" t="s">
        <v>434</v>
      </c>
      <c r="Q467" s="4" t="s">
        <v>282</v>
      </c>
      <c r="R467" s="4" t="s">
        <v>788</v>
      </c>
      <c r="S467" s="4" t="s">
        <v>474</v>
      </c>
      <c r="T467" s="4" t="s">
        <v>122</v>
      </c>
      <c r="U467" s="4" t="s">
        <v>685</v>
      </c>
      <c r="V467" s="4" t="s">
        <v>642</v>
      </c>
      <c r="W467" s="4" t="s">
        <v>563</v>
      </c>
      <c r="X467" s="4" t="s">
        <v>794</v>
      </c>
      <c r="Y467" s="4" t="s">
        <v>545</v>
      </c>
      <c r="Z467" s="4" t="s">
        <v>483</v>
      </c>
      <c r="AA467" s="4">
        <v>208960</v>
      </c>
      <c r="AB467" s="4"/>
      <c r="AC467" s="4" t="s">
        <v>879</v>
      </c>
      <c r="AD467" s="3">
        <v>41754.729166666664</v>
      </c>
      <c r="AE467" s="3">
        <v>41718.701388888891</v>
      </c>
      <c r="AF467" s="2">
        <v>2014</v>
      </c>
      <c r="AG467" s="4" t="s">
        <v>1061</v>
      </c>
      <c r="AH467" s="4" t="s">
        <v>198</v>
      </c>
      <c r="AI467" s="4">
        <v>9741484</v>
      </c>
      <c r="AJ467" s="3">
        <v>41640</v>
      </c>
      <c r="AK467" s="3">
        <v>42004</v>
      </c>
      <c r="AL467" s="4" t="s">
        <v>184</v>
      </c>
      <c r="AM467" s="4" t="s">
        <v>740</v>
      </c>
      <c r="AN467" s="4"/>
    </row>
    <row r="468" spans="1:40" ht="57" customHeight="1">
      <c r="A468" s="4" t="s">
        <v>192</v>
      </c>
      <c r="B468" s="4" t="s">
        <v>973</v>
      </c>
      <c r="C468" s="4" t="s">
        <v>40</v>
      </c>
      <c r="D468" s="4"/>
      <c r="E468" s="4"/>
      <c r="F468" s="4"/>
      <c r="G468" s="2">
        <v>2014</v>
      </c>
      <c r="H468" s="4">
        <v>0</v>
      </c>
      <c r="I468" s="4">
        <v>0</v>
      </c>
      <c r="J468" s="4" t="s">
        <v>577</v>
      </c>
      <c r="K468" s="4" t="s">
        <v>398</v>
      </c>
      <c r="L468" s="4" t="s">
        <v>837</v>
      </c>
      <c r="M468" s="3">
        <v>41935</v>
      </c>
      <c r="N468" s="4"/>
      <c r="O468" s="4" t="s">
        <v>326</v>
      </c>
      <c r="P468" s="4" t="s">
        <v>434</v>
      </c>
      <c r="Q468" s="4" t="s">
        <v>282</v>
      </c>
      <c r="R468" s="4" t="s">
        <v>192</v>
      </c>
      <c r="S468" s="4" t="s">
        <v>192</v>
      </c>
      <c r="T468" s="4" t="s">
        <v>973</v>
      </c>
      <c r="U468" s="4" t="s">
        <v>68</v>
      </c>
      <c r="V468" s="4" t="s">
        <v>973</v>
      </c>
      <c r="W468" s="4" t="s">
        <v>563</v>
      </c>
      <c r="X468" s="4" t="s">
        <v>434</v>
      </c>
      <c r="Y468" s="4" t="s">
        <v>21</v>
      </c>
      <c r="Z468" s="4" t="s">
        <v>535</v>
      </c>
      <c r="AA468" s="4">
        <v>220112</v>
      </c>
      <c r="AB468" s="4"/>
      <c r="AC468" s="4" t="s">
        <v>692</v>
      </c>
      <c r="AD468" s="3">
        <v>41946.484027777777</v>
      </c>
      <c r="AE468" s="3">
        <v>41946.484027777777</v>
      </c>
      <c r="AF468" s="2"/>
      <c r="AG468" s="4"/>
      <c r="AH468" s="4" t="s">
        <v>198</v>
      </c>
      <c r="AI468" s="4"/>
      <c r="AJ468" s="3"/>
      <c r="AK468" s="3"/>
      <c r="AL468" s="4"/>
      <c r="AM468" s="4"/>
      <c r="AN468" s="4"/>
    </row>
    <row r="469" spans="1:40" ht="192.75" customHeight="1">
      <c r="A469" s="4" t="s">
        <v>582</v>
      </c>
      <c r="B469" s="4" t="s">
        <v>253</v>
      </c>
      <c r="C469" s="4" t="s">
        <v>40</v>
      </c>
      <c r="D469" s="4" t="s">
        <v>634</v>
      </c>
      <c r="E469" s="4" t="s">
        <v>129</v>
      </c>
      <c r="F469" s="4" t="s">
        <v>626</v>
      </c>
      <c r="G469" s="2">
        <v>2014</v>
      </c>
      <c r="H469" s="4">
        <v>6962550</v>
      </c>
      <c r="I469" s="4">
        <v>0</v>
      </c>
      <c r="J469" s="4" t="s">
        <v>626</v>
      </c>
      <c r="K469" s="4" t="s">
        <v>398</v>
      </c>
      <c r="L469" s="4" t="s">
        <v>837</v>
      </c>
      <c r="M469" s="3">
        <v>41821</v>
      </c>
      <c r="N469" s="4" t="s">
        <v>485</v>
      </c>
      <c r="O469" s="4" t="s">
        <v>138</v>
      </c>
      <c r="P469" s="4" t="s">
        <v>434</v>
      </c>
      <c r="Q469" s="4" t="s">
        <v>500</v>
      </c>
      <c r="R469" s="4" t="s">
        <v>582</v>
      </c>
      <c r="S469" s="4" t="s">
        <v>228</v>
      </c>
      <c r="T469" s="4" t="s">
        <v>253</v>
      </c>
      <c r="U469" s="4" t="s">
        <v>519</v>
      </c>
      <c r="V469" s="4" t="s">
        <v>209</v>
      </c>
      <c r="W469" s="4" t="s">
        <v>563</v>
      </c>
      <c r="X469" s="4" t="s">
        <v>434</v>
      </c>
      <c r="Y469" s="4" t="s">
        <v>21</v>
      </c>
      <c r="Z469" s="4" t="s">
        <v>483</v>
      </c>
      <c r="AA469" s="4">
        <v>215961</v>
      </c>
      <c r="AB469" s="4"/>
      <c r="AC469" s="4" t="s">
        <v>255</v>
      </c>
      <c r="AD469" s="3">
        <v>41936.760416666664</v>
      </c>
      <c r="AE469" s="3">
        <v>41845.576388888891</v>
      </c>
      <c r="AF469" s="2">
        <v>2014</v>
      </c>
      <c r="AG469" s="4" t="s">
        <v>434</v>
      </c>
      <c r="AH469" s="4" t="s">
        <v>198</v>
      </c>
      <c r="AI469" s="4">
        <v>6962550</v>
      </c>
      <c r="AJ469" s="3">
        <v>41852</v>
      </c>
      <c r="AK469" s="3">
        <v>42097</v>
      </c>
      <c r="AL469" s="4" t="s">
        <v>740</v>
      </c>
      <c r="AM469" s="4" t="s">
        <v>45</v>
      </c>
      <c r="AN469" s="4" t="s">
        <v>1030</v>
      </c>
    </row>
    <row r="470" spans="1:40" ht="125.25" customHeight="1">
      <c r="A470" s="4" t="s">
        <v>582</v>
      </c>
      <c r="B470" s="4" t="s">
        <v>253</v>
      </c>
      <c r="C470" s="4" t="s">
        <v>40</v>
      </c>
      <c r="D470" s="4" t="s">
        <v>634</v>
      </c>
      <c r="E470" s="4" t="s">
        <v>172</v>
      </c>
      <c r="F470" s="4" t="s">
        <v>546</v>
      </c>
      <c r="G470" s="2">
        <v>2014</v>
      </c>
      <c r="H470" s="4">
        <v>3404100</v>
      </c>
      <c r="I470" s="4">
        <v>0</v>
      </c>
      <c r="J470" s="4" t="s">
        <v>546</v>
      </c>
      <c r="K470" s="4" t="s">
        <v>398</v>
      </c>
      <c r="L470" s="4" t="s">
        <v>837</v>
      </c>
      <c r="M470" s="3">
        <v>41821</v>
      </c>
      <c r="N470" s="4" t="s">
        <v>485</v>
      </c>
      <c r="O470" s="4" t="s">
        <v>138</v>
      </c>
      <c r="P470" s="4" t="s">
        <v>434</v>
      </c>
      <c r="Q470" s="4" t="s">
        <v>500</v>
      </c>
      <c r="R470" s="4" t="s">
        <v>582</v>
      </c>
      <c r="S470" s="4" t="s">
        <v>228</v>
      </c>
      <c r="T470" s="4" t="s">
        <v>253</v>
      </c>
      <c r="U470" s="4" t="s">
        <v>519</v>
      </c>
      <c r="V470" s="4" t="s">
        <v>209</v>
      </c>
      <c r="W470" s="4" t="s">
        <v>563</v>
      </c>
      <c r="X470" s="4" t="s">
        <v>434</v>
      </c>
      <c r="Y470" s="4" t="s">
        <v>21</v>
      </c>
      <c r="Z470" s="4" t="s">
        <v>483</v>
      </c>
      <c r="AA470" s="4">
        <v>219747</v>
      </c>
      <c r="AB470" s="4"/>
      <c r="AC470" s="4" t="s">
        <v>255</v>
      </c>
      <c r="AD470" s="3">
        <v>41936.76180555555</v>
      </c>
      <c r="AE470" s="3">
        <v>41936.76180555555</v>
      </c>
      <c r="AF470" s="2">
        <v>2014</v>
      </c>
      <c r="AG470" s="4" t="s">
        <v>434</v>
      </c>
      <c r="AH470" s="4" t="s">
        <v>198</v>
      </c>
      <c r="AI470" s="4">
        <v>3404100</v>
      </c>
      <c r="AJ470" s="3">
        <v>41852</v>
      </c>
      <c r="AK470" s="3">
        <v>42124</v>
      </c>
      <c r="AL470" s="4" t="s">
        <v>740</v>
      </c>
      <c r="AM470" s="4" t="s">
        <v>45</v>
      </c>
      <c r="AN470" s="4" t="s">
        <v>1030</v>
      </c>
    </row>
    <row r="471" spans="1:40" ht="79.5" customHeight="1">
      <c r="A471" s="4" t="s">
        <v>582</v>
      </c>
      <c r="B471" s="4" t="s">
        <v>253</v>
      </c>
      <c r="C471" s="4" t="s">
        <v>40</v>
      </c>
      <c r="D471" s="4" t="s">
        <v>634</v>
      </c>
      <c r="E471" s="4" t="s">
        <v>934</v>
      </c>
      <c r="F471" s="4" t="s">
        <v>182</v>
      </c>
      <c r="G471" s="2">
        <v>2014</v>
      </c>
      <c r="H471" s="4">
        <v>4352250</v>
      </c>
      <c r="I471" s="4">
        <v>0</v>
      </c>
      <c r="J471" s="4" t="s">
        <v>182</v>
      </c>
      <c r="K471" s="4" t="s">
        <v>398</v>
      </c>
      <c r="L471" s="4" t="s">
        <v>837</v>
      </c>
      <c r="M471" s="3">
        <v>41821</v>
      </c>
      <c r="N471" s="4" t="s">
        <v>485</v>
      </c>
      <c r="O471" s="4" t="s">
        <v>542</v>
      </c>
      <c r="P471" s="4" t="s">
        <v>434</v>
      </c>
      <c r="Q471" s="4" t="s">
        <v>500</v>
      </c>
      <c r="R471" s="4" t="s">
        <v>582</v>
      </c>
      <c r="S471" s="4" t="s">
        <v>228</v>
      </c>
      <c r="T471" s="4" t="s">
        <v>253</v>
      </c>
      <c r="U471" s="4" t="s">
        <v>519</v>
      </c>
      <c r="V471" s="4" t="s">
        <v>209</v>
      </c>
      <c r="W471" s="4" t="s">
        <v>563</v>
      </c>
      <c r="X471" s="4" t="s">
        <v>434</v>
      </c>
      <c r="Y471" s="4" t="s">
        <v>21</v>
      </c>
      <c r="Z471" s="4" t="s">
        <v>483</v>
      </c>
      <c r="AA471" s="4">
        <v>219746</v>
      </c>
      <c r="AB471" s="4"/>
      <c r="AC471" s="4" t="s">
        <v>255</v>
      </c>
      <c r="AD471" s="3">
        <v>41936.761111111111</v>
      </c>
      <c r="AE471" s="3">
        <v>41936.761111111111</v>
      </c>
      <c r="AF471" s="2">
        <v>2014</v>
      </c>
      <c r="AG471" s="4" t="s">
        <v>434</v>
      </c>
      <c r="AH471" s="4" t="s">
        <v>198</v>
      </c>
      <c r="AI471" s="4">
        <v>4352250</v>
      </c>
      <c r="AJ471" s="3">
        <v>41852</v>
      </c>
      <c r="AK471" s="3">
        <v>42124</v>
      </c>
      <c r="AL471" s="4" t="s">
        <v>740</v>
      </c>
      <c r="AM471" s="4" t="s">
        <v>45</v>
      </c>
      <c r="AN471" s="4" t="s">
        <v>1030</v>
      </c>
    </row>
    <row r="472" spans="1:40" ht="171" customHeight="1">
      <c r="A472" s="4" t="s">
        <v>582</v>
      </c>
      <c r="B472" s="4" t="s">
        <v>139</v>
      </c>
      <c r="C472" s="4" t="s">
        <v>40</v>
      </c>
      <c r="D472" s="4" t="s">
        <v>634</v>
      </c>
      <c r="E472" s="4" t="s">
        <v>293</v>
      </c>
      <c r="F472" s="4" t="s">
        <v>996</v>
      </c>
      <c r="G472" s="2">
        <v>2014</v>
      </c>
      <c r="H472" s="4">
        <v>1331400</v>
      </c>
      <c r="I472" s="4">
        <v>0</v>
      </c>
      <c r="J472" s="4" t="s">
        <v>996</v>
      </c>
      <c r="K472" s="4" t="s">
        <v>398</v>
      </c>
      <c r="L472" s="4" t="s">
        <v>837</v>
      </c>
      <c r="M472" s="3">
        <v>41821</v>
      </c>
      <c r="N472" s="4" t="s">
        <v>503</v>
      </c>
      <c r="O472" s="4" t="s">
        <v>326</v>
      </c>
      <c r="P472" s="4" t="s">
        <v>434</v>
      </c>
      <c r="Q472" s="4" t="s">
        <v>282</v>
      </c>
      <c r="R472" s="4" t="s">
        <v>582</v>
      </c>
      <c r="S472" s="4" t="s">
        <v>228</v>
      </c>
      <c r="T472" s="4" t="s">
        <v>139</v>
      </c>
      <c r="U472" s="4" t="s">
        <v>519</v>
      </c>
      <c r="V472" s="4" t="s">
        <v>481</v>
      </c>
      <c r="W472" s="4" t="s">
        <v>563</v>
      </c>
      <c r="X472" s="4" t="s">
        <v>434</v>
      </c>
      <c r="Y472" s="4" t="s">
        <v>21</v>
      </c>
      <c r="Z472" s="4" t="s">
        <v>483</v>
      </c>
      <c r="AA472" s="4">
        <v>215957</v>
      </c>
      <c r="AB472" s="4"/>
      <c r="AC472" s="4" t="s">
        <v>255</v>
      </c>
      <c r="AD472" s="3">
        <v>41936.76458333333</v>
      </c>
      <c r="AE472" s="3">
        <v>41845.573611111111</v>
      </c>
      <c r="AF472" s="2">
        <v>2014</v>
      </c>
      <c r="AG472" s="4" t="s">
        <v>434</v>
      </c>
      <c r="AH472" s="4" t="s">
        <v>198</v>
      </c>
      <c r="AI472" s="4">
        <v>192526248</v>
      </c>
      <c r="AJ472" s="3">
        <v>41671</v>
      </c>
      <c r="AK472" s="3">
        <v>42369</v>
      </c>
      <c r="AL472" s="4" t="s">
        <v>740</v>
      </c>
      <c r="AM472" s="4" t="s">
        <v>420</v>
      </c>
      <c r="AN472" s="4" t="s">
        <v>1030</v>
      </c>
    </row>
    <row r="473" spans="1:40" ht="171" customHeight="1">
      <c r="A473" s="4" t="s">
        <v>582</v>
      </c>
      <c r="B473" s="4" t="s">
        <v>139</v>
      </c>
      <c r="C473" s="4" t="s">
        <v>40</v>
      </c>
      <c r="D473" s="4" t="s">
        <v>634</v>
      </c>
      <c r="E473" s="4" t="s">
        <v>293</v>
      </c>
      <c r="F473" s="4" t="s">
        <v>996</v>
      </c>
      <c r="G473" s="2">
        <v>2014</v>
      </c>
      <c r="H473" s="4">
        <v>977550</v>
      </c>
      <c r="I473" s="4">
        <v>0</v>
      </c>
      <c r="J473" s="4" t="s">
        <v>996</v>
      </c>
      <c r="K473" s="4" t="s">
        <v>398</v>
      </c>
      <c r="L473" s="4" t="s">
        <v>837</v>
      </c>
      <c r="M473" s="3">
        <v>41821</v>
      </c>
      <c r="N473" s="4" t="s">
        <v>503</v>
      </c>
      <c r="O473" s="4" t="s">
        <v>326</v>
      </c>
      <c r="P473" s="4" t="s">
        <v>434</v>
      </c>
      <c r="Q473" s="4" t="s">
        <v>500</v>
      </c>
      <c r="R473" s="4" t="s">
        <v>582</v>
      </c>
      <c r="S473" s="4" t="s">
        <v>228</v>
      </c>
      <c r="T473" s="4" t="s">
        <v>139</v>
      </c>
      <c r="U473" s="4" t="s">
        <v>519</v>
      </c>
      <c r="V473" s="4" t="s">
        <v>481</v>
      </c>
      <c r="W473" s="4" t="s">
        <v>563</v>
      </c>
      <c r="X473" s="4" t="s">
        <v>434</v>
      </c>
      <c r="Y473" s="4" t="s">
        <v>21</v>
      </c>
      <c r="Z473" s="4" t="s">
        <v>483</v>
      </c>
      <c r="AA473" s="4">
        <v>219748</v>
      </c>
      <c r="AB473" s="4"/>
      <c r="AC473" s="4" t="s">
        <v>255</v>
      </c>
      <c r="AD473" s="3">
        <v>41936.765277777777</v>
      </c>
      <c r="AE473" s="3">
        <v>41936.765277777777</v>
      </c>
      <c r="AF473" s="2">
        <v>2014</v>
      </c>
      <c r="AG473" s="4" t="s">
        <v>434</v>
      </c>
      <c r="AH473" s="4" t="s">
        <v>198</v>
      </c>
      <c r="AI473" s="4">
        <v>192526248</v>
      </c>
      <c r="AJ473" s="3">
        <v>41671</v>
      </c>
      <c r="AK473" s="3">
        <v>42369</v>
      </c>
      <c r="AL473" s="4" t="s">
        <v>740</v>
      </c>
      <c r="AM473" s="4" t="s">
        <v>420</v>
      </c>
      <c r="AN473" s="4" t="s">
        <v>1030</v>
      </c>
    </row>
    <row r="474" spans="1:40" ht="171" customHeight="1">
      <c r="A474" s="4" t="s">
        <v>582</v>
      </c>
      <c r="B474" s="4" t="s">
        <v>139</v>
      </c>
      <c r="C474" s="4" t="s">
        <v>40</v>
      </c>
      <c r="D474" s="4" t="s">
        <v>634</v>
      </c>
      <c r="E474" s="4" t="s">
        <v>293</v>
      </c>
      <c r="F474" s="4" t="s">
        <v>996</v>
      </c>
      <c r="G474" s="2">
        <v>2014</v>
      </c>
      <c r="H474" s="4">
        <v>46755450</v>
      </c>
      <c r="I474" s="4">
        <v>0</v>
      </c>
      <c r="J474" s="4" t="s">
        <v>996</v>
      </c>
      <c r="K474" s="4" t="s">
        <v>398</v>
      </c>
      <c r="L474" s="4" t="s">
        <v>837</v>
      </c>
      <c r="M474" s="3">
        <v>41821</v>
      </c>
      <c r="N474" s="4" t="s">
        <v>503</v>
      </c>
      <c r="O474" s="4" t="s">
        <v>326</v>
      </c>
      <c r="P474" s="4" t="s">
        <v>434</v>
      </c>
      <c r="Q474" s="4" t="s">
        <v>500</v>
      </c>
      <c r="R474" s="4" t="s">
        <v>582</v>
      </c>
      <c r="S474" s="4" t="s">
        <v>228</v>
      </c>
      <c r="T474" s="4" t="s">
        <v>139</v>
      </c>
      <c r="U474" s="4" t="s">
        <v>519</v>
      </c>
      <c r="V474" s="4" t="s">
        <v>481</v>
      </c>
      <c r="W474" s="4" t="s">
        <v>563</v>
      </c>
      <c r="X474" s="4" t="s">
        <v>434</v>
      </c>
      <c r="Y474" s="4" t="s">
        <v>21</v>
      </c>
      <c r="Z474" s="4" t="s">
        <v>483</v>
      </c>
      <c r="AA474" s="4">
        <v>219749</v>
      </c>
      <c r="AB474" s="4"/>
      <c r="AC474" s="4" t="s">
        <v>255</v>
      </c>
      <c r="AD474" s="3">
        <v>41936.765277777777</v>
      </c>
      <c r="AE474" s="3">
        <v>41936.765277777777</v>
      </c>
      <c r="AF474" s="2">
        <v>2014</v>
      </c>
      <c r="AG474" s="4" t="s">
        <v>434</v>
      </c>
      <c r="AH474" s="4" t="s">
        <v>198</v>
      </c>
      <c r="AI474" s="4">
        <v>192526248</v>
      </c>
      <c r="AJ474" s="3">
        <v>41671</v>
      </c>
      <c r="AK474" s="3">
        <v>42369</v>
      </c>
      <c r="AL474" s="4" t="s">
        <v>740</v>
      </c>
      <c r="AM474" s="4" t="s">
        <v>420</v>
      </c>
      <c r="AN474" s="4" t="s">
        <v>1030</v>
      </c>
    </row>
    <row r="475" spans="1:40" ht="114" customHeight="1">
      <c r="A475" s="4" t="s">
        <v>582</v>
      </c>
      <c r="B475" s="4" t="s">
        <v>263</v>
      </c>
      <c r="C475" s="4" t="s">
        <v>40</v>
      </c>
      <c r="D475" s="4" t="s">
        <v>634</v>
      </c>
      <c r="E475" s="4" t="s">
        <v>69</v>
      </c>
      <c r="F475" s="4" t="s">
        <v>959</v>
      </c>
      <c r="G475" s="2">
        <v>2014</v>
      </c>
      <c r="H475" s="4">
        <v>3334025</v>
      </c>
      <c r="I475" s="4">
        <v>0</v>
      </c>
      <c r="J475" s="4" t="s">
        <v>180</v>
      </c>
      <c r="K475" s="4">
        <v>3334025</v>
      </c>
      <c r="L475" s="4" t="s">
        <v>837</v>
      </c>
      <c r="M475" s="3">
        <v>41827</v>
      </c>
      <c r="N475" s="4" t="s">
        <v>613</v>
      </c>
      <c r="O475" s="4" t="s">
        <v>613</v>
      </c>
      <c r="P475" s="4" t="s">
        <v>434</v>
      </c>
      <c r="Q475" s="4" t="s">
        <v>282</v>
      </c>
      <c r="R475" s="4" t="s">
        <v>582</v>
      </c>
      <c r="S475" s="4" t="s">
        <v>228</v>
      </c>
      <c r="T475" s="4" t="s">
        <v>263</v>
      </c>
      <c r="U475" s="4" t="s">
        <v>519</v>
      </c>
      <c r="V475" s="4" t="s">
        <v>1102</v>
      </c>
      <c r="W475" s="4" t="s">
        <v>563</v>
      </c>
      <c r="X475" s="4" t="s">
        <v>434</v>
      </c>
      <c r="Y475" s="4" t="s">
        <v>21</v>
      </c>
      <c r="Z475" s="4" t="s">
        <v>483</v>
      </c>
      <c r="AA475" s="4">
        <v>217092</v>
      </c>
      <c r="AB475" s="4"/>
      <c r="AC475" s="4" t="s">
        <v>697</v>
      </c>
      <c r="AD475" s="3">
        <v>41873.521527777775</v>
      </c>
      <c r="AE475" s="3">
        <v>41873.521527777775</v>
      </c>
      <c r="AF475" s="2">
        <v>2014</v>
      </c>
      <c r="AG475" s="4" t="s">
        <v>434</v>
      </c>
      <c r="AH475" s="4" t="s">
        <v>198</v>
      </c>
      <c r="AI475" s="4">
        <v>21177465</v>
      </c>
      <c r="AJ475" s="3">
        <v>41883</v>
      </c>
      <c r="AK475" s="3">
        <v>42369</v>
      </c>
      <c r="AL475" s="4" t="s">
        <v>740</v>
      </c>
      <c r="AM475" s="4" t="s">
        <v>420</v>
      </c>
      <c r="AN475" s="4" t="s">
        <v>538</v>
      </c>
    </row>
    <row r="476" spans="1:40" ht="57" customHeight="1">
      <c r="A476" s="4" t="s">
        <v>582</v>
      </c>
      <c r="B476" s="4" t="s">
        <v>1010</v>
      </c>
      <c r="C476" s="4" t="s">
        <v>40</v>
      </c>
      <c r="D476" s="4" t="s">
        <v>634</v>
      </c>
      <c r="E476" s="4" t="s">
        <v>311</v>
      </c>
      <c r="F476" s="4" t="s">
        <v>652</v>
      </c>
      <c r="G476" s="2">
        <v>2014</v>
      </c>
      <c r="H476" s="4">
        <v>0</v>
      </c>
      <c r="I476" s="4">
        <v>0</v>
      </c>
      <c r="J476" s="4" t="s">
        <v>680</v>
      </c>
      <c r="K476" s="4" t="s">
        <v>398</v>
      </c>
      <c r="L476" s="4" t="s">
        <v>837</v>
      </c>
      <c r="M476" s="3">
        <v>41821</v>
      </c>
      <c r="N476" s="4" t="s">
        <v>387</v>
      </c>
      <c r="O476" s="4" t="s">
        <v>926</v>
      </c>
      <c r="P476" s="4" t="s">
        <v>434</v>
      </c>
      <c r="Q476" s="4" t="s">
        <v>500</v>
      </c>
      <c r="R476" s="4" t="s">
        <v>582</v>
      </c>
      <c r="S476" s="4" t="s">
        <v>228</v>
      </c>
      <c r="T476" s="4" t="s">
        <v>1010</v>
      </c>
      <c r="U476" s="4" t="s">
        <v>519</v>
      </c>
      <c r="V476" s="4" t="s">
        <v>519</v>
      </c>
      <c r="W476" s="4" t="s">
        <v>563</v>
      </c>
      <c r="X476" s="4" t="s">
        <v>434</v>
      </c>
      <c r="Y476" s="4" t="s">
        <v>21</v>
      </c>
      <c r="Z476" s="4" t="s">
        <v>483</v>
      </c>
      <c r="AA476" s="4">
        <v>214623</v>
      </c>
      <c r="AB476" s="4"/>
      <c r="AC476" s="4" t="s">
        <v>879</v>
      </c>
      <c r="AD476" s="3">
        <v>41858.485416666663</v>
      </c>
      <c r="AE476" s="3">
        <v>41822.638888888891</v>
      </c>
      <c r="AF476" s="2">
        <v>2014</v>
      </c>
      <c r="AG476" s="4" t="s">
        <v>434</v>
      </c>
      <c r="AH476" s="4" t="s">
        <v>198</v>
      </c>
      <c r="AI476" s="4">
        <v>0</v>
      </c>
      <c r="AJ476" s="3">
        <v>41730</v>
      </c>
      <c r="AK476" s="3">
        <v>42004</v>
      </c>
      <c r="AL476" s="4" t="s">
        <v>740</v>
      </c>
      <c r="AM476" s="4" t="s">
        <v>740</v>
      </c>
      <c r="AN476" s="4" t="s">
        <v>380</v>
      </c>
    </row>
    <row r="477" spans="1:40" ht="79.5" customHeight="1">
      <c r="A477" s="4" t="s">
        <v>582</v>
      </c>
      <c r="B477" s="4" t="s">
        <v>877</v>
      </c>
      <c r="C477" s="4" t="s">
        <v>40</v>
      </c>
      <c r="D477" s="4" t="s">
        <v>634</v>
      </c>
      <c r="E477" s="4" t="s">
        <v>954</v>
      </c>
      <c r="F477" s="4" t="s">
        <v>499</v>
      </c>
      <c r="G477" s="2">
        <v>2014</v>
      </c>
      <c r="H477" s="4">
        <v>12607350</v>
      </c>
      <c r="I477" s="4">
        <v>0</v>
      </c>
      <c r="J477" s="4" t="s">
        <v>1076</v>
      </c>
      <c r="K477" s="4" t="s">
        <v>398</v>
      </c>
      <c r="L477" s="4" t="s">
        <v>837</v>
      </c>
      <c r="M477" s="3">
        <v>41821</v>
      </c>
      <c r="N477" s="4" t="s">
        <v>230</v>
      </c>
      <c r="O477" s="4" t="s">
        <v>230</v>
      </c>
      <c r="P477" s="4" t="s">
        <v>434</v>
      </c>
      <c r="Q477" s="4" t="s">
        <v>282</v>
      </c>
      <c r="R477" s="4" t="s">
        <v>582</v>
      </c>
      <c r="S477" s="4" t="s">
        <v>228</v>
      </c>
      <c r="T477" s="4" t="s">
        <v>877</v>
      </c>
      <c r="U477" s="4" t="s">
        <v>519</v>
      </c>
      <c r="V477" s="4" t="s">
        <v>4</v>
      </c>
      <c r="W477" s="4" t="s">
        <v>563</v>
      </c>
      <c r="X477" s="4" t="s">
        <v>434</v>
      </c>
      <c r="Y477" s="4" t="s">
        <v>21</v>
      </c>
      <c r="Z477" s="4" t="s">
        <v>483</v>
      </c>
      <c r="AA477" s="4">
        <v>215956</v>
      </c>
      <c r="AB477" s="4"/>
      <c r="AC477" s="4" t="s">
        <v>255</v>
      </c>
      <c r="AD477" s="3">
        <v>41936.769444444442</v>
      </c>
      <c r="AE477" s="3">
        <v>41845.572916666664</v>
      </c>
      <c r="AF477" s="2">
        <v>2014</v>
      </c>
      <c r="AG477" s="4" t="s">
        <v>434</v>
      </c>
      <c r="AH477" s="4" t="s">
        <v>198</v>
      </c>
      <c r="AI477" s="4">
        <v>100400000</v>
      </c>
      <c r="AJ477" s="3">
        <v>41883</v>
      </c>
      <c r="AK477" s="3">
        <v>42369</v>
      </c>
      <c r="AL477" s="4" t="s">
        <v>740</v>
      </c>
      <c r="AM477" s="4" t="s">
        <v>420</v>
      </c>
      <c r="AN477" s="4" t="s">
        <v>1030</v>
      </c>
    </row>
    <row r="478" spans="1:40" ht="249.75" customHeight="1">
      <c r="A478" s="4" t="s">
        <v>582</v>
      </c>
      <c r="B478" s="4" t="s">
        <v>877</v>
      </c>
      <c r="C478" s="4" t="s">
        <v>40</v>
      </c>
      <c r="D478" s="4" t="s">
        <v>634</v>
      </c>
      <c r="E478" s="4" t="s">
        <v>383</v>
      </c>
      <c r="F478" s="4" t="s">
        <v>883</v>
      </c>
      <c r="G478" s="2">
        <v>2014</v>
      </c>
      <c r="H478" s="4">
        <v>26978700</v>
      </c>
      <c r="I478" s="4">
        <v>0</v>
      </c>
      <c r="J478" s="4" t="s">
        <v>883</v>
      </c>
      <c r="K478" s="4" t="s">
        <v>398</v>
      </c>
      <c r="L478" s="4" t="s">
        <v>837</v>
      </c>
      <c r="M478" s="3">
        <v>41821</v>
      </c>
      <c r="N478" s="4" t="s">
        <v>886</v>
      </c>
      <c r="O478" s="4" t="s">
        <v>886</v>
      </c>
      <c r="P478" s="4" t="s">
        <v>434</v>
      </c>
      <c r="Q478" s="4" t="s">
        <v>282</v>
      </c>
      <c r="R478" s="4" t="s">
        <v>582</v>
      </c>
      <c r="S478" s="4" t="s">
        <v>228</v>
      </c>
      <c r="T478" s="4" t="s">
        <v>877</v>
      </c>
      <c r="U478" s="4" t="s">
        <v>519</v>
      </c>
      <c r="V478" s="4" t="s">
        <v>4</v>
      </c>
      <c r="W478" s="4" t="s">
        <v>563</v>
      </c>
      <c r="X478" s="4" t="s">
        <v>434</v>
      </c>
      <c r="Y478" s="4" t="s">
        <v>21</v>
      </c>
      <c r="Z478" s="4" t="s">
        <v>483</v>
      </c>
      <c r="AA478" s="4">
        <v>219752</v>
      </c>
      <c r="AB478" s="4"/>
      <c r="AC478" s="4" t="s">
        <v>697</v>
      </c>
      <c r="AD478" s="3">
        <v>41962.53125</v>
      </c>
      <c r="AE478" s="3">
        <v>41936.769444444442</v>
      </c>
      <c r="AF478" s="2">
        <v>2014</v>
      </c>
      <c r="AG478" s="4" t="s">
        <v>434</v>
      </c>
      <c r="AH478" s="4" t="s">
        <v>198</v>
      </c>
      <c r="AI478" s="4">
        <v>65000000</v>
      </c>
      <c r="AJ478" s="3">
        <v>41883</v>
      </c>
      <c r="AK478" s="3">
        <v>42369</v>
      </c>
      <c r="AL478" s="4" t="s">
        <v>740</v>
      </c>
      <c r="AM478" s="4" t="s">
        <v>420</v>
      </c>
      <c r="AN478" s="4" t="s">
        <v>586</v>
      </c>
    </row>
    <row r="479" spans="1:40" ht="79.5" customHeight="1">
      <c r="A479" s="4" t="s">
        <v>582</v>
      </c>
      <c r="B479" s="4" t="s">
        <v>877</v>
      </c>
      <c r="C479" s="4" t="s">
        <v>40</v>
      </c>
      <c r="D479" s="4" t="s">
        <v>634</v>
      </c>
      <c r="E479" s="4" t="s">
        <v>751</v>
      </c>
      <c r="F479" s="4" t="s">
        <v>176</v>
      </c>
      <c r="G479" s="2">
        <v>2014</v>
      </c>
      <c r="H479" s="4">
        <v>6134100</v>
      </c>
      <c r="I479" s="4">
        <v>0</v>
      </c>
      <c r="J479" s="4" t="s">
        <v>176</v>
      </c>
      <c r="K479" s="4" t="s">
        <v>398</v>
      </c>
      <c r="L479" s="4" t="s">
        <v>837</v>
      </c>
      <c r="M479" s="3">
        <v>41821</v>
      </c>
      <c r="N479" s="4" t="s">
        <v>825</v>
      </c>
      <c r="O479" s="4" t="s">
        <v>232</v>
      </c>
      <c r="P479" s="4" t="s">
        <v>434</v>
      </c>
      <c r="Q479" s="4" t="s">
        <v>282</v>
      </c>
      <c r="R479" s="4" t="s">
        <v>582</v>
      </c>
      <c r="S479" s="4" t="s">
        <v>228</v>
      </c>
      <c r="T479" s="4" t="s">
        <v>877</v>
      </c>
      <c r="U479" s="4" t="s">
        <v>519</v>
      </c>
      <c r="V479" s="4" t="s">
        <v>4</v>
      </c>
      <c r="W479" s="4" t="s">
        <v>563</v>
      </c>
      <c r="X479" s="4" t="s">
        <v>434</v>
      </c>
      <c r="Y479" s="4" t="s">
        <v>21</v>
      </c>
      <c r="Z479" s="4" t="s">
        <v>483</v>
      </c>
      <c r="AA479" s="4">
        <v>219759</v>
      </c>
      <c r="AB479" s="4"/>
      <c r="AC479" s="4" t="s">
        <v>697</v>
      </c>
      <c r="AD479" s="3">
        <v>41962.530555555553</v>
      </c>
      <c r="AE479" s="3">
        <v>41936.774305555555</v>
      </c>
      <c r="AF479" s="2">
        <v>2014</v>
      </c>
      <c r="AG479" s="4" t="s">
        <v>434</v>
      </c>
      <c r="AH479" s="4" t="s">
        <v>198</v>
      </c>
      <c r="AI479" s="4">
        <v>20632217</v>
      </c>
      <c r="AJ479" s="3">
        <v>41821</v>
      </c>
      <c r="AK479" s="3">
        <v>42369</v>
      </c>
      <c r="AL479" s="4" t="s">
        <v>740</v>
      </c>
      <c r="AM479" s="4" t="s">
        <v>420</v>
      </c>
      <c r="AN479" s="4" t="s">
        <v>1030</v>
      </c>
    </row>
    <row r="480" spans="1:40" ht="90.75" customHeight="1">
      <c r="A480" s="4" t="s">
        <v>582</v>
      </c>
      <c r="B480" s="4" t="s">
        <v>877</v>
      </c>
      <c r="C480" s="4" t="s">
        <v>40</v>
      </c>
      <c r="D480" s="4" t="s">
        <v>634</v>
      </c>
      <c r="E480" s="4" t="s">
        <v>167</v>
      </c>
      <c r="F480" s="4" t="s">
        <v>682</v>
      </c>
      <c r="G480" s="2">
        <v>2014</v>
      </c>
      <c r="H480" s="4">
        <v>5111400</v>
      </c>
      <c r="I480" s="4">
        <v>0</v>
      </c>
      <c r="J480" s="4" t="s">
        <v>682</v>
      </c>
      <c r="K480" s="4" t="s">
        <v>398</v>
      </c>
      <c r="L480" s="4" t="s">
        <v>837</v>
      </c>
      <c r="M480" s="3">
        <v>41821</v>
      </c>
      <c r="N480" s="4" t="s">
        <v>825</v>
      </c>
      <c r="O480" s="4" t="s">
        <v>232</v>
      </c>
      <c r="P480" s="4" t="s">
        <v>434</v>
      </c>
      <c r="Q480" s="4" t="s">
        <v>282</v>
      </c>
      <c r="R480" s="4" t="s">
        <v>582</v>
      </c>
      <c r="S480" s="4" t="s">
        <v>228</v>
      </c>
      <c r="T480" s="4" t="s">
        <v>877</v>
      </c>
      <c r="U480" s="4" t="s">
        <v>519</v>
      </c>
      <c r="V480" s="4" t="s">
        <v>4</v>
      </c>
      <c r="W480" s="4" t="s">
        <v>563</v>
      </c>
      <c r="X480" s="4" t="s">
        <v>434</v>
      </c>
      <c r="Y480" s="4" t="s">
        <v>21</v>
      </c>
      <c r="Z480" s="4" t="s">
        <v>483</v>
      </c>
      <c r="AA480" s="4">
        <v>219753</v>
      </c>
      <c r="AB480" s="4"/>
      <c r="AC480" s="4" t="s">
        <v>697</v>
      </c>
      <c r="AD480" s="3">
        <v>41962.531944444439</v>
      </c>
      <c r="AE480" s="3">
        <v>41936.770138888889</v>
      </c>
      <c r="AF480" s="2">
        <v>2014</v>
      </c>
      <c r="AG480" s="4" t="s">
        <v>434</v>
      </c>
      <c r="AH480" s="4" t="s">
        <v>198</v>
      </c>
      <c r="AI480" s="4">
        <v>23200000</v>
      </c>
      <c r="AJ480" s="3">
        <v>41883</v>
      </c>
      <c r="AK480" s="3">
        <v>42369</v>
      </c>
      <c r="AL480" s="4" t="s">
        <v>740</v>
      </c>
      <c r="AM480" s="4" t="s">
        <v>420</v>
      </c>
      <c r="AN480" s="4" t="s">
        <v>586</v>
      </c>
    </row>
    <row r="481" spans="1:40" ht="90.75" customHeight="1">
      <c r="A481" s="4" t="s">
        <v>582</v>
      </c>
      <c r="B481" s="4" t="s">
        <v>877</v>
      </c>
      <c r="C481" s="4" t="s">
        <v>40</v>
      </c>
      <c r="D481" s="4" t="s">
        <v>634</v>
      </c>
      <c r="E481" s="4" t="s">
        <v>565</v>
      </c>
      <c r="F481" s="4" t="s">
        <v>938</v>
      </c>
      <c r="G481" s="2">
        <v>2014</v>
      </c>
      <c r="H481" s="4">
        <v>9201150</v>
      </c>
      <c r="I481" s="4">
        <v>0</v>
      </c>
      <c r="J481" s="4" t="s">
        <v>938</v>
      </c>
      <c r="K481" s="4" t="s">
        <v>398</v>
      </c>
      <c r="L481" s="4" t="s">
        <v>837</v>
      </c>
      <c r="M481" s="3">
        <v>41821</v>
      </c>
      <c r="N481" s="4" t="s">
        <v>503</v>
      </c>
      <c r="O481" s="4" t="s">
        <v>326</v>
      </c>
      <c r="P481" s="4" t="s">
        <v>434</v>
      </c>
      <c r="Q481" s="4" t="s">
        <v>282</v>
      </c>
      <c r="R481" s="4" t="s">
        <v>582</v>
      </c>
      <c r="S481" s="4" t="s">
        <v>228</v>
      </c>
      <c r="T481" s="4" t="s">
        <v>877</v>
      </c>
      <c r="U481" s="4" t="s">
        <v>519</v>
      </c>
      <c r="V481" s="4" t="s">
        <v>4</v>
      </c>
      <c r="W481" s="4" t="s">
        <v>563</v>
      </c>
      <c r="X481" s="4" t="s">
        <v>434</v>
      </c>
      <c r="Y481" s="4" t="s">
        <v>21</v>
      </c>
      <c r="Z481" s="4" t="s">
        <v>483</v>
      </c>
      <c r="AA481" s="4">
        <v>219754</v>
      </c>
      <c r="AB481" s="4"/>
      <c r="AC481" s="4" t="s">
        <v>697</v>
      </c>
      <c r="AD481" s="3">
        <v>41962.531944444439</v>
      </c>
      <c r="AE481" s="3">
        <v>41936.770833333328</v>
      </c>
      <c r="AF481" s="2">
        <v>2014</v>
      </c>
      <c r="AG481" s="4" t="s">
        <v>434</v>
      </c>
      <c r="AH481" s="4" t="s">
        <v>198</v>
      </c>
      <c r="AI481" s="4">
        <v>21222000</v>
      </c>
      <c r="AJ481" s="3">
        <v>41883</v>
      </c>
      <c r="AK481" s="3">
        <v>42369</v>
      </c>
      <c r="AL481" s="4" t="s">
        <v>740</v>
      </c>
      <c r="AM481" s="4" t="s">
        <v>420</v>
      </c>
      <c r="AN481" s="4" t="s">
        <v>586</v>
      </c>
    </row>
    <row r="482" spans="1:40" ht="90.75" customHeight="1">
      <c r="A482" s="4" t="s">
        <v>582</v>
      </c>
      <c r="B482" s="4" t="s">
        <v>877</v>
      </c>
      <c r="C482" s="4" t="s">
        <v>40</v>
      </c>
      <c r="D482" s="4" t="s">
        <v>634</v>
      </c>
      <c r="E482" s="4" t="s">
        <v>417</v>
      </c>
      <c r="F482" s="4" t="s">
        <v>816</v>
      </c>
      <c r="G482" s="2">
        <v>2014</v>
      </c>
      <c r="H482" s="4">
        <v>9201150</v>
      </c>
      <c r="I482" s="4">
        <v>0</v>
      </c>
      <c r="J482" s="4" t="s">
        <v>816</v>
      </c>
      <c r="K482" s="4" t="s">
        <v>398</v>
      </c>
      <c r="L482" s="4" t="s">
        <v>837</v>
      </c>
      <c r="M482" s="3">
        <v>41821</v>
      </c>
      <c r="N482" s="4" t="s">
        <v>503</v>
      </c>
      <c r="O482" s="4" t="s">
        <v>326</v>
      </c>
      <c r="P482" s="4" t="s">
        <v>434</v>
      </c>
      <c r="Q482" s="4" t="s">
        <v>282</v>
      </c>
      <c r="R482" s="4" t="s">
        <v>582</v>
      </c>
      <c r="S482" s="4" t="s">
        <v>228</v>
      </c>
      <c r="T482" s="4" t="s">
        <v>877</v>
      </c>
      <c r="U482" s="4" t="s">
        <v>519</v>
      </c>
      <c r="V482" s="4" t="s">
        <v>4</v>
      </c>
      <c r="W482" s="4" t="s">
        <v>563</v>
      </c>
      <c r="X482" s="4" t="s">
        <v>434</v>
      </c>
      <c r="Y482" s="4" t="s">
        <v>21</v>
      </c>
      <c r="Z482" s="4" t="s">
        <v>483</v>
      </c>
      <c r="AA482" s="4">
        <v>219755</v>
      </c>
      <c r="AB482" s="4"/>
      <c r="AC482" s="4" t="s">
        <v>697</v>
      </c>
      <c r="AD482" s="3">
        <v>41962.532638888886</v>
      </c>
      <c r="AE482" s="3">
        <v>41936.770833333328</v>
      </c>
      <c r="AF482" s="2">
        <v>2014</v>
      </c>
      <c r="AG482" s="4" t="s">
        <v>434</v>
      </c>
      <c r="AH482" s="4" t="s">
        <v>198</v>
      </c>
      <c r="AI482" s="4">
        <v>19526780</v>
      </c>
      <c r="AJ482" s="3">
        <v>41883</v>
      </c>
      <c r="AK482" s="3">
        <v>42369</v>
      </c>
      <c r="AL482" s="4" t="s">
        <v>740</v>
      </c>
      <c r="AM482" s="4" t="s">
        <v>420</v>
      </c>
      <c r="AN482" s="4" t="s">
        <v>586</v>
      </c>
    </row>
    <row r="483" spans="1:40" ht="79.5" customHeight="1">
      <c r="A483" s="4" t="s">
        <v>582</v>
      </c>
      <c r="B483" s="4" t="s">
        <v>877</v>
      </c>
      <c r="C483" s="4" t="s">
        <v>40</v>
      </c>
      <c r="D483" s="4" t="s">
        <v>634</v>
      </c>
      <c r="E483" s="4" t="s">
        <v>523</v>
      </c>
      <c r="F483" s="4" t="s">
        <v>576</v>
      </c>
      <c r="G483" s="2">
        <v>2014</v>
      </c>
      <c r="H483" s="4">
        <v>28414050</v>
      </c>
      <c r="I483" s="4">
        <v>0</v>
      </c>
      <c r="J483" s="4" t="s">
        <v>576</v>
      </c>
      <c r="K483" s="4" t="s">
        <v>398</v>
      </c>
      <c r="L483" s="4" t="s">
        <v>837</v>
      </c>
      <c r="M483" s="3">
        <v>41821</v>
      </c>
      <c r="N483" s="4" t="s">
        <v>678</v>
      </c>
      <c r="O483" s="4" t="s">
        <v>211</v>
      </c>
      <c r="P483" s="4" t="s">
        <v>434</v>
      </c>
      <c r="Q483" s="4" t="s">
        <v>282</v>
      </c>
      <c r="R483" s="4" t="s">
        <v>582</v>
      </c>
      <c r="S483" s="4" t="s">
        <v>228</v>
      </c>
      <c r="T483" s="4" t="s">
        <v>877</v>
      </c>
      <c r="U483" s="4" t="s">
        <v>519</v>
      </c>
      <c r="V483" s="4" t="s">
        <v>4</v>
      </c>
      <c r="W483" s="4" t="s">
        <v>563</v>
      </c>
      <c r="X483" s="4" t="s">
        <v>434</v>
      </c>
      <c r="Y483" s="4" t="s">
        <v>21</v>
      </c>
      <c r="Z483" s="4" t="s">
        <v>483</v>
      </c>
      <c r="AA483" s="4">
        <v>219756</v>
      </c>
      <c r="AB483" s="4"/>
      <c r="AC483" s="4" t="s">
        <v>697</v>
      </c>
      <c r="AD483" s="3">
        <v>41962.53125</v>
      </c>
      <c r="AE483" s="3">
        <v>41936.771527777775</v>
      </c>
      <c r="AF483" s="2">
        <v>2014</v>
      </c>
      <c r="AG483" s="4" t="s">
        <v>434</v>
      </c>
      <c r="AH483" s="4" t="s">
        <v>198</v>
      </c>
      <c r="AI483" s="4">
        <v>54034700</v>
      </c>
      <c r="AJ483" s="3">
        <v>41883</v>
      </c>
      <c r="AK483" s="3">
        <v>42369</v>
      </c>
      <c r="AL483" s="4" t="s">
        <v>740</v>
      </c>
      <c r="AM483" s="4" t="s">
        <v>420</v>
      </c>
      <c r="AN483" s="4" t="s">
        <v>1030</v>
      </c>
    </row>
    <row r="484" spans="1:40" ht="182.25" customHeight="1">
      <c r="A484" s="4" t="s">
        <v>582</v>
      </c>
      <c r="B484" s="4" t="s">
        <v>305</v>
      </c>
      <c r="C484" s="4" t="s">
        <v>40</v>
      </c>
      <c r="D484" s="4" t="s">
        <v>634</v>
      </c>
      <c r="E484" s="4" t="s">
        <v>80</v>
      </c>
      <c r="F484" s="4" t="s">
        <v>346</v>
      </c>
      <c r="G484" s="2">
        <v>2014</v>
      </c>
      <c r="H484" s="4">
        <v>7960800</v>
      </c>
      <c r="I484" s="4">
        <v>0</v>
      </c>
      <c r="J484" s="4" t="s">
        <v>658</v>
      </c>
      <c r="K484" s="4" t="s">
        <v>398</v>
      </c>
      <c r="L484" s="4" t="s">
        <v>837</v>
      </c>
      <c r="M484" s="3">
        <v>41821</v>
      </c>
      <c r="N484" s="4" t="s">
        <v>969</v>
      </c>
      <c r="O484" s="4" t="s">
        <v>542</v>
      </c>
      <c r="P484" s="4" t="s">
        <v>434</v>
      </c>
      <c r="Q484" s="4" t="s">
        <v>282</v>
      </c>
      <c r="R484" s="4" t="s">
        <v>582</v>
      </c>
      <c r="S484" s="4" t="s">
        <v>228</v>
      </c>
      <c r="T484" s="4" t="s">
        <v>305</v>
      </c>
      <c r="U484" s="4" t="s">
        <v>519</v>
      </c>
      <c r="V484" s="4" t="s">
        <v>655</v>
      </c>
      <c r="W484" s="4" t="s">
        <v>563</v>
      </c>
      <c r="X484" s="4" t="s">
        <v>434</v>
      </c>
      <c r="Y484" s="4" t="s">
        <v>21</v>
      </c>
      <c r="Z484" s="4" t="s">
        <v>483</v>
      </c>
      <c r="AA484" s="4">
        <v>215467</v>
      </c>
      <c r="AB484" s="4"/>
      <c r="AC484" s="4" t="s">
        <v>692</v>
      </c>
      <c r="AD484" s="3">
        <v>41936.765972222223</v>
      </c>
      <c r="AE484" s="3">
        <v>41841.459027777775</v>
      </c>
      <c r="AF484" s="2">
        <v>2014</v>
      </c>
      <c r="AG484" s="4" t="s">
        <v>434</v>
      </c>
      <c r="AH484" s="4" t="s">
        <v>198</v>
      </c>
      <c r="AI484" s="4">
        <v>11960800</v>
      </c>
      <c r="AJ484" s="3">
        <v>41835</v>
      </c>
      <c r="AK484" s="3">
        <v>42369</v>
      </c>
      <c r="AL484" s="4" t="s">
        <v>740</v>
      </c>
      <c r="AM484" s="4" t="s">
        <v>45</v>
      </c>
      <c r="AN484" s="4" t="s">
        <v>1030</v>
      </c>
    </row>
    <row r="485" spans="1:40" ht="114" customHeight="1">
      <c r="A485" s="4" t="s">
        <v>582</v>
      </c>
      <c r="B485" s="4" t="s">
        <v>20</v>
      </c>
      <c r="C485" s="4" t="s">
        <v>40</v>
      </c>
      <c r="D485" s="4" t="s">
        <v>634</v>
      </c>
      <c r="E485" s="4" t="s">
        <v>1059</v>
      </c>
      <c r="F485" s="4" t="s">
        <v>402</v>
      </c>
      <c r="G485" s="2">
        <v>2014</v>
      </c>
      <c r="H485" s="4">
        <v>1953000</v>
      </c>
      <c r="I485" s="4">
        <v>0</v>
      </c>
      <c r="J485" s="4" t="s">
        <v>402</v>
      </c>
      <c r="K485" s="4" t="s">
        <v>398</v>
      </c>
      <c r="L485" s="4" t="s">
        <v>837</v>
      </c>
      <c r="M485" s="3">
        <v>41821</v>
      </c>
      <c r="N485" s="4" t="s">
        <v>230</v>
      </c>
      <c r="O485" s="4" t="s">
        <v>230</v>
      </c>
      <c r="P485" s="4" t="s">
        <v>434</v>
      </c>
      <c r="Q485" s="4" t="s">
        <v>282</v>
      </c>
      <c r="R485" s="4" t="s">
        <v>582</v>
      </c>
      <c r="S485" s="4" t="s">
        <v>228</v>
      </c>
      <c r="T485" s="4" t="s">
        <v>20</v>
      </c>
      <c r="U485" s="4" t="s">
        <v>519</v>
      </c>
      <c r="V485" s="4" t="s">
        <v>229</v>
      </c>
      <c r="W485" s="4" t="s">
        <v>563</v>
      </c>
      <c r="X485" s="4" t="s">
        <v>434</v>
      </c>
      <c r="Y485" s="4" t="s">
        <v>21</v>
      </c>
      <c r="Z485" s="4" t="s">
        <v>483</v>
      </c>
      <c r="AA485" s="4">
        <v>215959</v>
      </c>
      <c r="AB485" s="4"/>
      <c r="AC485" s="4" t="s">
        <v>255</v>
      </c>
      <c r="AD485" s="3">
        <v>41936.762499999997</v>
      </c>
      <c r="AE485" s="3">
        <v>41845.574999999997</v>
      </c>
      <c r="AF485" s="2">
        <v>2014</v>
      </c>
      <c r="AG485" s="4" t="s">
        <v>434</v>
      </c>
      <c r="AH485" s="4" t="s">
        <v>198</v>
      </c>
      <c r="AI485" s="4">
        <v>1953000</v>
      </c>
      <c r="AJ485" s="3">
        <v>41847</v>
      </c>
      <c r="AK485" s="3">
        <v>42094</v>
      </c>
      <c r="AL485" s="4" t="s">
        <v>740</v>
      </c>
      <c r="AM485" s="4" t="s">
        <v>45</v>
      </c>
      <c r="AN485" s="4" t="s">
        <v>813</v>
      </c>
    </row>
    <row r="486" spans="1:40" ht="102" customHeight="1">
      <c r="A486" s="4" t="s">
        <v>582</v>
      </c>
      <c r="B486" s="4" t="s">
        <v>53</v>
      </c>
      <c r="C486" s="4" t="s">
        <v>40</v>
      </c>
      <c r="D486" s="4" t="s">
        <v>634</v>
      </c>
      <c r="E486" s="4" t="s">
        <v>715</v>
      </c>
      <c r="F486" s="4" t="s">
        <v>784</v>
      </c>
      <c r="G486" s="2">
        <v>2014</v>
      </c>
      <c r="H486" s="4">
        <v>966000</v>
      </c>
      <c r="I486" s="4">
        <v>0</v>
      </c>
      <c r="J486" s="4" t="s">
        <v>976</v>
      </c>
      <c r="K486" s="4" t="s">
        <v>398</v>
      </c>
      <c r="L486" s="4" t="s">
        <v>837</v>
      </c>
      <c r="M486" s="3">
        <v>41821</v>
      </c>
      <c r="N486" s="4" t="s">
        <v>969</v>
      </c>
      <c r="O486" s="4" t="s">
        <v>926</v>
      </c>
      <c r="P486" s="4" t="s">
        <v>434</v>
      </c>
      <c r="Q486" s="4" t="s">
        <v>282</v>
      </c>
      <c r="R486" s="4" t="s">
        <v>582</v>
      </c>
      <c r="S486" s="4" t="s">
        <v>228</v>
      </c>
      <c r="T486" s="4" t="s">
        <v>53</v>
      </c>
      <c r="U486" s="4" t="s">
        <v>519</v>
      </c>
      <c r="V486" s="4" t="s">
        <v>795</v>
      </c>
      <c r="W486" s="4" t="s">
        <v>563</v>
      </c>
      <c r="X486" s="4" t="s">
        <v>434</v>
      </c>
      <c r="Y486" s="4" t="s">
        <v>21</v>
      </c>
      <c r="Z486" s="4" t="s">
        <v>483</v>
      </c>
      <c r="AA486" s="4">
        <v>215958</v>
      </c>
      <c r="AB486" s="4"/>
      <c r="AC486" s="4" t="s">
        <v>255</v>
      </c>
      <c r="AD486" s="3">
        <v>41856.647916666661</v>
      </c>
      <c r="AE486" s="3">
        <v>41845.57430555555</v>
      </c>
      <c r="AF486" s="2">
        <v>2014</v>
      </c>
      <c r="AG486" s="4" t="s">
        <v>434</v>
      </c>
      <c r="AH486" s="4" t="s">
        <v>198</v>
      </c>
      <c r="AI486" s="4">
        <v>966000</v>
      </c>
      <c r="AJ486" s="3">
        <v>41913</v>
      </c>
      <c r="AK486" s="3">
        <v>42278</v>
      </c>
      <c r="AL486" s="4" t="s">
        <v>740</v>
      </c>
      <c r="AM486" s="4" t="s">
        <v>45</v>
      </c>
      <c r="AN486" s="4" t="s">
        <v>1030</v>
      </c>
    </row>
    <row r="487" spans="1:40" ht="90.75" customHeight="1">
      <c r="A487" s="4" t="s">
        <v>582</v>
      </c>
      <c r="B487" s="4" t="s">
        <v>365</v>
      </c>
      <c r="C487" s="4" t="s">
        <v>40</v>
      </c>
      <c r="D487" s="4" t="s">
        <v>634</v>
      </c>
      <c r="E487" s="4" t="s">
        <v>728</v>
      </c>
      <c r="F487" s="4" t="s">
        <v>220</v>
      </c>
      <c r="G487" s="2">
        <v>2014</v>
      </c>
      <c r="H487" s="4">
        <v>13965000</v>
      </c>
      <c r="I487" s="4">
        <v>0</v>
      </c>
      <c r="J487" s="4" t="s">
        <v>9</v>
      </c>
      <c r="K487" s="4" t="s">
        <v>398</v>
      </c>
      <c r="L487" s="4" t="s">
        <v>837</v>
      </c>
      <c r="M487" s="3">
        <v>41821</v>
      </c>
      <c r="N487" s="4" t="s">
        <v>825</v>
      </c>
      <c r="O487" s="4" t="s">
        <v>232</v>
      </c>
      <c r="P487" s="4" t="s">
        <v>434</v>
      </c>
      <c r="Q487" s="4" t="s">
        <v>282</v>
      </c>
      <c r="R487" s="4" t="s">
        <v>582</v>
      </c>
      <c r="S487" s="4" t="s">
        <v>228</v>
      </c>
      <c r="T487" s="4" t="s">
        <v>365</v>
      </c>
      <c r="U487" s="4" t="s">
        <v>519</v>
      </c>
      <c r="V487" s="4" t="s">
        <v>85</v>
      </c>
      <c r="W487" s="4" t="s">
        <v>563</v>
      </c>
      <c r="X487" s="4" t="s">
        <v>434</v>
      </c>
      <c r="Y487" s="4" t="s">
        <v>21</v>
      </c>
      <c r="Z487" s="4" t="s">
        <v>483</v>
      </c>
      <c r="AA487" s="4">
        <v>215962</v>
      </c>
      <c r="AB487" s="4"/>
      <c r="AC487" s="4" t="s">
        <v>697</v>
      </c>
      <c r="AD487" s="3">
        <v>41936.768055555556</v>
      </c>
      <c r="AE487" s="3">
        <v>41845.57708333333</v>
      </c>
      <c r="AF487" s="2">
        <v>2014</v>
      </c>
      <c r="AG487" s="4" t="s">
        <v>434</v>
      </c>
      <c r="AH487" s="4" t="s">
        <v>198</v>
      </c>
      <c r="AI487" s="4">
        <v>56504384</v>
      </c>
      <c r="AJ487" s="3">
        <v>41671</v>
      </c>
      <c r="AK487" s="3">
        <v>42369</v>
      </c>
      <c r="AL487" s="4" t="s">
        <v>740</v>
      </c>
      <c r="AM487" s="4" t="s">
        <v>420</v>
      </c>
      <c r="AN487" s="4" t="s">
        <v>813</v>
      </c>
    </row>
    <row r="488" spans="1:40" ht="114" customHeight="1">
      <c r="A488" s="4" t="s">
        <v>582</v>
      </c>
      <c r="B488" s="4" t="s">
        <v>365</v>
      </c>
      <c r="C488" s="4" t="s">
        <v>40</v>
      </c>
      <c r="D488" s="4" t="s">
        <v>634</v>
      </c>
      <c r="E488" s="4" t="s">
        <v>92</v>
      </c>
      <c r="F488" s="4" t="s">
        <v>370</v>
      </c>
      <c r="G488" s="2">
        <v>2014</v>
      </c>
      <c r="H488" s="4">
        <v>74352600</v>
      </c>
      <c r="I488" s="4">
        <v>0</v>
      </c>
      <c r="J488" s="4" t="s">
        <v>370</v>
      </c>
      <c r="K488" s="4" t="s">
        <v>398</v>
      </c>
      <c r="L488" s="4" t="s">
        <v>837</v>
      </c>
      <c r="M488" s="3">
        <v>41821</v>
      </c>
      <c r="N488" s="4" t="s">
        <v>503</v>
      </c>
      <c r="O488" s="4" t="s">
        <v>326</v>
      </c>
      <c r="P488" s="4" t="s">
        <v>434</v>
      </c>
      <c r="Q488" s="4" t="s">
        <v>500</v>
      </c>
      <c r="R488" s="4" t="s">
        <v>582</v>
      </c>
      <c r="S488" s="4" t="s">
        <v>228</v>
      </c>
      <c r="T488" s="4" t="s">
        <v>365</v>
      </c>
      <c r="U488" s="4" t="s">
        <v>519</v>
      </c>
      <c r="V488" s="4" t="s">
        <v>85</v>
      </c>
      <c r="W488" s="4" t="s">
        <v>563</v>
      </c>
      <c r="X488" s="4" t="s">
        <v>434</v>
      </c>
      <c r="Y488" s="4" t="s">
        <v>21</v>
      </c>
      <c r="Z488" s="4" t="s">
        <v>483</v>
      </c>
      <c r="AA488" s="4">
        <v>219751</v>
      </c>
      <c r="AB488" s="4"/>
      <c r="AC488" s="4" t="s">
        <v>255</v>
      </c>
      <c r="AD488" s="3">
        <v>41936.768749999996</v>
      </c>
      <c r="AE488" s="3">
        <v>41936.768749999996</v>
      </c>
      <c r="AF488" s="2">
        <v>2014</v>
      </c>
      <c r="AG488" s="4" t="s">
        <v>434</v>
      </c>
      <c r="AH488" s="4" t="s">
        <v>198</v>
      </c>
      <c r="AI488" s="4">
        <v>329220206</v>
      </c>
      <c r="AJ488" s="3">
        <v>41671</v>
      </c>
      <c r="AK488" s="3">
        <v>42004</v>
      </c>
      <c r="AL488" s="4" t="s">
        <v>740</v>
      </c>
      <c r="AM488" s="4" t="s">
        <v>271</v>
      </c>
      <c r="AN488" s="4" t="s">
        <v>1030</v>
      </c>
    </row>
    <row r="489" spans="1:40" ht="79.5" customHeight="1">
      <c r="A489" s="4" t="s">
        <v>582</v>
      </c>
      <c r="B489" s="4" t="s">
        <v>720</v>
      </c>
      <c r="C489" s="4" t="s">
        <v>40</v>
      </c>
      <c r="D489" s="4" t="s">
        <v>634</v>
      </c>
      <c r="E489" s="4" t="s">
        <v>196</v>
      </c>
      <c r="F489" s="4" t="s">
        <v>1110</v>
      </c>
      <c r="G489" s="2">
        <v>2014</v>
      </c>
      <c r="H489" s="4">
        <v>7850850</v>
      </c>
      <c r="I489" s="4">
        <v>0</v>
      </c>
      <c r="J489" s="4" t="s">
        <v>976</v>
      </c>
      <c r="K489" s="4" t="s">
        <v>398</v>
      </c>
      <c r="L489" s="4" t="s">
        <v>837</v>
      </c>
      <c r="M489" s="3">
        <v>41821</v>
      </c>
      <c r="N489" s="4" t="s">
        <v>387</v>
      </c>
      <c r="O489" s="4" t="s">
        <v>926</v>
      </c>
      <c r="P489" s="4" t="s">
        <v>434</v>
      </c>
      <c r="Q489" s="4" t="s">
        <v>282</v>
      </c>
      <c r="R489" s="4" t="s">
        <v>582</v>
      </c>
      <c r="S489" s="4" t="s">
        <v>228</v>
      </c>
      <c r="T489" s="4" t="s">
        <v>720</v>
      </c>
      <c r="U489" s="4" t="s">
        <v>519</v>
      </c>
      <c r="V489" s="4" t="s">
        <v>237</v>
      </c>
      <c r="W489" s="4" t="s">
        <v>563</v>
      </c>
      <c r="X489" s="4" t="s">
        <v>434</v>
      </c>
      <c r="Y489" s="4" t="s">
        <v>21</v>
      </c>
      <c r="Z489" s="4" t="s">
        <v>483</v>
      </c>
      <c r="AA489" s="4">
        <v>215466</v>
      </c>
      <c r="AB489" s="4"/>
      <c r="AC489" s="4" t="s">
        <v>692</v>
      </c>
      <c r="AD489" s="3">
        <v>41856.649305555555</v>
      </c>
      <c r="AE489" s="3">
        <v>41841.458333333328</v>
      </c>
      <c r="AF489" s="2">
        <v>2014</v>
      </c>
      <c r="AG489" s="4" t="s">
        <v>434</v>
      </c>
      <c r="AH489" s="4" t="s">
        <v>198</v>
      </c>
      <c r="AI489" s="4">
        <v>0</v>
      </c>
      <c r="AJ489" s="3">
        <v>41730</v>
      </c>
      <c r="AK489" s="3">
        <v>42004</v>
      </c>
      <c r="AL489" s="4" t="s">
        <v>740</v>
      </c>
      <c r="AM489" s="4" t="s">
        <v>740</v>
      </c>
      <c r="AN489" s="4" t="s">
        <v>380</v>
      </c>
    </row>
    <row r="490" spans="1:40" ht="159" customHeight="1">
      <c r="A490" s="4" t="s">
        <v>582</v>
      </c>
      <c r="B490" s="4" t="s">
        <v>520</v>
      </c>
      <c r="C490" s="4" t="s">
        <v>40</v>
      </c>
      <c r="D490" s="4" t="s">
        <v>634</v>
      </c>
      <c r="E490" s="4" t="s">
        <v>726</v>
      </c>
      <c r="F490" s="4" t="s">
        <v>619</v>
      </c>
      <c r="G490" s="2">
        <v>2014</v>
      </c>
      <c r="H490" s="4">
        <v>15700650</v>
      </c>
      <c r="I490" s="4">
        <v>0</v>
      </c>
      <c r="J490" s="4" t="s">
        <v>619</v>
      </c>
      <c r="K490" s="4" t="s">
        <v>398</v>
      </c>
      <c r="L490" s="4" t="s">
        <v>837</v>
      </c>
      <c r="M490" s="3">
        <v>41821</v>
      </c>
      <c r="N490" s="4" t="s">
        <v>825</v>
      </c>
      <c r="O490" s="4" t="s">
        <v>232</v>
      </c>
      <c r="P490" s="4" t="s">
        <v>434</v>
      </c>
      <c r="Q490" s="4" t="s">
        <v>282</v>
      </c>
      <c r="R490" s="4" t="s">
        <v>582</v>
      </c>
      <c r="S490" s="4" t="s">
        <v>228</v>
      </c>
      <c r="T490" s="4" t="s">
        <v>520</v>
      </c>
      <c r="U490" s="4" t="s">
        <v>519</v>
      </c>
      <c r="V490" s="4" t="s">
        <v>827</v>
      </c>
      <c r="W490" s="4" t="s">
        <v>563</v>
      </c>
      <c r="X490" s="4" t="s">
        <v>434</v>
      </c>
      <c r="Y490" s="4" t="s">
        <v>21</v>
      </c>
      <c r="Z490" s="4" t="s">
        <v>483</v>
      </c>
      <c r="AA490" s="4">
        <v>215468</v>
      </c>
      <c r="AB490" s="4"/>
      <c r="AC490" s="4" t="s">
        <v>692</v>
      </c>
      <c r="AD490" s="3">
        <v>41936.763194444444</v>
      </c>
      <c r="AE490" s="3">
        <v>41841.459722222222</v>
      </c>
      <c r="AF490" s="2">
        <v>2014</v>
      </c>
      <c r="AG490" s="4" t="s">
        <v>434</v>
      </c>
      <c r="AH490" s="4" t="s">
        <v>198</v>
      </c>
      <c r="AI490" s="4">
        <v>15700935</v>
      </c>
      <c r="AJ490" s="3">
        <v>41835</v>
      </c>
      <c r="AK490" s="3">
        <v>42109</v>
      </c>
      <c r="AL490" s="4" t="s">
        <v>740</v>
      </c>
      <c r="AM490" s="4" t="s">
        <v>271</v>
      </c>
      <c r="AN490" s="4" t="s">
        <v>1030</v>
      </c>
    </row>
    <row r="491" spans="1:40" ht="171" customHeight="1">
      <c r="A491" s="4" t="s">
        <v>582</v>
      </c>
      <c r="B491" s="4" t="s">
        <v>425</v>
      </c>
      <c r="C491" s="4" t="s">
        <v>40</v>
      </c>
      <c r="D491" s="4" t="s">
        <v>634</v>
      </c>
      <c r="E491" s="4" t="s">
        <v>205</v>
      </c>
      <c r="F491" s="4" t="s">
        <v>702</v>
      </c>
      <c r="G491" s="2">
        <v>2014</v>
      </c>
      <c r="H491" s="4">
        <v>6667500</v>
      </c>
      <c r="I491" s="4">
        <v>0</v>
      </c>
      <c r="J491" s="4" t="s">
        <v>392</v>
      </c>
      <c r="K491" s="4" t="s">
        <v>398</v>
      </c>
      <c r="L491" s="4" t="s">
        <v>837</v>
      </c>
      <c r="M491" s="3">
        <v>41821</v>
      </c>
      <c r="N491" s="4" t="s">
        <v>886</v>
      </c>
      <c r="O491" s="4" t="s">
        <v>886</v>
      </c>
      <c r="P491" s="4" t="s">
        <v>434</v>
      </c>
      <c r="Q491" s="4" t="s">
        <v>282</v>
      </c>
      <c r="R491" s="4" t="s">
        <v>582</v>
      </c>
      <c r="S491" s="4" t="s">
        <v>228</v>
      </c>
      <c r="T491" s="4" t="s">
        <v>425</v>
      </c>
      <c r="U491" s="4" t="s">
        <v>519</v>
      </c>
      <c r="V491" s="4" t="s">
        <v>871</v>
      </c>
      <c r="W491" s="4" t="s">
        <v>563</v>
      </c>
      <c r="X491" s="4" t="s">
        <v>434</v>
      </c>
      <c r="Y491" s="4" t="s">
        <v>21</v>
      </c>
      <c r="Z491" s="4" t="s">
        <v>483</v>
      </c>
      <c r="AA491" s="4">
        <v>215960</v>
      </c>
      <c r="AB491" s="4"/>
      <c r="AC491" s="4" t="s">
        <v>697</v>
      </c>
      <c r="AD491" s="3">
        <v>41956.422222222223</v>
      </c>
      <c r="AE491" s="3">
        <v>41845.575694444444</v>
      </c>
      <c r="AF491" s="2">
        <v>2014</v>
      </c>
      <c r="AG491" s="4" t="s">
        <v>434</v>
      </c>
      <c r="AH491" s="4" t="s">
        <v>198</v>
      </c>
      <c r="AI491" s="4">
        <v>13375000</v>
      </c>
      <c r="AJ491" s="3">
        <v>42005</v>
      </c>
      <c r="AK491" s="3">
        <v>42369</v>
      </c>
      <c r="AL491" s="4" t="s">
        <v>740</v>
      </c>
      <c r="AM491" s="4" t="s">
        <v>420</v>
      </c>
      <c r="AN491" s="4" t="s">
        <v>1030</v>
      </c>
    </row>
    <row r="492" spans="1:40" ht="125.25" customHeight="1">
      <c r="A492" s="4" t="s">
        <v>582</v>
      </c>
      <c r="B492" s="4" t="s">
        <v>425</v>
      </c>
      <c r="C492" s="4" t="s">
        <v>40</v>
      </c>
      <c r="D492" s="4" t="s">
        <v>634</v>
      </c>
      <c r="E492" s="4" t="s">
        <v>624</v>
      </c>
      <c r="F492" s="4" t="s">
        <v>562</v>
      </c>
      <c r="G492" s="2">
        <v>2014</v>
      </c>
      <c r="H492" s="4">
        <v>3145800</v>
      </c>
      <c r="I492" s="4">
        <v>0</v>
      </c>
      <c r="J492" s="4" t="s">
        <v>562</v>
      </c>
      <c r="K492" s="4" t="s">
        <v>398</v>
      </c>
      <c r="L492" s="4" t="s">
        <v>837</v>
      </c>
      <c r="M492" s="3">
        <v>41821</v>
      </c>
      <c r="N492" s="4" t="s">
        <v>825</v>
      </c>
      <c r="O492" s="4" t="s">
        <v>232</v>
      </c>
      <c r="P492" s="4" t="s">
        <v>434</v>
      </c>
      <c r="Q492" s="4" t="s">
        <v>282</v>
      </c>
      <c r="R492" s="4" t="s">
        <v>582</v>
      </c>
      <c r="S492" s="4" t="s">
        <v>228</v>
      </c>
      <c r="T492" s="4" t="s">
        <v>425</v>
      </c>
      <c r="U492" s="4" t="s">
        <v>519</v>
      </c>
      <c r="V492" s="4" t="s">
        <v>871</v>
      </c>
      <c r="W492" s="4" t="s">
        <v>563</v>
      </c>
      <c r="X492" s="4" t="s">
        <v>434</v>
      </c>
      <c r="Y492" s="4" t="s">
        <v>21</v>
      </c>
      <c r="Z492" s="4" t="s">
        <v>483</v>
      </c>
      <c r="AA492" s="4">
        <v>219750</v>
      </c>
      <c r="AB492" s="4"/>
      <c r="AC492" s="4" t="s">
        <v>697</v>
      </c>
      <c r="AD492" s="3">
        <v>41956.422916666663</v>
      </c>
      <c r="AE492" s="3">
        <v>41936.767361111109</v>
      </c>
      <c r="AF492" s="2">
        <v>2014</v>
      </c>
      <c r="AG492" s="4" t="s">
        <v>434</v>
      </c>
      <c r="AH492" s="4" t="s">
        <v>198</v>
      </c>
      <c r="AI492" s="4">
        <v>6741000</v>
      </c>
      <c r="AJ492" s="3">
        <v>42019</v>
      </c>
      <c r="AK492" s="3">
        <v>42368</v>
      </c>
      <c r="AL492" s="4" t="s">
        <v>740</v>
      </c>
      <c r="AM492" s="4" t="s">
        <v>420</v>
      </c>
      <c r="AN492" s="4" t="s">
        <v>813</v>
      </c>
    </row>
    <row r="493" spans="1:40" ht="57" customHeight="1">
      <c r="A493" s="4" t="s">
        <v>582</v>
      </c>
      <c r="B493" s="4" t="s">
        <v>873</v>
      </c>
      <c r="C493" s="4" t="s">
        <v>40</v>
      </c>
      <c r="D493" s="4"/>
      <c r="E493" s="4"/>
      <c r="F493" s="4"/>
      <c r="G493" s="2">
        <v>2014</v>
      </c>
      <c r="H493" s="4">
        <v>4917485</v>
      </c>
      <c r="I493" s="4">
        <v>0</v>
      </c>
      <c r="J493" s="4" t="s">
        <v>1017</v>
      </c>
      <c r="K493" s="4" t="s">
        <v>398</v>
      </c>
      <c r="L493" s="4" t="s">
        <v>837</v>
      </c>
      <c r="M493" s="3">
        <v>41821</v>
      </c>
      <c r="N493" s="4"/>
      <c r="O493" s="4" t="s">
        <v>613</v>
      </c>
      <c r="P493" s="4" t="s">
        <v>434</v>
      </c>
      <c r="Q493" s="4" t="s">
        <v>282</v>
      </c>
      <c r="R493" s="4" t="s">
        <v>582</v>
      </c>
      <c r="S493" s="4" t="s">
        <v>228</v>
      </c>
      <c r="T493" s="4" t="s">
        <v>873</v>
      </c>
      <c r="U493" s="4" t="s">
        <v>255</v>
      </c>
      <c r="V493" s="4" t="s">
        <v>708</v>
      </c>
      <c r="W493" s="4" t="s">
        <v>563</v>
      </c>
      <c r="X493" s="4" t="s">
        <v>434</v>
      </c>
      <c r="Y493" s="4" t="s">
        <v>21</v>
      </c>
      <c r="Z493" s="4" t="s">
        <v>483</v>
      </c>
      <c r="AA493" s="4">
        <v>216309</v>
      </c>
      <c r="AB493" s="4"/>
      <c r="AC493" s="4" t="s">
        <v>692</v>
      </c>
      <c r="AD493" s="3">
        <v>41858.486111111109</v>
      </c>
      <c r="AE493" s="3">
        <v>41858.486111111109</v>
      </c>
      <c r="AF493" s="2"/>
      <c r="AG493" s="4"/>
      <c r="AH493" s="4" t="s">
        <v>198</v>
      </c>
      <c r="AI493" s="4"/>
      <c r="AJ493" s="3"/>
      <c r="AK493" s="3"/>
      <c r="AL493" s="4"/>
      <c r="AM493" s="4"/>
      <c r="AN493" s="4"/>
    </row>
    <row r="494" spans="1:40" ht="57" customHeight="1">
      <c r="A494" s="4" t="s">
        <v>582</v>
      </c>
      <c r="B494" s="4" t="s">
        <v>797</v>
      </c>
      <c r="C494" s="4" t="s">
        <v>40</v>
      </c>
      <c r="D494" s="4" t="s">
        <v>634</v>
      </c>
      <c r="E494" s="4" t="s">
        <v>115</v>
      </c>
      <c r="F494" s="4" t="s">
        <v>307</v>
      </c>
      <c r="G494" s="2">
        <v>2014</v>
      </c>
      <c r="H494" s="4">
        <v>148930090</v>
      </c>
      <c r="I494" s="4">
        <v>0</v>
      </c>
      <c r="J494" s="4" t="s">
        <v>488</v>
      </c>
      <c r="K494" s="4" t="s">
        <v>398</v>
      </c>
      <c r="L494" s="4" t="s">
        <v>837</v>
      </c>
      <c r="M494" s="3">
        <v>41821</v>
      </c>
      <c r="N494" s="4" t="s">
        <v>387</v>
      </c>
      <c r="O494" s="4" t="s">
        <v>926</v>
      </c>
      <c r="P494" s="4" t="s">
        <v>434</v>
      </c>
      <c r="Q494" s="4" t="s">
        <v>282</v>
      </c>
      <c r="R494" s="4" t="s">
        <v>582</v>
      </c>
      <c r="S494" s="4" t="s">
        <v>228</v>
      </c>
      <c r="T494" s="4" t="s">
        <v>797</v>
      </c>
      <c r="U494" s="4" t="s">
        <v>519</v>
      </c>
      <c r="V494" s="4" t="s">
        <v>1091</v>
      </c>
      <c r="W494" s="4" t="s">
        <v>563</v>
      </c>
      <c r="X494" s="4" t="s">
        <v>434</v>
      </c>
      <c r="Y494" s="4" t="s">
        <v>21</v>
      </c>
      <c r="Z494" s="4" t="s">
        <v>483</v>
      </c>
      <c r="AA494" s="4">
        <v>215955</v>
      </c>
      <c r="AB494" s="4"/>
      <c r="AC494" s="4" t="s">
        <v>697</v>
      </c>
      <c r="AD494" s="3">
        <v>41942.515277777777</v>
      </c>
      <c r="AE494" s="3">
        <v>41845.572222222218</v>
      </c>
      <c r="AF494" s="2">
        <v>2014</v>
      </c>
      <c r="AG494" s="4" t="s">
        <v>434</v>
      </c>
      <c r="AH494" s="4" t="s">
        <v>198</v>
      </c>
      <c r="AI494" s="4">
        <v>0</v>
      </c>
      <c r="AJ494" s="3">
        <v>41730</v>
      </c>
      <c r="AK494" s="3">
        <v>42004</v>
      </c>
      <c r="AL494" s="4" t="s">
        <v>740</v>
      </c>
      <c r="AM494" s="4" t="s">
        <v>740</v>
      </c>
      <c r="AN494" s="4" t="s">
        <v>380</v>
      </c>
    </row>
    <row r="495" spans="1:40" ht="182.25" customHeight="1">
      <c r="A495" s="4" t="s">
        <v>582</v>
      </c>
      <c r="B495" s="4" t="s">
        <v>842</v>
      </c>
      <c r="C495" s="4" t="s">
        <v>40</v>
      </c>
      <c r="D495" s="4" t="s">
        <v>634</v>
      </c>
      <c r="E495" s="4" t="s">
        <v>714</v>
      </c>
      <c r="F495" s="4" t="s">
        <v>1089</v>
      </c>
      <c r="G495" s="2">
        <v>2014</v>
      </c>
      <c r="H495" s="4">
        <v>12694500</v>
      </c>
      <c r="I495" s="4">
        <v>0</v>
      </c>
      <c r="J495" s="4" t="s">
        <v>1089</v>
      </c>
      <c r="K495" s="4" t="s">
        <v>398</v>
      </c>
      <c r="L495" s="4" t="s">
        <v>837</v>
      </c>
      <c r="M495" s="3">
        <v>41821</v>
      </c>
      <c r="N495" s="4" t="s">
        <v>886</v>
      </c>
      <c r="O495" s="4" t="s">
        <v>886</v>
      </c>
      <c r="P495" s="4" t="s">
        <v>434</v>
      </c>
      <c r="Q495" s="4" t="s">
        <v>500</v>
      </c>
      <c r="R495" s="4" t="s">
        <v>582</v>
      </c>
      <c r="S495" s="4" t="s">
        <v>228</v>
      </c>
      <c r="T495" s="4" t="s">
        <v>842</v>
      </c>
      <c r="U495" s="4" t="s">
        <v>519</v>
      </c>
      <c r="V495" s="4" t="s">
        <v>828</v>
      </c>
      <c r="W495" s="4" t="s">
        <v>563</v>
      </c>
      <c r="X495" s="4" t="s">
        <v>434</v>
      </c>
      <c r="Y495" s="4" t="s">
        <v>21</v>
      </c>
      <c r="Z495" s="4" t="s">
        <v>483</v>
      </c>
      <c r="AA495" s="4">
        <v>219757</v>
      </c>
      <c r="AB495" s="4"/>
      <c r="AC495" s="4" t="s">
        <v>255</v>
      </c>
      <c r="AD495" s="3">
        <v>41936.772222222222</v>
      </c>
      <c r="AE495" s="3">
        <v>41936.772222222222</v>
      </c>
      <c r="AF495" s="2">
        <v>2014</v>
      </c>
      <c r="AG495" s="4" t="s">
        <v>434</v>
      </c>
      <c r="AH495" s="4" t="s">
        <v>198</v>
      </c>
      <c r="AI495" s="4">
        <v>32500000</v>
      </c>
      <c r="AJ495" s="3">
        <v>41852</v>
      </c>
      <c r="AK495" s="3">
        <v>42369</v>
      </c>
      <c r="AL495" s="4" t="s">
        <v>740</v>
      </c>
      <c r="AM495" s="4" t="s">
        <v>420</v>
      </c>
      <c r="AN495" s="4" t="s">
        <v>1030</v>
      </c>
    </row>
    <row r="496" spans="1:40" ht="216" customHeight="1">
      <c r="A496" s="4" t="s">
        <v>582</v>
      </c>
      <c r="B496" s="4" t="s">
        <v>842</v>
      </c>
      <c r="C496" s="4" t="s">
        <v>40</v>
      </c>
      <c r="D496" s="4" t="s">
        <v>634</v>
      </c>
      <c r="E496" s="4" t="s">
        <v>367</v>
      </c>
      <c r="F496" s="4" t="s">
        <v>855</v>
      </c>
      <c r="G496" s="2">
        <v>2014</v>
      </c>
      <c r="H496" s="4">
        <v>33201000</v>
      </c>
      <c r="I496" s="4">
        <v>0</v>
      </c>
      <c r="J496" s="4" t="s">
        <v>754</v>
      </c>
      <c r="K496" s="4" t="s">
        <v>398</v>
      </c>
      <c r="L496" s="4" t="s">
        <v>837</v>
      </c>
      <c r="M496" s="3">
        <v>41821</v>
      </c>
      <c r="N496" s="4" t="s">
        <v>886</v>
      </c>
      <c r="O496" s="4" t="s">
        <v>886</v>
      </c>
      <c r="P496" s="4" t="s">
        <v>434</v>
      </c>
      <c r="Q496" s="4" t="s">
        <v>282</v>
      </c>
      <c r="R496" s="4" t="s">
        <v>582</v>
      </c>
      <c r="S496" s="4" t="s">
        <v>228</v>
      </c>
      <c r="T496" s="4" t="s">
        <v>842</v>
      </c>
      <c r="U496" s="4" t="s">
        <v>519</v>
      </c>
      <c r="V496" s="4" t="s">
        <v>828</v>
      </c>
      <c r="W496" s="4" t="s">
        <v>563</v>
      </c>
      <c r="X496" s="4" t="s">
        <v>434</v>
      </c>
      <c r="Y496" s="4" t="s">
        <v>21</v>
      </c>
      <c r="Z496" s="4" t="s">
        <v>483</v>
      </c>
      <c r="AA496" s="4">
        <v>215469</v>
      </c>
      <c r="AB496" s="4"/>
      <c r="AC496" s="4" t="s">
        <v>692</v>
      </c>
      <c r="AD496" s="3">
        <v>41936.772222222222</v>
      </c>
      <c r="AE496" s="3">
        <v>41841.460416666661</v>
      </c>
      <c r="AF496" s="2">
        <v>2014</v>
      </c>
      <c r="AG496" s="4" t="s">
        <v>434</v>
      </c>
      <c r="AH496" s="4" t="s">
        <v>198</v>
      </c>
      <c r="AI496" s="4">
        <v>107000000</v>
      </c>
      <c r="AJ496" s="3">
        <v>41913</v>
      </c>
      <c r="AK496" s="3">
        <v>42369</v>
      </c>
      <c r="AL496" s="4" t="s">
        <v>740</v>
      </c>
      <c r="AM496" s="4" t="s">
        <v>420</v>
      </c>
      <c r="AN496" s="4" t="s">
        <v>1030</v>
      </c>
    </row>
    <row r="497" spans="1:40" ht="125.25" customHeight="1">
      <c r="A497" s="4" t="s">
        <v>582</v>
      </c>
      <c r="B497" s="4" t="s">
        <v>842</v>
      </c>
      <c r="C497" s="4" t="s">
        <v>40</v>
      </c>
      <c r="D497" s="4" t="s">
        <v>634</v>
      </c>
      <c r="E497" s="4" t="s">
        <v>823</v>
      </c>
      <c r="F497" s="4" t="s">
        <v>786</v>
      </c>
      <c r="G497" s="2">
        <v>2014</v>
      </c>
      <c r="H497" s="4">
        <v>2929500</v>
      </c>
      <c r="I497" s="4">
        <v>0</v>
      </c>
      <c r="J497" s="4" t="s">
        <v>786</v>
      </c>
      <c r="K497" s="4" t="s">
        <v>398</v>
      </c>
      <c r="L497" s="4" t="s">
        <v>837</v>
      </c>
      <c r="M497" s="3">
        <v>41821</v>
      </c>
      <c r="N497" s="4" t="s">
        <v>886</v>
      </c>
      <c r="O497" s="4" t="s">
        <v>886</v>
      </c>
      <c r="P497" s="4" t="s">
        <v>434</v>
      </c>
      <c r="Q497" s="4" t="s">
        <v>500</v>
      </c>
      <c r="R497" s="4" t="s">
        <v>582</v>
      </c>
      <c r="S497" s="4" t="s">
        <v>228</v>
      </c>
      <c r="T497" s="4" t="s">
        <v>842</v>
      </c>
      <c r="U497" s="4" t="s">
        <v>519</v>
      </c>
      <c r="V497" s="4" t="s">
        <v>828</v>
      </c>
      <c r="W497" s="4" t="s">
        <v>563</v>
      </c>
      <c r="X497" s="4" t="s">
        <v>434</v>
      </c>
      <c r="Y497" s="4" t="s">
        <v>21</v>
      </c>
      <c r="Z497" s="4" t="s">
        <v>483</v>
      </c>
      <c r="AA497" s="4">
        <v>219758</v>
      </c>
      <c r="AB497" s="4"/>
      <c r="AC497" s="4" t="s">
        <v>255</v>
      </c>
      <c r="AD497" s="3">
        <v>41936.772916666661</v>
      </c>
      <c r="AE497" s="3">
        <v>41936.772916666661</v>
      </c>
      <c r="AF497" s="2">
        <v>2014</v>
      </c>
      <c r="AG497" s="4" t="s">
        <v>434</v>
      </c>
      <c r="AH497" s="4" t="s">
        <v>198</v>
      </c>
      <c r="AI497" s="4">
        <v>2750000</v>
      </c>
      <c r="AJ497" s="3">
        <v>41913</v>
      </c>
      <c r="AK497" s="3">
        <v>42369</v>
      </c>
      <c r="AL497" s="4" t="s">
        <v>740</v>
      </c>
      <c r="AM497" s="4" t="s">
        <v>271</v>
      </c>
      <c r="AN497" s="4" t="s">
        <v>1030</v>
      </c>
    </row>
    <row r="498" spans="1:40" ht="57" customHeight="1">
      <c r="A498" s="4" t="s">
        <v>752</v>
      </c>
      <c r="B498" s="4" t="s">
        <v>139</v>
      </c>
      <c r="C498" s="4" t="s">
        <v>377</v>
      </c>
      <c r="D498" s="4"/>
      <c r="E498" s="4"/>
      <c r="F498" s="4"/>
      <c r="G498" s="2">
        <v>2012</v>
      </c>
      <c r="H498" s="4">
        <v>13245</v>
      </c>
      <c r="I498" s="4">
        <v>0</v>
      </c>
      <c r="J498" s="4" t="s">
        <v>956</v>
      </c>
      <c r="K498" s="4">
        <v>10000</v>
      </c>
      <c r="L498" s="4" t="s">
        <v>313</v>
      </c>
      <c r="M498" s="3">
        <v>41040</v>
      </c>
      <c r="N498" s="4"/>
      <c r="O498" s="4" t="s">
        <v>926</v>
      </c>
      <c r="P498" s="4" t="s">
        <v>434</v>
      </c>
      <c r="Q498" s="4" t="s">
        <v>500</v>
      </c>
      <c r="R498" s="4" t="s">
        <v>752</v>
      </c>
      <c r="S498" s="4" t="s">
        <v>752</v>
      </c>
      <c r="T498" s="4" t="s">
        <v>139</v>
      </c>
      <c r="U498" s="4" t="s">
        <v>519</v>
      </c>
      <c r="V498" s="4" t="s">
        <v>481</v>
      </c>
      <c r="W498" s="4" t="s">
        <v>563</v>
      </c>
      <c r="X498" s="4" t="s">
        <v>794</v>
      </c>
      <c r="Y498" s="4" t="s">
        <v>545</v>
      </c>
      <c r="Z498" s="4" t="s">
        <v>483</v>
      </c>
      <c r="AA498" s="4">
        <v>182229</v>
      </c>
      <c r="AB498" s="4"/>
      <c r="AC498" s="4" t="s">
        <v>692</v>
      </c>
      <c r="AD498" s="3">
        <v>41255.713194444441</v>
      </c>
      <c r="AE498" s="3">
        <v>41052.647222222222</v>
      </c>
      <c r="AF498" s="2"/>
      <c r="AG498" s="4"/>
      <c r="AH498" s="4" t="s">
        <v>198</v>
      </c>
      <c r="AI498" s="4"/>
      <c r="AJ498" s="3"/>
      <c r="AK498" s="3"/>
      <c r="AL498" s="4"/>
      <c r="AM498" s="4"/>
      <c r="AN498" s="4"/>
    </row>
    <row r="499" spans="1:40" ht="45.75" customHeight="1">
      <c r="A499" s="4" t="s">
        <v>742</v>
      </c>
      <c r="B499" s="4" t="s">
        <v>1034</v>
      </c>
      <c r="C499" s="4" t="s">
        <v>40</v>
      </c>
      <c r="D499" s="4"/>
      <c r="E499" s="4"/>
      <c r="F499" s="4"/>
      <c r="G499" s="2">
        <v>2014</v>
      </c>
      <c r="H499" s="4">
        <v>668449</v>
      </c>
      <c r="I499" s="4">
        <v>0</v>
      </c>
      <c r="J499" s="4" t="s">
        <v>912</v>
      </c>
      <c r="K499" s="4">
        <v>500000</v>
      </c>
      <c r="L499" s="4" t="s">
        <v>313</v>
      </c>
      <c r="M499" s="3">
        <v>41862</v>
      </c>
      <c r="N499" s="4"/>
      <c r="O499" s="4" t="s">
        <v>926</v>
      </c>
      <c r="P499" s="4" t="s">
        <v>434</v>
      </c>
      <c r="Q499" s="4" t="s">
        <v>500</v>
      </c>
      <c r="R499" s="4" t="s">
        <v>742</v>
      </c>
      <c r="S499" s="4" t="s">
        <v>742</v>
      </c>
      <c r="T499" s="4" t="s">
        <v>1034</v>
      </c>
      <c r="U499" s="4" t="s">
        <v>679</v>
      </c>
      <c r="V499" s="4" t="s">
        <v>515</v>
      </c>
      <c r="W499" s="4" t="s">
        <v>563</v>
      </c>
      <c r="X499" s="4" t="s">
        <v>434</v>
      </c>
      <c r="Y499" s="4" t="s">
        <v>21</v>
      </c>
      <c r="Z499" s="4" t="s">
        <v>483</v>
      </c>
      <c r="AA499" s="4">
        <v>219043</v>
      </c>
      <c r="AB499" s="4"/>
      <c r="AC499" s="4" t="s">
        <v>692</v>
      </c>
      <c r="AD499" s="3">
        <v>41922.738888888889</v>
      </c>
      <c r="AE499" s="3">
        <v>41922.738888888889</v>
      </c>
      <c r="AF499" s="2"/>
      <c r="AG499" s="4"/>
      <c r="AH499" s="4" t="s">
        <v>198</v>
      </c>
      <c r="AI499" s="4"/>
      <c r="AJ499" s="3"/>
      <c r="AK499" s="3"/>
      <c r="AL499" s="4"/>
      <c r="AM499" s="4"/>
      <c r="AN499" s="4"/>
    </row>
    <row r="500" spans="1:40" ht="68.25" customHeight="1">
      <c r="A500" s="4" t="s">
        <v>742</v>
      </c>
      <c r="B500" s="4" t="s">
        <v>365</v>
      </c>
      <c r="C500" s="4" t="s">
        <v>961</v>
      </c>
      <c r="D500" s="4" t="s">
        <v>988</v>
      </c>
      <c r="E500" s="4" t="s">
        <v>364</v>
      </c>
      <c r="F500" s="4" t="s">
        <v>183</v>
      </c>
      <c r="G500" s="2">
        <v>2014</v>
      </c>
      <c r="H500" s="4">
        <v>69156</v>
      </c>
      <c r="I500" s="4">
        <v>0</v>
      </c>
      <c r="J500" s="4" t="s">
        <v>183</v>
      </c>
      <c r="K500" s="4">
        <v>50138</v>
      </c>
      <c r="L500" s="4" t="s">
        <v>313</v>
      </c>
      <c r="M500" s="3">
        <v>41821</v>
      </c>
      <c r="N500" s="4" t="s">
        <v>738</v>
      </c>
      <c r="O500" s="4" t="s">
        <v>738</v>
      </c>
      <c r="P500" s="4" t="s">
        <v>434</v>
      </c>
      <c r="Q500" s="4" t="s">
        <v>282</v>
      </c>
      <c r="R500" s="4" t="s">
        <v>742</v>
      </c>
      <c r="S500" s="4" t="s">
        <v>742</v>
      </c>
      <c r="T500" s="4" t="s">
        <v>365</v>
      </c>
      <c r="U500" s="4" t="s">
        <v>519</v>
      </c>
      <c r="V500" s="4" t="s">
        <v>85</v>
      </c>
      <c r="W500" s="4" t="s">
        <v>563</v>
      </c>
      <c r="X500" s="4" t="s">
        <v>794</v>
      </c>
      <c r="Y500" s="4" t="s">
        <v>545</v>
      </c>
      <c r="Z500" s="4" t="s">
        <v>483</v>
      </c>
      <c r="AA500" s="4">
        <v>214633</v>
      </c>
      <c r="AB500" s="4" t="s">
        <v>426</v>
      </c>
      <c r="AC500" s="4" t="s">
        <v>879</v>
      </c>
      <c r="AD500" s="3">
        <v>41822.69027777778</v>
      </c>
      <c r="AE500" s="3">
        <v>41822.69027777778</v>
      </c>
      <c r="AF500" s="2">
        <v>2014</v>
      </c>
      <c r="AG500" s="4" t="s">
        <v>1061</v>
      </c>
      <c r="AH500" s="4" t="s">
        <v>198</v>
      </c>
      <c r="AI500" s="4">
        <v>131280080</v>
      </c>
      <c r="AJ500" s="3">
        <v>41640</v>
      </c>
      <c r="AK500" s="3">
        <v>42004</v>
      </c>
      <c r="AL500" s="4" t="s">
        <v>184</v>
      </c>
      <c r="AM500" s="4" t="s">
        <v>740</v>
      </c>
      <c r="AN500" s="4"/>
    </row>
    <row r="501" spans="1:40" ht="68.25" customHeight="1">
      <c r="A501" s="4" t="s">
        <v>742</v>
      </c>
      <c r="B501" s="4" t="s">
        <v>365</v>
      </c>
      <c r="C501" s="4" t="s">
        <v>961</v>
      </c>
      <c r="D501" s="4" t="s">
        <v>988</v>
      </c>
      <c r="E501" s="4" t="s">
        <v>364</v>
      </c>
      <c r="F501" s="4" t="s">
        <v>183</v>
      </c>
      <c r="G501" s="2">
        <v>2014</v>
      </c>
      <c r="H501" s="4">
        <v>15811</v>
      </c>
      <c r="I501" s="4">
        <v>0</v>
      </c>
      <c r="J501" s="4" t="s">
        <v>183</v>
      </c>
      <c r="K501" s="4" t="s">
        <v>398</v>
      </c>
      <c r="L501" s="4" t="s">
        <v>837</v>
      </c>
      <c r="M501" s="3">
        <v>41912</v>
      </c>
      <c r="N501" s="4" t="s">
        <v>738</v>
      </c>
      <c r="O501" s="4" t="s">
        <v>738</v>
      </c>
      <c r="P501" s="4" t="s">
        <v>434</v>
      </c>
      <c r="Q501" s="4" t="s">
        <v>282</v>
      </c>
      <c r="R501" s="4" t="s">
        <v>742</v>
      </c>
      <c r="S501" s="4" t="s">
        <v>742</v>
      </c>
      <c r="T501" s="4" t="s">
        <v>365</v>
      </c>
      <c r="U501" s="4" t="s">
        <v>519</v>
      </c>
      <c r="V501" s="4" t="s">
        <v>85</v>
      </c>
      <c r="W501" s="4" t="s">
        <v>563</v>
      </c>
      <c r="X501" s="4" t="s">
        <v>794</v>
      </c>
      <c r="Y501" s="4" t="s">
        <v>545</v>
      </c>
      <c r="Z501" s="4" t="s">
        <v>483</v>
      </c>
      <c r="AA501" s="4">
        <v>218699</v>
      </c>
      <c r="AB501" s="4"/>
      <c r="AC501" s="4" t="s">
        <v>879</v>
      </c>
      <c r="AD501" s="3">
        <v>41915.404861111107</v>
      </c>
      <c r="AE501" s="3">
        <v>41915.404861111107</v>
      </c>
      <c r="AF501" s="2">
        <v>2014</v>
      </c>
      <c r="AG501" s="4" t="s">
        <v>1061</v>
      </c>
      <c r="AH501" s="4" t="s">
        <v>198</v>
      </c>
      <c r="AI501" s="4">
        <v>131280080</v>
      </c>
      <c r="AJ501" s="3">
        <v>41640</v>
      </c>
      <c r="AK501" s="3">
        <v>42004</v>
      </c>
      <c r="AL501" s="4" t="s">
        <v>184</v>
      </c>
      <c r="AM501" s="4" t="s">
        <v>740</v>
      </c>
      <c r="AN501" s="4"/>
    </row>
    <row r="502" spans="1:40" ht="45.75" customHeight="1">
      <c r="A502" s="4" t="s">
        <v>604</v>
      </c>
      <c r="B502" s="4" t="s">
        <v>218</v>
      </c>
      <c r="C502" s="4" t="s">
        <v>40</v>
      </c>
      <c r="D502" s="4"/>
      <c r="E502" s="4"/>
      <c r="F502" s="4"/>
      <c r="G502" s="2">
        <v>2014</v>
      </c>
      <c r="H502" s="4">
        <v>148017</v>
      </c>
      <c r="I502" s="4">
        <v>0</v>
      </c>
      <c r="J502" s="4" t="s">
        <v>278</v>
      </c>
      <c r="K502" s="4">
        <v>1000000</v>
      </c>
      <c r="L502" s="4" t="s">
        <v>606</v>
      </c>
      <c r="M502" s="3">
        <v>41851</v>
      </c>
      <c r="N502" s="4"/>
      <c r="O502" s="4" t="s">
        <v>926</v>
      </c>
      <c r="P502" s="4" t="s">
        <v>434</v>
      </c>
      <c r="Q502" s="4" t="s">
        <v>282</v>
      </c>
      <c r="R502" s="4" t="s">
        <v>604</v>
      </c>
      <c r="S502" s="4" t="s">
        <v>604</v>
      </c>
      <c r="T502" s="4" t="s">
        <v>1018</v>
      </c>
      <c r="U502" s="4" t="s">
        <v>685</v>
      </c>
      <c r="V502" s="4" t="s">
        <v>248</v>
      </c>
      <c r="W502" s="4" t="s">
        <v>563</v>
      </c>
      <c r="X502" s="4" t="s">
        <v>434</v>
      </c>
      <c r="Y502" s="4" t="s">
        <v>21</v>
      </c>
      <c r="Z502" s="4" t="s">
        <v>483</v>
      </c>
      <c r="AA502" s="4">
        <v>221971</v>
      </c>
      <c r="AB502" s="4"/>
      <c r="AC502" s="4" t="s">
        <v>697</v>
      </c>
      <c r="AD502" s="3">
        <v>41995.495138888888</v>
      </c>
      <c r="AE502" s="3">
        <v>41977.727083333331</v>
      </c>
      <c r="AF502" s="2"/>
      <c r="AG502" s="4"/>
      <c r="AH502" s="4" t="s">
        <v>198</v>
      </c>
      <c r="AI502" s="4"/>
      <c r="AJ502" s="3"/>
      <c r="AK502" s="3"/>
      <c r="AL502" s="4"/>
      <c r="AM502" s="4"/>
      <c r="AN502" s="4"/>
    </row>
    <row r="503" spans="1:40" ht="45.75" customHeight="1">
      <c r="A503" s="4" t="s">
        <v>604</v>
      </c>
      <c r="B503" s="4" t="s">
        <v>38</v>
      </c>
      <c r="C503" s="4" t="s">
        <v>40</v>
      </c>
      <c r="D503" s="4"/>
      <c r="E503" s="4"/>
      <c r="F503" s="4"/>
      <c r="G503" s="2">
        <v>2014</v>
      </c>
      <c r="H503" s="4">
        <v>148017</v>
      </c>
      <c r="I503" s="4">
        <v>0</v>
      </c>
      <c r="J503" s="4" t="s">
        <v>278</v>
      </c>
      <c r="K503" s="4">
        <v>1000000</v>
      </c>
      <c r="L503" s="4" t="s">
        <v>606</v>
      </c>
      <c r="M503" s="3">
        <v>41851</v>
      </c>
      <c r="N503" s="4"/>
      <c r="O503" s="4" t="s">
        <v>926</v>
      </c>
      <c r="P503" s="4" t="s">
        <v>434</v>
      </c>
      <c r="Q503" s="4" t="s">
        <v>500</v>
      </c>
      <c r="R503" s="4" t="s">
        <v>604</v>
      </c>
      <c r="S503" s="4" t="s">
        <v>604</v>
      </c>
      <c r="T503" s="4" t="s">
        <v>1018</v>
      </c>
      <c r="U503" s="4" t="s">
        <v>685</v>
      </c>
      <c r="V503" s="4" t="s">
        <v>913</v>
      </c>
      <c r="W503" s="4" t="s">
        <v>563</v>
      </c>
      <c r="X503" s="4" t="s">
        <v>434</v>
      </c>
      <c r="Y503" s="4" t="s">
        <v>21</v>
      </c>
      <c r="Z503" s="4" t="s">
        <v>483</v>
      </c>
      <c r="AA503" s="4">
        <v>216246</v>
      </c>
      <c r="AB503" s="4"/>
      <c r="AC503" s="4" t="s">
        <v>692</v>
      </c>
      <c r="AD503" s="3">
        <v>41857.548611111109</v>
      </c>
      <c r="AE503" s="3">
        <v>41857.548611111109</v>
      </c>
      <c r="AF503" s="2"/>
      <c r="AG503" s="4"/>
      <c r="AH503" s="4" t="s">
        <v>198</v>
      </c>
      <c r="AI503" s="4"/>
      <c r="AJ503" s="3"/>
      <c r="AK503" s="3"/>
      <c r="AL503" s="4"/>
      <c r="AM503" s="4"/>
      <c r="AN503" s="4"/>
    </row>
    <row r="504" spans="1:40" ht="147.75" customHeight="1">
      <c r="A504" s="4" t="s">
        <v>604</v>
      </c>
      <c r="B504" s="4" t="s">
        <v>124</v>
      </c>
      <c r="C504" s="4" t="s">
        <v>40</v>
      </c>
      <c r="D504" s="4" t="s">
        <v>634</v>
      </c>
      <c r="E504" s="4" t="s">
        <v>1031</v>
      </c>
      <c r="F504" s="4" t="s">
        <v>460</v>
      </c>
      <c r="G504" s="2">
        <v>2014</v>
      </c>
      <c r="H504" s="4">
        <v>301023</v>
      </c>
      <c r="I504" s="4">
        <v>0</v>
      </c>
      <c r="J504" s="4" t="s">
        <v>777</v>
      </c>
      <c r="K504" s="4">
        <v>2000000</v>
      </c>
      <c r="L504" s="4" t="s">
        <v>606</v>
      </c>
      <c r="M504" s="3">
        <v>41814</v>
      </c>
      <c r="N504" s="4" t="s">
        <v>485</v>
      </c>
      <c r="O504" s="4" t="s">
        <v>554</v>
      </c>
      <c r="P504" s="4" t="s">
        <v>434</v>
      </c>
      <c r="Q504" s="4" t="s">
        <v>500</v>
      </c>
      <c r="R504" s="4" t="s">
        <v>604</v>
      </c>
      <c r="S504" s="4" t="s">
        <v>604</v>
      </c>
      <c r="T504" s="4" t="s">
        <v>124</v>
      </c>
      <c r="U504" s="4" t="s">
        <v>685</v>
      </c>
      <c r="V504" s="4" t="s">
        <v>793</v>
      </c>
      <c r="W504" s="4" t="s">
        <v>563</v>
      </c>
      <c r="X504" s="4" t="s">
        <v>434</v>
      </c>
      <c r="Y504" s="4" t="s">
        <v>21</v>
      </c>
      <c r="Z504" s="4" t="s">
        <v>483</v>
      </c>
      <c r="AA504" s="4">
        <v>221969</v>
      </c>
      <c r="AB504" s="4"/>
      <c r="AC504" s="4" t="s">
        <v>692</v>
      </c>
      <c r="AD504" s="3">
        <v>41977.724999999999</v>
      </c>
      <c r="AE504" s="3">
        <v>41977.724999999999</v>
      </c>
      <c r="AF504" s="2">
        <v>2014</v>
      </c>
      <c r="AG504" s="4" t="s">
        <v>434</v>
      </c>
      <c r="AH504" s="4" t="s">
        <v>198</v>
      </c>
      <c r="AI504" s="4">
        <v>6520000</v>
      </c>
      <c r="AJ504" s="3">
        <v>41821</v>
      </c>
      <c r="AK504" s="3">
        <v>42369</v>
      </c>
      <c r="AL504" s="4" t="s">
        <v>740</v>
      </c>
      <c r="AM504" s="4" t="s">
        <v>271</v>
      </c>
      <c r="AN504" s="4" t="s">
        <v>586</v>
      </c>
    </row>
    <row r="505" spans="1:40" ht="114" customHeight="1">
      <c r="A505" s="4" t="s">
        <v>604</v>
      </c>
      <c r="B505" s="4" t="s">
        <v>124</v>
      </c>
      <c r="C505" s="4" t="s">
        <v>40</v>
      </c>
      <c r="D505" s="4" t="s">
        <v>634</v>
      </c>
      <c r="E505" s="4" t="s">
        <v>834</v>
      </c>
      <c r="F505" s="4" t="s">
        <v>243</v>
      </c>
      <c r="G505" s="2">
        <v>2014</v>
      </c>
      <c r="H505" s="4">
        <v>690512</v>
      </c>
      <c r="I505" s="4">
        <v>0</v>
      </c>
      <c r="J505" s="4" t="s">
        <v>243</v>
      </c>
      <c r="K505" s="4">
        <v>5000000</v>
      </c>
      <c r="L505" s="4" t="s">
        <v>606</v>
      </c>
      <c r="M505" s="3">
        <v>41941</v>
      </c>
      <c r="N505" s="4" t="s">
        <v>886</v>
      </c>
      <c r="O505" s="4" t="s">
        <v>886</v>
      </c>
      <c r="P505" s="4" t="s">
        <v>434</v>
      </c>
      <c r="Q505" s="4" t="s">
        <v>500</v>
      </c>
      <c r="R505" s="4" t="s">
        <v>604</v>
      </c>
      <c r="S505" s="4" t="s">
        <v>604</v>
      </c>
      <c r="T505" s="4" t="s">
        <v>124</v>
      </c>
      <c r="U505" s="4" t="s">
        <v>685</v>
      </c>
      <c r="V505" s="4" t="s">
        <v>793</v>
      </c>
      <c r="W505" s="4" t="s">
        <v>563</v>
      </c>
      <c r="X505" s="4" t="s">
        <v>434</v>
      </c>
      <c r="Y505" s="4" t="s">
        <v>21</v>
      </c>
      <c r="Z505" s="4" t="s">
        <v>483</v>
      </c>
      <c r="AA505" s="4">
        <v>222740</v>
      </c>
      <c r="AB505" s="4"/>
      <c r="AC505" s="4" t="s">
        <v>692</v>
      </c>
      <c r="AD505" s="3">
        <v>41989.602777777778</v>
      </c>
      <c r="AE505" s="3">
        <v>41989.602777777778</v>
      </c>
      <c r="AF505" s="2">
        <v>2014</v>
      </c>
      <c r="AG505" s="4" t="s">
        <v>434</v>
      </c>
      <c r="AH505" s="4" t="s">
        <v>198</v>
      </c>
      <c r="AI505" s="4">
        <v>1300000</v>
      </c>
      <c r="AJ505" s="3">
        <v>41944</v>
      </c>
      <c r="AK505" s="3">
        <v>42369</v>
      </c>
      <c r="AL505" s="4" t="s">
        <v>740</v>
      </c>
      <c r="AM505" s="4" t="s">
        <v>271</v>
      </c>
      <c r="AN505" s="4" t="s">
        <v>1030</v>
      </c>
    </row>
    <row r="506" spans="1:40" ht="45.75" customHeight="1">
      <c r="A506" s="4" t="s">
        <v>604</v>
      </c>
      <c r="B506" s="4" t="s">
        <v>782</v>
      </c>
      <c r="C506" s="4" t="s">
        <v>44</v>
      </c>
      <c r="D506" s="4"/>
      <c r="E506" s="4"/>
      <c r="F506" s="4"/>
      <c r="G506" s="2">
        <v>2012</v>
      </c>
      <c r="H506" s="4">
        <v>1044558</v>
      </c>
      <c r="I506" s="4">
        <v>0</v>
      </c>
      <c r="J506" s="4" t="s">
        <v>59</v>
      </c>
      <c r="K506" s="4">
        <v>786552</v>
      </c>
      <c r="L506" s="4" t="s">
        <v>313</v>
      </c>
      <c r="M506" s="3">
        <v>41023</v>
      </c>
      <c r="N506" s="4"/>
      <c r="O506" s="4" t="s">
        <v>926</v>
      </c>
      <c r="P506" s="4" t="s">
        <v>434</v>
      </c>
      <c r="Q506" s="4" t="s">
        <v>500</v>
      </c>
      <c r="R506" s="4" t="s">
        <v>604</v>
      </c>
      <c r="S506" s="4" t="s">
        <v>604</v>
      </c>
      <c r="T506" s="4" t="s">
        <v>782</v>
      </c>
      <c r="U506" s="4" t="s">
        <v>685</v>
      </c>
      <c r="V506" s="4" t="s">
        <v>267</v>
      </c>
      <c r="W506" s="4" t="s">
        <v>563</v>
      </c>
      <c r="X506" s="4" t="s">
        <v>434</v>
      </c>
      <c r="Y506" s="4" t="s">
        <v>21</v>
      </c>
      <c r="Z506" s="4" t="s">
        <v>483</v>
      </c>
      <c r="AA506" s="4">
        <v>183379</v>
      </c>
      <c r="AB506" s="4"/>
      <c r="AC506" s="4" t="s">
        <v>692</v>
      </c>
      <c r="AD506" s="3">
        <v>41078.634722222218</v>
      </c>
      <c r="AE506" s="3">
        <v>41078.634027777778</v>
      </c>
      <c r="AF506" s="2"/>
      <c r="AG506" s="4"/>
      <c r="AH506" s="4" t="s">
        <v>198</v>
      </c>
      <c r="AI506" s="4"/>
      <c r="AJ506" s="3"/>
      <c r="AK506" s="3"/>
      <c r="AL506" s="4"/>
      <c r="AM506" s="4"/>
      <c r="AN506" s="4"/>
    </row>
    <row r="507" spans="1:40" ht="45.75" customHeight="1">
      <c r="A507" s="4" t="s">
        <v>604</v>
      </c>
      <c r="B507" s="4" t="s">
        <v>782</v>
      </c>
      <c r="C507" s="4" t="s">
        <v>44</v>
      </c>
      <c r="D507" s="4"/>
      <c r="E507" s="4"/>
      <c r="F507" s="4"/>
      <c r="G507" s="2">
        <v>2012</v>
      </c>
      <c r="H507" s="4">
        <v>1050263</v>
      </c>
      <c r="I507" s="4">
        <v>0</v>
      </c>
      <c r="J507" s="4" t="s">
        <v>47</v>
      </c>
      <c r="K507" s="4">
        <v>7000000</v>
      </c>
      <c r="L507" s="4" t="s">
        <v>606</v>
      </c>
      <c r="M507" s="3">
        <v>41023</v>
      </c>
      <c r="N507" s="4"/>
      <c r="O507" s="4" t="s">
        <v>232</v>
      </c>
      <c r="P507" s="4" t="s">
        <v>434</v>
      </c>
      <c r="Q507" s="4" t="s">
        <v>500</v>
      </c>
      <c r="R507" s="4" t="s">
        <v>604</v>
      </c>
      <c r="S507" s="4" t="s">
        <v>604</v>
      </c>
      <c r="T507" s="4" t="s">
        <v>782</v>
      </c>
      <c r="U507" s="4" t="s">
        <v>685</v>
      </c>
      <c r="V507" s="4" t="s">
        <v>267</v>
      </c>
      <c r="W507" s="4" t="s">
        <v>563</v>
      </c>
      <c r="X507" s="4" t="s">
        <v>434</v>
      </c>
      <c r="Y507" s="4" t="s">
        <v>21</v>
      </c>
      <c r="Z507" s="4" t="s">
        <v>483</v>
      </c>
      <c r="AA507" s="4">
        <v>199235</v>
      </c>
      <c r="AB507" s="4"/>
      <c r="AC507" s="4" t="s">
        <v>692</v>
      </c>
      <c r="AD507" s="3">
        <v>41453.495138888888</v>
      </c>
      <c r="AE507" s="3">
        <v>41453.494444444441</v>
      </c>
      <c r="AF507" s="2"/>
      <c r="AG507" s="4"/>
      <c r="AH507" s="4" t="s">
        <v>198</v>
      </c>
      <c r="AI507" s="4"/>
      <c r="AJ507" s="3"/>
      <c r="AK507" s="3"/>
      <c r="AL507" s="4"/>
      <c r="AM507" s="4"/>
      <c r="AN507" s="4"/>
    </row>
    <row r="508" spans="1:40" ht="68.25" customHeight="1">
      <c r="A508" s="4" t="s">
        <v>604</v>
      </c>
      <c r="B508" s="4" t="s">
        <v>782</v>
      </c>
      <c r="C508" s="4" t="s">
        <v>653</v>
      </c>
      <c r="D508" s="4"/>
      <c r="E508" s="4"/>
      <c r="F508" s="4"/>
      <c r="G508" s="2">
        <v>2013</v>
      </c>
      <c r="H508" s="4">
        <v>918274</v>
      </c>
      <c r="I508" s="4">
        <v>0</v>
      </c>
      <c r="J508" s="4" t="s">
        <v>1055</v>
      </c>
      <c r="K508" s="4">
        <v>6000000</v>
      </c>
      <c r="L508" s="4" t="s">
        <v>606</v>
      </c>
      <c r="M508" s="3">
        <v>41424</v>
      </c>
      <c r="N508" s="4"/>
      <c r="O508" s="4" t="s">
        <v>232</v>
      </c>
      <c r="P508" s="4" t="s">
        <v>434</v>
      </c>
      <c r="Q508" s="4" t="s">
        <v>500</v>
      </c>
      <c r="R508" s="4" t="s">
        <v>604</v>
      </c>
      <c r="S508" s="4" t="s">
        <v>604</v>
      </c>
      <c r="T508" s="4" t="s">
        <v>782</v>
      </c>
      <c r="U508" s="4" t="s">
        <v>685</v>
      </c>
      <c r="V508" s="4" t="s">
        <v>267</v>
      </c>
      <c r="W508" s="4"/>
      <c r="X508" s="4" t="s">
        <v>434</v>
      </c>
      <c r="Y508" s="4" t="s">
        <v>21</v>
      </c>
      <c r="Z508" s="4" t="s">
        <v>483</v>
      </c>
      <c r="AA508" s="4">
        <v>200451</v>
      </c>
      <c r="AB508" s="4"/>
      <c r="AC508" s="4" t="s">
        <v>692</v>
      </c>
      <c r="AD508" s="3">
        <v>41499.631249999999</v>
      </c>
      <c r="AE508" s="3">
        <v>41499.630555555552</v>
      </c>
      <c r="AF508" s="2"/>
      <c r="AG508" s="4"/>
      <c r="AH508" s="4" t="s">
        <v>198</v>
      </c>
      <c r="AI508" s="4"/>
      <c r="AJ508" s="3"/>
      <c r="AK508" s="3"/>
      <c r="AL508" s="4"/>
      <c r="AM508" s="4"/>
      <c r="AN508" s="4"/>
    </row>
    <row r="509" spans="1:40" ht="45.75" customHeight="1">
      <c r="A509" s="4" t="s">
        <v>604</v>
      </c>
      <c r="B509" s="4" t="s">
        <v>782</v>
      </c>
      <c r="C509" s="4" t="s">
        <v>40</v>
      </c>
      <c r="D509" s="4"/>
      <c r="E509" s="4"/>
      <c r="F509" s="4"/>
      <c r="G509" s="2">
        <v>2014</v>
      </c>
      <c r="H509" s="4">
        <v>76570</v>
      </c>
      <c r="I509" s="4">
        <v>0</v>
      </c>
      <c r="J509" s="4" t="s">
        <v>1007</v>
      </c>
      <c r="K509" s="4">
        <v>500000</v>
      </c>
      <c r="L509" s="4" t="s">
        <v>606</v>
      </c>
      <c r="M509" s="3">
        <v>41723</v>
      </c>
      <c r="N509" s="4"/>
      <c r="O509" s="4" t="s">
        <v>926</v>
      </c>
      <c r="P509" s="4" t="s">
        <v>434</v>
      </c>
      <c r="Q509" s="4" t="s">
        <v>500</v>
      </c>
      <c r="R509" s="4" t="s">
        <v>604</v>
      </c>
      <c r="S509" s="4" t="s">
        <v>604</v>
      </c>
      <c r="T509" s="4" t="s">
        <v>782</v>
      </c>
      <c r="U509" s="4" t="s">
        <v>685</v>
      </c>
      <c r="V509" s="4" t="s">
        <v>267</v>
      </c>
      <c r="W509" s="4" t="s">
        <v>563</v>
      </c>
      <c r="X509" s="4" t="s">
        <v>434</v>
      </c>
      <c r="Y509" s="4" t="s">
        <v>21</v>
      </c>
      <c r="Z509" s="4" t="s">
        <v>483</v>
      </c>
      <c r="AA509" s="4">
        <v>216503</v>
      </c>
      <c r="AB509" s="4"/>
      <c r="AC509" s="4" t="s">
        <v>692</v>
      </c>
      <c r="AD509" s="3">
        <v>41859.680555555555</v>
      </c>
      <c r="AE509" s="3">
        <v>41859.680555555555</v>
      </c>
      <c r="AF509" s="2"/>
      <c r="AG509" s="4"/>
      <c r="AH509" s="4" t="s">
        <v>198</v>
      </c>
      <c r="AI509" s="4"/>
      <c r="AJ509" s="3"/>
      <c r="AK509" s="3"/>
      <c r="AL509" s="4"/>
      <c r="AM509" s="4"/>
      <c r="AN509" s="4"/>
    </row>
    <row r="510" spans="1:40" ht="68.25" customHeight="1">
      <c r="A510" s="4" t="s">
        <v>604</v>
      </c>
      <c r="B510" s="4" t="s">
        <v>782</v>
      </c>
      <c r="C510" s="4" t="s">
        <v>532</v>
      </c>
      <c r="D510" s="4" t="s">
        <v>254</v>
      </c>
      <c r="E510" s="4" t="s">
        <v>185</v>
      </c>
      <c r="F510" s="4" t="s">
        <v>183</v>
      </c>
      <c r="G510" s="2">
        <v>2013</v>
      </c>
      <c r="H510" s="4">
        <v>305705</v>
      </c>
      <c r="I510" s="4">
        <v>0</v>
      </c>
      <c r="J510" s="4" t="s">
        <v>748</v>
      </c>
      <c r="K510" s="4">
        <v>2000000</v>
      </c>
      <c r="L510" s="4" t="s">
        <v>606</v>
      </c>
      <c r="M510" s="3">
        <v>41460</v>
      </c>
      <c r="N510" s="4" t="s">
        <v>738</v>
      </c>
      <c r="O510" s="4" t="s">
        <v>738</v>
      </c>
      <c r="P510" s="4" t="s">
        <v>434</v>
      </c>
      <c r="Q510" s="4" t="s">
        <v>282</v>
      </c>
      <c r="R510" s="4" t="s">
        <v>604</v>
      </c>
      <c r="S510" s="4" t="s">
        <v>604</v>
      </c>
      <c r="T510" s="4" t="s">
        <v>782</v>
      </c>
      <c r="U510" s="4" t="s">
        <v>685</v>
      </c>
      <c r="V510" s="4" t="s">
        <v>267</v>
      </c>
      <c r="W510" s="4"/>
      <c r="X510" s="4" t="s">
        <v>794</v>
      </c>
      <c r="Y510" s="4" t="s">
        <v>545</v>
      </c>
      <c r="Z510" s="4" t="s">
        <v>483</v>
      </c>
      <c r="AA510" s="4">
        <v>199581</v>
      </c>
      <c r="AB510" s="4"/>
      <c r="AC510" s="4" t="s">
        <v>697</v>
      </c>
      <c r="AD510" s="3">
        <v>41647.690972222219</v>
      </c>
      <c r="AE510" s="3">
        <v>41470.659722222219</v>
      </c>
      <c r="AF510" s="2">
        <v>2013</v>
      </c>
      <c r="AG510" s="4" t="s">
        <v>1061</v>
      </c>
      <c r="AH510" s="4" t="s">
        <v>198</v>
      </c>
      <c r="AI510" s="4">
        <v>1560000</v>
      </c>
      <c r="AJ510" s="3">
        <v>41426</v>
      </c>
      <c r="AK510" s="3">
        <v>41639</v>
      </c>
      <c r="AL510" s="4" t="s">
        <v>184</v>
      </c>
      <c r="AM510" s="4" t="s">
        <v>740</v>
      </c>
      <c r="AN510" s="4"/>
    </row>
    <row r="511" spans="1:40" ht="57" customHeight="1">
      <c r="A511" s="4" t="s">
        <v>604</v>
      </c>
      <c r="B511" s="4" t="s">
        <v>782</v>
      </c>
      <c r="C511" s="4" t="s">
        <v>532</v>
      </c>
      <c r="D511" s="4" t="s">
        <v>254</v>
      </c>
      <c r="E511" s="4" t="s">
        <v>185</v>
      </c>
      <c r="F511" s="4" t="s">
        <v>183</v>
      </c>
      <c r="G511" s="2">
        <v>2013</v>
      </c>
      <c r="H511" s="4">
        <v>917114</v>
      </c>
      <c r="I511" s="4">
        <v>0</v>
      </c>
      <c r="J511" s="4" t="s">
        <v>412</v>
      </c>
      <c r="K511" s="4">
        <v>6000000</v>
      </c>
      <c r="L511" s="4" t="s">
        <v>606</v>
      </c>
      <c r="M511" s="3">
        <v>41639</v>
      </c>
      <c r="N511" s="4" t="s">
        <v>738</v>
      </c>
      <c r="O511" s="4" t="s">
        <v>738</v>
      </c>
      <c r="P511" s="4" t="s">
        <v>434</v>
      </c>
      <c r="Q511" s="4" t="s">
        <v>282</v>
      </c>
      <c r="R511" s="4" t="s">
        <v>604</v>
      </c>
      <c r="S511" s="4" t="s">
        <v>604</v>
      </c>
      <c r="T511" s="4" t="s">
        <v>782</v>
      </c>
      <c r="U511" s="4" t="s">
        <v>685</v>
      </c>
      <c r="V511" s="4" t="s">
        <v>267</v>
      </c>
      <c r="W511" s="4"/>
      <c r="X511" s="4" t="s">
        <v>794</v>
      </c>
      <c r="Y511" s="4" t="s">
        <v>545</v>
      </c>
      <c r="Z511" s="4" t="s">
        <v>483</v>
      </c>
      <c r="AA511" s="4">
        <v>206111</v>
      </c>
      <c r="AB511" s="4" t="s">
        <v>571</v>
      </c>
      <c r="AC511" s="4" t="s">
        <v>879</v>
      </c>
      <c r="AD511" s="3">
        <v>41648.510416666664</v>
      </c>
      <c r="AE511" s="3">
        <v>41648.510416666664</v>
      </c>
      <c r="AF511" s="2">
        <v>2013</v>
      </c>
      <c r="AG511" s="4" t="s">
        <v>1061</v>
      </c>
      <c r="AH511" s="4" t="s">
        <v>198</v>
      </c>
      <c r="AI511" s="4">
        <v>1560000</v>
      </c>
      <c r="AJ511" s="3">
        <v>41426</v>
      </c>
      <c r="AK511" s="3">
        <v>41639</v>
      </c>
      <c r="AL511" s="4" t="s">
        <v>184</v>
      </c>
      <c r="AM511" s="4" t="s">
        <v>740</v>
      </c>
      <c r="AN511" s="4"/>
    </row>
    <row r="512" spans="1:40" ht="57" customHeight="1">
      <c r="A512" s="4" t="s">
        <v>604</v>
      </c>
      <c r="B512" s="4" t="s">
        <v>782</v>
      </c>
      <c r="C512" s="4" t="s">
        <v>961</v>
      </c>
      <c r="D512" s="4" t="s">
        <v>988</v>
      </c>
      <c r="E512" s="4" t="s">
        <v>14</v>
      </c>
      <c r="F512" s="4" t="s">
        <v>183</v>
      </c>
      <c r="G512" s="2">
        <v>2014</v>
      </c>
      <c r="H512" s="4">
        <v>54784</v>
      </c>
      <c r="I512" s="4">
        <v>0</v>
      </c>
      <c r="J512" s="4" t="s">
        <v>412</v>
      </c>
      <c r="K512" s="4">
        <v>39718</v>
      </c>
      <c r="L512" s="4" t="s">
        <v>313</v>
      </c>
      <c r="M512" s="3">
        <v>41698</v>
      </c>
      <c r="N512" s="4" t="s">
        <v>738</v>
      </c>
      <c r="O512" s="4" t="s">
        <v>738</v>
      </c>
      <c r="P512" s="4" t="s">
        <v>434</v>
      </c>
      <c r="Q512" s="4" t="s">
        <v>500</v>
      </c>
      <c r="R512" s="4" t="s">
        <v>604</v>
      </c>
      <c r="S512" s="4" t="s">
        <v>604</v>
      </c>
      <c r="T512" s="4" t="s">
        <v>782</v>
      </c>
      <c r="U512" s="4" t="s">
        <v>685</v>
      </c>
      <c r="V512" s="4" t="s">
        <v>267</v>
      </c>
      <c r="W512" s="4" t="s">
        <v>563</v>
      </c>
      <c r="X512" s="4" t="s">
        <v>794</v>
      </c>
      <c r="Y512" s="4" t="s">
        <v>545</v>
      </c>
      <c r="Z512" s="4" t="s">
        <v>483</v>
      </c>
      <c r="AA512" s="4">
        <v>211228</v>
      </c>
      <c r="AB512" s="4" t="s">
        <v>426</v>
      </c>
      <c r="AC512" s="4" t="s">
        <v>697</v>
      </c>
      <c r="AD512" s="3">
        <v>41870.536111111112</v>
      </c>
      <c r="AE512" s="3">
        <v>41757.501388888886</v>
      </c>
      <c r="AF512" s="2">
        <v>2014</v>
      </c>
      <c r="AG512" s="4" t="s">
        <v>1061</v>
      </c>
      <c r="AH512" s="4" t="s">
        <v>198</v>
      </c>
      <c r="AI512" s="4">
        <v>19074318</v>
      </c>
      <c r="AJ512" s="3">
        <v>41640</v>
      </c>
      <c r="AK512" s="3">
        <v>42004</v>
      </c>
      <c r="AL512" s="4" t="s">
        <v>184</v>
      </c>
      <c r="AM512" s="4" t="s">
        <v>740</v>
      </c>
      <c r="AN512" s="4"/>
    </row>
    <row r="513" spans="1:40" ht="45.75" customHeight="1">
      <c r="A513" s="4" t="s">
        <v>604</v>
      </c>
      <c r="B513" s="4" t="s">
        <v>1034</v>
      </c>
      <c r="C513" s="4" t="s">
        <v>44</v>
      </c>
      <c r="D513" s="4"/>
      <c r="E513" s="4"/>
      <c r="F513" s="4"/>
      <c r="G513" s="2">
        <v>2012</v>
      </c>
      <c r="H513" s="4">
        <v>4018336</v>
      </c>
      <c r="I513" s="4">
        <v>0</v>
      </c>
      <c r="J513" s="4" t="s">
        <v>763</v>
      </c>
      <c r="K513" s="4">
        <v>3033844</v>
      </c>
      <c r="L513" s="4" t="s">
        <v>313</v>
      </c>
      <c r="M513" s="3">
        <v>41050</v>
      </c>
      <c r="N513" s="4"/>
      <c r="O513" s="4" t="s">
        <v>926</v>
      </c>
      <c r="P513" s="4" t="s">
        <v>434</v>
      </c>
      <c r="Q513" s="4" t="s">
        <v>500</v>
      </c>
      <c r="R513" s="4" t="s">
        <v>604</v>
      </c>
      <c r="S513" s="4" t="s">
        <v>604</v>
      </c>
      <c r="T513" s="4" t="s">
        <v>1034</v>
      </c>
      <c r="U513" s="4" t="s">
        <v>679</v>
      </c>
      <c r="V513" s="4" t="s">
        <v>515</v>
      </c>
      <c r="W513" s="4" t="s">
        <v>563</v>
      </c>
      <c r="X513" s="4" t="s">
        <v>434</v>
      </c>
      <c r="Y513" s="4" t="s">
        <v>21</v>
      </c>
      <c r="Z513" s="4" t="s">
        <v>483</v>
      </c>
      <c r="AA513" s="4">
        <v>184110</v>
      </c>
      <c r="AB513" s="4"/>
      <c r="AC513" s="4" t="s">
        <v>692</v>
      </c>
      <c r="AD513" s="3">
        <v>41087.543749999997</v>
      </c>
      <c r="AE513" s="3">
        <v>41087.54305555555</v>
      </c>
      <c r="AF513" s="2"/>
      <c r="AG513" s="4"/>
      <c r="AH513" s="4" t="s">
        <v>198</v>
      </c>
      <c r="AI513" s="4"/>
      <c r="AJ513" s="3"/>
      <c r="AK513" s="3"/>
      <c r="AL513" s="4"/>
      <c r="AM513" s="4"/>
      <c r="AN513" s="4"/>
    </row>
    <row r="514" spans="1:40" ht="45.75" customHeight="1">
      <c r="A514" s="4" t="s">
        <v>604</v>
      </c>
      <c r="B514" s="4" t="s">
        <v>1034</v>
      </c>
      <c r="C514" s="4" t="s">
        <v>44</v>
      </c>
      <c r="D514" s="4"/>
      <c r="E514" s="4"/>
      <c r="F514" s="4"/>
      <c r="G514" s="2">
        <v>2012</v>
      </c>
      <c r="H514" s="4">
        <v>760645</v>
      </c>
      <c r="I514" s="4">
        <v>0</v>
      </c>
      <c r="J514" s="4" t="s">
        <v>818</v>
      </c>
      <c r="K514" s="4">
        <v>567441</v>
      </c>
      <c r="L514" s="4" t="s">
        <v>313</v>
      </c>
      <c r="M514" s="3">
        <v>40989</v>
      </c>
      <c r="N514" s="4"/>
      <c r="O514" s="4" t="s">
        <v>232</v>
      </c>
      <c r="P514" s="4" t="s">
        <v>434</v>
      </c>
      <c r="Q514" s="4" t="s">
        <v>500</v>
      </c>
      <c r="R514" s="4" t="s">
        <v>604</v>
      </c>
      <c r="S514" s="4" t="s">
        <v>604</v>
      </c>
      <c r="T514" s="4" t="s">
        <v>1034</v>
      </c>
      <c r="U514" s="4" t="s">
        <v>679</v>
      </c>
      <c r="V514" s="4" t="s">
        <v>515</v>
      </c>
      <c r="W514" s="4" t="s">
        <v>563</v>
      </c>
      <c r="X514" s="4" t="s">
        <v>434</v>
      </c>
      <c r="Y514" s="4" t="s">
        <v>21</v>
      </c>
      <c r="Z514" s="4" t="s">
        <v>483</v>
      </c>
      <c r="AA514" s="4">
        <v>179684</v>
      </c>
      <c r="AB514" s="4"/>
      <c r="AC514" s="4" t="s">
        <v>692</v>
      </c>
      <c r="AD514" s="3">
        <v>40998.695833333331</v>
      </c>
      <c r="AE514" s="3">
        <v>40998.695138888885</v>
      </c>
      <c r="AF514" s="2"/>
      <c r="AG514" s="4"/>
      <c r="AH514" s="4" t="s">
        <v>198</v>
      </c>
      <c r="AI514" s="4"/>
      <c r="AJ514" s="3"/>
      <c r="AK514" s="3"/>
      <c r="AL514" s="4"/>
      <c r="AM514" s="4"/>
      <c r="AN514" s="4"/>
    </row>
    <row r="515" spans="1:40" ht="45.75" customHeight="1">
      <c r="A515" s="4" t="s">
        <v>604</v>
      </c>
      <c r="B515" s="4" t="s">
        <v>1034</v>
      </c>
      <c r="C515" s="4" t="s">
        <v>653</v>
      </c>
      <c r="D515" s="4"/>
      <c r="E515" s="4"/>
      <c r="F515" s="4"/>
      <c r="G515" s="2">
        <v>2013</v>
      </c>
      <c r="H515" s="4">
        <v>5687932</v>
      </c>
      <c r="I515" s="4">
        <v>0</v>
      </c>
      <c r="J515" s="4" t="s">
        <v>596</v>
      </c>
      <c r="K515" s="4">
        <v>37000000</v>
      </c>
      <c r="L515" s="4" t="s">
        <v>606</v>
      </c>
      <c r="M515" s="3">
        <v>41389</v>
      </c>
      <c r="N515" s="4"/>
      <c r="O515" s="4" t="s">
        <v>926</v>
      </c>
      <c r="P515" s="4" t="s">
        <v>434</v>
      </c>
      <c r="Q515" s="4" t="s">
        <v>500</v>
      </c>
      <c r="R515" s="4" t="s">
        <v>604</v>
      </c>
      <c r="S515" s="4" t="s">
        <v>604</v>
      </c>
      <c r="T515" s="4" t="s">
        <v>1034</v>
      </c>
      <c r="U515" s="4" t="s">
        <v>679</v>
      </c>
      <c r="V515" s="4" t="s">
        <v>515</v>
      </c>
      <c r="W515" s="4"/>
      <c r="X515" s="4" t="s">
        <v>434</v>
      </c>
      <c r="Y515" s="4" t="s">
        <v>21</v>
      </c>
      <c r="Z515" s="4" t="s">
        <v>483</v>
      </c>
      <c r="AA515" s="4">
        <v>198006</v>
      </c>
      <c r="AB515" s="4"/>
      <c r="AC515" s="4" t="s">
        <v>692</v>
      </c>
      <c r="AD515" s="3">
        <v>41621.683333333334</v>
      </c>
      <c r="AE515" s="3">
        <v>41432.619444444441</v>
      </c>
      <c r="AF515" s="2"/>
      <c r="AG515" s="4"/>
      <c r="AH515" s="4" t="s">
        <v>198</v>
      </c>
      <c r="AI515" s="4"/>
      <c r="AJ515" s="3"/>
      <c r="AK515" s="3"/>
      <c r="AL515" s="4"/>
      <c r="AM515" s="4"/>
      <c r="AN515" s="4"/>
    </row>
    <row r="516" spans="1:40" ht="45.75" customHeight="1">
      <c r="A516" s="4" t="s">
        <v>604</v>
      </c>
      <c r="B516" s="4" t="s">
        <v>1034</v>
      </c>
      <c r="C516" s="4" t="s">
        <v>40</v>
      </c>
      <c r="D516" s="4"/>
      <c r="E516" s="4"/>
      <c r="F516" s="4"/>
      <c r="G516" s="2">
        <v>2014</v>
      </c>
      <c r="H516" s="4">
        <v>3852080</v>
      </c>
      <c r="I516" s="4">
        <v>0</v>
      </c>
      <c r="J516" s="4" t="s">
        <v>534</v>
      </c>
      <c r="K516" s="4">
        <v>25000000</v>
      </c>
      <c r="L516" s="4" t="s">
        <v>606</v>
      </c>
      <c r="M516" s="3">
        <v>41736</v>
      </c>
      <c r="N516" s="4"/>
      <c r="O516" s="4" t="s">
        <v>926</v>
      </c>
      <c r="P516" s="4" t="s">
        <v>434</v>
      </c>
      <c r="Q516" s="4" t="s">
        <v>500</v>
      </c>
      <c r="R516" s="4" t="s">
        <v>604</v>
      </c>
      <c r="S516" s="4" t="s">
        <v>604</v>
      </c>
      <c r="T516" s="4" t="s">
        <v>1034</v>
      </c>
      <c r="U516" s="4" t="s">
        <v>679</v>
      </c>
      <c r="V516" s="4" t="s">
        <v>515</v>
      </c>
      <c r="W516" s="4" t="s">
        <v>563</v>
      </c>
      <c r="X516" s="4" t="s">
        <v>434</v>
      </c>
      <c r="Y516" s="4" t="s">
        <v>21</v>
      </c>
      <c r="Z516" s="4" t="s">
        <v>483</v>
      </c>
      <c r="AA516" s="4">
        <v>214253</v>
      </c>
      <c r="AB516" s="4"/>
      <c r="AC516" s="4" t="s">
        <v>692</v>
      </c>
      <c r="AD516" s="3">
        <v>41810.72152777778</v>
      </c>
      <c r="AE516" s="3">
        <v>41810.72152777778</v>
      </c>
      <c r="AF516" s="2"/>
      <c r="AG516" s="4"/>
      <c r="AH516" s="4" t="s">
        <v>198</v>
      </c>
      <c r="AI516" s="4"/>
      <c r="AJ516" s="3"/>
      <c r="AK516" s="3"/>
      <c r="AL516" s="4"/>
      <c r="AM516" s="4"/>
      <c r="AN516" s="4"/>
    </row>
    <row r="517" spans="1:40" ht="45.75" customHeight="1">
      <c r="A517" s="4" t="s">
        <v>604</v>
      </c>
      <c r="B517" s="4" t="s">
        <v>1034</v>
      </c>
      <c r="C517" s="4" t="s">
        <v>532</v>
      </c>
      <c r="D517" s="4"/>
      <c r="E517" s="4"/>
      <c r="F517" s="4"/>
      <c r="G517" s="2">
        <v>2013</v>
      </c>
      <c r="H517" s="4">
        <v>1821770</v>
      </c>
      <c r="I517" s="4">
        <v>0</v>
      </c>
      <c r="J517" s="4" t="s">
        <v>531</v>
      </c>
      <c r="K517" s="4">
        <v>12000000</v>
      </c>
      <c r="L517" s="4" t="s">
        <v>606</v>
      </c>
      <c r="M517" s="3">
        <v>41526</v>
      </c>
      <c r="N517" s="4"/>
      <c r="O517" s="4" t="s">
        <v>232</v>
      </c>
      <c r="P517" s="4" t="s">
        <v>434</v>
      </c>
      <c r="Q517" s="4" t="s">
        <v>500</v>
      </c>
      <c r="R517" s="4" t="s">
        <v>604</v>
      </c>
      <c r="S517" s="4" t="s">
        <v>604</v>
      </c>
      <c r="T517" s="4" t="s">
        <v>1034</v>
      </c>
      <c r="U517" s="4" t="s">
        <v>679</v>
      </c>
      <c r="V517" s="4" t="s">
        <v>515</v>
      </c>
      <c r="W517" s="4"/>
      <c r="X517" s="4" t="s">
        <v>794</v>
      </c>
      <c r="Y517" s="4" t="s">
        <v>545</v>
      </c>
      <c r="Z517" s="4" t="s">
        <v>483</v>
      </c>
      <c r="AA517" s="4">
        <v>201196</v>
      </c>
      <c r="AB517" s="4"/>
      <c r="AC517" s="4" t="s">
        <v>692</v>
      </c>
      <c r="AD517" s="3">
        <v>41528.688888888886</v>
      </c>
      <c r="AE517" s="3">
        <v>41528.688888888886</v>
      </c>
      <c r="AF517" s="2"/>
      <c r="AG517" s="4"/>
      <c r="AH517" s="4" t="s">
        <v>198</v>
      </c>
      <c r="AI517" s="4"/>
      <c r="AJ517" s="3"/>
      <c r="AK517" s="3"/>
      <c r="AL517" s="4"/>
      <c r="AM517" s="4"/>
      <c r="AN517" s="4"/>
    </row>
    <row r="518" spans="1:40" ht="79.5" customHeight="1">
      <c r="A518" s="4" t="s">
        <v>604</v>
      </c>
      <c r="B518" s="4" t="s">
        <v>161</v>
      </c>
      <c r="C518" s="4" t="s">
        <v>41</v>
      </c>
      <c r="D518" s="4"/>
      <c r="E518" s="4"/>
      <c r="F518" s="4"/>
      <c r="G518" s="2">
        <v>2011</v>
      </c>
      <c r="H518" s="4">
        <v>970729</v>
      </c>
      <c r="I518" s="4">
        <v>0</v>
      </c>
      <c r="J518" s="4" t="s">
        <v>484</v>
      </c>
      <c r="K518" s="4">
        <v>655242</v>
      </c>
      <c r="L518" s="4" t="s">
        <v>313</v>
      </c>
      <c r="M518" s="3">
        <v>40681</v>
      </c>
      <c r="N518" s="4"/>
      <c r="O518" s="4" t="s">
        <v>926</v>
      </c>
      <c r="P518" s="4" t="s">
        <v>434</v>
      </c>
      <c r="Q518" s="4" t="s">
        <v>500</v>
      </c>
      <c r="R518" s="4" t="s">
        <v>604</v>
      </c>
      <c r="S518" s="4" t="s">
        <v>604</v>
      </c>
      <c r="T518" s="4" t="s">
        <v>161</v>
      </c>
      <c r="U518" s="4" t="s">
        <v>679</v>
      </c>
      <c r="V518" s="4" t="s">
        <v>174</v>
      </c>
      <c r="W518" s="4" t="s">
        <v>563</v>
      </c>
      <c r="X518" s="4" t="s">
        <v>434</v>
      </c>
      <c r="Y518" s="4" t="s">
        <v>545</v>
      </c>
      <c r="Z518" s="4" t="s">
        <v>483</v>
      </c>
      <c r="AA518" s="4">
        <v>171576</v>
      </c>
      <c r="AB518" s="4"/>
      <c r="AC518" s="4" t="s">
        <v>692</v>
      </c>
      <c r="AD518" s="3">
        <v>40758.647916666669</v>
      </c>
      <c r="AE518" s="3">
        <v>40758.645833333328</v>
      </c>
      <c r="AF518" s="2"/>
      <c r="AG518" s="4"/>
      <c r="AH518" s="4" t="s">
        <v>198</v>
      </c>
      <c r="AI518" s="4"/>
      <c r="AJ518" s="3"/>
      <c r="AK518" s="3"/>
      <c r="AL518" s="4"/>
      <c r="AM518" s="4"/>
      <c r="AN518" s="4"/>
    </row>
    <row r="519" spans="1:40" ht="57" customHeight="1">
      <c r="A519" s="4" t="s">
        <v>604</v>
      </c>
      <c r="B519" s="4" t="s">
        <v>139</v>
      </c>
      <c r="C519" s="4" t="s">
        <v>40</v>
      </c>
      <c r="D519" s="4" t="s">
        <v>634</v>
      </c>
      <c r="E519" s="4" t="s">
        <v>730</v>
      </c>
      <c r="F519" s="4" t="s">
        <v>1110</v>
      </c>
      <c r="G519" s="2">
        <v>2014</v>
      </c>
      <c r="H519" s="4">
        <v>2812315</v>
      </c>
      <c r="I519" s="4">
        <v>0</v>
      </c>
      <c r="J519" s="4" t="s">
        <v>288</v>
      </c>
      <c r="K519" s="4">
        <v>19000000</v>
      </c>
      <c r="L519" s="4" t="s">
        <v>606</v>
      </c>
      <c r="M519" s="3">
        <v>41836</v>
      </c>
      <c r="N519" s="4" t="s">
        <v>387</v>
      </c>
      <c r="O519" s="4" t="s">
        <v>926</v>
      </c>
      <c r="P519" s="4" t="s">
        <v>434</v>
      </c>
      <c r="Q519" s="4" t="s">
        <v>500</v>
      </c>
      <c r="R519" s="4" t="s">
        <v>604</v>
      </c>
      <c r="S519" s="4" t="s">
        <v>604</v>
      </c>
      <c r="T519" s="4" t="s">
        <v>139</v>
      </c>
      <c r="U519" s="4" t="s">
        <v>519</v>
      </c>
      <c r="V519" s="4" t="s">
        <v>481</v>
      </c>
      <c r="W519" s="4" t="s">
        <v>563</v>
      </c>
      <c r="X519" s="4" t="s">
        <v>434</v>
      </c>
      <c r="Y519" s="4" t="s">
        <v>21</v>
      </c>
      <c r="Z519" s="4" t="s">
        <v>483</v>
      </c>
      <c r="AA519" s="4">
        <v>216519</v>
      </c>
      <c r="AB519" s="4"/>
      <c r="AC519" s="4" t="s">
        <v>692</v>
      </c>
      <c r="AD519" s="3">
        <v>41859.735416666663</v>
      </c>
      <c r="AE519" s="3">
        <v>41859.734722222223</v>
      </c>
      <c r="AF519" s="2">
        <v>2014</v>
      </c>
      <c r="AG519" s="4" t="s">
        <v>434</v>
      </c>
      <c r="AH519" s="4" t="s">
        <v>198</v>
      </c>
      <c r="AI519" s="4">
        <v>0</v>
      </c>
      <c r="AJ519" s="3">
        <v>41730</v>
      </c>
      <c r="AK519" s="3">
        <v>42004</v>
      </c>
      <c r="AL519" s="4" t="s">
        <v>740</v>
      </c>
      <c r="AM519" s="4" t="s">
        <v>740</v>
      </c>
      <c r="AN519" s="4" t="s">
        <v>380</v>
      </c>
    </row>
    <row r="520" spans="1:40" ht="45.75" customHeight="1">
      <c r="A520" s="4" t="s">
        <v>604</v>
      </c>
      <c r="B520" s="4" t="s">
        <v>134</v>
      </c>
      <c r="C520" s="4" t="s">
        <v>40</v>
      </c>
      <c r="D520" s="4"/>
      <c r="E520" s="4"/>
      <c r="F520" s="4"/>
      <c r="G520" s="2">
        <v>2014</v>
      </c>
      <c r="H520" s="4">
        <v>735169</v>
      </c>
      <c r="I520" s="4">
        <v>0</v>
      </c>
      <c r="J520" s="4" t="s">
        <v>17</v>
      </c>
      <c r="K520" s="4">
        <v>4884466</v>
      </c>
      <c r="L520" s="4" t="s">
        <v>606</v>
      </c>
      <c r="M520" s="3">
        <v>41817</v>
      </c>
      <c r="N520" s="4"/>
      <c r="O520" s="4" t="s">
        <v>926</v>
      </c>
      <c r="P520" s="4" t="s">
        <v>434</v>
      </c>
      <c r="Q520" s="4" t="s">
        <v>500</v>
      </c>
      <c r="R520" s="4" t="s">
        <v>604</v>
      </c>
      <c r="S520" s="4" t="s">
        <v>604</v>
      </c>
      <c r="T520" s="4" t="s">
        <v>134</v>
      </c>
      <c r="U520" s="4" t="s">
        <v>685</v>
      </c>
      <c r="V520" s="4" t="s">
        <v>260</v>
      </c>
      <c r="W520" s="4" t="s">
        <v>563</v>
      </c>
      <c r="X520" s="4" t="s">
        <v>434</v>
      </c>
      <c r="Y520" s="4" t="s">
        <v>21</v>
      </c>
      <c r="Z520" s="4" t="s">
        <v>483</v>
      </c>
      <c r="AA520" s="4">
        <v>217311</v>
      </c>
      <c r="AB520" s="4"/>
      <c r="AC520" s="4" t="s">
        <v>692</v>
      </c>
      <c r="AD520" s="3">
        <v>41879.606249999997</v>
      </c>
      <c r="AE520" s="3">
        <v>41879.606249999997</v>
      </c>
      <c r="AF520" s="2"/>
      <c r="AG520" s="4"/>
      <c r="AH520" s="4" t="s">
        <v>198</v>
      </c>
      <c r="AI520" s="4"/>
      <c r="AJ520" s="3"/>
      <c r="AK520" s="3"/>
      <c r="AL520" s="4"/>
      <c r="AM520" s="4"/>
      <c r="AN520" s="4"/>
    </row>
    <row r="521" spans="1:40" ht="45.75" customHeight="1">
      <c r="A521" s="4" t="s">
        <v>604</v>
      </c>
      <c r="B521" s="4" t="s">
        <v>134</v>
      </c>
      <c r="C521" s="4" t="s">
        <v>40</v>
      </c>
      <c r="D521" s="4"/>
      <c r="E521" s="4"/>
      <c r="F521" s="4"/>
      <c r="G521" s="2">
        <v>2014</v>
      </c>
      <c r="H521" s="4">
        <v>468197</v>
      </c>
      <c r="I521" s="4">
        <v>0</v>
      </c>
      <c r="J521" s="4" t="s">
        <v>98</v>
      </c>
      <c r="K521" s="4">
        <v>3163136</v>
      </c>
      <c r="L521" s="4" t="s">
        <v>606</v>
      </c>
      <c r="M521" s="3">
        <v>41836</v>
      </c>
      <c r="N521" s="4"/>
      <c r="O521" s="4" t="s">
        <v>926</v>
      </c>
      <c r="P521" s="4" t="s">
        <v>434</v>
      </c>
      <c r="Q521" s="4" t="s">
        <v>500</v>
      </c>
      <c r="R521" s="4" t="s">
        <v>604</v>
      </c>
      <c r="S521" s="4" t="s">
        <v>604</v>
      </c>
      <c r="T521" s="4" t="s">
        <v>134</v>
      </c>
      <c r="U521" s="4" t="s">
        <v>685</v>
      </c>
      <c r="V521" s="4" t="s">
        <v>260</v>
      </c>
      <c r="W521" s="4" t="s">
        <v>563</v>
      </c>
      <c r="X521" s="4" t="s">
        <v>434</v>
      </c>
      <c r="Y521" s="4" t="s">
        <v>21</v>
      </c>
      <c r="Z521" s="4" t="s">
        <v>483</v>
      </c>
      <c r="AA521" s="4">
        <v>221970</v>
      </c>
      <c r="AB521" s="4"/>
      <c r="AC521" s="4" t="s">
        <v>692</v>
      </c>
      <c r="AD521" s="3">
        <v>41977.725694444445</v>
      </c>
      <c r="AE521" s="3">
        <v>41977.725694444445</v>
      </c>
      <c r="AF521" s="2"/>
      <c r="AG521" s="4"/>
      <c r="AH521" s="4" t="s">
        <v>198</v>
      </c>
      <c r="AI521" s="4"/>
      <c r="AJ521" s="3"/>
      <c r="AK521" s="3"/>
      <c r="AL521" s="4"/>
      <c r="AM521" s="4"/>
      <c r="AN521" s="4"/>
    </row>
    <row r="522" spans="1:40" ht="45.75" customHeight="1">
      <c r="A522" s="4" t="s">
        <v>604</v>
      </c>
      <c r="B522" s="4" t="s">
        <v>134</v>
      </c>
      <c r="C522" s="4" t="s">
        <v>377</v>
      </c>
      <c r="D522" s="4"/>
      <c r="E522" s="4"/>
      <c r="F522" s="4"/>
      <c r="G522" s="2">
        <v>2012</v>
      </c>
      <c r="H522" s="4">
        <v>157776</v>
      </c>
      <c r="I522" s="4">
        <v>0</v>
      </c>
      <c r="J522" s="4" t="s">
        <v>897</v>
      </c>
      <c r="K522" s="4">
        <v>1033590</v>
      </c>
      <c r="L522" s="4" t="s">
        <v>606</v>
      </c>
      <c r="M522" s="3">
        <v>41205</v>
      </c>
      <c r="N522" s="4"/>
      <c r="O522" s="4" t="s">
        <v>926</v>
      </c>
      <c r="P522" s="4" t="s">
        <v>434</v>
      </c>
      <c r="Q522" s="4" t="s">
        <v>500</v>
      </c>
      <c r="R522" s="4" t="s">
        <v>604</v>
      </c>
      <c r="S522" s="4" t="s">
        <v>604</v>
      </c>
      <c r="T522" s="4" t="s">
        <v>134</v>
      </c>
      <c r="U522" s="4" t="s">
        <v>685</v>
      </c>
      <c r="V522" s="4" t="s">
        <v>260</v>
      </c>
      <c r="W522" s="4" t="s">
        <v>563</v>
      </c>
      <c r="X522" s="4" t="s">
        <v>794</v>
      </c>
      <c r="Y522" s="4" t="s">
        <v>545</v>
      </c>
      <c r="Z522" s="4" t="s">
        <v>483</v>
      </c>
      <c r="AA522" s="4">
        <v>191755</v>
      </c>
      <c r="AB522" s="4"/>
      <c r="AC522" s="4" t="s">
        <v>692</v>
      </c>
      <c r="AD522" s="3">
        <v>41292.752083333333</v>
      </c>
      <c r="AE522" s="3">
        <v>41292.75</v>
      </c>
      <c r="AF522" s="2"/>
      <c r="AG522" s="4"/>
      <c r="AH522" s="4" t="s">
        <v>198</v>
      </c>
      <c r="AI522" s="4"/>
      <c r="AJ522" s="3"/>
      <c r="AK522" s="3"/>
      <c r="AL522" s="4"/>
      <c r="AM522" s="4"/>
      <c r="AN522" s="4"/>
    </row>
    <row r="523" spans="1:40" ht="57" customHeight="1">
      <c r="A523" s="4" t="s">
        <v>604</v>
      </c>
      <c r="B523" s="4" t="s">
        <v>134</v>
      </c>
      <c r="C523" s="4" t="s">
        <v>961</v>
      </c>
      <c r="D523" s="4" t="s">
        <v>988</v>
      </c>
      <c r="E523" s="4" t="s">
        <v>552</v>
      </c>
      <c r="F523" s="4" t="s">
        <v>183</v>
      </c>
      <c r="G523" s="2">
        <v>2014</v>
      </c>
      <c r="H523" s="4">
        <v>752559</v>
      </c>
      <c r="I523" s="4">
        <v>0</v>
      </c>
      <c r="J523" s="4" t="s">
        <v>183</v>
      </c>
      <c r="K523" s="4">
        <v>553131</v>
      </c>
      <c r="L523" s="4" t="s">
        <v>313</v>
      </c>
      <c r="M523" s="3">
        <v>41793</v>
      </c>
      <c r="N523" s="4" t="s">
        <v>738</v>
      </c>
      <c r="O523" s="4" t="s">
        <v>738</v>
      </c>
      <c r="P523" s="4" t="s">
        <v>434</v>
      </c>
      <c r="Q523" s="4" t="s">
        <v>500</v>
      </c>
      <c r="R523" s="4" t="s">
        <v>604</v>
      </c>
      <c r="S523" s="4" t="s">
        <v>604</v>
      </c>
      <c r="T523" s="4" t="s">
        <v>134</v>
      </c>
      <c r="U523" s="4" t="s">
        <v>685</v>
      </c>
      <c r="V523" s="4" t="s">
        <v>260</v>
      </c>
      <c r="W523" s="4" t="s">
        <v>563</v>
      </c>
      <c r="X523" s="4" t="s">
        <v>794</v>
      </c>
      <c r="Y523" s="4" t="s">
        <v>545</v>
      </c>
      <c r="Z523" s="4" t="s">
        <v>483</v>
      </c>
      <c r="AA523" s="4">
        <v>213623</v>
      </c>
      <c r="AB523" s="4" t="s">
        <v>426</v>
      </c>
      <c r="AC523" s="4" t="s">
        <v>692</v>
      </c>
      <c r="AD523" s="3">
        <v>41961.509027777778</v>
      </c>
      <c r="AE523" s="3">
        <v>41801.661111111112</v>
      </c>
      <c r="AF523" s="2">
        <v>2014</v>
      </c>
      <c r="AG523" s="4" t="s">
        <v>1061</v>
      </c>
      <c r="AH523" s="4" t="s">
        <v>198</v>
      </c>
      <c r="AI523" s="4">
        <v>15133839</v>
      </c>
      <c r="AJ523" s="3">
        <v>41640</v>
      </c>
      <c r="AK523" s="3">
        <v>42004</v>
      </c>
      <c r="AL523" s="4" t="s">
        <v>184</v>
      </c>
      <c r="AM523" s="4" t="s">
        <v>740</v>
      </c>
      <c r="AN523" s="4"/>
    </row>
    <row r="524" spans="1:40" ht="147.75" customHeight="1">
      <c r="A524" s="4" t="s">
        <v>604</v>
      </c>
      <c r="B524" s="4" t="s">
        <v>276</v>
      </c>
      <c r="C524" s="4" t="s">
        <v>40</v>
      </c>
      <c r="D524" s="4" t="s">
        <v>634</v>
      </c>
      <c r="E524" s="4" t="s">
        <v>206</v>
      </c>
      <c r="F524" s="4" t="s">
        <v>801</v>
      </c>
      <c r="G524" s="2">
        <v>2014</v>
      </c>
      <c r="H524" s="4">
        <v>290065</v>
      </c>
      <c r="I524" s="4">
        <v>0</v>
      </c>
      <c r="J524" s="4" t="s">
        <v>600</v>
      </c>
      <c r="K524" s="4">
        <v>2000000</v>
      </c>
      <c r="L524" s="4" t="s">
        <v>606</v>
      </c>
      <c r="M524" s="3">
        <v>41876</v>
      </c>
      <c r="N524" s="4" t="s">
        <v>485</v>
      </c>
      <c r="O524" s="4" t="s">
        <v>554</v>
      </c>
      <c r="P524" s="4" t="s">
        <v>434</v>
      </c>
      <c r="Q524" s="4" t="s">
        <v>500</v>
      </c>
      <c r="R524" s="4" t="s">
        <v>604</v>
      </c>
      <c r="S524" s="4" t="s">
        <v>604</v>
      </c>
      <c r="T524" s="4" t="s">
        <v>276</v>
      </c>
      <c r="U524" s="4" t="s">
        <v>685</v>
      </c>
      <c r="V524" s="4" t="s">
        <v>943</v>
      </c>
      <c r="W524" s="4" t="s">
        <v>563</v>
      </c>
      <c r="X524" s="4" t="s">
        <v>434</v>
      </c>
      <c r="Y524" s="4" t="s">
        <v>21</v>
      </c>
      <c r="Z524" s="4" t="s">
        <v>483</v>
      </c>
      <c r="AA524" s="4">
        <v>221972</v>
      </c>
      <c r="AB524" s="4"/>
      <c r="AC524" s="4" t="s">
        <v>692</v>
      </c>
      <c r="AD524" s="3">
        <v>41977.729861111111</v>
      </c>
      <c r="AE524" s="3">
        <v>41977.729861111111</v>
      </c>
      <c r="AF524" s="2">
        <v>2014</v>
      </c>
      <c r="AG524" s="4" t="s">
        <v>434</v>
      </c>
      <c r="AH524" s="4" t="s">
        <v>198</v>
      </c>
      <c r="AI524" s="4">
        <v>510000</v>
      </c>
      <c r="AJ524" s="3">
        <v>41821</v>
      </c>
      <c r="AK524" s="3">
        <v>42004</v>
      </c>
      <c r="AL524" s="4" t="s">
        <v>740</v>
      </c>
      <c r="AM524" s="4" t="s">
        <v>420</v>
      </c>
      <c r="AN524" s="4" t="s">
        <v>1030</v>
      </c>
    </row>
    <row r="525" spans="1:40" ht="45.75" customHeight="1">
      <c r="A525" s="4" t="s">
        <v>604</v>
      </c>
      <c r="B525" s="4" t="s">
        <v>628</v>
      </c>
      <c r="C525" s="4" t="s">
        <v>41</v>
      </c>
      <c r="D525" s="4"/>
      <c r="E525" s="4"/>
      <c r="F525" s="4"/>
      <c r="G525" s="2">
        <v>2011</v>
      </c>
      <c r="H525" s="4">
        <v>860591</v>
      </c>
      <c r="I525" s="4">
        <v>0</v>
      </c>
      <c r="J525" s="4" t="s">
        <v>921</v>
      </c>
      <c r="K525" s="4">
        <v>626510</v>
      </c>
      <c r="L525" s="4" t="s">
        <v>313</v>
      </c>
      <c r="M525" s="3">
        <v>40632</v>
      </c>
      <c r="N525" s="4"/>
      <c r="O525" s="4" t="s">
        <v>926</v>
      </c>
      <c r="P525" s="4" t="s">
        <v>434</v>
      </c>
      <c r="Q525" s="4" t="s">
        <v>500</v>
      </c>
      <c r="R525" s="4" t="s">
        <v>604</v>
      </c>
      <c r="S525" s="4" t="s">
        <v>604</v>
      </c>
      <c r="T525" s="4" t="s">
        <v>628</v>
      </c>
      <c r="U525" s="4" t="s">
        <v>685</v>
      </c>
      <c r="V525" s="4" t="s">
        <v>262</v>
      </c>
      <c r="W525" s="4" t="s">
        <v>563</v>
      </c>
      <c r="X525" s="4" t="s">
        <v>434</v>
      </c>
      <c r="Y525" s="4" t="s">
        <v>545</v>
      </c>
      <c r="Z525" s="4" t="s">
        <v>483</v>
      </c>
      <c r="AA525" s="4">
        <v>171598</v>
      </c>
      <c r="AB525" s="4"/>
      <c r="AC525" s="4" t="s">
        <v>692</v>
      </c>
      <c r="AD525" s="3">
        <v>40758.670138888891</v>
      </c>
      <c r="AE525" s="3">
        <v>40758.670138888891</v>
      </c>
      <c r="AF525" s="2"/>
      <c r="AG525" s="4"/>
      <c r="AH525" s="4" t="s">
        <v>198</v>
      </c>
      <c r="AI525" s="4"/>
      <c r="AJ525" s="3"/>
      <c r="AK525" s="3"/>
      <c r="AL525" s="4"/>
      <c r="AM525" s="4"/>
      <c r="AN525" s="4"/>
    </row>
    <row r="526" spans="1:40" ht="45.75" customHeight="1">
      <c r="A526" s="4" t="s">
        <v>604</v>
      </c>
      <c r="B526" s="4" t="s">
        <v>628</v>
      </c>
      <c r="C526" s="4" t="s">
        <v>653</v>
      </c>
      <c r="D526" s="4"/>
      <c r="E526" s="4"/>
      <c r="F526" s="4"/>
      <c r="G526" s="2">
        <v>2013</v>
      </c>
      <c r="H526" s="4">
        <v>765228</v>
      </c>
      <c r="I526" s="4">
        <v>0</v>
      </c>
      <c r="J526" s="4" t="s">
        <v>583</v>
      </c>
      <c r="K526" s="4">
        <v>5000000</v>
      </c>
      <c r="L526" s="4" t="s">
        <v>606</v>
      </c>
      <c r="M526" s="3">
        <v>41423</v>
      </c>
      <c r="N526" s="4"/>
      <c r="O526" s="4" t="s">
        <v>926</v>
      </c>
      <c r="P526" s="4" t="s">
        <v>434</v>
      </c>
      <c r="Q526" s="4" t="s">
        <v>500</v>
      </c>
      <c r="R526" s="4" t="s">
        <v>604</v>
      </c>
      <c r="S526" s="4" t="s">
        <v>604</v>
      </c>
      <c r="T526" s="4" t="s">
        <v>628</v>
      </c>
      <c r="U526" s="4" t="s">
        <v>685</v>
      </c>
      <c r="V526" s="4" t="s">
        <v>262</v>
      </c>
      <c r="W526" s="4"/>
      <c r="X526" s="4" t="s">
        <v>434</v>
      </c>
      <c r="Y526" s="4" t="s">
        <v>21</v>
      </c>
      <c r="Z526" s="4" t="s">
        <v>483</v>
      </c>
      <c r="AA526" s="4">
        <v>204643</v>
      </c>
      <c r="AB526" s="4"/>
      <c r="AC526" s="4" t="s">
        <v>692</v>
      </c>
      <c r="AD526" s="3">
        <v>41605.611805555556</v>
      </c>
      <c r="AE526" s="3">
        <v>41605.609722222223</v>
      </c>
      <c r="AF526" s="2"/>
      <c r="AG526" s="4"/>
      <c r="AH526" s="4" t="s">
        <v>198</v>
      </c>
      <c r="AI526" s="4"/>
      <c r="AJ526" s="3"/>
      <c r="AK526" s="3"/>
      <c r="AL526" s="4"/>
      <c r="AM526" s="4"/>
      <c r="AN526" s="4"/>
    </row>
    <row r="527" spans="1:40" ht="45.75" customHeight="1">
      <c r="A527" s="4" t="s">
        <v>604</v>
      </c>
      <c r="B527" s="4" t="s">
        <v>628</v>
      </c>
      <c r="C527" s="4" t="s">
        <v>40</v>
      </c>
      <c r="D527" s="4"/>
      <c r="E527" s="4"/>
      <c r="F527" s="4"/>
      <c r="G527" s="2">
        <v>2014</v>
      </c>
      <c r="H527" s="4">
        <v>765697</v>
      </c>
      <c r="I527" s="4">
        <v>0</v>
      </c>
      <c r="J527" s="4" t="s">
        <v>937</v>
      </c>
      <c r="K527" s="4">
        <v>5000000</v>
      </c>
      <c r="L527" s="4" t="s">
        <v>606</v>
      </c>
      <c r="M527" s="3">
        <v>41712</v>
      </c>
      <c r="N527" s="4"/>
      <c r="O527" s="4" t="s">
        <v>926</v>
      </c>
      <c r="P527" s="4" t="s">
        <v>434</v>
      </c>
      <c r="Q527" s="4" t="s">
        <v>500</v>
      </c>
      <c r="R527" s="4" t="s">
        <v>604</v>
      </c>
      <c r="S527" s="4" t="s">
        <v>604</v>
      </c>
      <c r="T527" s="4" t="s">
        <v>628</v>
      </c>
      <c r="U527" s="4" t="s">
        <v>685</v>
      </c>
      <c r="V527" s="4" t="s">
        <v>262</v>
      </c>
      <c r="W527" s="4" t="s">
        <v>563</v>
      </c>
      <c r="X527" s="4" t="s">
        <v>434</v>
      </c>
      <c r="Y527" s="4" t="s">
        <v>21</v>
      </c>
      <c r="Z527" s="4" t="s">
        <v>483</v>
      </c>
      <c r="AA527" s="4">
        <v>217327</v>
      </c>
      <c r="AB527" s="4"/>
      <c r="AC527" s="4" t="s">
        <v>692</v>
      </c>
      <c r="AD527" s="3">
        <v>41879.62777777778</v>
      </c>
      <c r="AE527" s="3">
        <v>41879.62777777778</v>
      </c>
      <c r="AF527" s="2"/>
      <c r="AG527" s="4"/>
      <c r="AH527" s="4" t="s">
        <v>198</v>
      </c>
      <c r="AI527" s="4"/>
      <c r="AJ527" s="3"/>
      <c r="AK527" s="3"/>
      <c r="AL527" s="4"/>
      <c r="AM527" s="4"/>
      <c r="AN527" s="4"/>
    </row>
    <row r="528" spans="1:40" ht="102" customHeight="1">
      <c r="A528" s="4" t="s">
        <v>604</v>
      </c>
      <c r="B528" s="4" t="s">
        <v>628</v>
      </c>
      <c r="C528" s="4" t="s">
        <v>40</v>
      </c>
      <c r="D528" s="4" t="s">
        <v>634</v>
      </c>
      <c r="E528" s="4" t="s">
        <v>349</v>
      </c>
      <c r="F528" s="4" t="s">
        <v>403</v>
      </c>
      <c r="G528" s="2">
        <v>2014</v>
      </c>
      <c r="H528" s="4">
        <v>308166</v>
      </c>
      <c r="I528" s="4">
        <v>0</v>
      </c>
      <c r="J528" s="4" t="s">
        <v>1115</v>
      </c>
      <c r="K528" s="4">
        <v>2000000</v>
      </c>
      <c r="L528" s="4" t="s">
        <v>606</v>
      </c>
      <c r="M528" s="3">
        <v>41746</v>
      </c>
      <c r="N528" s="4" t="s">
        <v>503</v>
      </c>
      <c r="O528" s="4" t="s">
        <v>326</v>
      </c>
      <c r="P528" s="4" t="s">
        <v>434</v>
      </c>
      <c r="Q528" s="4" t="s">
        <v>500</v>
      </c>
      <c r="R528" s="4" t="s">
        <v>604</v>
      </c>
      <c r="S528" s="4" t="s">
        <v>604</v>
      </c>
      <c r="T528" s="4" t="s">
        <v>628</v>
      </c>
      <c r="U528" s="4" t="s">
        <v>685</v>
      </c>
      <c r="V528" s="4" t="s">
        <v>262</v>
      </c>
      <c r="W528" s="4" t="s">
        <v>563</v>
      </c>
      <c r="X528" s="4" t="s">
        <v>434</v>
      </c>
      <c r="Y528" s="4" t="s">
        <v>21</v>
      </c>
      <c r="Z528" s="4" t="s">
        <v>483</v>
      </c>
      <c r="AA528" s="4">
        <v>221964</v>
      </c>
      <c r="AB528" s="4"/>
      <c r="AC528" s="4" t="s">
        <v>692</v>
      </c>
      <c r="AD528" s="3">
        <v>41977.722916666666</v>
      </c>
      <c r="AE528" s="3">
        <v>41977.722916666666</v>
      </c>
      <c r="AF528" s="2">
        <v>2014</v>
      </c>
      <c r="AG528" s="4" t="s">
        <v>434</v>
      </c>
      <c r="AH528" s="4" t="s">
        <v>198</v>
      </c>
      <c r="AI528" s="4">
        <v>6820000</v>
      </c>
      <c r="AJ528" s="3">
        <v>41821</v>
      </c>
      <c r="AK528" s="3">
        <v>42004</v>
      </c>
      <c r="AL528" s="4" t="s">
        <v>740</v>
      </c>
      <c r="AM528" s="4" t="s">
        <v>420</v>
      </c>
      <c r="AN528" s="4" t="s">
        <v>1030</v>
      </c>
    </row>
    <row r="529" spans="1:40" ht="102" customHeight="1">
      <c r="A529" s="4" t="s">
        <v>604</v>
      </c>
      <c r="B529" s="4" t="s">
        <v>628</v>
      </c>
      <c r="C529" s="4" t="s">
        <v>40</v>
      </c>
      <c r="D529" s="4" t="s">
        <v>634</v>
      </c>
      <c r="E529" s="4" t="s">
        <v>572</v>
      </c>
      <c r="F529" s="4" t="s">
        <v>168</v>
      </c>
      <c r="G529" s="2">
        <v>2014</v>
      </c>
      <c r="H529" s="4">
        <v>740083</v>
      </c>
      <c r="I529" s="4">
        <v>0</v>
      </c>
      <c r="J529" s="4" t="s">
        <v>623</v>
      </c>
      <c r="K529" s="4">
        <v>5000000</v>
      </c>
      <c r="L529" s="4" t="s">
        <v>606</v>
      </c>
      <c r="M529" s="3">
        <v>41834</v>
      </c>
      <c r="N529" s="4" t="s">
        <v>678</v>
      </c>
      <c r="O529" s="4" t="s">
        <v>211</v>
      </c>
      <c r="P529" s="4" t="s">
        <v>434</v>
      </c>
      <c r="Q529" s="4" t="s">
        <v>500</v>
      </c>
      <c r="R529" s="4" t="s">
        <v>604</v>
      </c>
      <c r="S529" s="4" t="s">
        <v>604</v>
      </c>
      <c r="T529" s="4" t="s">
        <v>628</v>
      </c>
      <c r="U529" s="4" t="s">
        <v>685</v>
      </c>
      <c r="V529" s="4" t="s">
        <v>262</v>
      </c>
      <c r="W529" s="4" t="s">
        <v>563</v>
      </c>
      <c r="X529" s="4" t="s">
        <v>434</v>
      </c>
      <c r="Y529" s="4" t="s">
        <v>21</v>
      </c>
      <c r="Z529" s="4" t="s">
        <v>483</v>
      </c>
      <c r="AA529" s="4">
        <v>221966</v>
      </c>
      <c r="AB529" s="4"/>
      <c r="AC529" s="4" t="s">
        <v>692</v>
      </c>
      <c r="AD529" s="3">
        <v>41977.723611111112</v>
      </c>
      <c r="AE529" s="3">
        <v>41977.723611111112</v>
      </c>
      <c r="AF529" s="2">
        <v>2014</v>
      </c>
      <c r="AG529" s="4" t="s">
        <v>434</v>
      </c>
      <c r="AH529" s="4" t="s">
        <v>198</v>
      </c>
      <c r="AI529" s="4">
        <v>12000000</v>
      </c>
      <c r="AJ529" s="3">
        <v>41821</v>
      </c>
      <c r="AK529" s="3">
        <v>42369</v>
      </c>
      <c r="AL529" s="4" t="s">
        <v>740</v>
      </c>
      <c r="AM529" s="4" t="s">
        <v>420</v>
      </c>
      <c r="AN529" s="4" t="s">
        <v>586</v>
      </c>
    </row>
    <row r="530" spans="1:40" ht="102" customHeight="1">
      <c r="A530" s="4" t="s">
        <v>604</v>
      </c>
      <c r="B530" s="4" t="s">
        <v>628</v>
      </c>
      <c r="C530" s="4" t="s">
        <v>40</v>
      </c>
      <c r="D530" s="4" t="s">
        <v>634</v>
      </c>
      <c r="E530" s="4" t="s">
        <v>572</v>
      </c>
      <c r="F530" s="4" t="s">
        <v>168</v>
      </c>
      <c r="G530" s="2">
        <v>2014</v>
      </c>
      <c r="H530" s="4">
        <v>1685241</v>
      </c>
      <c r="I530" s="4">
        <v>0</v>
      </c>
      <c r="J530" s="4" t="s">
        <v>955</v>
      </c>
      <c r="K530" s="4">
        <v>12400000</v>
      </c>
      <c r="L530" s="4" t="s">
        <v>606</v>
      </c>
      <c r="M530" s="3">
        <v>41950</v>
      </c>
      <c r="N530" s="4" t="s">
        <v>678</v>
      </c>
      <c r="O530" s="4" t="s">
        <v>211</v>
      </c>
      <c r="P530" s="4" t="s">
        <v>434</v>
      </c>
      <c r="Q530" s="4" t="s">
        <v>500</v>
      </c>
      <c r="R530" s="4" t="s">
        <v>604</v>
      </c>
      <c r="S530" s="4" t="s">
        <v>604</v>
      </c>
      <c r="T530" s="4" t="s">
        <v>628</v>
      </c>
      <c r="U530" s="4" t="s">
        <v>685</v>
      </c>
      <c r="V530" s="4" t="s">
        <v>262</v>
      </c>
      <c r="W530" s="4" t="s">
        <v>563</v>
      </c>
      <c r="X530" s="4" t="s">
        <v>434</v>
      </c>
      <c r="Y530" s="4" t="s">
        <v>21</v>
      </c>
      <c r="Z530" s="4" t="s">
        <v>483</v>
      </c>
      <c r="AA530" s="4">
        <v>221951</v>
      </c>
      <c r="AB530" s="4"/>
      <c r="AC530" s="4" t="s">
        <v>692</v>
      </c>
      <c r="AD530" s="3">
        <v>41977.7</v>
      </c>
      <c r="AE530" s="3">
        <v>41977.7</v>
      </c>
      <c r="AF530" s="2">
        <v>2014</v>
      </c>
      <c r="AG530" s="4" t="s">
        <v>434</v>
      </c>
      <c r="AH530" s="4" t="s">
        <v>198</v>
      </c>
      <c r="AI530" s="4">
        <v>12000000</v>
      </c>
      <c r="AJ530" s="3">
        <v>41821</v>
      </c>
      <c r="AK530" s="3">
        <v>42369</v>
      </c>
      <c r="AL530" s="4" t="s">
        <v>740</v>
      </c>
      <c r="AM530" s="4" t="s">
        <v>420</v>
      </c>
      <c r="AN530" s="4" t="s">
        <v>586</v>
      </c>
    </row>
    <row r="531" spans="1:40" ht="45.75" customHeight="1">
      <c r="A531" s="4" t="s">
        <v>604</v>
      </c>
      <c r="B531" s="4" t="s">
        <v>628</v>
      </c>
      <c r="C531" s="4" t="s">
        <v>377</v>
      </c>
      <c r="D531" s="4"/>
      <c r="E531" s="4"/>
      <c r="F531" s="4"/>
      <c r="G531" s="2">
        <v>2012</v>
      </c>
      <c r="H531" s="4">
        <v>301023</v>
      </c>
      <c r="I531" s="4">
        <v>0</v>
      </c>
      <c r="J531" s="4" t="s">
        <v>36</v>
      </c>
      <c r="K531" s="4">
        <v>2000000</v>
      </c>
      <c r="L531" s="4" t="s">
        <v>606</v>
      </c>
      <c r="M531" s="3">
        <v>41222</v>
      </c>
      <c r="N531" s="4"/>
      <c r="O531" s="4" t="s">
        <v>926</v>
      </c>
      <c r="P531" s="4" t="s">
        <v>434</v>
      </c>
      <c r="Q531" s="4" t="s">
        <v>500</v>
      </c>
      <c r="R531" s="4" t="s">
        <v>604</v>
      </c>
      <c r="S531" s="4" t="s">
        <v>604</v>
      </c>
      <c r="T531" s="4" t="s">
        <v>628</v>
      </c>
      <c r="U531" s="4" t="s">
        <v>685</v>
      </c>
      <c r="V531" s="4" t="s">
        <v>262</v>
      </c>
      <c r="W531" s="4" t="s">
        <v>563</v>
      </c>
      <c r="X531" s="4" t="s">
        <v>794</v>
      </c>
      <c r="Y531" s="4" t="s">
        <v>545</v>
      </c>
      <c r="Z531" s="4" t="s">
        <v>483</v>
      </c>
      <c r="AA531" s="4">
        <v>191754</v>
      </c>
      <c r="AB531" s="4"/>
      <c r="AC531" s="4" t="s">
        <v>692</v>
      </c>
      <c r="AD531" s="3">
        <v>41292.748611111107</v>
      </c>
      <c r="AE531" s="3">
        <v>41292.747916666667</v>
      </c>
      <c r="AF531" s="2"/>
      <c r="AG531" s="4"/>
      <c r="AH531" s="4" t="s">
        <v>198</v>
      </c>
      <c r="AI531" s="4"/>
      <c r="AJ531" s="3"/>
      <c r="AK531" s="3"/>
      <c r="AL531" s="4"/>
      <c r="AM531" s="4"/>
      <c r="AN531" s="4"/>
    </row>
    <row r="532" spans="1:40" ht="68.25" customHeight="1">
      <c r="A532" s="4" t="s">
        <v>604</v>
      </c>
      <c r="B532" s="4" t="s">
        <v>628</v>
      </c>
      <c r="C532" s="4" t="s">
        <v>532</v>
      </c>
      <c r="D532" s="4" t="s">
        <v>254</v>
      </c>
      <c r="E532" s="4" t="s">
        <v>1045</v>
      </c>
      <c r="F532" s="4" t="s">
        <v>183</v>
      </c>
      <c r="G532" s="2">
        <v>2013</v>
      </c>
      <c r="H532" s="4">
        <v>298418</v>
      </c>
      <c r="I532" s="4">
        <v>0</v>
      </c>
      <c r="J532" s="4" t="s">
        <v>203</v>
      </c>
      <c r="K532" s="4">
        <v>2000000</v>
      </c>
      <c r="L532" s="4" t="s">
        <v>606</v>
      </c>
      <c r="M532" s="3">
        <v>41467</v>
      </c>
      <c r="N532" s="4" t="s">
        <v>738</v>
      </c>
      <c r="O532" s="4" t="s">
        <v>738</v>
      </c>
      <c r="P532" s="4" t="s">
        <v>434</v>
      </c>
      <c r="Q532" s="4" t="s">
        <v>500</v>
      </c>
      <c r="R532" s="4" t="s">
        <v>604</v>
      </c>
      <c r="S532" s="4" t="s">
        <v>604</v>
      </c>
      <c r="T532" s="4" t="s">
        <v>628</v>
      </c>
      <c r="U532" s="4" t="s">
        <v>685</v>
      </c>
      <c r="V532" s="4" t="s">
        <v>262</v>
      </c>
      <c r="W532" s="4"/>
      <c r="X532" s="4" t="s">
        <v>794</v>
      </c>
      <c r="Y532" s="4" t="s">
        <v>545</v>
      </c>
      <c r="Z532" s="4" t="s">
        <v>483</v>
      </c>
      <c r="AA532" s="4">
        <v>199584</v>
      </c>
      <c r="AB532" s="4"/>
      <c r="AC532" s="4" t="s">
        <v>692</v>
      </c>
      <c r="AD532" s="3">
        <v>41470.66805555555</v>
      </c>
      <c r="AE532" s="3">
        <v>41470.665277777778</v>
      </c>
      <c r="AF532" s="2">
        <v>2013</v>
      </c>
      <c r="AG532" s="4" t="s">
        <v>1061</v>
      </c>
      <c r="AH532" s="4" t="s">
        <v>198</v>
      </c>
      <c r="AI532" s="4">
        <v>2000000</v>
      </c>
      <c r="AJ532" s="3">
        <v>41426</v>
      </c>
      <c r="AK532" s="3">
        <v>41639</v>
      </c>
      <c r="AL532" s="4" t="s">
        <v>184</v>
      </c>
      <c r="AM532" s="4" t="s">
        <v>740</v>
      </c>
      <c r="AN532" s="4"/>
    </row>
    <row r="533" spans="1:40" ht="57" customHeight="1">
      <c r="A533" s="4" t="s">
        <v>604</v>
      </c>
      <c r="B533" s="4" t="s">
        <v>628</v>
      </c>
      <c r="C533" s="4" t="s">
        <v>961</v>
      </c>
      <c r="D533" s="4" t="s">
        <v>988</v>
      </c>
      <c r="E533" s="4" t="s">
        <v>1094</v>
      </c>
      <c r="F533" s="4" t="s">
        <v>183</v>
      </c>
      <c r="G533" s="2">
        <v>2014</v>
      </c>
      <c r="H533" s="4">
        <v>752559</v>
      </c>
      <c r="I533" s="4">
        <v>0</v>
      </c>
      <c r="J533" s="4" t="s">
        <v>412</v>
      </c>
      <c r="K533" s="4">
        <v>553131</v>
      </c>
      <c r="L533" s="4" t="s">
        <v>313</v>
      </c>
      <c r="M533" s="3">
        <v>41725</v>
      </c>
      <c r="N533" s="4" t="s">
        <v>738</v>
      </c>
      <c r="O533" s="4" t="s">
        <v>738</v>
      </c>
      <c r="P533" s="4" t="s">
        <v>434</v>
      </c>
      <c r="Q533" s="4" t="s">
        <v>282</v>
      </c>
      <c r="R533" s="4" t="s">
        <v>604</v>
      </c>
      <c r="S533" s="4" t="s">
        <v>604</v>
      </c>
      <c r="T533" s="4" t="s">
        <v>628</v>
      </c>
      <c r="U533" s="4" t="s">
        <v>685</v>
      </c>
      <c r="V533" s="4" t="s">
        <v>262</v>
      </c>
      <c r="W533" s="4" t="s">
        <v>563</v>
      </c>
      <c r="X533" s="4" t="s">
        <v>794</v>
      </c>
      <c r="Y533" s="4" t="s">
        <v>545</v>
      </c>
      <c r="Z533" s="4" t="s">
        <v>483</v>
      </c>
      <c r="AA533" s="4">
        <v>209851</v>
      </c>
      <c r="AB533" s="4" t="s">
        <v>426</v>
      </c>
      <c r="AC533" s="4" t="s">
        <v>697</v>
      </c>
      <c r="AD533" s="3">
        <v>41801.674305555556</v>
      </c>
      <c r="AE533" s="3">
        <v>41732.614583333328</v>
      </c>
      <c r="AF533" s="2">
        <v>2014</v>
      </c>
      <c r="AG533" s="4" t="s">
        <v>1061</v>
      </c>
      <c r="AH533" s="4" t="s">
        <v>198</v>
      </c>
      <c r="AI533" s="4">
        <v>12766499</v>
      </c>
      <c r="AJ533" s="3">
        <v>41640</v>
      </c>
      <c r="AK533" s="3">
        <v>42004</v>
      </c>
      <c r="AL533" s="4" t="s">
        <v>184</v>
      </c>
      <c r="AM533" s="4" t="s">
        <v>740</v>
      </c>
      <c r="AN533" s="4"/>
    </row>
    <row r="534" spans="1:40" ht="45.75" customHeight="1">
      <c r="A534" s="4" t="s">
        <v>604</v>
      </c>
      <c r="B534" s="4" t="s">
        <v>769</v>
      </c>
      <c r="C534" s="4" t="s">
        <v>40</v>
      </c>
      <c r="D534" s="4"/>
      <c r="E534" s="4"/>
      <c r="F534" s="4"/>
      <c r="G534" s="2">
        <v>2014</v>
      </c>
      <c r="H534" s="4">
        <v>672406</v>
      </c>
      <c r="I534" s="4">
        <v>0</v>
      </c>
      <c r="J534" s="4" t="s">
        <v>731</v>
      </c>
      <c r="K534" s="4">
        <v>4947565</v>
      </c>
      <c r="L534" s="4" t="s">
        <v>606</v>
      </c>
      <c r="M534" s="3">
        <v>41961</v>
      </c>
      <c r="N534" s="4"/>
      <c r="O534" s="4" t="s">
        <v>326</v>
      </c>
      <c r="P534" s="4" t="s">
        <v>434</v>
      </c>
      <c r="Q534" s="4" t="s">
        <v>500</v>
      </c>
      <c r="R534" s="4" t="s">
        <v>604</v>
      </c>
      <c r="S534" s="4" t="s">
        <v>604</v>
      </c>
      <c r="T534" s="4" t="s">
        <v>953</v>
      </c>
      <c r="U534" s="4" t="s">
        <v>685</v>
      </c>
      <c r="V534" s="4" t="s">
        <v>769</v>
      </c>
      <c r="W534" s="4" t="s">
        <v>563</v>
      </c>
      <c r="X534" s="4" t="s">
        <v>434</v>
      </c>
      <c r="Y534" s="4" t="s">
        <v>21</v>
      </c>
      <c r="Z534" s="4" t="s">
        <v>483</v>
      </c>
      <c r="AA534" s="4">
        <v>221963</v>
      </c>
      <c r="AB534" s="4"/>
      <c r="AC534" s="4" t="s">
        <v>692</v>
      </c>
      <c r="AD534" s="3">
        <v>41977.722222222219</v>
      </c>
      <c r="AE534" s="3">
        <v>41977.722222222219</v>
      </c>
      <c r="AF534" s="2"/>
      <c r="AG534" s="4"/>
      <c r="AH534" s="4" t="s">
        <v>198</v>
      </c>
      <c r="AI534" s="4"/>
      <c r="AJ534" s="3"/>
      <c r="AK534" s="3"/>
      <c r="AL534" s="4"/>
      <c r="AM534" s="4"/>
      <c r="AN534" s="4"/>
    </row>
    <row r="535" spans="1:40" ht="45.75" customHeight="1">
      <c r="A535" s="4" t="s">
        <v>604</v>
      </c>
      <c r="B535" s="4" t="s">
        <v>1098</v>
      </c>
      <c r="C535" s="4" t="s">
        <v>40</v>
      </c>
      <c r="D535" s="4"/>
      <c r="E535" s="4"/>
      <c r="F535" s="4"/>
      <c r="G535" s="2">
        <v>2014</v>
      </c>
      <c r="H535" s="4">
        <v>206201</v>
      </c>
      <c r="I535" s="4">
        <v>0</v>
      </c>
      <c r="J535" s="4" t="s">
        <v>984</v>
      </c>
      <c r="K535" s="4">
        <v>1370000</v>
      </c>
      <c r="L535" s="4" t="s">
        <v>606</v>
      </c>
      <c r="M535" s="3">
        <v>41800</v>
      </c>
      <c r="N535" s="4"/>
      <c r="O535" s="4" t="s">
        <v>232</v>
      </c>
      <c r="P535" s="4" t="s">
        <v>434</v>
      </c>
      <c r="Q535" s="4" t="s">
        <v>500</v>
      </c>
      <c r="R535" s="4" t="s">
        <v>604</v>
      </c>
      <c r="S535" s="4" t="s">
        <v>604</v>
      </c>
      <c r="T535" s="4" t="s">
        <v>1098</v>
      </c>
      <c r="U535" s="4" t="s">
        <v>685</v>
      </c>
      <c r="V535" s="4" t="s">
        <v>170</v>
      </c>
      <c r="W535" s="4" t="s">
        <v>563</v>
      </c>
      <c r="X535" s="4" t="s">
        <v>434</v>
      </c>
      <c r="Y535" s="4" t="s">
        <v>21</v>
      </c>
      <c r="Z535" s="4" t="s">
        <v>483</v>
      </c>
      <c r="AA535" s="4">
        <v>221968</v>
      </c>
      <c r="AB535" s="4"/>
      <c r="AC535" s="4" t="s">
        <v>692</v>
      </c>
      <c r="AD535" s="3">
        <v>41977.724999999999</v>
      </c>
      <c r="AE535" s="3">
        <v>41977.724999999999</v>
      </c>
      <c r="AF535" s="2"/>
      <c r="AG535" s="4"/>
      <c r="AH535" s="4" t="s">
        <v>198</v>
      </c>
      <c r="AI535" s="4"/>
      <c r="AJ535" s="3"/>
      <c r="AK535" s="3"/>
      <c r="AL535" s="4"/>
      <c r="AM535" s="4"/>
      <c r="AN535" s="4"/>
    </row>
    <row r="536" spans="1:40" ht="57" customHeight="1">
      <c r="A536" s="4" t="s">
        <v>604</v>
      </c>
      <c r="B536" s="4" t="s">
        <v>1098</v>
      </c>
      <c r="C536" s="4" t="s">
        <v>40</v>
      </c>
      <c r="D536" s="4"/>
      <c r="E536" s="4"/>
      <c r="F536" s="4"/>
      <c r="G536" s="2">
        <v>2014</v>
      </c>
      <c r="H536" s="4">
        <v>770416</v>
      </c>
      <c r="I536" s="4">
        <v>0</v>
      </c>
      <c r="J536" s="4" t="s">
        <v>579</v>
      </c>
      <c r="K536" s="4">
        <v>5000000</v>
      </c>
      <c r="L536" s="4" t="s">
        <v>606</v>
      </c>
      <c r="M536" s="3">
        <v>41744</v>
      </c>
      <c r="N536" s="4"/>
      <c r="O536" s="4" t="s">
        <v>926</v>
      </c>
      <c r="P536" s="4" t="s">
        <v>434</v>
      </c>
      <c r="Q536" s="4" t="s">
        <v>500</v>
      </c>
      <c r="R536" s="4" t="s">
        <v>604</v>
      </c>
      <c r="S536" s="4" t="s">
        <v>604</v>
      </c>
      <c r="T536" s="4" t="s">
        <v>1098</v>
      </c>
      <c r="U536" s="4" t="s">
        <v>685</v>
      </c>
      <c r="V536" s="4" t="s">
        <v>170</v>
      </c>
      <c r="W536" s="4" t="s">
        <v>563</v>
      </c>
      <c r="X536" s="4" t="s">
        <v>434</v>
      </c>
      <c r="Y536" s="4" t="s">
        <v>21</v>
      </c>
      <c r="Z536" s="4" t="s">
        <v>483</v>
      </c>
      <c r="AA536" s="4">
        <v>214783</v>
      </c>
      <c r="AB536" s="4"/>
      <c r="AC536" s="4" t="s">
        <v>692</v>
      </c>
      <c r="AD536" s="3">
        <v>41827.706249999996</v>
      </c>
      <c r="AE536" s="3">
        <v>41827.706249999996</v>
      </c>
      <c r="AF536" s="2"/>
      <c r="AG536" s="4"/>
      <c r="AH536" s="4" t="s">
        <v>198</v>
      </c>
      <c r="AI536" s="4"/>
      <c r="AJ536" s="3"/>
      <c r="AK536" s="3"/>
      <c r="AL536" s="4"/>
      <c r="AM536" s="4"/>
      <c r="AN536" s="4"/>
    </row>
    <row r="537" spans="1:40" ht="45.75" customHeight="1">
      <c r="A537" s="4" t="s">
        <v>604</v>
      </c>
      <c r="B537" s="4" t="s">
        <v>1098</v>
      </c>
      <c r="C537" s="4" t="s">
        <v>40</v>
      </c>
      <c r="D537" s="4"/>
      <c r="E537" s="4"/>
      <c r="F537" s="4"/>
      <c r="G537" s="2">
        <v>2014</v>
      </c>
      <c r="H537" s="4">
        <v>195714</v>
      </c>
      <c r="I537" s="4">
        <v>0</v>
      </c>
      <c r="J537" s="4" t="s">
        <v>343</v>
      </c>
      <c r="K537" s="4" t="s">
        <v>398</v>
      </c>
      <c r="L537" s="4" t="s">
        <v>837</v>
      </c>
      <c r="M537" s="3">
        <v>41909</v>
      </c>
      <c r="N537" s="4"/>
      <c r="O537" s="4" t="s">
        <v>926</v>
      </c>
      <c r="P537" s="4" t="s">
        <v>434</v>
      </c>
      <c r="Q537" s="4" t="s">
        <v>282</v>
      </c>
      <c r="R537" s="4" t="s">
        <v>604</v>
      </c>
      <c r="S537" s="4" t="s">
        <v>604</v>
      </c>
      <c r="T537" s="4" t="s">
        <v>1098</v>
      </c>
      <c r="U537" s="4" t="s">
        <v>685</v>
      </c>
      <c r="V537" s="4" t="s">
        <v>170</v>
      </c>
      <c r="W537" s="4" t="s">
        <v>563</v>
      </c>
      <c r="X537" s="4" t="s">
        <v>434</v>
      </c>
      <c r="Y537" s="4" t="s">
        <v>21</v>
      </c>
      <c r="Z537" s="4" t="s">
        <v>483</v>
      </c>
      <c r="AA537" s="4">
        <v>218467</v>
      </c>
      <c r="AB537" s="4"/>
      <c r="AC537" s="4" t="s">
        <v>879</v>
      </c>
      <c r="AD537" s="3">
        <v>41911.439583333333</v>
      </c>
      <c r="AE537" s="3">
        <v>41911.439583333333</v>
      </c>
      <c r="AF537" s="2"/>
      <c r="AG537" s="4"/>
      <c r="AH537" s="4" t="s">
        <v>198</v>
      </c>
      <c r="AI537" s="4"/>
      <c r="AJ537" s="3"/>
      <c r="AK537" s="3"/>
      <c r="AL537" s="4"/>
      <c r="AM537" s="4"/>
      <c r="AN537" s="4"/>
    </row>
    <row r="538" spans="1:40" ht="57" customHeight="1">
      <c r="A538" s="4" t="s">
        <v>604</v>
      </c>
      <c r="B538" s="4" t="s">
        <v>1098</v>
      </c>
      <c r="C538" s="4" t="s">
        <v>532</v>
      </c>
      <c r="D538" s="4" t="s">
        <v>254</v>
      </c>
      <c r="E538" s="4" t="s">
        <v>217</v>
      </c>
      <c r="F538" s="4" t="s">
        <v>183</v>
      </c>
      <c r="G538" s="2">
        <v>2013</v>
      </c>
      <c r="H538" s="4">
        <v>152224</v>
      </c>
      <c r="I538" s="4">
        <v>0</v>
      </c>
      <c r="J538" s="4" t="s">
        <v>489</v>
      </c>
      <c r="K538" s="4">
        <v>1002701</v>
      </c>
      <c r="L538" s="4" t="s">
        <v>606</v>
      </c>
      <c r="M538" s="3">
        <v>41540</v>
      </c>
      <c r="N538" s="4" t="s">
        <v>738</v>
      </c>
      <c r="O538" s="4" t="s">
        <v>738</v>
      </c>
      <c r="P538" s="4" t="s">
        <v>434</v>
      </c>
      <c r="Q538" s="4" t="s">
        <v>282</v>
      </c>
      <c r="R538" s="4" t="s">
        <v>604</v>
      </c>
      <c r="S538" s="4" t="s">
        <v>604</v>
      </c>
      <c r="T538" s="4" t="s">
        <v>1098</v>
      </c>
      <c r="U538" s="4" t="s">
        <v>685</v>
      </c>
      <c r="V538" s="4" t="s">
        <v>170</v>
      </c>
      <c r="W538" s="4"/>
      <c r="X538" s="4" t="s">
        <v>794</v>
      </c>
      <c r="Y538" s="4" t="s">
        <v>545</v>
      </c>
      <c r="Z538" s="4" t="s">
        <v>483</v>
      </c>
      <c r="AA538" s="4">
        <v>201921</v>
      </c>
      <c r="AB538" s="4"/>
      <c r="AC538" s="4" t="s">
        <v>692</v>
      </c>
      <c r="AD538" s="3">
        <v>41547.65625</v>
      </c>
      <c r="AE538" s="3">
        <v>41547.65625</v>
      </c>
      <c r="AF538" s="2">
        <v>2013</v>
      </c>
      <c r="AG538" s="4" t="s">
        <v>1061</v>
      </c>
      <c r="AH538" s="4" t="s">
        <v>198</v>
      </c>
      <c r="AI538" s="4">
        <v>200000</v>
      </c>
      <c r="AJ538" s="3">
        <v>41275</v>
      </c>
      <c r="AK538" s="3">
        <v>41639</v>
      </c>
      <c r="AL538" s="4" t="s">
        <v>184</v>
      </c>
      <c r="AM538" s="4" t="s">
        <v>740</v>
      </c>
      <c r="AN538" s="4"/>
    </row>
    <row r="539" spans="1:40" ht="57" customHeight="1">
      <c r="A539" s="4" t="s">
        <v>604</v>
      </c>
      <c r="B539" s="4" t="s">
        <v>1098</v>
      </c>
      <c r="C539" s="4" t="s">
        <v>961</v>
      </c>
      <c r="D539" s="4" t="s">
        <v>988</v>
      </c>
      <c r="E539" s="4" t="s">
        <v>266</v>
      </c>
      <c r="F539" s="4" t="s">
        <v>183</v>
      </c>
      <c r="G539" s="2">
        <v>2014</v>
      </c>
      <c r="H539" s="4">
        <v>752559</v>
      </c>
      <c r="I539" s="4">
        <v>0</v>
      </c>
      <c r="J539" s="4" t="s">
        <v>183</v>
      </c>
      <c r="K539" s="4">
        <v>553131</v>
      </c>
      <c r="L539" s="4" t="s">
        <v>313</v>
      </c>
      <c r="M539" s="3">
        <v>41796</v>
      </c>
      <c r="N539" s="4" t="s">
        <v>738</v>
      </c>
      <c r="O539" s="4" t="s">
        <v>738</v>
      </c>
      <c r="P539" s="4" t="s">
        <v>434</v>
      </c>
      <c r="Q539" s="4" t="s">
        <v>282</v>
      </c>
      <c r="R539" s="4" t="s">
        <v>604</v>
      </c>
      <c r="S539" s="4" t="s">
        <v>604</v>
      </c>
      <c r="T539" s="4" t="s">
        <v>1098</v>
      </c>
      <c r="U539" s="4" t="s">
        <v>685</v>
      </c>
      <c r="V539" s="4" t="s">
        <v>170</v>
      </c>
      <c r="W539" s="4" t="s">
        <v>563</v>
      </c>
      <c r="X539" s="4" t="s">
        <v>794</v>
      </c>
      <c r="Y539" s="4" t="s">
        <v>545</v>
      </c>
      <c r="Z539" s="4" t="s">
        <v>483</v>
      </c>
      <c r="AA539" s="4">
        <v>213630</v>
      </c>
      <c r="AB539" s="4" t="s">
        <v>426</v>
      </c>
      <c r="AC539" s="4" t="s">
        <v>692</v>
      </c>
      <c r="AD539" s="3">
        <v>41807.661805555552</v>
      </c>
      <c r="AE539" s="3">
        <v>41801.678472222222</v>
      </c>
      <c r="AF539" s="2">
        <v>2014</v>
      </c>
      <c r="AG539" s="4" t="s">
        <v>1061</v>
      </c>
      <c r="AH539" s="4" t="s">
        <v>198</v>
      </c>
      <c r="AI539" s="4">
        <v>10888968</v>
      </c>
      <c r="AJ539" s="3">
        <v>41640</v>
      </c>
      <c r="AK539" s="3">
        <v>42004</v>
      </c>
      <c r="AL539" s="4" t="s">
        <v>184</v>
      </c>
      <c r="AM539" s="4" t="s">
        <v>740</v>
      </c>
      <c r="AN539" s="4"/>
    </row>
    <row r="540" spans="1:40" ht="57" customHeight="1">
      <c r="A540" s="4" t="s">
        <v>604</v>
      </c>
      <c r="B540" s="4" t="s">
        <v>1098</v>
      </c>
      <c r="C540" s="4" t="s">
        <v>961</v>
      </c>
      <c r="D540" s="4" t="s">
        <v>988</v>
      </c>
      <c r="E540" s="4" t="s">
        <v>266</v>
      </c>
      <c r="F540" s="4" t="s">
        <v>183</v>
      </c>
      <c r="G540" s="2">
        <v>2014</v>
      </c>
      <c r="H540" s="4">
        <v>135902</v>
      </c>
      <c r="I540" s="4">
        <v>0</v>
      </c>
      <c r="J540" s="4" t="s">
        <v>154</v>
      </c>
      <c r="K540" s="4">
        <v>999969</v>
      </c>
      <c r="L540" s="4" t="s">
        <v>606</v>
      </c>
      <c r="M540" s="3">
        <v>41946</v>
      </c>
      <c r="N540" s="4" t="s">
        <v>738</v>
      </c>
      <c r="O540" s="4" t="s">
        <v>738</v>
      </c>
      <c r="P540" s="4" t="s">
        <v>434</v>
      </c>
      <c r="Q540" s="4" t="s">
        <v>500</v>
      </c>
      <c r="R540" s="4" t="s">
        <v>604</v>
      </c>
      <c r="S540" s="4" t="s">
        <v>604</v>
      </c>
      <c r="T540" s="4" t="s">
        <v>1098</v>
      </c>
      <c r="U540" s="4" t="s">
        <v>685</v>
      </c>
      <c r="V540" s="4" t="s">
        <v>170</v>
      </c>
      <c r="W540" s="4" t="s">
        <v>563</v>
      </c>
      <c r="X540" s="4" t="s">
        <v>794</v>
      </c>
      <c r="Y540" s="4" t="s">
        <v>545</v>
      </c>
      <c r="Z540" s="4" t="s">
        <v>483</v>
      </c>
      <c r="AA540" s="4">
        <v>221877</v>
      </c>
      <c r="AB540" s="4"/>
      <c r="AC540" s="4" t="s">
        <v>692</v>
      </c>
      <c r="AD540" s="3">
        <v>41976.713194444441</v>
      </c>
      <c r="AE540" s="3">
        <v>41976.713194444441</v>
      </c>
      <c r="AF540" s="2">
        <v>2014</v>
      </c>
      <c r="AG540" s="4" t="s">
        <v>1061</v>
      </c>
      <c r="AH540" s="4" t="s">
        <v>198</v>
      </c>
      <c r="AI540" s="4">
        <v>10888968</v>
      </c>
      <c r="AJ540" s="3">
        <v>41640</v>
      </c>
      <c r="AK540" s="3">
        <v>42004</v>
      </c>
      <c r="AL540" s="4" t="s">
        <v>184</v>
      </c>
      <c r="AM540" s="4" t="s">
        <v>740</v>
      </c>
      <c r="AN540" s="4"/>
    </row>
    <row r="541" spans="1:40" ht="57" customHeight="1">
      <c r="A541" s="4" t="s">
        <v>604</v>
      </c>
      <c r="B541" s="4" t="s">
        <v>236</v>
      </c>
      <c r="C541" s="4" t="s">
        <v>44</v>
      </c>
      <c r="D541" s="4"/>
      <c r="E541" s="4"/>
      <c r="F541" s="4"/>
      <c r="G541" s="2">
        <v>2012</v>
      </c>
      <c r="H541" s="4">
        <v>59345</v>
      </c>
      <c r="I541" s="4">
        <v>0</v>
      </c>
      <c r="J541" s="4" t="s">
        <v>109</v>
      </c>
      <c r="K541" s="4">
        <v>395000</v>
      </c>
      <c r="L541" s="4" t="s">
        <v>606</v>
      </c>
      <c r="M541" s="3">
        <v>41264</v>
      </c>
      <c r="N541" s="4"/>
      <c r="O541" s="4" t="s">
        <v>613</v>
      </c>
      <c r="P541" s="4" t="s">
        <v>434</v>
      </c>
      <c r="Q541" s="4" t="s">
        <v>500</v>
      </c>
      <c r="R541" s="4" t="s">
        <v>604</v>
      </c>
      <c r="S541" s="4" t="s">
        <v>604</v>
      </c>
      <c r="T541" s="4" t="s">
        <v>236</v>
      </c>
      <c r="U541" s="4" t="s">
        <v>68</v>
      </c>
      <c r="V541" s="4" t="s">
        <v>605</v>
      </c>
      <c r="W541" s="4" t="s">
        <v>563</v>
      </c>
      <c r="X541" s="4" t="s">
        <v>434</v>
      </c>
      <c r="Y541" s="4" t="s">
        <v>21</v>
      </c>
      <c r="Z541" s="4" t="s">
        <v>483</v>
      </c>
      <c r="AA541" s="4">
        <v>200553</v>
      </c>
      <c r="AB541" s="4"/>
      <c r="AC541" s="4" t="s">
        <v>692</v>
      </c>
      <c r="AD541" s="3">
        <v>41500.677777777775</v>
      </c>
      <c r="AE541" s="3">
        <v>41500.677083333328</v>
      </c>
      <c r="AF541" s="2"/>
      <c r="AG541" s="4"/>
      <c r="AH541" s="4" t="s">
        <v>198</v>
      </c>
      <c r="AI541" s="4"/>
      <c r="AJ541" s="3"/>
      <c r="AK541" s="3"/>
      <c r="AL541" s="4"/>
      <c r="AM541" s="4"/>
      <c r="AN541" s="4"/>
    </row>
    <row r="542" spans="1:40" ht="57" customHeight="1">
      <c r="A542" s="4" t="s">
        <v>604</v>
      </c>
      <c r="B542" s="4" t="s">
        <v>236</v>
      </c>
      <c r="C542" s="4" t="s">
        <v>40</v>
      </c>
      <c r="D542" s="4"/>
      <c r="E542" s="4"/>
      <c r="F542" s="4"/>
      <c r="G542" s="2">
        <v>2014</v>
      </c>
      <c r="H542" s="4">
        <v>82781</v>
      </c>
      <c r="I542" s="4">
        <v>0</v>
      </c>
      <c r="J542" s="4" t="s">
        <v>703</v>
      </c>
      <c r="K542" s="4">
        <v>550000</v>
      </c>
      <c r="L542" s="4" t="s">
        <v>606</v>
      </c>
      <c r="M542" s="3">
        <v>41815</v>
      </c>
      <c r="N542" s="4"/>
      <c r="O542" s="4" t="s">
        <v>613</v>
      </c>
      <c r="P542" s="4" t="s">
        <v>434</v>
      </c>
      <c r="Q542" s="4" t="s">
        <v>500</v>
      </c>
      <c r="R542" s="4" t="s">
        <v>604</v>
      </c>
      <c r="S542" s="4" t="s">
        <v>604</v>
      </c>
      <c r="T542" s="4" t="s">
        <v>236</v>
      </c>
      <c r="U542" s="4" t="s">
        <v>68</v>
      </c>
      <c r="V542" s="4" t="s">
        <v>605</v>
      </c>
      <c r="W542" s="4" t="s">
        <v>563</v>
      </c>
      <c r="X542" s="4" t="s">
        <v>434</v>
      </c>
      <c r="Y542" s="4" t="s">
        <v>21</v>
      </c>
      <c r="Z542" s="4" t="s">
        <v>483</v>
      </c>
      <c r="AA542" s="4">
        <v>221957</v>
      </c>
      <c r="AB542" s="4"/>
      <c r="AC542" s="4" t="s">
        <v>692</v>
      </c>
      <c r="AD542" s="3">
        <v>41977.71875</v>
      </c>
      <c r="AE542" s="3">
        <v>41977.71875</v>
      </c>
      <c r="AF542" s="2"/>
      <c r="AG542" s="4"/>
      <c r="AH542" s="4" t="s">
        <v>198</v>
      </c>
      <c r="AI542" s="4"/>
      <c r="AJ542" s="3"/>
      <c r="AK542" s="3"/>
      <c r="AL542" s="4"/>
      <c r="AM542" s="4"/>
      <c r="AN542" s="4"/>
    </row>
    <row r="543" spans="1:40" ht="57" customHeight="1">
      <c r="A543" s="4" t="s">
        <v>604</v>
      </c>
      <c r="B543" s="4" t="s">
        <v>236</v>
      </c>
      <c r="C543" s="4" t="s">
        <v>40</v>
      </c>
      <c r="D543" s="4"/>
      <c r="E543" s="4"/>
      <c r="F543" s="4"/>
      <c r="G543" s="2">
        <v>2014</v>
      </c>
      <c r="H543" s="4">
        <v>44849</v>
      </c>
      <c r="I543" s="4">
        <v>0</v>
      </c>
      <c r="J543" s="4" t="s">
        <v>675</v>
      </c>
      <c r="K543" s="4">
        <v>330000</v>
      </c>
      <c r="L543" s="4" t="s">
        <v>606</v>
      </c>
      <c r="M543" s="3">
        <v>41955</v>
      </c>
      <c r="N543" s="4"/>
      <c r="O543" s="4" t="s">
        <v>613</v>
      </c>
      <c r="P543" s="4" t="s">
        <v>434</v>
      </c>
      <c r="Q543" s="4" t="s">
        <v>500</v>
      </c>
      <c r="R543" s="4" t="s">
        <v>604</v>
      </c>
      <c r="S543" s="4" t="s">
        <v>604</v>
      </c>
      <c r="T543" s="4" t="s">
        <v>236</v>
      </c>
      <c r="U543" s="4" t="s">
        <v>68</v>
      </c>
      <c r="V543" s="4" t="s">
        <v>605</v>
      </c>
      <c r="W543" s="4" t="s">
        <v>563</v>
      </c>
      <c r="X543" s="4" t="s">
        <v>434</v>
      </c>
      <c r="Y543" s="4" t="s">
        <v>21</v>
      </c>
      <c r="Z543" s="4" t="s">
        <v>483</v>
      </c>
      <c r="AA543" s="4">
        <v>221954</v>
      </c>
      <c r="AB543" s="4"/>
      <c r="AC543" s="4" t="s">
        <v>692</v>
      </c>
      <c r="AD543" s="3">
        <v>41977.715277777774</v>
      </c>
      <c r="AE543" s="3">
        <v>41977.715277777774</v>
      </c>
      <c r="AF543" s="2"/>
      <c r="AG543" s="4"/>
      <c r="AH543" s="4" t="s">
        <v>198</v>
      </c>
      <c r="AI543" s="4"/>
      <c r="AJ543" s="3"/>
      <c r="AK543" s="3"/>
      <c r="AL543" s="4"/>
      <c r="AM543" s="4"/>
      <c r="AN543" s="4"/>
    </row>
    <row r="544" spans="1:40" ht="57" customHeight="1">
      <c r="A544" s="4" t="s">
        <v>604</v>
      </c>
      <c r="B544" s="4" t="s">
        <v>236</v>
      </c>
      <c r="C544" s="4" t="s">
        <v>40</v>
      </c>
      <c r="D544" s="4"/>
      <c r="E544" s="4"/>
      <c r="F544" s="4"/>
      <c r="G544" s="2">
        <v>2014</v>
      </c>
      <c r="H544" s="4">
        <v>49717</v>
      </c>
      <c r="I544" s="4">
        <v>0</v>
      </c>
      <c r="J544" s="4" t="s">
        <v>684</v>
      </c>
      <c r="K544" s="4">
        <v>360000</v>
      </c>
      <c r="L544" s="4" t="s">
        <v>606</v>
      </c>
      <c r="M544" s="3">
        <v>41922</v>
      </c>
      <c r="N544" s="4"/>
      <c r="O544" s="4" t="s">
        <v>613</v>
      </c>
      <c r="P544" s="4" t="s">
        <v>434</v>
      </c>
      <c r="Q544" s="4" t="s">
        <v>500</v>
      </c>
      <c r="R544" s="4" t="s">
        <v>604</v>
      </c>
      <c r="S544" s="4" t="s">
        <v>604</v>
      </c>
      <c r="T544" s="4" t="s">
        <v>236</v>
      </c>
      <c r="U544" s="4" t="s">
        <v>68</v>
      </c>
      <c r="V544" s="4" t="s">
        <v>605</v>
      </c>
      <c r="W544" s="4" t="s">
        <v>563</v>
      </c>
      <c r="X544" s="4" t="s">
        <v>434</v>
      </c>
      <c r="Y544" s="4" t="s">
        <v>21</v>
      </c>
      <c r="Z544" s="4" t="s">
        <v>483</v>
      </c>
      <c r="AA544" s="4">
        <v>221955</v>
      </c>
      <c r="AB544" s="4"/>
      <c r="AC544" s="4" t="s">
        <v>692</v>
      </c>
      <c r="AD544" s="3">
        <v>41977.71597222222</v>
      </c>
      <c r="AE544" s="3">
        <v>41977.71597222222</v>
      </c>
      <c r="AF544" s="2"/>
      <c r="AG544" s="4"/>
      <c r="AH544" s="4" t="s">
        <v>198</v>
      </c>
      <c r="AI544" s="4"/>
      <c r="AJ544" s="3"/>
      <c r="AK544" s="3"/>
      <c r="AL544" s="4"/>
      <c r="AM544" s="4"/>
      <c r="AN544" s="4"/>
    </row>
    <row r="545" spans="1:40" ht="57" customHeight="1">
      <c r="A545" s="4" t="s">
        <v>604</v>
      </c>
      <c r="B545" s="4" t="s">
        <v>236</v>
      </c>
      <c r="C545" s="4" t="s">
        <v>40</v>
      </c>
      <c r="D545" s="4"/>
      <c r="E545" s="4"/>
      <c r="F545" s="4"/>
      <c r="G545" s="2">
        <v>2014</v>
      </c>
      <c r="H545" s="4">
        <v>1827411</v>
      </c>
      <c r="I545" s="4">
        <v>0</v>
      </c>
      <c r="J545" s="4" t="s">
        <v>896</v>
      </c>
      <c r="K545" s="4">
        <v>12600000</v>
      </c>
      <c r="L545" s="4" t="s">
        <v>606</v>
      </c>
      <c r="M545" s="3">
        <v>41872</v>
      </c>
      <c r="N545" s="4"/>
      <c r="O545" s="4" t="s">
        <v>326</v>
      </c>
      <c r="P545" s="4" t="s">
        <v>434</v>
      </c>
      <c r="Q545" s="4" t="s">
        <v>500</v>
      </c>
      <c r="R545" s="4" t="s">
        <v>604</v>
      </c>
      <c r="S545" s="4" t="s">
        <v>604</v>
      </c>
      <c r="T545" s="4" t="s">
        <v>236</v>
      </c>
      <c r="U545" s="4" t="s">
        <v>68</v>
      </c>
      <c r="V545" s="4" t="s">
        <v>605</v>
      </c>
      <c r="W545" s="4" t="s">
        <v>563</v>
      </c>
      <c r="X545" s="4" t="s">
        <v>434</v>
      </c>
      <c r="Y545" s="4" t="s">
        <v>21</v>
      </c>
      <c r="Z545" s="4" t="s">
        <v>483</v>
      </c>
      <c r="AA545" s="4">
        <v>221956</v>
      </c>
      <c r="AB545" s="4"/>
      <c r="AC545" s="4" t="s">
        <v>692</v>
      </c>
      <c r="AD545" s="3">
        <v>41977.718055555553</v>
      </c>
      <c r="AE545" s="3">
        <v>41977.718055555553</v>
      </c>
      <c r="AF545" s="2"/>
      <c r="AG545" s="4"/>
      <c r="AH545" s="4" t="s">
        <v>198</v>
      </c>
      <c r="AI545" s="4"/>
      <c r="AJ545" s="3"/>
      <c r="AK545" s="3"/>
      <c r="AL545" s="4"/>
      <c r="AM545" s="4"/>
      <c r="AN545" s="4"/>
    </row>
    <row r="546" spans="1:40" ht="57" customHeight="1">
      <c r="A546" s="4" t="s">
        <v>604</v>
      </c>
      <c r="B546" s="4" t="s">
        <v>236</v>
      </c>
      <c r="C546" s="4" t="s">
        <v>40</v>
      </c>
      <c r="D546" s="4"/>
      <c r="E546" s="4"/>
      <c r="F546" s="4"/>
      <c r="G546" s="2">
        <v>2014</v>
      </c>
      <c r="H546" s="4">
        <v>69568</v>
      </c>
      <c r="I546" s="4">
        <v>0</v>
      </c>
      <c r="J546" s="4" t="s">
        <v>761</v>
      </c>
      <c r="K546" s="4">
        <v>470000</v>
      </c>
      <c r="L546" s="4" t="s">
        <v>606</v>
      </c>
      <c r="M546" s="3">
        <v>41828</v>
      </c>
      <c r="N546" s="4"/>
      <c r="O546" s="4" t="s">
        <v>613</v>
      </c>
      <c r="P546" s="4" t="s">
        <v>434</v>
      </c>
      <c r="Q546" s="4" t="s">
        <v>500</v>
      </c>
      <c r="R546" s="4" t="s">
        <v>604</v>
      </c>
      <c r="S546" s="4" t="s">
        <v>604</v>
      </c>
      <c r="T546" s="4" t="s">
        <v>236</v>
      </c>
      <c r="U546" s="4" t="s">
        <v>68</v>
      </c>
      <c r="V546" s="4" t="s">
        <v>605</v>
      </c>
      <c r="W546" s="4" t="s">
        <v>563</v>
      </c>
      <c r="X546" s="4" t="s">
        <v>434</v>
      </c>
      <c r="Y546" s="4" t="s">
        <v>21</v>
      </c>
      <c r="Z546" s="4" t="s">
        <v>483</v>
      </c>
      <c r="AA546" s="4">
        <v>221960</v>
      </c>
      <c r="AB546" s="4"/>
      <c r="AC546" s="4" t="s">
        <v>692</v>
      </c>
      <c r="AD546" s="3">
        <v>41977.720833333333</v>
      </c>
      <c r="AE546" s="3">
        <v>41977.720833333333</v>
      </c>
      <c r="AF546" s="2"/>
      <c r="AG546" s="4"/>
      <c r="AH546" s="4" t="s">
        <v>198</v>
      </c>
      <c r="AI546" s="4"/>
      <c r="AJ546" s="3"/>
      <c r="AK546" s="3"/>
      <c r="AL546" s="4"/>
      <c r="AM546" s="4"/>
      <c r="AN546" s="4"/>
    </row>
    <row r="547" spans="1:40" ht="57" customHeight="1">
      <c r="A547" s="4" t="s">
        <v>604</v>
      </c>
      <c r="B547" s="4" t="s">
        <v>236</v>
      </c>
      <c r="C547" s="4" t="s">
        <v>40</v>
      </c>
      <c r="D547" s="4"/>
      <c r="E547" s="4"/>
      <c r="F547" s="4"/>
      <c r="G547" s="2">
        <v>2014</v>
      </c>
      <c r="H547" s="4">
        <v>65867</v>
      </c>
      <c r="I547" s="4">
        <v>0</v>
      </c>
      <c r="J547" s="4" t="s">
        <v>657</v>
      </c>
      <c r="K547" s="4">
        <v>445000</v>
      </c>
      <c r="L547" s="4" t="s">
        <v>606</v>
      </c>
      <c r="M547" s="3">
        <v>41829</v>
      </c>
      <c r="N547" s="4"/>
      <c r="O547" s="4" t="s">
        <v>613</v>
      </c>
      <c r="P547" s="4" t="s">
        <v>434</v>
      </c>
      <c r="Q547" s="4" t="s">
        <v>500</v>
      </c>
      <c r="R547" s="4" t="s">
        <v>604</v>
      </c>
      <c r="S547" s="4" t="s">
        <v>604</v>
      </c>
      <c r="T547" s="4" t="s">
        <v>236</v>
      </c>
      <c r="U547" s="4" t="s">
        <v>68</v>
      </c>
      <c r="V547" s="4" t="s">
        <v>605</v>
      </c>
      <c r="W547" s="4" t="s">
        <v>563</v>
      </c>
      <c r="X547" s="4" t="s">
        <v>434</v>
      </c>
      <c r="Y547" s="4" t="s">
        <v>21</v>
      </c>
      <c r="Z547" s="4" t="s">
        <v>483</v>
      </c>
      <c r="AA547" s="4">
        <v>221958</v>
      </c>
      <c r="AB547" s="4"/>
      <c r="AC547" s="4" t="s">
        <v>692</v>
      </c>
      <c r="AD547" s="3">
        <v>41977.719444444439</v>
      </c>
      <c r="AE547" s="3">
        <v>41977.719444444439</v>
      </c>
      <c r="AF547" s="2"/>
      <c r="AG547" s="4"/>
      <c r="AH547" s="4" t="s">
        <v>198</v>
      </c>
      <c r="AI547" s="4"/>
      <c r="AJ547" s="3"/>
      <c r="AK547" s="3"/>
      <c r="AL547" s="4"/>
      <c r="AM547" s="4"/>
      <c r="AN547" s="4"/>
    </row>
    <row r="548" spans="1:40" ht="57" customHeight="1">
      <c r="A548" s="4" t="s">
        <v>604</v>
      </c>
      <c r="B548" s="4" t="s">
        <v>236</v>
      </c>
      <c r="C548" s="4" t="s">
        <v>40</v>
      </c>
      <c r="D548" s="4"/>
      <c r="E548" s="4"/>
      <c r="F548" s="4"/>
      <c r="G548" s="2">
        <v>2014</v>
      </c>
      <c r="H548" s="4">
        <v>64387</v>
      </c>
      <c r="I548" s="4">
        <v>0</v>
      </c>
      <c r="J548" s="4" t="s">
        <v>408</v>
      </c>
      <c r="K548" s="4">
        <v>435000</v>
      </c>
      <c r="L548" s="4" t="s">
        <v>606</v>
      </c>
      <c r="M548" s="3">
        <v>41828</v>
      </c>
      <c r="N548" s="4"/>
      <c r="O548" s="4" t="s">
        <v>613</v>
      </c>
      <c r="P548" s="4" t="s">
        <v>434</v>
      </c>
      <c r="Q548" s="4" t="s">
        <v>500</v>
      </c>
      <c r="R548" s="4" t="s">
        <v>604</v>
      </c>
      <c r="S548" s="4" t="s">
        <v>604</v>
      </c>
      <c r="T548" s="4" t="s">
        <v>236</v>
      </c>
      <c r="U548" s="4" t="s">
        <v>68</v>
      </c>
      <c r="V548" s="4" t="s">
        <v>605</v>
      </c>
      <c r="W548" s="4" t="s">
        <v>563</v>
      </c>
      <c r="X548" s="4" t="s">
        <v>434</v>
      </c>
      <c r="Y548" s="4" t="s">
        <v>21</v>
      </c>
      <c r="Z548" s="4" t="s">
        <v>483</v>
      </c>
      <c r="AA548" s="4">
        <v>221959</v>
      </c>
      <c r="AB548" s="4"/>
      <c r="AC548" s="4" t="s">
        <v>692</v>
      </c>
      <c r="AD548" s="3">
        <v>41977.720138888886</v>
      </c>
      <c r="AE548" s="3">
        <v>41977.720138888886</v>
      </c>
      <c r="AF548" s="2"/>
      <c r="AG548" s="4"/>
      <c r="AH548" s="4" t="s">
        <v>198</v>
      </c>
      <c r="AI548" s="4"/>
      <c r="AJ548" s="3"/>
      <c r="AK548" s="3"/>
      <c r="AL548" s="4"/>
      <c r="AM548" s="4"/>
      <c r="AN548" s="4"/>
    </row>
    <row r="549" spans="1:40" ht="57" customHeight="1">
      <c r="A549" s="4" t="s">
        <v>604</v>
      </c>
      <c r="B549" s="4" t="s">
        <v>236</v>
      </c>
      <c r="C549" s="4" t="s">
        <v>40</v>
      </c>
      <c r="D549" s="4"/>
      <c r="E549" s="4"/>
      <c r="F549" s="4"/>
      <c r="G549" s="2">
        <v>2014</v>
      </c>
      <c r="H549" s="4">
        <v>65867</v>
      </c>
      <c r="I549" s="4">
        <v>0</v>
      </c>
      <c r="J549" s="4" t="s">
        <v>495</v>
      </c>
      <c r="K549" s="4">
        <v>445000</v>
      </c>
      <c r="L549" s="4" t="s">
        <v>606</v>
      </c>
      <c r="M549" s="3">
        <v>41828</v>
      </c>
      <c r="N549" s="4"/>
      <c r="O549" s="4" t="s">
        <v>613</v>
      </c>
      <c r="P549" s="4" t="s">
        <v>434</v>
      </c>
      <c r="Q549" s="4" t="s">
        <v>500</v>
      </c>
      <c r="R549" s="4" t="s">
        <v>604</v>
      </c>
      <c r="S549" s="4" t="s">
        <v>604</v>
      </c>
      <c r="T549" s="4" t="s">
        <v>236</v>
      </c>
      <c r="U549" s="4" t="s">
        <v>68</v>
      </c>
      <c r="V549" s="4" t="s">
        <v>605</v>
      </c>
      <c r="W549" s="4" t="s">
        <v>563</v>
      </c>
      <c r="X549" s="4" t="s">
        <v>434</v>
      </c>
      <c r="Y549" s="4" t="s">
        <v>21</v>
      </c>
      <c r="Z549" s="4" t="s">
        <v>483</v>
      </c>
      <c r="AA549" s="4">
        <v>221961</v>
      </c>
      <c r="AB549" s="4"/>
      <c r="AC549" s="4" t="s">
        <v>692</v>
      </c>
      <c r="AD549" s="3">
        <v>41977.720833333333</v>
      </c>
      <c r="AE549" s="3">
        <v>41977.720833333333</v>
      </c>
      <c r="AF549" s="2"/>
      <c r="AG549" s="4"/>
      <c r="AH549" s="4" t="s">
        <v>198</v>
      </c>
      <c r="AI549" s="4"/>
      <c r="AJ549" s="3"/>
      <c r="AK549" s="3"/>
      <c r="AL549" s="4"/>
      <c r="AM549" s="4"/>
      <c r="AN549" s="4"/>
    </row>
    <row r="550" spans="1:40" ht="57" customHeight="1">
      <c r="A550" s="4" t="s">
        <v>604</v>
      </c>
      <c r="B550" s="4" t="s">
        <v>236</v>
      </c>
      <c r="C550" s="4" t="s">
        <v>40</v>
      </c>
      <c r="D550" s="4"/>
      <c r="E550" s="4"/>
      <c r="F550" s="4"/>
      <c r="G550" s="2">
        <v>2014</v>
      </c>
      <c r="H550" s="4">
        <v>121060</v>
      </c>
      <c r="I550" s="4">
        <v>0</v>
      </c>
      <c r="J550" s="4" t="s">
        <v>1040</v>
      </c>
      <c r="K550" s="4">
        <v>845000</v>
      </c>
      <c r="L550" s="4" t="s">
        <v>606</v>
      </c>
      <c r="M550" s="3">
        <v>41905</v>
      </c>
      <c r="N550" s="4"/>
      <c r="O550" s="4" t="s">
        <v>613</v>
      </c>
      <c r="P550" s="4" t="s">
        <v>434</v>
      </c>
      <c r="Q550" s="4" t="s">
        <v>500</v>
      </c>
      <c r="R550" s="4" t="s">
        <v>604</v>
      </c>
      <c r="S550" s="4" t="s">
        <v>604</v>
      </c>
      <c r="T550" s="4" t="s">
        <v>236</v>
      </c>
      <c r="U550" s="4" t="s">
        <v>68</v>
      </c>
      <c r="V550" s="4" t="s">
        <v>605</v>
      </c>
      <c r="W550" s="4" t="s">
        <v>563</v>
      </c>
      <c r="X550" s="4" t="s">
        <v>434</v>
      </c>
      <c r="Y550" s="4" t="s">
        <v>21</v>
      </c>
      <c r="Z550" s="4" t="s">
        <v>483</v>
      </c>
      <c r="AA550" s="4">
        <v>218428</v>
      </c>
      <c r="AB550" s="4"/>
      <c r="AC550" s="4" t="s">
        <v>692</v>
      </c>
      <c r="AD550" s="3">
        <v>41908.498611111107</v>
      </c>
      <c r="AE550" s="3">
        <v>41908.498611111107</v>
      </c>
      <c r="AF550" s="2"/>
      <c r="AG550" s="4"/>
      <c r="AH550" s="4" t="s">
        <v>198</v>
      </c>
      <c r="AI550" s="4"/>
      <c r="AJ550" s="3"/>
      <c r="AK550" s="3"/>
      <c r="AL550" s="4"/>
      <c r="AM550" s="4"/>
      <c r="AN550" s="4"/>
    </row>
    <row r="551" spans="1:40" ht="57" customHeight="1">
      <c r="A551" s="4" t="s">
        <v>604</v>
      </c>
      <c r="B551" s="4" t="s">
        <v>236</v>
      </c>
      <c r="C551" s="4" t="s">
        <v>40</v>
      </c>
      <c r="D551" s="4"/>
      <c r="E551" s="4"/>
      <c r="F551" s="4"/>
      <c r="G551" s="2">
        <v>2014</v>
      </c>
      <c r="H551" s="4">
        <v>74575</v>
      </c>
      <c r="I551" s="4">
        <v>0</v>
      </c>
      <c r="J551" s="4" t="s">
        <v>810</v>
      </c>
      <c r="K551" s="4">
        <v>540000</v>
      </c>
      <c r="L551" s="4" t="s">
        <v>606</v>
      </c>
      <c r="M551" s="3">
        <v>41936</v>
      </c>
      <c r="N551" s="4"/>
      <c r="O551" s="4" t="s">
        <v>613</v>
      </c>
      <c r="P551" s="4" t="s">
        <v>434</v>
      </c>
      <c r="Q551" s="4" t="s">
        <v>500</v>
      </c>
      <c r="R551" s="4" t="s">
        <v>604</v>
      </c>
      <c r="S551" s="4" t="s">
        <v>604</v>
      </c>
      <c r="T551" s="4" t="s">
        <v>236</v>
      </c>
      <c r="U551" s="4" t="s">
        <v>68</v>
      </c>
      <c r="V551" s="4" t="s">
        <v>605</v>
      </c>
      <c r="W551" s="4" t="s">
        <v>563</v>
      </c>
      <c r="X551" s="4" t="s">
        <v>434</v>
      </c>
      <c r="Y551" s="4" t="s">
        <v>21</v>
      </c>
      <c r="Z551" s="4" t="s">
        <v>483</v>
      </c>
      <c r="AA551" s="4">
        <v>219943</v>
      </c>
      <c r="AB551" s="4"/>
      <c r="AC551" s="4" t="s">
        <v>692</v>
      </c>
      <c r="AD551" s="3">
        <v>41941.463888888888</v>
      </c>
      <c r="AE551" s="3">
        <v>41941.463888888888</v>
      </c>
      <c r="AF551" s="2"/>
      <c r="AG551" s="4"/>
      <c r="AH551" s="4" t="s">
        <v>198</v>
      </c>
      <c r="AI551" s="4"/>
      <c r="AJ551" s="3"/>
      <c r="AK551" s="3"/>
      <c r="AL551" s="4"/>
      <c r="AM551" s="4"/>
      <c r="AN551" s="4"/>
    </row>
    <row r="552" spans="1:40" ht="57" customHeight="1">
      <c r="A552" s="4" t="s">
        <v>604</v>
      </c>
      <c r="B552" s="4" t="s">
        <v>236</v>
      </c>
      <c r="C552" s="4" t="s">
        <v>40</v>
      </c>
      <c r="D552" s="4"/>
      <c r="E552" s="4"/>
      <c r="F552" s="4"/>
      <c r="G552" s="2">
        <v>2014</v>
      </c>
      <c r="H552" s="4">
        <v>66980</v>
      </c>
      <c r="I552" s="4">
        <v>0</v>
      </c>
      <c r="J552" s="4" t="s">
        <v>709</v>
      </c>
      <c r="K552" s="4">
        <v>485000</v>
      </c>
      <c r="L552" s="4" t="s">
        <v>606</v>
      </c>
      <c r="M552" s="3">
        <v>41946</v>
      </c>
      <c r="N552" s="4"/>
      <c r="O552" s="4" t="s">
        <v>613</v>
      </c>
      <c r="P552" s="4" t="s">
        <v>434</v>
      </c>
      <c r="Q552" s="4" t="s">
        <v>500</v>
      </c>
      <c r="R552" s="4" t="s">
        <v>604</v>
      </c>
      <c r="S552" s="4" t="s">
        <v>604</v>
      </c>
      <c r="T552" s="4" t="s">
        <v>236</v>
      </c>
      <c r="U552" s="4" t="s">
        <v>68</v>
      </c>
      <c r="V552" s="4" t="s">
        <v>605</v>
      </c>
      <c r="W552" s="4" t="s">
        <v>563</v>
      </c>
      <c r="X552" s="4" t="s">
        <v>434</v>
      </c>
      <c r="Y552" s="4" t="s">
        <v>21</v>
      </c>
      <c r="Z552" s="4" t="s">
        <v>483</v>
      </c>
      <c r="AA552" s="4">
        <v>220279</v>
      </c>
      <c r="AB552" s="4"/>
      <c r="AC552" s="4" t="s">
        <v>692</v>
      </c>
      <c r="AD552" s="3">
        <v>41948.686111111107</v>
      </c>
      <c r="AE552" s="3">
        <v>41948.686111111107</v>
      </c>
      <c r="AF552" s="2"/>
      <c r="AG552" s="4"/>
      <c r="AH552" s="4" t="s">
        <v>198</v>
      </c>
      <c r="AI552" s="4"/>
      <c r="AJ552" s="3"/>
      <c r="AK552" s="3"/>
      <c r="AL552" s="4"/>
      <c r="AM552" s="4"/>
      <c r="AN552" s="4"/>
    </row>
    <row r="553" spans="1:40" ht="57" customHeight="1">
      <c r="A553" s="4" t="s">
        <v>604</v>
      </c>
      <c r="B553" s="4" t="s">
        <v>236</v>
      </c>
      <c r="C553" s="4" t="s">
        <v>40</v>
      </c>
      <c r="D553" s="4"/>
      <c r="E553" s="4"/>
      <c r="F553" s="4"/>
      <c r="G553" s="2">
        <v>2014</v>
      </c>
      <c r="H553" s="4">
        <v>104786</v>
      </c>
      <c r="I553" s="4">
        <v>0</v>
      </c>
      <c r="J553" s="4" t="s">
        <v>330</v>
      </c>
      <c r="K553" s="4">
        <v>775000</v>
      </c>
      <c r="L553" s="4" t="s">
        <v>606</v>
      </c>
      <c r="M553" s="3">
        <v>41981</v>
      </c>
      <c r="N553" s="4"/>
      <c r="O553" s="4" t="s">
        <v>613</v>
      </c>
      <c r="P553" s="4" t="s">
        <v>434</v>
      </c>
      <c r="Q553" s="4" t="s">
        <v>500</v>
      </c>
      <c r="R553" s="4" t="s">
        <v>604</v>
      </c>
      <c r="S553" s="4" t="s">
        <v>604</v>
      </c>
      <c r="T553" s="4" t="s">
        <v>236</v>
      </c>
      <c r="U553" s="4" t="s">
        <v>68</v>
      </c>
      <c r="V553" s="4" t="s">
        <v>605</v>
      </c>
      <c r="W553" s="4" t="s">
        <v>563</v>
      </c>
      <c r="X553" s="4" t="s">
        <v>434</v>
      </c>
      <c r="Y553" s="4" t="s">
        <v>21</v>
      </c>
      <c r="Z553" s="4" t="s">
        <v>483</v>
      </c>
      <c r="AA553" s="4">
        <v>222739</v>
      </c>
      <c r="AB553" s="4"/>
      <c r="AC553" s="4" t="s">
        <v>692</v>
      </c>
      <c r="AD553" s="3">
        <v>41989.599999999999</v>
      </c>
      <c r="AE553" s="3">
        <v>41989.599999999999</v>
      </c>
      <c r="AF553" s="2"/>
      <c r="AG553" s="4"/>
      <c r="AH553" s="4" t="s">
        <v>198</v>
      </c>
      <c r="AI553" s="4"/>
      <c r="AJ553" s="3"/>
      <c r="AK553" s="3"/>
      <c r="AL553" s="4"/>
      <c r="AM553" s="4"/>
      <c r="AN553" s="4"/>
    </row>
    <row r="554" spans="1:40" ht="57" customHeight="1">
      <c r="A554" s="4" t="s">
        <v>604</v>
      </c>
      <c r="B554" s="4" t="s">
        <v>236</v>
      </c>
      <c r="C554" s="4" t="s">
        <v>532</v>
      </c>
      <c r="D554" s="4"/>
      <c r="E554" s="4"/>
      <c r="F554" s="4"/>
      <c r="G554" s="2">
        <v>2013</v>
      </c>
      <c r="H554" s="4">
        <v>120906</v>
      </c>
      <c r="I554" s="4">
        <v>0</v>
      </c>
      <c r="J554" s="4" t="s">
        <v>324</v>
      </c>
      <c r="K554" s="4">
        <v>790000</v>
      </c>
      <c r="L554" s="4" t="s">
        <v>606</v>
      </c>
      <c r="M554" s="3">
        <v>41418</v>
      </c>
      <c r="N554" s="4"/>
      <c r="O554" s="4" t="s">
        <v>326</v>
      </c>
      <c r="P554" s="4" t="s">
        <v>434</v>
      </c>
      <c r="Q554" s="4" t="s">
        <v>282</v>
      </c>
      <c r="R554" s="4" t="s">
        <v>604</v>
      </c>
      <c r="S554" s="4" t="s">
        <v>604</v>
      </c>
      <c r="T554" s="4" t="s">
        <v>236</v>
      </c>
      <c r="U554" s="4" t="s">
        <v>68</v>
      </c>
      <c r="V554" s="4" t="s">
        <v>605</v>
      </c>
      <c r="W554" s="4"/>
      <c r="X554" s="4" t="s">
        <v>794</v>
      </c>
      <c r="Y554" s="4" t="s">
        <v>545</v>
      </c>
      <c r="Z554" s="4" t="s">
        <v>483</v>
      </c>
      <c r="AA554" s="4">
        <v>199611</v>
      </c>
      <c r="AB554" s="4"/>
      <c r="AC554" s="4" t="s">
        <v>692</v>
      </c>
      <c r="AD554" s="3">
        <v>41470.738888888889</v>
      </c>
      <c r="AE554" s="3">
        <v>41470.738888888889</v>
      </c>
      <c r="AF554" s="2"/>
      <c r="AG554" s="4"/>
      <c r="AH554" s="4" t="s">
        <v>198</v>
      </c>
      <c r="AI554" s="4"/>
      <c r="AJ554" s="3"/>
      <c r="AK554" s="3"/>
      <c r="AL554" s="4"/>
      <c r="AM554" s="4"/>
      <c r="AN554" s="4"/>
    </row>
    <row r="555" spans="1:40" ht="57" customHeight="1">
      <c r="A555" s="4" t="s">
        <v>604</v>
      </c>
      <c r="B555" s="4" t="s">
        <v>236</v>
      </c>
      <c r="C555" s="4" t="s">
        <v>532</v>
      </c>
      <c r="D555" s="4"/>
      <c r="E555" s="4"/>
      <c r="F555" s="4"/>
      <c r="G555" s="2">
        <v>2013</v>
      </c>
      <c r="H555" s="4">
        <v>84591</v>
      </c>
      <c r="I555" s="4">
        <v>0</v>
      </c>
      <c r="J555" s="4" t="s">
        <v>247</v>
      </c>
      <c r="K555" s="4">
        <v>555000</v>
      </c>
      <c r="L555" s="4" t="s">
        <v>606</v>
      </c>
      <c r="M555" s="3">
        <v>41625</v>
      </c>
      <c r="N555" s="4"/>
      <c r="O555" s="4" t="s">
        <v>613</v>
      </c>
      <c r="P555" s="4" t="s">
        <v>434</v>
      </c>
      <c r="Q555" s="4" t="s">
        <v>500</v>
      </c>
      <c r="R555" s="4" t="s">
        <v>604</v>
      </c>
      <c r="S555" s="4" t="s">
        <v>604</v>
      </c>
      <c r="T555" s="4" t="s">
        <v>236</v>
      </c>
      <c r="U555" s="4" t="s">
        <v>68</v>
      </c>
      <c r="V555" s="4" t="s">
        <v>605</v>
      </c>
      <c r="W555" s="4"/>
      <c r="X555" s="4" t="s">
        <v>794</v>
      </c>
      <c r="Y555" s="4" t="s">
        <v>545</v>
      </c>
      <c r="Z555" s="4" t="s">
        <v>483</v>
      </c>
      <c r="AA555" s="4">
        <v>205755</v>
      </c>
      <c r="AB555" s="4"/>
      <c r="AC555" s="4" t="s">
        <v>692</v>
      </c>
      <c r="AD555" s="3">
        <v>41636.5625</v>
      </c>
      <c r="AE555" s="3">
        <v>41636.5625</v>
      </c>
      <c r="AF555" s="2"/>
      <c r="AG555" s="4"/>
      <c r="AH555" s="4" t="s">
        <v>198</v>
      </c>
      <c r="AI555" s="4"/>
      <c r="AJ555" s="3"/>
      <c r="AK555" s="3"/>
      <c r="AL555" s="4"/>
      <c r="AM555" s="4"/>
      <c r="AN555" s="4"/>
    </row>
    <row r="556" spans="1:40" ht="57" customHeight="1">
      <c r="A556" s="4" t="s">
        <v>604</v>
      </c>
      <c r="B556" s="4" t="s">
        <v>236</v>
      </c>
      <c r="C556" s="4" t="s">
        <v>961</v>
      </c>
      <c r="D556" s="4"/>
      <c r="E556" s="4"/>
      <c r="F556" s="4"/>
      <c r="G556" s="2">
        <v>2014</v>
      </c>
      <c r="H556" s="4">
        <v>127182</v>
      </c>
      <c r="I556" s="4">
        <v>0</v>
      </c>
      <c r="J556" s="4" t="s">
        <v>13</v>
      </c>
      <c r="K556" s="4">
        <v>93479</v>
      </c>
      <c r="L556" s="4" t="s">
        <v>313</v>
      </c>
      <c r="M556" s="3">
        <v>41725</v>
      </c>
      <c r="N556" s="4"/>
      <c r="O556" s="4" t="s">
        <v>613</v>
      </c>
      <c r="P556" s="4" t="s">
        <v>434</v>
      </c>
      <c r="Q556" s="4" t="s">
        <v>282</v>
      </c>
      <c r="R556" s="4" t="s">
        <v>604</v>
      </c>
      <c r="S556" s="4" t="s">
        <v>604</v>
      </c>
      <c r="T556" s="4" t="s">
        <v>236</v>
      </c>
      <c r="U556" s="4" t="s">
        <v>68</v>
      </c>
      <c r="V556" s="4" t="s">
        <v>605</v>
      </c>
      <c r="W556" s="4" t="s">
        <v>563</v>
      </c>
      <c r="X556" s="4" t="s">
        <v>794</v>
      </c>
      <c r="Y556" s="4" t="s">
        <v>545</v>
      </c>
      <c r="Z556" s="4" t="s">
        <v>483</v>
      </c>
      <c r="AA556" s="4">
        <v>209858</v>
      </c>
      <c r="AB556" s="4" t="s">
        <v>426</v>
      </c>
      <c r="AC556" s="4" t="s">
        <v>692</v>
      </c>
      <c r="AD556" s="3">
        <v>41802.731249999997</v>
      </c>
      <c r="AE556" s="3">
        <v>41732.622916666667</v>
      </c>
      <c r="AF556" s="2"/>
      <c r="AG556" s="4"/>
      <c r="AH556" s="4" t="s">
        <v>198</v>
      </c>
      <c r="AI556" s="4"/>
      <c r="AJ556" s="3"/>
      <c r="AK556" s="3"/>
      <c r="AL556" s="4"/>
      <c r="AM556" s="4"/>
      <c r="AN556" s="4"/>
    </row>
    <row r="557" spans="1:40" ht="57" customHeight="1">
      <c r="A557" s="4" t="s">
        <v>604</v>
      </c>
      <c r="B557" s="4" t="s">
        <v>236</v>
      </c>
      <c r="C557" s="4" t="s">
        <v>961</v>
      </c>
      <c r="D557" s="4"/>
      <c r="E557" s="4"/>
      <c r="F557" s="4"/>
      <c r="G557" s="2">
        <v>2014</v>
      </c>
      <c r="H557" s="4">
        <v>112884</v>
      </c>
      <c r="I557" s="4">
        <v>0</v>
      </c>
      <c r="J557" s="4" t="s">
        <v>144</v>
      </c>
      <c r="K557" s="4">
        <v>82970</v>
      </c>
      <c r="L557" s="4" t="s">
        <v>313</v>
      </c>
      <c r="M557" s="3">
        <v>41807</v>
      </c>
      <c r="N557" s="4"/>
      <c r="O557" s="4" t="s">
        <v>613</v>
      </c>
      <c r="P557" s="4" t="s">
        <v>434</v>
      </c>
      <c r="Q557" s="4" t="s">
        <v>282</v>
      </c>
      <c r="R557" s="4" t="s">
        <v>604</v>
      </c>
      <c r="S557" s="4" t="s">
        <v>604</v>
      </c>
      <c r="T557" s="4" t="s">
        <v>236</v>
      </c>
      <c r="U557" s="4" t="s">
        <v>68</v>
      </c>
      <c r="V557" s="4" t="s">
        <v>605</v>
      </c>
      <c r="W557" s="4" t="s">
        <v>563</v>
      </c>
      <c r="X557" s="4" t="s">
        <v>794</v>
      </c>
      <c r="Y557" s="4" t="s">
        <v>545</v>
      </c>
      <c r="Z557" s="4" t="s">
        <v>483</v>
      </c>
      <c r="AA557" s="4">
        <v>213924</v>
      </c>
      <c r="AB557" s="4" t="s">
        <v>426</v>
      </c>
      <c r="AC557" s="4" t="s">
        <v>692</v>
      </c>
      <c r="AD557" s="3">
        <v>41807.67083333333</v>
      </c>
      <c r="AE557" s="3">
        <v>41807.67083333333</v>
      </c>
      <c r="AF557" s="2"/>
      <c r="AG557" s="4"/>
      <c r="AH557" s="4" t="s">
        <v>198</v>
      </c>
      <c r="AI557" s="4"/>
      <c r="AJ557" s="3"/>
      <c r="AK557" s="3"/>
      <c r="AL557" s="4"/>
      <c r="AM557" s="4"/>
      <c r="AN557" s="4"/>
    </row>
    <row r="558" spans="1:40" ht="57" customHeight="1">
      <c r="A558" s="4" t="s">
        <v>604</v>
      </c>
      <c r="B558" s="4" t="s">
        <v>236</v>
      </c>
      <c r="C558" s="4" t="s">
        <v>961</v>
      </c>
      <c r="D558" s="4"/>
      <c r="E558" s="4"/>
      <c r="F558" s="4"/>
      <c r="G558" s="2">
        <v>2014</v>
      </c>
      <c r="H558" s="4">
        <v>182875</v>
      </c>
      <c r="I558" s="4">
        <v>0</v>
      </c>
      <c r="J558" s="4" t="s">
        <v>216</v>
      </c>
      <c r="K558" s="4">
        <v>134413</v>
      </c>
      <c r="L558" s="4" t="s">
        <v>313</v>
      </c>
      <c r="M558" s="3">
        <v>41817</v>
      </c>
      <c r="N558" s="4"/>
      <c r="O558" s="4" t="s">
        <v>613</v>
      </c>
      <c r="P558" s="4" t="s">
        <v>434</v>
      </c>
      <c r="Q558" s="4" t="s">
        <v>500</v>
      </c>
      <c r="R558" s="4" t="s">
        <v>604</v>
      </c>
      <c r="S558" s="4" t="s">
        <v>604</v>
      </c>
      <c r="T558" s="4" t="s">
        <v>236</v>
      </c>
      <c r="U558" s="4" t="s">
        <v>68</v>
      </c>
      <c r="V558" s="4" t="s">
        <v>605</v>
      </c>
      <c r="W558" s="4" t="s">
        <v>563</v>
      </c>
      <c r="X558" s="4" t="s">
        <v>794</v>
      </c>
      <c r="Y558" s="4" t="s">
        <v>545</v>
      </c>
      <c r="Z558" s="4" t="s">
        <v>483</v>
      </c>
      <c r="AA558" s="4">
        <v>214750</v>
      </c>
      <c r="AB558" s="4" t="s">
        <v>426</v>
      </c>
      <c r="AC558" s="4" t="s">
        <v>692</v>
      </c>
      <c r="AD558" s="3">
        <v>41824.759027777778</v>
      </c>
      <c r="AE558" s="3">
        <v>41824.758333333331</v>
      </c>
      <c r="AF558" s="2"/>
      <c r="AG558" s="4"/>
      <c r="AH558" s="4" t="s">
        <v>198</v>
      </c>
      <c r="AI558" s="4"/>
      <c r="AJ558" s="3"/>
      <c r="AK558" s="3"/>
      <c r="AL558" s="4"/>
      <c r="AM558" s="4"/>
      <c r="AN558" s="4"/>
    </row>
    <row r="559" spans="1:40" ht="57" customHeight="1">
      <c r="A559" s="4" t="s">
        <v>604</v>
      </c>
      <c r="B559" s="4" t="s">
        <v>236</v>
      </c>
      <c r="C559" s="4" t="s">
        <v>961</v>
      </c>
      <c r="D559" s="4"/>
      <c r="E559" s="4"/>
      <c r="F559" s="4"/>
      <c r="G559" s="2">
        <v>2014</v>
      </c>
      <c r="H559" s="4">
        <v>113638</v>
      </c>
      <c r="I559" s="4">
        <v>0</v>
      </c>
      <c r="J559" s="4" t="s">
        <v>148</v>
      </c>
      <c r="K559" s="4">
        <v>83524</v>
      </c>
      <c r="L559" s="4" t="s">
        <v>313</v>
      </c>
      <c r="M559" s="3">
        <v>41793</v>
      </c>
      <c r="N559" s="4"/>
      <c r="O559" s="4" t="s">
        <v>613</v>
      </c>
      <c r="P559" s="4" t="s">
        <v>434</v>
      </c>
      <c r="Q559" s="4" t="s">
        <v>500</v>
      </c>
      <c r="R559" s="4" t="s">
        <v>604</v>
      </c>
      <c r="S559" s="4" t="s">
        <v>604</v>
      </c>
      <c r="T559" s="4" t="s">
        <v>236</v>
      </c>
      <c r="U559" s="4" t="s">
        <v>68</v>
      </c>
      <c r="V559" s="4" t="s">
        <v>605</v>
      </c>
      <c r="W559" s="4" t="s">
        <v>563</v>
      </c>
      <c r="X559" s="4" t="s">
        <v>794</v>
      </c>
      <c r="Y559" s="4" t="s">
        <v>545</v>
      </c>
      <c r="Z559" s="4" t="s">
        <v>483</v>
      </c>
      <c r="AA559" s="4">
        <v>214751</v>
      </c>
      <c r="AB559" s="4" t="s">
        <v>426</v>
      </c>
      <c r="AC559" s="4" t="s">
        <v>692</v>
      </c>
      <c r="AD559" s="3">
        <v>41824.760416666664</v>
      </c>
      <c r="AE559" s="3">
        <v>41824.760416666664</v>
      </c>
      <c r="AF559" s="2"/>
      <c r="AG559" s="4"/>
      <c r="AH559" s="4" t="s">
        <v>198</v>
      </c>
      <c r="AI559" s="4"/>
      <c r="AJ559" s="3"/>
      <c r="AK559" s="3"/>
      <c r="AL559" s="4"/>
      <c r="AM559" s="4"/>
      <c r="AN559" s="4"/>
    </row>
    <row r="560" spans="1:40" ht="45.75" customHeight="1">
      <c r="A560" s="4" t="s">
        <v>604</v>
      </c>
      <c r="B560" s="4" t="s">
        <v>381</v>
      </c>
      <c r="C560" s="4" t="s">
        <v>44</v>
      </c>
      <c r="D560" s="4"/>
      <c r="E560" s="4"/>
      <c r="F560" s="4"/>
      <c r="G560" s="2">
        <v>2012</v>
      </c>
      <c r="H560" s="4">
        <v>979048</v>
      </c>
      <c r="I560" s="4">
        <v>0</v>
      </c>
      <c r="J560" s="4" t="s">
        <v>222</v>
      </c>
      <c r="K560" s="4">
        <v>730370</v>
      </c>
      <c r="L560" s="4" t="s">
        <v>313</v>
      </c>
      <c r="M560" s="3">
        <v>40991</v>
      </c>
      <c r="N560" s="4"/>
      <c r="O560" s="4" t="s">
        <v>926</v>
      </c>
      <c r="P560" s="4" t="s">
        <v>434</v>
      </c>
      <c r="Q560" s="4" t="s">
        <v>500</v>
      </c>
      <c r="R560" s="4" t="s">
        <v>604</v>
      </c>
      <c r="S560" s="4" t="s">
        <v>604</v>
      </c>
      <c r="T560" s="4" t="s">
        <v>381</v>
      </c>
      <c r="U560" s="4" t="s">
        <v>679</v>
      </c>
      <c r="V560" s="4" t="s">
        <v>119</v>
      </c>
      <c r="W560" s="4" t="s">
        <v>563</v>
      </c>
      <c r="X560" s="4" t="s">
        <v>434</v>
      </c>
      <c r="Y560" s="4" t="s">
        <v>21</v>
      </c>
      <c r="Z560" s="4" t="s">
        <v>483</v>
      </c>
      <c r="AA560" s="4">
        <v>185612</v>
      </c>
      <c r="AB560" s="4"/>
      <c r="AC560" s="4" t="s">
        <v>692</v>
      </c>
      <c r="AD560" s="3">
        <v>41131.666666666664</v>
      </c>
      <c r="AE560" s="3">
        <v>41131.665972222218</v>
      </c>
      <c r="AF560" s="2"/>
      <c r="AG560" s="4"/>
      <c r="AH560" s="4" t="s">
        <v>198</v>
      </c>
      <c r="AI560" s="4"/>
      <c r="AJ560" s="3"/>
      <c r="AK560" s="3"/>
      <c r="AL560" s="4"/>
      <c r="AM560" s="4"/>
      <c r="AN560" s="4"/>
    </row>
    <row r="561" spans="1:40" ht="45.75" customHeight="1">
      <c r="A561" s="4" t="s">
        <v>604</v>
      </c>
      <c r="B561" s="4" t="s">
        <v>381</v>
      </c>
      <c r="C561" s="4" t="s">
        <v>653</v>
      </c>
      <c r="D561" s="4"/>
      <c r="E561" s="4"/>
      <c r="F561" s="4"/>
      <c r="G561" s="2">
        <v>2013</v>
      </c>
      <c r="H561" s="4">
        <v>768640</v>
      </c>
      <c r="I561" s="4">
        <v>0</v>
      </c>
      <c r="J561" s="4" t="s">
        <v>734</v>
      </c>
      <c r="K561" s="4">
        <v>5000000</v>
      </c>
      <c r="L561" s="4" t="s">
        <v>606</v>
      </c>
      <c r="M561" s="3">
        <v>41387</v>
      </c>
      <c r="N561" s="4"/>
      <c r="O561" s="4" t="s">
        <v>613</v>
      </c>
      <c r="P561" s="4" t="s">
        <v>434</v>
      </c>
      <c r="Q561" s="4" t="s">
        <v>500</v>
      </c>
      <c r="R561" s="4" t="s">
        <v>604</v>
      </c>
      <c r="S561" s="4" t="s">
        <v>604</v>
      </c>
      <c r="T561" s="4" t="s">
        <v>381</v>
      </c>
      <c r="U561" s="4" t="s">
        <v>679</v>
      </c>
      <c r="V561" s="4" t="s">
        <v>119</v>
      </c>
      <c r="W561" s="4"/>
      <c r="X561" s="4" t="s">
        <v>434</v>
      </c>
      <c r="Y561" s="4" t="s">
        <v>21</v>
      </c>
      <c r="Z561" s="4" t="s">
        <v>483</v>
      </c>
      <c r="AA561" s="4">
        <v>199146</v>
      </c>
      <c r="AB561" s="4"/>
      <c r="AC561" s="4" t="s">
        <v>692</v>
      </c>
      <c r="AD561" s="3">
        <v>41450.788194444445</v>
      </c>
      <c r="AE561" s="3">
        <v>41450.788194444445</v>
      </c>
      <c r="AF561" s="2"/>
      <c r="AG561" s="4"/>
      <c r="AH561" s="4" t="s">
        <v>198</v>
      </c>
      <c r="AI561" s="4"/>
      <c r="AJ561" s="3"/>
      <c r="AK561" s="3"/>
      <c r="AL561" s="4"/>
      <c r="AM561" s="4"/>
      <c r="AN561" s="4"/>
    </row>
    <row r="562" spans="1:40" ht="45.75" customHeight="1">
      <c r="A562" s="4" t="s">
        <v>604</v>
      </c>
      <c r="B562" s="4" t="s">
        <v>381</v>
      </c>
      <c r="C562" s="4" t="s">
        <v>40</v>
      </c>
      <c r="D562" s="4"/>
      <c r="E562" s="4"/>
      <c r="F562" s="4"/>
      <c r="G562" s="2">
        <v>2014</v>
      </c>
      <c r="H562" s="4">
        <v>740083</v>
      </c>
      <c r="I562" s="4">
        <v>0</v>
      </c>
      <c r="J562" s="4" t="s">
        <v>662</v>
      </c>
      <c r="K562" s="4">
        <v>5000000</v>
      </c>
      <c r="L562" s="4" t="s">
        <v>606</v>
      </c>
      <c r="M562" s="3">
        <v>41828</v>
      </c>
      <c r="N562" s="4"/>
      <c r="O562" s="4" t="s">
        <v>926</v>
      </c>
      <c r="P562" s="4" t="s">
        <v>434</v>
      </c>
      <c r="Q562" s="4" t="s">
        <v>500</v>
      </c>
      <c r="R562" s="4" t="s">
        <v>604</v>
      </c>
      <c r="S562" s="4" t="s">
        <v>604</v>
      </c>
      <c r="T562" s="4" t="s">
        <v>381</v>
      </c>
      <c r="U562" s="4" t="s">
        <v>679</v>
      </c>
      <c r="V562" s="4" t="s">
        <v>119</v>
      </c>
      <c r="W562" s="4" t="s">
        <v>563</v>
      </c>
      <c r="X562" s="4" t="s">
        <v>434</v>
      </c>
      <c r="Y562" s="4" t="s">
        <v>21</v>
      </c>
      <c r="Z562" s="4" t="s">
        <v>483</v>
      </c>
      <c r="AA562" s="4">
        <v>221967</v>
      </c>
      <c r="AB562" s="4"/>
      <c r="AC562" s="4" t="s">
        <v>692</v>
      </c>
      <c r="AD562" s="3">
        <v>41977.724305555552</v>
      </c>
      <c r="AE562" s="3">
        <v>41977.724305555552</v>
      </c>
      <c r="AF562" s="2"/>
      <c r="AG562" s="4"/>
      <c r="AH562" s="4" t="s">
        <v>198</v>
      </c>
      <c r="AI562" s="4"/>
      <c r="AJ562" s="3"/>
      <c r="AK562" s="3"/>
      <c r="AL562" s="4"/>
      <c r="AM562" s="4"/>
      <c r="AN562" s="4"/>
    </row>
    <row r="563" spans="1:40" ht="45.75" customHeight="1">
      <c r="A563" s="4" t="s">
        <v>604</v>
      </c>
      <c r="B563" s="4" t="s">
        <v>381</v>
      </c>
      <c r="C563" s="4" t="s">
        <v>40</v>
      </c>
      <c r="D563" s="4"/>
      <c r="E563" s="4"/>
      <c r="F563" s="4"/>
      <c r="G563" s="2">
        <v>2014</v>
      </c>
      <c r="H563" s="4">
        <v>610260</v>
      </c>
      <c r="I563" s="4">
        <v>0</v>
      </c>
      <c r="J563" s="4" t="s">
        <v>1025</v>
      </c>
      <c r="K563" s="4">
        <v>3985000</v>
      </c>
      <c r="L563" s="4" t="s">
        <v>606</v>
      </c>
      <c r="M563" s="3">
        <v>41719</v>
      </c>
      <c r="N563" s="4"/>
      <c r="O563" s="4" t="s">
        <v>926</v>
      </c>
      <c r="P563" s="4" t="s">
        <v>434</v>
      </c>
      <c r="Q563" s="4" t="s">
        <v>500</v>
      </c>
      <c r="R563" s="4" t="s">
        <v>604</v>
      </c>
      <c r="S563" s="4" t="s">
        <v>604</v>
      </c>
      <c r="T563" s="4" t="s">
        <v>381</v>
      </c>
      <c r="U563" s="4" t="s">
        <v>679</v>
      </c>
      <c r="V563" s="4" t="s">
        <v>119</v>
      </c>
      <c r="W563" s="4" t="s">
        <v>563</v>
      </c>
      <c r="X563" s="4" t="s">
        <v>434</v>
      </c>
      <c r="Y563" s="4" t="s">
        <v>21</v>
      </c>
      <c r="Z563" s="4" t="s">
        <v>483</v>
      </c>
      <c r="AA563" s="4">
        <v>214187</v>
      </c>
      <c r="AB563" s="4"/>
      <c r="AC563" s="4" t="s">
        <v>692</v>
      </c>
      <c r="AD563" s="3">
        <v>41810.688888888886</v>
      </c>
      <c r="AE563" s="3">
        <v>41810.688888888886</v>
      </c>
      <c r="AF563" s="2"/>
      <c r="AG563" s="4"/>
      <c r="AH563" s="4" t="s">
        <v>198</v>
      </c>
      <c r="AI563" s="4"/>
      <c r="AJ563" s="3"/>
      <c r="AK563" s="3"/>
      <c r="AL563" s="4"/>
      <c r="AM563" s="4"/>
      <c r="AN563" s="4"/>
    </row>
    <row r="564" spans="1:40" ht="45.75" customHeight="1">
      <c r="A564" s="4" t="s">
        <v>604</v>
      </c>
      <c r="B564" s="4" t="s">
        <v>877</v>
      </c>
      <c r="C564" s="4" t="s">
        <v>41</v>
      </c>
      <c r="D564" s="4"/>
      <c r="E564" s="4"/>
      <c r="F564" s="4"/>
      <c r="G564" s="2">
        <v>2011</v>
      </c>
      <c r="H564" s="4">
        <v>1574803</v>
      </c>
      <c r="I564" s="4">
        <v>0</v>
      </c>
      <c r="J564" s="4" t="s">
        <v>31</v>
      </c>
      <c r="K564" s="4">
        <v>10000000</v>
      </c>
      <c r="L564" s="4" t="s">
        <v>606</v>
      </c>
      <c r="M564" s="3">
        <v>40756</v>
      </c>
      <c r="N564" s="4"/>
      <c r="O564" s="4" t="s">
        <v>926</v>
      </c>
      <c r="P564" s="4" t="s">
        <v>434</v>
      </c>
      <c r="Q564" s="4" t="s">
        <v>500</v>
      </c>
      <c r="R564" s="4" t="s">
        <v>604</v>
      </c>
      <c r="S564" s="4" t="s">
        <v>604</v>
      </c>
      <c r="T564" s="4" t="s">
        <v>877</v>
      </c>
      <c r="U564" s="4" t="s">
        <v>519</v>
      </c>
      <c r="V564" s="4" t="s">
        <v>4</v>
      </c>
      <c r="W564" s="4" t="s">
        <v>563</v>
      </c>
      <c r="X564" s="4" t="s">
        <v>434</v>
      </c>
      <c r="Y564" s="4" t="s">
        <v>545</v>
      </c>
      <c r="Z564" s="4" t="s">
        <v>483</v>
      </c>
      <c r="AA564" s="4">
        <v>172424</v>
      </c>
      <c r="AB564" s="4"/>
      <c r="AC564" s="4" t="s">
        <v>692</v>
      </c>
      <c r="AD564" s="3">
        <v>40799.373611111107</v>
      </c>
      <c r="AE564" s="3">
        <v>40799.373611111107</v>
      </c>
      <c r="AF564" s="2"/>
      <c r="AG564" s="4"/>
      <c r="AH564" s="4" t="s">
        <v>198</v>
      </c>
      <c r="AI564" s="4"/>
      <c r="AJ564" s="3"/>
      <c r="AK564" s="3"/>
      <c r="AL564" s="4"/>
      <c r="AM564" s="4"/>
      <c r="AN564" s="4"/>
    </row>
    <row r="565" spans="1:40" ht="79.5" customHeight="1">
      <c r="A565" s="4" t="s">
        <v>604</v>
      </c>
      <c r="B565" s="4" t="s">
        <v>877</v>
      </c>
      <c r="C565" s="4" t="s">
        <v>40</v>
      </c>
      <c r="D565" s="4" t="s">
        <v>634</v>
      </c>
      <c r="E565" s="4" t="s">
        <v>751</v>
      </c>
      <c r="F565" s="4" t="s">
        <v>176</v>
      </c>
      <c r="G565" s="2">
        <v>2014</v>
      </c>
      <c r="H565" s="4">
        <v>2718130</v>
      </c>
      <c r="I565" s="4">
        <v>0</v>
      </c>
      <c r="J565" s="4" t="s">
        <v>176</v>
      </c>
      <c r="K565" s="4">
        <v>20000000</v>
      </c>
      <c r="L565" s="4" t="s">
        <v>606</v>
      </c>
      <c r="M565" s="3">
        <v>41969</v>
      </c>
      <c r="N565" s="4" t="s">
        <v>825</v>
      </c>
      <c r="O565" s="4" t="s">
        <v>232</v>
      </c>
      <c r="P565" s="4" t="s">
        <v>434</v>
      </c>
      <c r="Q565" s="4" t="s">
        <v>500</v>
      </c>
      <c r="R565" s="4" t="s">
        <v>604</v>
      </c>
      <c r="S565" s="4" t="s">
        <v>604</v>
      </c>
      <c r="T565" s="4" t="s">
        <v>877</v>
      </c>
      <c r="U565" s="4" t="s">
        <v>519</v>
      </c>
      <c r="V565" s="4" t="s">
        <v>4</v>
      </c>
      <c r="W565" s="4" t="s">
        <v>563</v>
      </c>
      <c r="X565" s="4" t="s">
        <v>434</v>
      </c>
      <c r="Y565" s="4" t="s">
        <v>21</v>
      </c>
      <c r="Z565" s="4" t="s">
        <v>483</v>
      </c>
      <c r="AA565" s="4">
        <v>222742</v>
      </c>
      <c r="AB565" s="4"/>
      <c r="AC565" s="4" t="s">
        <v>692</v>
      </c>
      <c r="AD565" s="3">
        <v>41989.606944444444</v>
      </c>
      <c r="AE565" s="3">
        <v>41989.606944444444</v>
      </c>
      <c r="AF565" s="2">
        <v>2014</v>
      </c>
      <c r="AG565" s="4" t="s">
        <v>434</v>
      </c>
      <c r="AH565" s="4" t="s">
        <v>198</v>
      </c>
      <c r="AI565" s="4">
        <v>20632217</v>
      </c>
      <c r="AJ565" s="3">
        <v>41821</v>
      </c>
      <c r="AK565" s="3">
        <v>42369</v>
      </c>
      <c r="AL565" s="4" t="s">
        <v>740</v>
      </c>
      <c r="AM565" s="4" t="s">
        <v>420</v>
      </c>
      <c r="AN565" s="4" t="s">
        <v>1030</v>
      </c>
    </row>
    <row r="566" spans="1:40" ht="90.75" customHeight="1">
      <c r="A566" s="4" t="s">
        <v>604</v>
      </c>
      <c r="B566" s="4" t="s">
        <v>877</v>
      </c>
      <c r="C566" s="4" t="s">
        <v>213</v>
      </c>
      <c r="D566" s="4"/>
      <c r="E566" s="4"/>
      <c r="F566" s="4"/>
      <c r="G566" s="2">
        <v>2012</v>
      </c>
      <c r="H566" s="4">
        <v>1415200</v>
      </c>
      <c r="I566" s="4">
        <v>0</v>
      </c>
      <c r="J566" s="4" t="s">
        <v>860</v>
      </c>
      <c r="K566" s="4">
        <v>10000000</v>
      </c>
      <c r="L566" s="4" t="s">
        <v>606</v>
      </c>
      <c r="M566" s="3">
        <v>41096</v>
      </c>
      <c r="N566" s="4"/>
      <c r="O566" s="4" t="s">
        <v>926</v>
      </c>
      <c r="P566" s="4" t="s">
        <v>434</v>
      </c>
      <c r="Q566" s="4" t="s">
        <v>282</v>
      </c>
      <c r="R566" s="4" t="s">
        <v>604</v>
      </c>
      <c r="S566" s="4" t="s">
        <v>604</v>
      </c>
      <c r="T566" s="4" t="s">
        <v>877</v>
      </c>
      <c r="U566" s="4" t="s">
        <v>519</v>
      </c>
      <c r="V566" s="4" t="s">
        <v>4</v>
      </c>
      <c r="W566" s="4" t="s">
        <v>563</v>
      </c>
      <c r="X566" s="4" t="s">
        <v>1061</v>
      </c>
      <c r="Y566" s="4" t="s">
        <v>21</v>
      </c>
      <c r="Z566" s="4" t="s">
        <v>483</v>
      </c>
      <c r="AA566" s="4">
        <v>187125</v>
      </c>
      <c r="AB566" s="4"/>
      <c r="AC566" s="4" t="s">
        <v>697</v>
      </c>
      <c r="AD566" s="3">
        <v>41164.638194444444</v>
      </c>
      <c r="AE566" s="3">
        <v>41164.638194444444</v>
      </c>
      <c r="AF566" s="2"/>
      <c r="AG566" s="4"/>
      <c r="AH566" s="4" t="s">
        <v>198</v>
      </c>
      <c r="AI566" s="4"/>
      <c r="AJ566" s="3"/>
      <c r="AK566" s="3"/>
      <c r="AL566" s="4"/>
      <c r="AM566" s="4"/>
      <c r="AN566" s="4"/>
    </row>
    <row r="567" spans="1:40" ht="57" customHeight="1">
      <c r="A567" s="4" t="s">
        <v>604</v>
      </c>
      <c r="B567" s="4" t="s">
        <v>877</v>
      </c>
      <c r="C567" s="4" t="s">
        <v>532</v>
      </c>
      <c r="D567" s="4" t="s">
        <v>254</v>
      </c>
      <c r="E567" s="4" t="s">
        <v>386</v>
      </c>
      <c r="F567" s="4" t="s">
        <v>183</v>
      </c>
      <c r="G567" s="2">
        <v>2013</v>
      </c>
      <c r="H567" s="4">
        <v>683145</v>
      </c>
      <c r="I567" s="4">
        <v>0</v>
      </c>
      <c r="J567" s="4" t="s">
        <v>591</v>
      </c>
      <c r="K567" s="4">
        <v>4500000</v>
      </c>
      <c r="L567" s="4" t="s">
        <v>606</v>
      </c>
      <c r="M567" s="3">
        <v>41423</v>
      </c>
      <c r="N567" s="4" t="s">
        <v>738</v>
      </c>
      <c r="O567" s="4" t="s">
        <v>738</v>
      </c>
      <c r="P567" s="4" t="s">
        <v>434</v>
      </c>
      <c r="Q567" s="4" t="s">
        <v>282</v>
      </c>
      <c r="R567" s="4" t="s">
        <v>604</v>
      </c>
      <c r="S567" s="4" t="s">
        <v>604</v>
      </c>
      <c r="T567" s="4" t="s">
        <v>877</v>
      </c>
      <c r="U567" s="4" t="s">
        <v>519</v>
      </c>
      <c r="V567" s="4" t="s">
        <v>4</v>
      </c>
      <c r="W567" s="4"/>
      <c r="X567" s="4" t="s">
        <v>794</v>
      </c>
      <c r="Y567" s="4" t="s">
        <v>545</v>
      </c>
      <c r="Z567" s="4" t="s">
        <v>483</v>
      </c>
      <c r="AA567" s="4">
        <v>197605</v>
      </c>
      <c r="AB567" s="4" t="s">
        <v>571</v>
      </c>
      <c r="AC567" s="4" t="s">
        <v>697</v>
      </c>
      <c r="AD567" s="3">
        <v>41614.724305555552</v>
      </c>
      <c r="AE567" s="3">
        <v>41425.479166666664</v>
      </c>
      <c r="AF567" s="2">
        <v>2013</v>
      </c>
      <c r="AG567" s="4" t="s">
        <v>1061</v>
      </c>
      <c r="AH567" s="4" t="s">
        <v>198</v>
      </c>
      <c r="AI567" s="4">
        <v>44247429</v>
      </c>
      <c r="AJ567" s="3">
        <v>41275</v>
      </c>
      <c r="AK567" s="3">
        <v>41639</v>
      </c>
      <c r="AL567" s="4" t="s">
        <v>184</v>
      </c>
      <c r="AM567" s="4" t="s">
        <v>740</v>
      </c>
      <c r="AN567" s="4"/>
    </row>
    <row r="568" spans="1:40" ht="57" customHeight="1">
      <c r="A568" s="4" t="s">
        <v>604</v>
      </c>
      <c r="B568" s="4" t="s">
        <v>877</v>
      </c>
      <c r="C568" s="4" t="s">
        <v>961</v>
      </c>
      <c r="D568" s="4" t="s">
        <v>988</v>
      </c>
      <c r="E568" s="4" t="s">
        <v>142</v>
      </c>
      <c r="F568" s="4" t="s">
        <v>183</v>
      </c>
      <c r="G568" s="2">
        <v>2014</v>
      </c>
      <c r="H568" s="4">
        <v>1003347</v>
      </c>
      <c r="I568" s="4">
        <v>0</v>
      </c>
      <c r="J568" s="4" t="s">
        <v>412</v>
      </c>
      <c r="K568" s="4">
        <v>737460</v>
      </c>
      <c r="L568" s="4" t="s">
        <v>313</v>
      </c>
      <c r="M568" s="3">
        <v>41793</v>
      </c>
      <c r="N568" s="4" t="s">
        <v>738</v>
      </c>
      <c r="O568" s="4" t="s">
        <v>738</v>
      </c>
      <c r="P568" s="4" t="s">
        <v>434</v>
      </c>
      <c r="Q568" s="4" t="s">
        <v>282</v>
      </c>
      <c r="R568" s="4" t="s">
        <v>604</v>
      </c>
      <c r="S568" s="4" t="s">
        <v>604</v>
      </c>
      <c r="T568" s="4" t="s">
        <v>877</v>
      </c>
      <c r="U568" s="4" t="s">
        <v>519</v>
      </c>
      <c r="V568" s="4" t="s">
        <v>4</v>
      </c>
      <c r="W568" s="4" t="s">
        <v>563</v>
      </c>
      <c r="X568" s="4" t="s">
        <v>794</v>
      </c>
      <c r="Y568" s="4" t="s">
        <v>545</v>
      </c>
      <c r="Z568" s="4" t="s">
        <v>483</v>
      </c>
      <c r="AA568" s="4">
        <v>213622</v>
      </c>
      <c r="AB568" s="4" t="s">
        <v>426</v>
      </c>
      <c r="AC568" s="4" t="s">
        <v>697</v>
      </c>
      <c r="AD568" s="3">
        <v>41806.625</v>
      </c>
      <c r="AE568" s="3">
        <v>41801.65347222222</v>
      </c>
      <c r="AF568" s="2">
        <v>2014</v>
      </c>
      <c r="AG568" s="4" t="s">
        <v>1061</v>
      </c>
      <c r="AH568" s="4" t="s">
        <v>198</v>
      </c>
      <c r="AI568" s="4">
        <v>62407116</v>
      </c>
      <c r="AJ568" s="3">
        <v>41640</v>
      </c>
      <c r="AK568" s="3">
        <v>42004</v>
      </c>
      <c r="AL568" s="4" t="s">
        <v>184</v>
      </c>
      <c r="AM568" s="4" t="s">
        <v>740</v>
      </c>
      <c r="AN568" s="4"/>
    </row>
    <row r="569" spans="1:40" ht="68.25" customHeight="1">
      <c r="A569" s="4" t="s">
        <v>604</v>
      </c>
      <c r="B569" s="4" t="s">
        <v>365</v>
      </c>
      <c r="C569" s="4" t="s">
        <v>41</v>
      </c>
      <c r="D569" s="4"/>
      <c r="E569" s="4"/>
      <c r="F569" s="4"/>
      <c r="G569" s="2">
        <v>2011</v>
      </c>
      <c r="H569" s="4">
        <v>3149606</v>
      </c>
      <c r="I569" s="4">
        <v>0</v>
      </c>
      <c r="J569" s="4" t="s">
        <v>723</v>
      </c>
      <c r="K569" s="4">
        <v>20000000</v>
      </c>
      <c r="L569" s="4" t="s">
        <v>606</v>
      </c>
      <c r="M569" s="3">
        <v>40756</v>
      </c>
      <c r="N569" s="4"/>
      <c r="O569" s="4" t="s">
        <v>926</v>
      </c>
      <c r="P569" s="4" t="s">
        <v>434</v>
      </c>
      <c r="Q569" s="4" t="s">
        <v>500</v>
      </c>
      <c r="R569" s="4" t="s">
        <v>604</v>
      </c>
      <c r="S569" s="4" t="s">
        <v>604</v>
      </c>
      <c r="T569" s="4" t="s">
        <v>365</v>
      </c>
      <c r="U569" s="4" t="s">
        <v>519</v>
      </c>
      <c r="V569" s="4" t="s">
        <v>85</v>
      </c>
      <c r="W569" s="4" t="s">
        <v>563</v>
      </c>
      <c r="X569" s="4" t="s">
        <v>434</v>
      </c>
      <c r="Y569" s="4" t="s">
        <v>545</v>
      </c>
      <c r="Z569" s="4" t="s">
        <v>483</v>
      </c>
      <c r="AA569" s="4">
        <v>172423</v>
      </c>
      <c r="AB569" s="4"/>
      <c r="AC569" s="4" t="s">
        <v>692</v>
      </c>
      <c r="AD569" s="3">
        <v>40799.374305555553</v>
      </c>
      <c r="AE569" s="3">
        <v>40799.37222222222</v>
      </c>
      <c r="AF569" s="2"/>
      <c r="AG569" s="4"/>
      <c r="AH569" s="4" t="s">
        <v>198</v>
      </c>
      <c r="AI569" s="4"/>
      <c r="AJ569" s="3"/>
      <c r="AK569" s="3"/>
      <c r="AL569" s="4"/>
      <c r="AM569" s="4"/>
      <c r="AN569" s="4"/>
    </row>
    <row r="570" spans="1:40" ht="68.25" customHeight="1">
      <c r="A570" s="4" t="s">
        <v>604</v>
      </c>
      <c r="B570" s="4" t="s">
        <v>365</v>
      </c>
      <c r="C570" s="4" t="s">
        <v>653</v>
      </c>
      <c r="D570" s="4"/>
      <c r="E570" s="4"/>
      <c r="F570" s="4"/>
      <c r="G570" s="2">
        <v>2013</v>
      </c>
      <c r="H570" s="4">
        <v>1366328</v>
      </c>
      <c r="I570" s="4">
        <v>0</v>
      </c>
      <c r="J570" s="4" t="s">
        <v>839</v>
      </c>
      <c r="K570" s="4">
        <v>9000000</v>
      </c>
      <c r="L570" s="4" t="s">
        <v>606</v>
      </c>
      <c r="M570" s="3">
        <v>41453</v>
      </c>
      <c r="N570" s="4"/>
      <c r="O570" s="4" t="s">
        <v>926</v>
      </c>
      <c r="P570" s="4" t="s">
        <v>434</v>
      </c>
      <c r="Q570" s="4" t="s">
        <v>500</v>
      </c>
      <c r="R570" s="4" t="s">
        <v>604</v>
      </c>
      <c r="S570" s="4" t="s">
        <v>604</v>
      </c>
      <c r="T570" s="4" t="s">
        <v>365</v>
      </c>
      <c r="U570" s="4" t="s">
        <v>519</v>
      </c>
      <c r="V570" s="4" t="s">
        <v>85</v>
      </c>
      <c r="W570" s="4"/>
      <c r="X570" s="4" t="s">
        <v>434</v>
      </c>
      <c r="Y570" s="4" t="s">
        <v>21</v>
      </c>
      <c r="Z570" s="4" t="s">
        <v>483</v>
      </c>
      <c r="AA570" s="4">
        <v>199920</v>
      </c>
      <c r="AB570" s="4"/>
      <c r="AC570" s="4" t="s">
        <v>692</v>
      </c>
      <c r="AD570" s="3">
        <v>41480.611111111109</v>
      </c>
      <c r="AE570" s="3">
        <v>41480.610416666663</v>
      </c>
      <c r="AF570" s="2"/>
      <c r="AG570" s="4"/>
      <c r="AH570" s="4" t="s">
        <v>198</v>
      </c>
      <c r="AI570" s="4"/>
      <c r="AJ570" s="3"/>
      <c r="AK570" s="3"/>
      <c r="AL570" s="4"/>
      <c r="AM570" s="4"/>
      <c r="AN570" s="4"/>
    </row>
    <row r="571" spans="1:40" ht="68.25" customHeight="1">
      <c r="A571" s="4" t="s">
        <v>604</v>
      </c>
      <c r="B571" s="4" t="s">
        <v>365</v>
      </c>
      <c r="C571" s="4" t="s">
        <v>40</v>
      </c>
      <c r="D571" s="4" t="s">
        <v>634</v>
      </c>
      <c r="E571" s="4" t="s">
        <v>77</v>
      </c>
      <c r="F571" s="4" t="s">
        <v>1110</v>
      </c>
      <c r="G571" s="2">
        <v>2014</v>
      </c>
      <c r="H571" s="4">
        <v>2762049</v>
      </c>
      <c r="I571" s="4">
        <v>0</v>
      </c>
      <c r="J571" s="4" t="s">
        <v>461</v>
      </c>
      <c r="K571" s="4">
        <v>20000000</v>
      </c>
      <c r="L571" s="4" t="s">
        <v>606</v>
      </c>
      <c r="M571" s="3">
        <v>41919</v>
      </c>
      <c r="N571" s="4" t="s">
        <v>387</v>
      </c>
      <c r="O571" s="4" t="s">
        <v>926</v>
      </c>
      <c r="P571" s="4" t="s">
        <v>434</v>
      </c>
      <c r="Q571" s="4" t="s">
        <v>500</v>
      </c>
      <c r="R571" s="4" t="s">
        <v>604</v>
      </c>
      <c r="S571" s="4" t="s">
        <v>604</v>
      </c>
      <c r="T571" s="4" t="s">
        <v>365</v>
      </c>
      <c r="U571" s="4" t="s">
        <v>519</v>
      </c>
      <c r="V571" s="4" t="s">
        <v>85</v>
      </c>
      <c r="W571" s="4" t="s">
        <v>563</v>
      </c>
      <c r="X571" s="4" t="s">
        <v>434</v>
      </c>
      <c r="Y571" s="4" t="s">
        <v>21</v>
      </c>
      <c r="Z571" s="4" t="s">
        <v>483</v>
      </c>
      <c r="AA571" s="4">
        <v>220695</v>
      </c>
      <c r="AB571" s="4"/>
      <c r="AC571" s="4" t="s">
        <v>692</v>
      </c>
      <c r="AD571" s="3">
        <v>41956.421527777777</v>
      </c>
      <c r="AE571" s="3">
        <v>41956.421527777777</v>
      </c>
      <c r="AF571" s="2">
        <v>2014</v>
      </c>
      <c r="AG571" s="4" t="s">
        <v>434</v>
      </c>
      <c r="AH571" s="4" t="s">
        <v>198</v>
      </c>
      <c r="AI571" s="4">
        <v>0</v>
      </c>
      <c r="AJ571" s="3">
        <v>41730</v>
      </c>
      <c r="AK571" s="3">
        <v>42004</v>
      </c>
      <c r="AL571" s="4" t="s">
        <v>740</v>
      </c>
      <c r="AM571" s="4" t="s">
        <v>740</v>
      </c>
      <c r="AN571" s="4" t="s">
        <v>380</v>
      </c>
    </row>
    <row r="572" spans="1:40" ht="68.25" customHeight="1">
      <c r="A572" s="4" t="s">
        <v>604</v>
      </c>
      <c r="B572" s="4" t="s">
        <v>365</v>
      </c>
      <c r="C572" s="4" t="s">
        <v>40</v>
      </c>
      <c r="D572" s="4" t="s">
        <v>634</v>
      </c>
      <c r="E572" s="4" t="s">
        <v>77</v>
      </c>
      <c r="F572" s="4" t="s">
        <v>1110</v>
      </c>
      <c r="G572" s="2">
        <v>2014</v>
      </c>
      <c r="H572" s="4">
        <v>2718130</v>
      </c>
      <c r="I572" s="4">
        <v>0</v>
      </c>
      <c r="J572" s="4" t="s">
        <v>668</v>
      </c>
      <c r="K572" s="4">
        <v>20000000</v>
      </c>
      <c r="L572" s="4" t="s">
        <v>606</v>
      </c>
      <c r="M572" s="3">
        <v>41968</v>
      </c>
      <c r="N572" s="4" t="s">
        <v>387</v>
      </c>
      <c r="O572" s="4" t="s">
        <v>926</v>
      </c>
      <c r="P572" s="4" t="s">
        <v>434</v>
      </c>
      <c r="Q572" s="4" t="s">
        <v>500</v>
      </c>
      <c r="R572" s="4" t="s">
        <v>604</v>
      </c>
      <c r="S572" s="4" t="s">
        <v>604</v>
      </c>
      <c r="T572" s="4" t="s">
        <v>365</v>
      </c>
      <c r="U572" s="4" t="s">
        <v>519</v>
      </c>
      <c r="V572" s="4" t="s">
        <v>85</v>
      </c>
      <c r="W572" s="4" t="s">
        <v>563</v>
      </c>
      <c r="X572" s="4" t="s">
        <v>434</v>
      </c>
      <c r="Y572" s="4" t="s">
        <v>21</v>
      </c>
      <c r="Z572" s="4" t="s">
        <v>483</v>
      </c>
      <c r="AA572" s="4">
        <v>222741</v>
      </c>
      <c r="AB572" s="4"/>
      <c r="AC572" s="4" t="s">
        <v>692</v>
      </c>
      <c r="AD572" s="3">
        <v>41989.60555555555</v>
      </c>
      <c r="AE572" s="3">
        <v>41989.60555555555</v>
      </c>
      <c r="AF572" s="2">
        <v>2014</v>
      </c>
      <c r="AG572" s="4" t="s">
        <v>434</v>
      </c>
      <c r="AH572" s="4" t="s">
        <v>198</v>
      </c>
      <c r="AI572" s="4">
        <v>0</v>
      </c>
      <c r="AJ572" s="3">
        <v>41730</v>
      </c>
      <c r="AK572" s="3">
        <v>42004</v>
      </c>
      <c r="AL572" s="4" t="s">
        <v>740</v>
      </c>
      <c r="AM572" s="4" t="s">
        <v>740</v>
      </c>
      <c r="AN572" s="4" t="s">
        <v>380</v>
      </c>
    </row>
    <row r="573" spans="1:40" ht="45.75" customHeight="1">
      <c r="A573" s="4" t="s">
        <v>201</v>
      </c>
      <c r="B573" s="4" t="s">
        <v>782</v>
      </c>
      <c r="C573" s="4" t="s">
        <v>532</v>
      </c>
      <c r="D573" s="4"/>
      <c r="E573" s="4"/>
      <c r="F573" s="4"/>
      <c r="G573" s="2">
        <v>2013</v>
      </c>
      <c r="H573" s="4">
        <v>631578</v>
      </c>
      <c r="I573" s="4">
        <v>0</v>
      </c>
      <c r="J573" s="4" t="s">
        <v>749</v>
      </c>
      <c r="K573" s="4">
        <v>600000</v>
      </c>
      <c r="L573" s="4" t="s">
        <v>422</v>
      </c>
      <c r="M573" s="3">
        <v>41518</v>
      </c>
      <c r="N573" s="4"/>
      <c r="O573" s="4" t="s">
        <v>926</v>
      </c>
      <c r="P573" s="4" t="s">
        <v>434</v>
      </c>
      <c r="Q573" s="4" t="s">
        <v>282</v>
      </c>
      <c r="R573" s="4" t="s">
        <v>201</v>
      </c>
      <c r="S573" s="4" t="s">
        <v>201</v>
      </c>
      <c r="T573" s="4" t="s">
        <v>782</v>
      </c>
      <c r="U573" s="4" t="s">
        <v>685</v>
      </c>
      <c r="V573" s="4" t="s">
        <v>267</v>
      </c>
      <c r="W573" s="4"/>
      <c r="X573" s="4" t="s">
        <v>794</v>
      </c>
      <c r="Y573" s="4" t="s">
        <v>545</v>
      </c>
      <c r="Z573" s="4" t="s">
        <v>483</v>
      </c>
      <c r="AA573" s="4">
        <v>203058</v>
      </c>
      <c r="AB573" s="4"/>
      <c r="AC573" s="4" t="s">
        <v>697</v>
      </c>
      <c r="AD573" s="3">
        <v>41641.702777777777</v>
      </c>
      <c r="AE573" s="3">
        <v>41571.619444444441</v>
      </c>
      <c r="AF573" s="2"/>
      <c r="AG573" s="4"/>
      <c r="AH573" s="4" t="s">
        <v>198</v>
      </c>
      <c r="AI573" s="4"/>
      <c r="AJ573" s="3"/>
      <c r="AK573" s="3"/>
      <c r="AL573" s="4"/>
      <c r="AM573" s="4"/>
      <c r="AN573" s="4"/>
    </row>
    <row r="574" spans="1:40" ht="57" customHeight="1">
      <c r="A574" s="4" t="s">
        <v>201</v>
      </c>
      <c r="B574" s="4" t="s">
        <v>782</v>
      </c>
      <c r="C574" s="4" t="s">
        <v>961</v>
      </c>
      <c r="D574" s="4" t="s">
        <v>988</v>
      </c>
      <c r="E574" s="4" t="s">
        <v>14</v>
      </c>
      <c r="F574" s="4" t="s">
        <v>183</v>
      </c>
      <c r="G574" s="2">
        <v>2014</v>
      </c>
      <c r="H574" s="4">
        <v>339468</v>
      </c>
      <c r="I574" s="4">
        <v>0</v>
      </c>
      <c r="J574" s="4" t="s">
        <v>530</v>
      </c>
      <c r="K574" s="4">
        <v>305630</v>
      </c>
      <c r="L574" s="4" t="s">
        <v>422</v>
      </c>
      <c r="M574" s="3">
        <v>41698</v>
      </c>
      <c r="N574" s="4" t="s">
        <v>738</v>
      </c>
      <c r="O574" s="4" t="s">
        <v>738</v>
      </c>
      <c r="P574" s="4" t="s">
        <v>434</v>
      </c>
      <c r="Q574" s="4" t="s">
        <v>282</v>
      </c>
      <c r="R574" s="4" t="s">
        <v>201</v>
      </c>
      <c r="S574" s="4" t="s">
        <v>201</v>
      </c>
      <c r="T574" s="4" t="s">
        <v>782</v>
      </c>
      <c r="U574" s="4" t="s">
        <v>685</v>
      </c>
      <c r="V574" s="4" t="s">
        <v>267</v>
      </c>
      <c r="W574" s="4" t="s">
        <v>563</v>
      </c>
      <c r="X574" s="4" t="s">
        <v>794</v>
      </c>
      <c r="Y574" s="4" t="s">
        <v>545</v>
      </c>
      <c r="Z574" s="4" t="s">
        <v>483</v>
      </c>
      <c r="AA574" s="4">
        <v>208982</v>
      </c>
      <c r="AB574" s="4" t="s">
        <v>426</v>
      </c>
      <c r="AC574" s="4" t="s">
        <v>697</v>
      </c>
      <c r="AD574" s="3">
        <v>41870.538194444445</v>
      </c>
      <c r="AE574" s="3">
        <v>41719.452777777777</v>
      </c>
      <c r="AF574" s="2">
        <v>2014</v>
      </c>
      <c r="AG574" s="4" t="s">
        <v>1061</v>
      </c>
      <c r="AH574" s="4" t="s">
        <v>198</v>
      </c>
      <c r="AI574" s="4">
        <v>19074318</v>
      </c>
      <c r="AJ574" s="3">
        <v>41640</v>
      </c>
      <c r="AK574" s="3">
        <v>42004</v>
      </c>
      <c r="AL574" s="4" t="s">
        <v>184</v>
      </c>
      <c r="AM574" s="4" t="s">
        <v>740</v>
      </c>
      <c r="AN574" s="4"/>
    </row>
    <row r="575" spans="1:40" ht="45.75" customHeight="1">
      <c r="A575" s="4" t="s">
        <v>201</v>
      </c>
      <c r="B575" s="4" t="s">
        <v>1034</v>
      </c>
      <c r="C575" s="4" t="s">
        <v>41</v>
      </c>
      <c r="D575" s="4"/>
      <c r="E575" s="4"/>
      <c r="F575" s="4"/>
      <c r="G575" s="2">
        <v>2011</v>
      </c>
      <c r="H575" s="4">
        <v>1592357</v>
      </c>
      <c r="I575" s="4">
        <v>0</v>
      </c>
      <c r="J575" s="4" t="s">
        <v>55</v>
      </c>
      <c r="K575" s="4">
        <v>1500000</v>
      </c>
      <c r="L575" s="4" t="s">
        <v>422</v>
      </c>
      <c r="M575" s="3">
        <v>40602</v>
      </c>
      <c r="N575" s="4"/>
      <c r="O575" s="4" t="s">
        <v>926</v>
      </c>
      <c r="P575" s="4" t="s">
        <v>434</v>
      </c>
      <c r="Q575" s="4" t="s">
        <v>500</v>
      </c>
      <c r="R575" s="4" t="s">
        <v>201</v>
      </c>
      <c r="S575" s="4" t="s">
        <v>201</v>
      </c>
      <c r="T575" s="4" t="s">
        <v>1034</v>
      </c>
      <c r="U575" s="4" t="s">
        <v>679</v>
      </c>
      <c r="V575" s="4" t="s">
        <v>515</v>
      </c>
      <c r="W575" s="4" t="s">
        <v>563</v>
      </c>
      <c r="X575" s="4" t="s">
        <v>434</v>
      </c>
      <c r="Y575" s="4" t="s">
        <v>545</v>
      </c>
      <c r="Z575" s="4" t="s">
        <v>483</v>
      </c>
      <c r="AA575" s="4">
        <v>164810</v>
      </c>
      <c r="AB575" s="4"/>
      <c r="AC575" s="4" t="s">
        <v>692</v>
      </c>
      <c r="AD575" s="3">
        <v>40603.564583333333</v>
      </c>
      <c r="AE575" s="3">
        <v>40603.564583333333</v>
      </c>
      <c r="AF575" s="2"/>
      <c r="AG575" s="4"/>
      <c r="AH575" s="4" t="s">
        <v>198</v>
      </c>
      <c r="AI575" s="4"/>
      <c r="AJ575" s="3"/>
      <c r="AK575" s="3"/>
      <c r="AL575" s="4"/>
      <c r="AM575" s="4"/>
      <c r="AN575" s="4"/>
    </row>
    <row r="576" spans="1:40" ht="45.75" customHeight="1">
      <c r="A576" s="4" t="s">
        <v>201</v>
      </c>
      <c r="B576" s="4" t="s">
        <v>1034</v>
      </c>
      <c r="C576" s="4" t="s">
        <v>41</v>
      </c>
      <c r="D576" s="4"/>
      <c r="E576" s="4"/>
      <c r="F576" s="4"/>
      <c r="G576" s="2">
        <v>2011</v>
      </c>
      <c r="H576" s="4">
        <v>1800720</v>
      </c>
      <c r="I576" s="4">
        <v>0</v>
      </c>
      <c r="J576" s="4" t="s">
        <v>114</v>
      </c>
      <c r="K576" s="4">
        <v>1500000</v>
      </c>
      <c r="L576" s="4" t="s">
        <v>422</v>
      </c>
      <c r="M576" s="3">
        <v>40725</v>
      </c>
      <c r="N576" s="4"/>
      <c r="O576" s="4" t="s">
        <v>926</v>
      </c>
      <c r="P576" s="4" t="s">
        <v>434</v>
      </c>
      <c r="Q576" s="4" t="s">
        <v>500</v>
      </c>
      <c r="R576" s="4" t="s">
        <v>201</v>
      </c>
      <c r="S576" s="4" t="s">
        <v>201</v>
      </c>
      <c r="T576" s="4" t="s">
        <v>1034</v>
      </c>
      <c r="U576" s="4" t="s">
        <v>679</v>
      </c>
      <c r="V576" s="4" t="s">
        <v>515</v>
      </c>
      <c r="W576" s="4" t="s">
        <v>563</v>
      </c>
      <c r="X576" s="4" t="s">
        <v>434</v>
      </c>
      <c r="Y576" s="4" t="s">
        <v>545</v>
      </c>
      <c r="Z576" s="4" t="s">
        <v>483</v>
      </c>
      <c r="AA576" s="4">
        <v>172812</v>
      </c>
      <c r="AB576" s="4"/>
      <c r="AC576" s="4" t="s">
        <v>692</v>
      </c>
      <c r="AD576" s="3">
        <v>40806.459027777775</v>
      </c>
      <c r="AE576" s="3">
        <v>40806.459027777775</v>
      </c>
      <c r="AF576" s="2"/>
      <c r="AG576" s="4"/>
      <c r="AH576" s="4" t="s">
        <v>198</v>
      </c>
      <c r="AI576" s="4"/>
      <c r="AJ576" s="3"/>
      <c r="AK576" s="3"/>
      <c r="AL576" s="4"/>
      <c r="AM576" s="4"/>
      <c r="AN576" s="4"/>
    </row>
    <row r="577" spans="1:40" ht="45.75" customHeight="1">
      <c r="A577" s="4" t="s">
        <v>201</v>
      </c>
      <c r="B577" s="4" t="s">
        <v>1034</v>
      </c>
      <c r="C577" s="4" t="s">
        <v>44</v>
      </c>
      <c r="D577" s="4"/>
      <c r="E577" s="4"/>
      <c r="F577" s="4"/>
      <c r="G577" s="2">
        <v>2012</v>
      </c>
      <c r="H577" s="4">
        <v>3112033</v>
      </c>
      <c r="I577" s="4">
        <v>0</v>
      </c>
      <c r="J577" s="4" t="s">
        <v>1114</v>
      </c>
      <c r="K577" s="4">
        <v>3000000</v>
      </c>
      <c r="L577" s="4" t="s">
        <v>422</v>
      </c>
      <c r="M577" s="3">
        <v>41061</v>
      </c>
      <c r="N577" s="4"/>
      <c r="O577" s="4" t="s">
        <v>926</v>
      </c>
      <c r="P577" s="4" t="s">
        <v>434</v>
      </c>
      <c r="Q577" s="4" t="s">
        <v>500</v>
      </c>
      <c r="R577" s="4" t="s">
        <v>201</v>
      </c>
      <c r="S577" s="4" t="s">
        <v>201</v>
      </c>
      <c r="T577" s="4" t="s">
        <v>1034</v>
      </c>
      <c r="U577" s="4" t="s">
        <v>679</v>
      </c>
      <c r="V577" s="4" t="s">
        <v>515</v>
      </c>
      <c r="W577" s="4" t="s">
        <v>563</v>
      </c>
      <c r="X577" s="4" t="s">
        <v>434</v>
      </c>
      <c r="Y577" s="4" t="s">
        <v>21</v>
      </c>
      <c r="Z577" s="4" t="s">
        <v>483</v>
      </c>
      <c r="AA577" s="4">
        <v>185954</v>
      </c>
      <c r="AB577" s="4"/>
      <c r="AC577" s="4" t="s">
        <v>692</v>
      </c>
      <c r="AD577" s="3">
        <v>41144.66805555555</v>
      </c>
      <c r="AE577" s="3">
        <v>41144.66805555555</v>
      </c>
      <c r="AF577" s="2"/>
      <c r="AG577" s="4"/>
      <c r="AH577" s="4" t="s">
        <v>198</v>
      </c>
      <c r="AI577" s="4"/>
      <c r="AJ577" s="3"/>
      <c r="AK577" s="3"/>
      <c r="AL577" s="4"/>
      <c r="AM577" s="4"/>
      <c r="AN577" s="4"/>
    </row>
    <row r="578" spans="1:40" ht="45.75" customHeight="1">
      <c r="A578" s="4" t="s">
        <v>201</v>
      </c>
      <c r="B578" s="4" t="s">
        <v>1034</v>
      </c>
      <c r="C578" s="4" t="s">
        <v>653</v>
      </c>
      <c r="D578" s="4"/>
      <c r="E578" s="4"/>
      <c r="F578" s="4"/>
      <c r="G578" s="2">
        <v>2013</v>
      </c>
      <c r="H578" s="4">
        <v>1066098</v>
      </c>
      <c r="I578" s="4">
        <v>0</v>
      </c>
      <c r="J578" s="4" t="s">
        <v>947</v>
      </c>
      <c r="K578" s="4">
        <v>1000000</v>
      </c>
      <c r="L578" s="4" t="s">
        <v>422</v>
      </c>
      <c r="M578" s="3">
        <v>41395</v>
      </c>
      <c r="N578" s="4"/>
      <c r="O578" s="4" t="s">
        <v>926</v>
      </c>
      <c r="P578" s="4" t="s">
        <v>434</v>
      </c>
      <c r="Q578" s="4" t="s">
        <v>500</v>
      </c>
      <c r="R578" s="4" t="s">
        <v>201</v>
      </c>
      <c r="S578" s="4" t="s">
        <v>201</v>
      </c>
      <c r="T578" s="4" t="s">
        <v>1034</v>
      </c>
      <c r="U578" s="4" t="s">
        <v>679</v>
      </c>
      <c r="V578" s="4" t="s">
        <v>515</v>
      </c>
      <c r="W578" s="4"/>
      <c r="X578" s="4" t="s">
        <v>434</v>
      </c>
      <c r="Y578" s="4" t="s">
        <v>21</v>
      </c>
      <c r="Z578" s="4" t="s">
        <v>483</v>
      </c>
      <c r="AA578" s="4">
        <v>199226</v>
      </c>
      <c r="AB578" s="4"/>
      <c r="AC578" s="4" t="s">
        <v>692</v>
      </c>
      <c r="AD578" s="3">
        <v>41453.406944444439</v>
      </c>
      <c r="AE578" s="3">
        <v>41453.406944444439</v>
      </c>
      <c r="AF578" s="2"/>
      <c r="AG578" s="4"/>
      <c r="AH578" s="4" t="s">
        <v>198</v>
      </c>
      <c r="AI578" s="4"/>
      <c r="AJ578" s="3"/>
      <c r="AK578" s="3"/>
      <c r="AL578" s="4"/>
      <c r="AM578" s="4"/>
      <c r="AN578" s="4"/>
    </row>
    <row r="579" spans="1:40" ht="45.75" customHeight="1">
      <c r="A579" s="4" t="s">
        <v>201</v>
      </c>
      <c r="B579" s="4" t="s">
        <v>1034</v>
      </c>
      <c r="C579" s="4" t="s">
        <v>961</v>
      </c>
      <c r="D579" s="4"/>
      <c r="E579" s="4"/>
      <c r="F579" s="4"/>
      <c r="G579" s="2">
        <v>2014</v>
      </c>
      <c r="H579" s="4">
        <v>4988914</v>
      </c>
      <c r="I579" s="4">
        <v>0</v>
      </c>
      <c r="J579" s="4" t="s">
        <v>424</v>
      </c>
      <c r="K579" s="4">
        <v>4500000</v>
      </c>
      <c r="L579" s="4" t="s">
        <v>422</v>
      </c>
      <c r="M579" s="3">
        <v>41671</v>
      </c>
      <c r="N579" s="4"/>
      <c r="O579" s="4" t="s">
        <v>738</v>
      </c>
      <c r="P579" s="4" t="s">
        <v>434</v>
      </c>
      <c r="Q579" s="4" t="s">
        <v>282</v>
      </c>
      <c r="R579" s="4" t="s">
        <v>201</v>
      </c>
      <c r="S579" s="4" t="s">
        <v>201</v>
      </c>
      <c r="T579" s="4" t="s">
        <v>1034</v>
      </c>
      <c r="U579" s="4" t="s">
        <v>679</v>
      </c>
      <c r="V579" s="4" t="s">
        <v>515</v>
      </c>
      <c r="W579" s="4" t="s">
        <v>563</v>
      </c>
      <c r="X579" s="4" t="s">
        <v>794</v>
      </c>
      <c r="Y579" s="4" t="s">
        <v>545</v>
      </c>
      <c r="Z579" s="4" t="s">
        <v>483</v>
      </c>
      <c r="AA579" s="4">
        <v>208842</v>
      </c>
      <c r="AB579" s="4" t="s">
        <v>426</v>
      </c>
      <c r="AC579" s="4" t="s">
        <v>692</v>
      </c>
      <c r="AD579" s="3">
        <v>41992.633333333331</v>
      </c>
      <c r="AE579" s="3">
        <v>41712.061111111107</v>
      </c>
      <c r="AF579" s="2"/>
      <c r="AG579" s="4"/>
      <c r="AH579" s="4" t="s">
        <v>198</v>
      </c>
      <c r="AI579" s="4"/>
      <c r="AJ579" s="3"/>
      <c r="AK579" s="3"/>
      <c r="AL579" s="4"/>
      <c r="AM579" s="4"/>
      <c r="AN579" s="4"/>
    </row>
    <row r="580" spans="1:40" ht="45.75" customHeight="1">
      <c r="A580" s="4" t="s">
        <v>201</v>
      </c>
      <c r="B580" s="4" t="s">
        <v>1034</v>
      </c>
      <c r="C580" s="4" t="s">
        <v>961</v>
      </c>
      <c r="D580" s="4"/>
      <c r="E580" s="4"/>
      <c r="F580" s="4"/>
      <c r="G580" s="2">
        <v>2014</v>
      </c>
      <c r="H580" s="4">
        <v>1117318</v>
      </c>
      <c r="I580" s="4">
        <v>0</v>
      </c>
      <c r="J580" s="4" t="s">
        <v>1024</v>
      </c>
      <c r="K580" s="4">
        <v>1000000</v>
      </c>
      <c r="L580" s="4" t="s">
        <v>422</v>
      </c>
      <c r="M580" s="3">
        <v>41821</v>
      </c>
      <c r="N580" s="4"/>
      <c r="O580" s="4" t="s">
        <v>926</v>
      </c>
      <c r="P580" s="4" t="s">
        <v>434</v>
      </c>
      <c r="Q580" s="4" t="s">
        <v>500</v>
      </c>
      <c r="R580" s="4" t="s">
        <v>201</v>
      </c>
      <c r="S580" s="4" t="s">
        <v>201</v>
      </c>
      <c r="T580" s="4" t="s">
        <v>1034</v>
      </c>
      <c r="U580" s="4" t="s">
        <v>679</v>
      </c>
      <c r="V580" s="4" t="s">
        <v>515</v>
      </c>
      <c r="W580" s="4" t="s">
        <v>563</v>
      </c>
      <c r="X580" s="4" t="s">
        <v>794</v>
      </c>
      <c r="Y580" s="4" t="s">
        <v>545</v>
      </c>
      <c r="Z580" s="4" t="s">
        <v>483</v>
      </c>
      <c r="AA580" s="4">
        <v>217379</v>
      </c>
      <c r="AB580" s="4" t="s">
        <v>426</v>
      </c>
      <c r="AC580" s="4" t="s">
        <v>692</v>
      </c>
      <c r="AD580" s="3">
        <v>41992.631944444445</v>
      </c>
      <c r="AE580" s="3">
        <v>41880.441666666666</v>
      </c>
      <c r="AF580" s="2"/>
      <c r="AG580" s="4"/>
      <c r="AH580" s="4" t="s">
        <v>198</v>
      </c>
      <c r="AI580" s="4"/>
      <c r="AJ580" s="3"/>
      <c r="AK580" s="3"/>
      <c r="AL580" s="4"/>
      <c r="AM580" s="4"/>
      <c r="AN580" s="4"/>
    </row>
    <row r="581" spans="1:40" ht="57" customHeight="1">
      <c r="A581" s="4" t="s">
        <v>201</v>
      </c>
      <c r="B581" s="4" t="s">
        <v>204</v>
      </c>
      <c r="C581" s="4" t="s">
        <v>41</v>
      </c>
      <c r="D581" s="4"/>
      <c r="E581" s="4"/>
      <c r="F581" s="4"/>
      <c r="G581" s="2">
        <v>2011</v>
      </c>
      <c r="H581" s="4">
        <v>215054</v>
      </c>
      <c r="I581" s="4">
        <v>0</v>
      </c>
      <c r="J581" s="4" t="s">
        <v>284</v>
      </c>
      <c r="K581" s="4">
        <v>200000</v>
      </c>
      <c r="L581" s="4" t="s">
        <v>422</v>
      </c>
      <c r="M581" s="3">
        <v>40633</v>
      </c>
      <c r="N581" s="4"/>
      <c r="O581" s="4" t="s">
        <v>926</v>
      </c>
      <c r="P581" s="4" t="s">
        <v>434</v>
      </c>
      <c r="Q581" s="4" t="s">
        <v>500</v>
      </c>
      <c r="R581" s="4" t="s">
        <v>201</v>
      </c>
      <c r="S581" s="4" t="s">
        <v>201</v>
      </c>
      <c r="T581" s="4" t="s">
        <v>204</v>
      </c>
      <c r="U581" s="4" t="s">
        <v>685</v>
      </c>
      <c r="V581" s="4" t="s">
        <v>407</v>
      </c>
      <c r="W581" s="4" t="s">
        <v>563</v>
      </c>
      <c r="X581" s="4" t="s">
        <v>434</v>
      </c>
      <c r="Y581" s="4" t="s">
        <v>545</v>
      </c>
      <c r="Z581" s="4" t="s">
        <v>483</v>
      </c>
      <c r="AA581" s="4">
        <v>166724</v>
      </c>
      <c r="AB581" s="4"/>
      <c r="AC581" s="4" t="s">
        <v>692</v>
      </c>
      <c r="AD581" s="3">
        <v>40644.482638888891</v>
      </c>
      <c r="AE581" s="3">
        <v>40644.482638888891</v>
      </c>
      <c r="AF581" s="2"/>
      <c r="AG581" s="4"/>
      <c r="AH581" s="4" t="s">
        <v>198</v>
      </c>
      <c r="AI581" s="4"/>
      <c r="AJ581" s="3"/>
      <c r="AK581" s="3"/>
      <c r="AL581" s="4"/>
      <c r="AM581" s="4"/>
      <c r="AN581" s="4"/>
    </row>
    <row r="582" spans="1:40" ht="57" customHeight="1">
      <c r="A582" s="4" t="s">
        <v>201</v>
      </c>
      <c r="B582" s="4" t="s">
        <v>204</v>
      </c>
      <c r="C582" s="4" t="s">
        <v>44</v>
      </c>
      <c r="D582" s="4"/>
      <c r="E582" s="4"/>
      <c r="F582" s="4"/>
      <c r="G582" s="2">
        <v>2012</v>
      </c>
      <c r="H582" s="4">
        <v>731452</v>
      </c>
      <c r="I582" s="4">
        <v>0</v>
      </c>
      <c r="J582" s="4" t="s">
        <v>940</v>
      </c>
      <c r="K582" s="4">
        <v>700000</v>
      </c>
      <c r="L582" s="4" t="s">
        <v>422</v>
      </c>
      <c r="M582" s="3">
        <v>41182</v>
      </c>
      <c r="N582" s="4"/>
      <c r="O582" s="4" t="s">
        <v>926</v>
      </c>
      <c r="P582" s="4" t="s">
        <v>434</v>
      </c>
      <c r="Q582" s="4" t="s">
        <v>500</v>
      </c>
      <c r="R582" s="4" t="s">
        <v>201</v>
      </c>
      <c r="S582" s="4" t="s">
        <v>201</v>
      </c>
      <c r="T582" s="4" t="s">
        <v>204</v>
      </c>
      <c r="U582" s="4" t="s">
        <v>685</v>
      </c>
      <c r="V582" s="4" t="s">
        <v>407</v>
      </c>
      <c r="W582" s="4" t="s">
        <v>563</v>
      </c>
      <c r="X582" s="4" t="s">
        <v>434</v>
      </c>
      <c r="Y582" s="4" t="s">
        <v>21</v>
      </c>
      <c r="Z582" s="4" t="s">
        <v>483</v>
      </c>
      <c r="AA582" s="4">
        <v>188163</v>
      </c>
      <c r="AB582" s="4"/>
      <c r="AC582" s="4" t="s">
        <v>692</v>
      </c>
      <c r="AD582" s="3">
        <v>41192.648611111108</v>
      </c>
      <c r="AE582" s="3">
        <v>41192.648611111108</v>
      </c>
      <c r="AF582" s="2"/>
      <c r="AG582" s="4"/>
      <c r="AH582" s="4" t="s">
        <v>198</v>
      </c>
      <c r="AI582" s="4"/>
      <c r="AJ582" s="3"/>
      <c r="AK582" s="3"/>
      <c r="AL582" s="4"/>
      <c r="AM582" s="4"/>
      <c r="AN582" s="4"/>
    </row>
    <row r="583" spans="1:40" ht="68.25" customHeight="1">
      <c r="A583" s="4" t="s">
        <v>201</v>
      </c>
      <c r="B583" s="4" t="s">
        <v>704</v>
      </c>
      <c r="C583" s="4" t="s">
        <v>40</v>
      </c>
      <c r="D583" s="4"/>
      <c r="E583" s="4"/>
      <c r="F583" s="4"/>
      <c r="G583" s="2">
        <v>2014</v>
      </c>
      <c r="H583" s="4">
        <v>0</v>
      </c>
      <c r="I583" s="4">
        <v>4454343</v>
      </c>
      <c r="J583" s="4" t="s">
        <v>226</v>
      </c>
      <c r="K583" s="4">
        <v>4000000</v>
      </c>
      <c r="L583" s="4" t="s">
        <v>422</v>
      </c>
      <c r="M583" s="3">
        <v>41810</v>
      </c>
      <c r="N583" s="4"/>
      <c r="O583" s="4" t="s">
        <v>926</v>
      </c>
      <c r="P583" s="4" t="s">
        <v>434</v>
      </c>
      <c r="Q583" s="4" t="s">
        <v>521</v>
      </c>
      <c r="R583" s="4" t="s">
        <v>201</v>
      </c>
      <c r="S583" s="4" t="s">
        <v>201</v>
      </c>
      <c r="T583" s="4" t="s">
        <v>704</v>
      </c>
      <c r="U583" s="4" t="s">
        <v>679</v>
      </c>
      <c r="V583" s="4" t="s">
        <v>607</v>
      </c>
      <c r="W583" s="4" t="s">
        <v>563</v>
      </c>
      <c r="X583" s="4" t="s">
        <v>434</v>
      </c>
      <c r="Y583" s="4" t="s">
        <v>21</v>
      </c>
      <c r="Z583" s="4" t="s">
        <v>483</v>
      </c>
      <c r="AA583" s="4">
        <v>214283</v>
      </c>
      <c r="AB583" s="4"/>
      <c r="AC583" s="4" t="s">
        <v>255</v>
      </c>
      <c r="AD583" s="3">
        <v>41813.524305555555</v>
      </c>
      <c r="AE583" s="3">
        <v>41813.522222222222</v>
      </c>
      <c r="AF583" s="2"/>
      <c r="AG583" s="4"/>
      <c r="AH583" s="4" t="s">
        <v>198</v>
      </c>
      <c r="AI583" s="4"/>
      <c r="AJ583" s="3"/>
      <c r="AK583" s="3"/>
      <c r="AL583" s="4"/>
      <c r="AM583" s="4"/>
      <c r="AN583" s="4"/>
    </row>
    <row r="584" spans="1:40" ht="102" customHeight="1">
      <c r="A584" s="4" t="s">
        <v>201</v>
      </c>
      <c r="B584" s="4" t="s">
        <v>628</v>
      </c>
      <c r="C584" s="4" t="s">
        <v>40</v>
      </c>
      <c r="D584" s="4" t="s">
        <v>634</v>
      </c>
      <c r="E584" s="4" t="s">
        <v>349</v>
      </c>
      <c r="F584" s="4" t="s">
        <v>403</v>
      </c>
      <c r="G584" s="2">
        <v>2014</v>
      </c>
      <c r="H584" s="4">
        <v>1586860</v>
      </c>
      <c r="I584" s="4">
        <v>0</v>
      </c>
      <c r="J584" s="4" t="s">
        <v>433</v>
      </c>
      <c r="K584" s="4">
        <v>1425000</v>
      </c>
      <c r="L584" s="4" t="s">
        <v>422</v>
      </c>
      <c r="M584" s="3">
        <v>41791</v>
      </c>
      <c r="N584" s="4" t="s">
        <v>503</v>
      </c>
      <c r="O584" s="4" t="s">
        <v>326</v>
      </c>
      <c r="P584" s="4" t="s">
        <v>434</v>
      </c>
      <c r="Q584" s="4" t="s">
        <v>500</v>
      </c>
      <c r="R584" s="4" t="s">
        <v>201</v>
      </c>
      <c r="S584" s="4" t="s">
        <v>201</v>
      </c>
      <c r="T584" s="4" t="s">
        <v>628</v>
      </c>
      <c r="U584" s="4" t="s">
        <v>685</v>
      </c>
      <c r="V584" s="4" t="s">
        <v>262</v>
      </c>
      <c r="W584" s="4" t="s">
        <v>563</v>
      </c>
      <c r="X584" s="4" t="s">
        <v>434</v>
      </c>
      <c r="Y584" s="4" t="s">
        <v>21</v>
      </c>
      <c r="Z584" s="4" t="s">
        <v>483</v>
      </c>
      <c r="AA584" s="4">
        <v>217150</v>
      </c>
      <c r="AB584" s="4"/>
      <c r="AC584" s="4" t="s">
        <v>692</v>
      </c>
      <c r="AD584" s="3">
        <v>41928.625</v>
      </c>
      <c r="AE584" s="3">
        <v>41876.704166666663</v>
      </c>
      <c r="AF584" s="2">
        <v>2014</v>
      </c>
      <c r="AG584" s="4" t="s">
        <v>434</v>
      </c>
      <c r="AH584" s="4" t="s">
        <v>198</v>
      </c>
      <c r="AI584" s="4">
        <v>6820000</v>
      </c>
      <c r="AJ584" s="3">
        <v>41821</v>
      </c>
      <c r="AK584" s="3">
        <v>42004</v>
      </c>
      <c r="AL584" s="4" t="s">
        <v>740</v>
      </c>
      <c r="AM584" s="4" t="s">
        <v>420</v>
      </c>
      <c r="AN584" s="4" t="s">
        <v>1030</v>
      </c>
    </row>
    <row r="585" spans="1:40" ht="45.75" customHeight="1">
      <c r="A585" s="4" t="s">
        <v>201</v>
      </c>
      <c r="B585" s="4" t="s">
        <v>1098</v>
      </c>
      <c r="C585" s="4" t="s">
        <v>40</v>
      </c>
      <c r="D585" s="4"/>
      <c r="E585" s="4"/>
      <c r="F585" s="4"/>
      <c r="G585" s="2">
        <v>2014</v>
      </c>
      <c r="H585" s="4">
        <v>1442539</v>
      </c>
      <c r="I585" s="4">
        <v>0</v>
      </c>
      <c r="J585" s="4" t="s">
        <v>846</v>
      </c>
      <c r="K585" s="4">
        <v>1295400</v>
      </c>
      <c r="L585" s="4" t="s">
        <v>422</v>
      </c>
      <c r="M585" s="3">
        <v>41791</v>
      </c>
      <c r="N585" s="4"/>
      <c r="O585" s="4" t="s">
        <v>926</v>
      </c>
      <c r="P585" s="4" t="s">
        <v>434</v>
      </c>
      <c r="Q585" s="4" t="s">
        <v>500</v>
      </c>
      <c r="R585" s="4" t="s">
        <v>201</v>
      </c>
      <c r="S585" s="4" t="s">
        <v>201</v>
      </c>
      <c r="T585" s="4" t="s">
        <v>1098</v>
      </c>
      <c r="U585" s="4" t="s">
        <v>685</v>
      </c>
      <c r="V585" s="4" t="s">
        <v>170</v>
      </c>
      <c r="W585" s="4" t="s">
        <v>563</v>
      </c>
      <c r="X585" s="4" t="s">
        <v>434</v>
      </c>
      <c r="Y585" s="4" t="s">
        <v>21</v>
      </c>
      <c r="Z585" s="4" t="s">
        <v>483</v>
      </c>
      <c r="AA585" s="4">
        <v>217149</v>
      </c>
      <c r="AB585" s="4"/>
      <c r="AC585" s="4" t="s">
        <v>692</v>
      </c>
      <c r="AD585" s="3">
        <v>41876.703472222223</v>
      </c>
      <c r="AE585" s="3">
        <v>41876.703472222223</v>
      </c>
      <c r="AF585" s="2"/>
      <c r="AG585" s="4"/>
      <c r="AH585" s="4" t="s">
        <v>198</v>
      </c>
      <c r="AI585" s="4"/>
      <c r="AJ585" s="3"/>
      <c r="AK585" s="3"/>
      <c r="AL585" s="4"/>
      <c r="AM585" s="4"/>
      <c r="AN585" s="4"/>
    </row>
    <row r="586" spans="1:40" ht="45.75" customHeight="1">
      <c r="A586" s="4" t="s">
        <v>201</v>
      </c>
      <c r="B586" s="4" t="s">
        <v>1098</v>
      </c>
      <c r="C586" s="4" t="s">
        <v>40</v>
      </c>
      <c r="D586" s="4"/>
      <c r="E586" s="4"/>
      <c r="F586" s="4"/>
      <c r="G586" s="2">
        <v>2014</v>
      </c>
      <c r="H586" s="4">
        <v>1455506</v>
      </c>
      <c r="I586" s="4">
        <v>0</v>
      </c>
      <c r="J586" s="4" t="s">
        <v>395</v>
      </c>
      <c r="K586" s="4" t="s">
        <v>398</v>
      </c>
      <c r="L586" s="4" t="s">
        <v>837</v>
      </c>
      <c r="M586" s="3">
        <v>41909</v>
      </c>
      <c r="N586" s="4"/>
      <c r="O586" s="4" t="s">
        <v>926</v>
      </c>
      <c r="P586" s="4" t="s">
        <v>434</v>
      </c>
      <c r="Q586" s="4" t="s">
        <v>282</v>
      </c>
      <c r="R586" s="4" t="s">
        <v>201</v>
      </c>
      <c r="S586" s="4" t="s">
        <v>201</v>
      </c>
      <c r="T586" s="4" t="s">
        <v>1098</v>
      </c>
      <c r="U586" s="4" t="s">
        <v>685</v>
      </c>
      <c r="V586" s="4" t="s">
        <v>170</v>
      </c>
      <c r="W586" s="4" t="s">
        <v>563</v>
      </c>
      <c r="X586" s="4" t="s">
        <v>434</v>
      </c>
      <c r="Y586" s="4" t="s">
        <v>21</v>
      </c>
      <c r="Z586" s="4" t="s">
        <v>483</v>
      </c>
      <c r="AA586" s="4">
        <v>218468</v>
      </c>
      <c r="AB586" s="4"/>
      <c r="AC586" s="4" t="s">
        <v>879</v>
      </c>
      <c r="AD586" s="3">
        <v>41911.44027777778</v>
      </c>
      <c r="AE586" s="3">
        <v>41911.44027777778</v>
      </c>
      <c r="AF586" s="2"/>
      <c r="AG586" s="4"/>
      <c r="AH586" s="4" t="s">
        <v>198</v>
      </c>
      <c r="AI586" s="4"/>
      <c r="AJ586" s="3"/>
      <c r="AK586" s="3"/>
      <c r="AL586" s="4"/>
      <c r="AM586" s="4"/>
      <c r="AN586" s="4"/>
    </row>
    <row r="587" spans="1:40" ht="45.75" customHeight="1">
      <c r="A587" s="4" t="s">
        <v>201</v>
      </c>
      <c r="B587" s="4" t="s">
        <v>1098</v>
      </c>
      <c r="C587" s="4" t="s">
        <v>40</v>
      </c>
      <c r="D587" s="4"/>
      <c r="E587" s="4"/>
      <c r="F587" s="4"/>
      <c r="G587" s="2">
        <v>2014</v>
      </c>
      <c r="H587" s="4">
        <v>1904944</v>
      </c>
      <c r="I587" s="4">
        <v>0</v>
      </c>
      <c r="J587" s="4" t="s">
        <v>395</v>
      </c>
      <c r="K587" s="4" t="s">
        <v>398</v>
      </c>
      <c r="L587" s="4" t="s">
        <v>837</v>
      </c>
      <c r="M587" s="3">
        <v>41856</v>
      </c>
      <c r="N587" s="4"/>
      <c r="O587" s="4" t="s">
        <v>926</v>
      </c>
      <c r="P587" s="4" t="s">
        <v>434</v>
      </c>
      <c r="Q587" s="4" t="s">
        <v>282</v>
      </c>
      <c r="R587" s="4" t="s">
        <v>201</v>
      </c>
      <c r="S587" s="4" t="s">
        <v>201</v>
      </c>
      <c r="T587" s="4" t="s">
        <v>1098</v>
      </c>
      <c r="U587" s="4" t="s">
        <v>685</v>
      </c>
      <c r="V587" s="4" t="s">
        <v>170</v>
      </c>
      <c r="W587" s="4" t="s">
        <v>563</v>
      </c>
      <c r="X587" s="4" t="s">
        <v>434</v>
      </c>
      <c r="Y587" s="4" t="s">
        <v>21</v>
      </c>
      <c r="Z587" s="4" t="s">
        <v>483</v>
      </c>
      <c r="AA587" s="4">
        <v>216210</v>
      </c>
      <c r="AB587" s="4"/>
      <c r="AC587" s="4" t="s">
        <v>879</v>
      </c>
      <c r="AD587" s="3">
        <v>41856.663194444445</v>
      </c>
      <c r="AE587" s="3">
        <v>41856.663194444445</v>
      </c>
      <c r="AF587" s="2"/>
      <c r="AG587" s="4"/>
      <c r="AH587" s="4" t="s">
        <v>198</v>
      </c>
      <c r="AI587" s="4"/>
      <c r="AJ587" s="3"/>
      <c r="AK587" s="3"/>
      <c r="AL587" s="4"/>
      <c r="AM587" s="4"/>
      <c r="AN587" s="4"/>
    </row>
    <row r="588" spans="1:40" ht="57" customHeight="1">
      <c r="A588" s="4" t="s">
        <v>201</v>
      </c>
      <c r="B588" s="4" t="s">
        <v>305</v>
      </c>
      <c r="C588" s="4" t="s">
        <v>961</v>
      </c>
      <c r="D588" s="4"/>
      <c r="E588" s="4"/>
      <c r="F588" s="4"/>
      <c r="G588" s="2">
        <v>2014</v>
      </c>
      <c r="H588" s="4">
        <v>21518</v>
      </c>
      <c r="I588" s="4">
        <v>0</v>
      </c>
      <c r="J588" s="4" t="s">
        <v>1072</v>
      </c>
      <c r="K588" s="4">
        <v>19000</v>
      </c>
      <c r="L588" s="4" t="s">
        <v>422</v>
      </c>
      <c r="M588" s="3">
        <v>41761</v>
      </c>
      <c r="N588" s="4"/>
      <c r="O588" s="4" t="s">
        <v>613</v>
      </c>
      <c r="P588" s="4" t="s">
        <v>434</v>
      </c>
      <c r="Q588" s="4" t="s">
        <v>282</v>
      </c>
      <c r="R588" s="4" t="s">
        <v>201</v>
      </c>
      <c r="S588" s="4" t="s">
        <v>201</v>
      </c>
      <c r="T588" s="4" t="s">
        <v>305</v>
      </c>
      <c r="U588" s="4" t="s">
        <v>519</v>
      </c>
      <c r="V588" s="4" t="s">
        <v>655</v>
      </c>
      <c r="W588" s="4" t="s">
        <v>563</v>
      </c>
      <c r="X588" s="4" t="s">
        <v>794</v>
      </c>
      <c r="Y588" s="4" t="s">
        <v>545</v>
      </c>
      <c r="Z588" s="4" t="s">
        <v>483</v>
      </c>
      <c r="AA588" s="4">
        <v>218629</v>
      </c>
      <c r="AB588" s="4" t="s">
        <v>426</v>
      </c>
      <c r="AC588" s="4" t="s">
        <v>692</v>
      </c>
      <c r="AD588" s="3">
        <v>41992.632638888885</v>
      </c>
      <c r="AE588" s="3">
        <v>41913.611805555556</v>
      </c>
      <c r="AF588" s="2"/>
      <c r="AG588" s="4"/>
      <c r="AH588" s="4" t="s">
        <v>198</v>
      </c>
      <c r="AI588" s="4"/>
      <c r="AJ588" s="3"/>
      <c r="AK588" s="3"/>
      <c r="AL588" s="4"/>
      <c r="AM588" s="4"/>
      <c r="AN588" s="4"/>
    </row>
    <row r="589" spans="1:40" ht="68.25" customHeight="1">
      <c r="A589" s="4" t="s">
        <v>201</v>
      </c>
      <c r="B589" s="4" t="s">
        <v>365</v>
      </c>
      <c r="C589" s="4" t="s">
        <v>41</v>
      </c>
      <c r="D589" s="4"/>
      <c r="E589" s="4"/>
      <c r="F589" s="4"/>
      <c r="G589" s="2">
        <v>2011</v>
      </c>
      <c r="H589" s="4">
        <v>126183</v>
      </c>
      <c r="I589" s="4">
        <v>0</v>
      </c>
      <c r="J589" s="4" t="s">
        <v>275</v>
      </c>
      <c r="K589" s="4">
        <v>120000</v>
      </c>
      <c r="L589" s="4" t="s">
        <v>422</v>
      </c>
      <c r="M589" s="3">
        <v>40574</v>
      </c>
      <c r="N589" s="4"/>
      <c r="O589" s="4" t="s">
        <v>613</v>
      </c>
      <c r="P589" s="4" t="s">
        <v>434</v>
      </c>
      <c r="Q589" s="4" t="s">
        <v>500</v>
      </c>
      <c r="R589" s="4" t="s">
        <v>201</v>
      </c>
      <c r="S589" s="4" t="s">
        <v>201</v>
      </c>
      <c r="T589" s="4" t="s">
        <v>365</v>
      </c>
      <c r="U589" s="4" t="s">
        <v>519</v>
      </c>
      <c r="V589" s="4" t="s">
        <v>85</v>
      </c>
      <c r="W589" s="4" t="s">
        <v>563</v>
      </c>
      <c r="X589" s="4" t="s">
        <v>434</v>
      </c>
      <c r="Y589" s="4" t="s">
        <v>545</v>
      </c>
      <c r="Z589" s="4" t="s">
        <v>483</v>
      </c>
      <c r="AA589" s="4">
        <v>164111</v>
      </c>
      <c r="AB589" s="4"/>
      <c r="AC589" s="4" t="s">
        <v>692</v>
      </c>
      <c r="AD589" s="3">
        <v>40576.506249999999</v>
      </c>
      <c r="AE589" s="3">
        <v>40576.506249999999</v>
      </c>
      <c r="AF589" s="2"/>
      <c r="AG589" s="4"/>
      <c r="AH589" s="4" t="s">
        <v>198</v>
      </c>
      <c r="AI589" s="4"/>
      <c r="AJ589" s="3"/>
      <c r="AK589" s="3"/>
      <c r="AL589" s="4"/>
      <c r="AM589" s="4"/>
      <c r="AN589" s="4"/>
    </row>
    <row r="590" spans="1:40" ht="68.25" customHeight="1">
      <c r="A590" s="4" t="s">
        <v>201</v>
      </c>
      <c r="B590" s="4" t="s">
        <v>365</v>
      </c>
      <c r="C590" s="4" t="s">
        <v>44</v>
      </c>
      <c r="D590" s="4"/>
      <c r="E590" s="4"/>
      <c r="F590" s="4"/>
      <c r="G590" s="2">
        <v>2012</v>
      </c>
      <c r="H590" s="4">
        <v>134950</v>
      </c>
      <c r="I590" s="4">
        <v>0</v>
      </c>
      <c r="J590" s="4" t="s">
        <v>639</v>
      </c>
      <c r="K590" s="4">
        <v>122400</v>
      </c>
      <c r="L590" s="4" t="s">
        <v>422</v>
      </c>
      <c r="M590" s="3">
        <v>41030</v>
      </c>
      <c r="N590" s="4"/>
      <c r="O590" s="4" t="s">
        <v>613</v>
      </c>
      <c r="P590" s="4" t="s">
        <v>434</v>
      </c>
      <c r="Q590" s="4" t="s">
        <v>500</v>
      </c>
      <c r="R590" s="4" t="s">
        <v>201</v>
      </c>
      <c r="S590" s="4" t="s">
        <v>201</v>
      </c>
      <c r="T590" s="4" t="s">
        <v>365</v>
      </c>
      <c r="U590" s="4" t="s">
        <v>519</v>
      </c>
      <c r="V590" s="4" t="s">
        <v>85</v>
      </c>
      <c r="W590" s="4" t="s">
        <v>563</v>
      </c>
      <c r="X590" s="4" t="s">
        <v>434</v>
      </c>
      <c r="Y590" s="4" t="s">
        <v>21</v>
      </c>
      <c r="Z590" s="4" t="s">
        <v>483</v>
      </c>
      <c r="AA590" s="4">
        <v>183147</v>
      </c>
      <c r="AB590" s="4"/>
      <c r="AC590" s="4" t="s">
        <v>692</v>
      </c>
      <c r="AD590" s="3">
        <v>41068.65625</v>
      </c>
      <c r="AE590" s="3">
        <v>41068.65625</v>
      </c>
      <c r="AF590" s="2"/>
      <c r="AG590" s="4"/>
      <c r="AH590" s="4" t="s">
        <v>198</v>
      </c>
      <c r="AI590" s="4"/>
      <c r="AJ590" s="3"/>
      <c r="AK590" s="3"/>
      <c r="AL590" s="4"/>
      <c r="AM590" s="4"/>
      <c r="AN590" s="4"/>
    </row>
    <row r="591" spans="1:40" ht="68.25" customHeight="1">
      <c r="A591" s="4" t="s">
        <v>201</v>
      </c>
      <c r="B591" s="4" t="s">
        <v>365</v>
      </c>
      <c r="C591" s="4" t="s">
        <v>40</v>
      </c>
      <c r="D591" s="4"/>
      <c r="E591" s="4"/>
      <c r="F591" s="4"/>
      <c r="G591" s="2">
        <v>2014</v>
      </c>
      <c r="H591" s="4">
        <v>126386</v>
      </c>
      <c r="I591" s="4">
        <v>0</v>
      </c>
      <c r="J591" s="4" t="s">
        <v>942</v>
      </c>
      <c r="K591" s="4">
        <v>114000</v>
      </c>
      <c r="L591" s="4" t="s">
        <v>422</v>
      </c>
      <c r="M591" s="3">
        <v>41671</v>
      </c>
      <c r="N591" s="4"/>
      <c r="O591" s="4" t="s">
        <v>613</v>
      </c>
      <c r="P591" s="4" t="s">
        <v>434</v>
      </c>
      <c r="Q591" s="4" t="s">
        <v>500</v>
      </c>
      <c r="R591" s="4" t="s">
        <v>201</v>
      </c>
      <c r="S591" s="4" t="s">
        <v>201</v>
      </c>
      <c r="T591" s="4" t="s">
        <v>365</v>
      </c>
      <c r="U591" s="4" t="s">
        <v>519</v>
      </c>
      <c r="V591" s="4" t="s">
        <v>85</v>
      </c>
      <c r="W591" s="4" t="s">
        <v>563</v>
      </c>
      <c r="X591" s="4" t="s">
        <v>434</v>
      </c>
      <c r="Y591" s="4" t="s">
        <v>21</v>
      </c>
      <c r="Z591" s="4" t="s">
        <v>483</v>
      </c>
      <c r="AA591" s="4">
        <v>212587</v>
      </c>
      <c r="AB591" s="4"/>
      <c r="AC591" s="4" t="s">
        <v>692</v>
      </c>
      <c r="AD591" s="3">
        <v>41780.390972222223</v>
      </c>
      <c r="AE591" s="3">
        <v>41780.390972222223</v>
      </c>
      <c r="AF591" s="2"/>
      <c r="AG591" s="4"/>
      <c r="AH591" s="4" t="s">
        <v>198</v>
      </c>
      <c r="AI591" s="4"/>
      <c r="AJ591" s="3"/>
      <c r="AK591" s="3"/>
      <c r="AL591" s="4"/>
      <c r="AM591" s="4"/>
      <c r="AN591" s="4"/>
    </row>
    <row r="592" spans="1:40" ht="68.25" customHeight="1">
      <c r="A592" s="4" t="s">
        <v>201</v>
      </c>
      <c r="B592" s="4" t="s">
        <v>365</v>
      </c>
      <c r="C592" s="4" t="s">
        <v>40</v>
      </c>
      <c r="D592" s="4"/>
      <c r="E592" s="4"/>
      <c r="F592" s="4"/>
      <c r="G592" s="2">
        <v>2014</v>
      </c>
      <c r="H592" s="4">
        <v>175824</v>
      </c>
      <c r="I592" s="4">
        <v>0</v>
      </c>
      <c r="J592" s="4" t="s">
        <v>29</v>
      </c>
      <c r="K592" s="4">
        <v>160000</v>
      </c>
      <c r="L592" s="4" t="s">
        <v>422</v>
      </c>
      <c r="M592" s="3">
        <v>41852</v>
      </c>
      <c r="N592" s="4"/>
      <c r="O592" s="4" t="s">
        <v>613</v>
      </c>
      <c r="P592" s="4" t="s">
        <v>434</v>
      </c>
      <c r="Q592" s="4" t="s">
        <v>500</v>
      </c>
      <c r="R592" s="4" t="s">
        <v>201</v>
      </c>
      <c r="S592" s="4" t="s">
        <v>201</v>
      </c>
      <c r="T592" s="4" t="s">
        <v>365</v>
      </c>
      <c r="U592" s="4" t="s">
        <v>519</v>
      </c>
      <c r="V592" s="4" t="s">
        <v>85</v>
      </c>
      <c r="W592" s="4" t="s">
        <v>563</v>
      </c>
      <c r="X592" s="4" t="s">
        <v>434</v>
      </c>
      <c r="Y592" s="4" t="s">
        <v>21</v>
      </c>
      <c r="Z592" s="4" t="s">
        <v>483</v>
      </c>
      <c r="AA592" s="4">
        <v>222579</v>
      </c>
      <c r="AB592" s="4"/>
      <c r="AC592" s="4" t="s">
        <v>692</v>
      </c>
      <c r="AD592" s="3">
        <v>41988.452777777777</v>
      </c>
      <c r="AE592" s="3">
        <v>41988.452777777777</v>
      </c>
      <c r="AF592" s="2"/>
      <c r="AG592" s="4"/>
      <c r="AH592" s="4" t="s">
        <v>198</v>
      </c>
      <c r="AI592" s="4"/>
      <c r="AJ592" s="3"/>
      <c r="AK592" s="3"/>
      <c r="AL592" s="4"/>
      <c r="AM592" s="4"/>
      <c r="AN592" s="4"/>
    </row>
    <row r="593" spans="1:40" ht="68.25" customHeight="1">
      <c r="A593" s="4" t="s">
        <v>201</v>
      </c>
      <c r="B593" s="4" t="s">
        <v>365</v>
      </c>
      <c r="C593" s="4" t="s">
        <v>40</v>
      </c>
      <c r="D593" s="4"/>
      <c r="E593" s="4"/>
      <c r="F593" s="4"/>
      <c r="G593" s="2">
        <v>2014</v>
      </c>
      <c r="H593" s="4">
        <v>149727</v>
      </c>
      <c r="I593" s="4">
        <v>0</v>
      </c>
      <c r="J593" s="4" t="s">
        <v>1042</v>
      </c>
      <c r="K593" s="4">
        <v>137000</v>
      </c>
      <c r="L593" s="4" t="s">
        <v>422</v>
      </c>
      <c r="M593" s="3">
        <v>41883</v>
      </c>
      <c r="N593" s="4"/>
      <c r="O593" s="4" t="s">
        <v>613</v>
      </c>
      <c r="P593" s="4" t="s">
        <v>434</v>
      </c>
      <c r="Q593" s="4" t="s">
        <v>500</v>
      </c>
      <c r="R593" s="4" t="s">
        <v>201</v>
      </c>
      <c r="S593" s="4" t="s">
        <v>201</v>
      </c>
      <c r="T593" s="4" t="s">
        <v>365</v>
      </c>
      <c r="U593" s="4" t="s">
        <v>519</v>
      </c>
      <c r="V593" s="4" t="s">
        <v>85</v>
      </c>
      <c r="W593" s="4" t="s">
        <v>563</v>
      </c>
      <c r="X593" s="4" t="s">
        <v>434</v>
      </c>
      <c r="Y593" s="4" t="s">
        <v>21</v>
      </c>
      <c r="Z593" s="4" t="s">
        <v>483</v>
      </c>
      <c r="AA593" s="4">
        <v>222709</v>
      </c>
      <c r="AB593" s="4"/>
      <c r="AC593" s="4" t="s">
        <v>692</v>
      </c>
      <c r="AD593" s="3">
        <v>41989.506249999999</v>
      </c>
      <c r="AE593" s="3">
        <v>41989.506249999999</v>
      </c>
      <c r="AF593" s="2"/>
      <c r="AG593" s="4"/>
      <c r="AH593" s="4" t="s">
        <v>198</v>
      </c>
      <c r="AI593" s="4"/>
      <c r="AJ593" s="3"/>
      <c r="AK593" s="3"/>
      <c r="AL593" s="4"/>
      <c r="AM593" s="4"/>
      <c r="AN593" s="4"/>
    </row>
    <row r="594" spans="1:40" ht="68.25" customHeight="1">
      <c r="A594" s="4" t="s">
        <v>201</v>
      </c>
      <c r="B594" s="4" t="s">
        <v>365</v>
      </c>
      <c r="C594" s="4" t="s">
        <v>40</v>
      </c>
      <c r="D594" s="4" t="s">
        <v>634</v>
      </c>
      <c r="E594" s="4" t="s">
        <v>77</v>
      </c>
      <c r="F594" s="4" t="s">
        <v>1110</v>
      </c>
      <c r="G594" s="2">
        <v>2014</v>
      </c>
      <c r="H594" s="4">
        <v>3138075</v>
      </c>
      <c r="I594" s="4">
        <v>0</v>
      </c>
      <c r="J594" s="4" t="s">
        <v>981</v>
      </c>
      <c r="K594" s="4">
        <v>3000000</v>
      </c>
      <c r="L594" s="4" t="s">
        <v>422</v>
      </c>
      <c r="M594" s="3">
        <v>41944</v>
      </c>
      <c r="N594" s="4" t="s">
        <v>387</v>
      </c>
      <c r="O594" s="4" t="s">
        <v>926</v>
      </c>
      <c r="P594" s="4" t="s">
        <v>434</v>
      </c>
      <c r="Q594" s="4" t="s">
        <v>500</v>
      </c>
      <c r="R594" s="4" t="s">
        <v>201</v>
      </c>
      <c r="S594" s="4" t="s">
        <v>201</v>
      </c>
      <c r="T594" s="4" t="s">
        <v>365</v>
      </c>
      <c r="U594" s="4" t="s">
        <v>519</v>
      </c>
      <c r="V594" s="4" t="s">
        <v>85</v>
      </c>
      <c r="W594" s="4" t="s">
        <v>563</v>
      </c>
      <c r="X594" s="4" t="s">
        <v>434</v>
      </c>
      <c r="Y594" s="4" t="s">
        <v>21</v>
      </c>
      <c r="Z594" s="4" t="s">
        <v>483</v>
      </c>
      <c r="AA594" s="4">
        <v>222621</v>
      </c>
      <c r="AB594" s="4"/>
      <c r="AC594" s="4" t="s">
        <v>692</v>
      </c>
      <c r="AD594" s="3">
        <v>41988.538888888885</v>
      </c>
      <c r="AE594" s="3">
        <v>41988.538888888885</v>
      </c>
      <c r="AF594" s="2">
        <v>2014</v>
      </c>
      <c r="AG594" s="4" t="s">
        <v>434</v>
      </c>
      <c r="AH594" s="4" t="s">
        <v>198</v>
      </c>
      <c r="AI594" s="4">
        <v>0</v>
      </c>
      <c r="AJ594" s="3">
        <v>41730</v>
      </c>
      <c r="AK594" s="3">
        <v>42004</v>
      </c>
      <c r="AL594" s="4" t="s">
        <v>740</v>
      </c>
      <c r="AM594" s="4" t="s">
        <v>740</v>
      </c>
      <c r="AN594" s="4" t="s">
        <v>380</v>
      </c>
    </row>
    <row r="595" spans="1:40" ht="68.25" customHeight="1">
      <c r="A595" s="4" t="s">
        <v>201</v>
      </c>
      <c r="B595" s="4" t="s">
        <v>365</v>
      </c>
      <c r="C595" s="4" t="s">
        <v>40</v>
      </c>
      <c r="D595" s="4" t="s">
        <v>634</v>
      </c>
      <c r="E595" s="4" t="s">
        <v>77</v>
      </c>
      <c r="F595" s="4" t="s">
        <v>1110</v>
      </c>
      <c r="G595" s="2">
        <v>2014</v>
      </c>
      <c r="H595" s="4">
        <v>1046025</v>
      </c>
      <c r="I595" s="4">
        <v>0</v>
      </c>
      <c r="J595" s="4" t="s">
        <v>809</v>
      </c>
      <c r="K595" s="4">
        <v>1000000</v>
      </c>
      <c r="L595" s="4" t="s">
        <v>422</v>
      </c>
      <c r="M595" s="3">
        <v>41944</v>
      </c>
      <c r="N595" s="4" t="s">
        <v>387</v>
      </c>
      <c r="O595" s="4" t="s">
        <v>926</v>
      </c>
      <c r="P595" s="4" t="s">
        <v>434</v>
      </c>
      <c r="Q595" s="4" t="s">
        <v>500</v>
      </c>
      <c r="R595" s="4" t="s">
        <v>201</v>
      </c>
      <c r="S595" s="4" t="s">
        <v>201</v>
      </c>
      <c r="T595" s="4" t="s">
        <v>365</v>
      </c>
      <c r="U595" s="4" t="s">
        <v>519</v>
      </c>
      <c r="V595" s="4" t="s">
        <v>85</v>
      </c>
      <c r="W595" s="4" t="s">
        <v>563</v>
      </c>
      <c r="X595" s="4" t="s">
        <v>434</v>
      </c>
      <c r="Y595" s="4" t="s">
        <v>21</v>
      </c>
      <c r="Z595" s="4" t="s">
        <v>483</v>
      </c>
      <c r="AA595" s="4">
        <v>222622</v>
      </c>
      <c r="AB595" s="4"/>
      <c r="AC595" s="4" t="s">
        <v>692</v>
      </c>
      <c r="AD595" s="3">
        <v>41988.538888888885</v>
      </c>
      <c r="AE595" s="3">
        <v>41988.538888888885</v>
      </c>
      <c r="AF595" s="2">
        <v>2014</v>
      </c>
      <c r="AG595" s="4" t="s">
        <v>434</v>
      </c>
      <c r="AH595" s="4" t="s">
        <v>198</v>
      </c>
      <c r="AI595" s="4">
        <v>0</v>
      </c>
      <c r="AJ595" s="3">
        <v>41730</v>
      </c>
      <c r="AK595" s="3">
        <v>42004</v>
      </c>
      <c r="AL595" s="4" t="s">
        <v>740</v>
      </c>
      <c r="AM595" s="4" t="s">
        <v>740</v>
      </c>
      <c r="AN595" s="4" t="s">
        <v>380</v>
      </c>
    </row>
    <row r="596" spans="1:40" ht="68.25" customHeight="1">
      <c r="A596" s="4" t="s">
        <v>201</v>
      </c>
      <c r="B596" s="4" t="s">
        <v>365</v>
      </c>
      <c r="C596" s="4" t="s">
        <v>377</v>
      </c>
      <c r="D596" s="4"/>
      <c r="E596" s="4"/>
      <c r="F596" s="4"/>
      <c r="G596" s="2">
        <v>2012</v>
      </c>
      <c r="H596" s="4">
        <v>215983</v>
      </c>
      <c r="I596" s="4">
        <v>0</v>
      </c>
      <c r="J596" s="4" t="s">
        <v>594</v>
      </c>
      <c r="K596" s="4" t="s">
        <v>398</v>
      </c>
      <c r="L596" s="4" t="s">
        <v>837</v>
      </c>
      <c r="M596" s="3">
        <v>41261</v>
      </c>
      <c r="N596" s="4"/>
      <c r="O596" s="4" t="s">
        <v>926</v>
      </c>
      <c r="P596" s="4" t="s">
        <v>434</v>
      </c>
      <c r="Q596" s="4" t="s">
        <v>500</v>
      </c>
      <c r="R596" s="4" t="s">
        <v>201</v>
      </c>
      <c r="S596" s="4" t="s">
        <v>201</v>
      </c>
      <c r="T596" s="4" t="s">
        <v>365</v>
      </c>
      <c r="U596" s="4" t="s">
        <v>519</v>
      </c>
      <c r="V596" s="4" t="s">
        <v>85</v>
      </c>
      <c r="W596" s="4" t="s">
        <v>563</v>
      </c>
      <c r="X596" s="4" t="s">
        <v>794</v>
      </c>
      <c r="Y596" s="4" t="s">
        <v>545</v>
      </c>
      <c r="Z596" s="4" t="s">
        <v>483</v>
      </c>
      <c r="AA596" s="4">
        <v>191420</v>
      </c>
      <c r="AB596" s="4"/>
      <c r="AC596" s="4" t="s">
        <v>879</v>
      </c>
      <c r="AD596" s="3">
        <v>41277.62777777778</v>
      </c>
      <c r="AE596" s="3">
        <v>41277.62777777778</v>
      </c>
      <c r="AF596" s="2"/>
      <c r="AG596" s="4"/>
      <c r="AH596" s="4" t="s">
        <v>198</v>
      </c>
      <c r="AI596" s="4"/>
      <c r="AJ596" s="3"/>
      <c r="AK596" s="3"/>
      <c r="AL596" s="4"/>
      <c r="AM596" s="4"/>
      <c r="AN596" s="4"/>
    </row>
    <row r="597" spans="1:40" ht="68.25" customHeight="1">
      <c r="A597" s="4" t="s">
        <v>201</v>
      </c>
      <c r="B597" s="4" t="s">
        <v>365</v>
      </c>
      <c r="C597" s="4" t="s">
        <v>532</v>
      </c>
      <c r="D597" s="4" t="s">
        <v>254</v>
      </c>
      <c r="E597" s="4" t="s">
        <v>719</v>
      </c>
      <c r="F597" s="4" t="s">
        <v>183</v>
      </c>
      <c r="G597" s="2">
        <v>2013</v>
      </c>
      <c r="H597" s="4">
        <v>558036</v>
      </c>
      <c r="I597" s="4">
        <v>0</v>
      </c>
      <c r="J597" s="4" t="s">
        <v>530</v>
      </c>
      <c r="K597" s="4">
        <v>500000</v>
      </c>
      <c r="L597" s="4" t="s">
        <v>422</v>
      </c>
      <c r="M597" s="3">
        <v>41592</v>
      </c>
      <c r="N597" s="4" t="s">
        <v>738</v>
      </c>
      <c r="O597" s="4" t="s">
        <v>738</v>
      </c>
      <c r="P597" s="4" t="s">
        <v>434</v>
      </c>
      <c r="Q597" s="4" t="s">
        <v>282</v>
      </c>
      <c r="R597" s="4" t="s">
        <v>201</v>
      </c>
      <c r="S597" s="4" t="s">
        <v>201</v>
      </c>
      <c r="T597" s="4" t="s">
        <v>365</v>
      </c>
      <c r="U597" s="4" t="s">
        <v>519</v>
      </c>
      <c r="V597" s="4" t="s">
        <v>85</v>
      </c>
      <c r="W597" s="4"/>
      <c r="X597" s="4" t="s">
        <v>794</v>
      </c>
      <c r="Y597" s="4" t="s">
        <v>545</v>
      </c>
      <c r="Z597" s="4" t="s">
        <v>483</v>
      </c>
      <c r="AA597" s="4">
        <v>204281</v>
      </c>
      <c r="AB597" s="4"/>
      <c r="AC597" s="4" t="s">
        <v>697</v>
      </c>
      <c r="AD597" s="3">
        <v>41596.737499999996</v>
      </c>
      <c r="AE597" s="3">
        <v>41596.737499999996</v>
      </c>
      <c r="AF597" s="2">
        <v>2013</v>
      </c>
      <c r="AG597" s="4" t="s">
        <v>1061</v>
      </c>
      <c r="AH597" s="4" t="s">
        <v>198</v>
      </c>
      <c r="AI597" s="4">
        <v>162350371</v>
      </c>
      <c r="AJ597" s="3">
        <v>41275</v>
      </c>
      <c r="AK597" s="3">
        <v>41639</v>
      </c>
      <c r="AL597" s="4" t="s">
        <v>184</v>
      </c>
      <c r="AM597" s="4" t="s">
        <v>740</v>
      </c>
      <c r="AN597" s="4"/>
    </row>
    <row r="598" spans="1:40" ht="68.25" customHeight="1">
      <c r="A598" s="4" t="s">
        <v>201</v>
      </c>
      <c r="B598" s="4" t="s">
        <v>365</v>
      </c>
      <c r="C598" s="4" t="s">
        <v>961</v>
      </c>
      <c r="D598" s="4"/>
      <c r="E598" s="4"/>
      <c r="F598" s="4"/>
      <c r="G598" s="2">
        <v>2014</v>
      </c>
      <c r="H598" s="4">
        <v>190593</v>
      </c>
      <c r="I598" s="4">
        <v>0</v>
      </c>
      <c r="J598" s="4" t="s">
        <v>48</v>
      </c>
      <c r="K598" s="4">
        <v>171915</v>
      </c>
      <c r="L598" s="4" t="s">
        <v>422</v>
      </c>
      <c r="M598" s="3">
        <v>41640</v>
      </c>
      <c r="N598" s="4"/>
      <c r="O598" s="4" t="s">
        <v>613</v>
      </c>
      <c r="P598" s="4" t="s">
        <v>434</v>
      </c>
      <c r="Q598" s="4" t="s">
        <v>282</v>
      </c>
      <c r="R598" s="4" t="s">
        <v>201</v>
      </c>
      <c r="S598" s="4" t="s">
        <v>201</v>
      </c>
      <c r="T598" s="4" t="s">
        <v>365</v>
      </c>
      <c r="U598" s="4" t="s">
        <v>519</v>
      </c>
      <c r="V598" s="4" t="s">
        <v>85</v>
      </c>
      <c r="W598" s="4" t="s">
        <v>563</v>
      </c>
      <c r="X598" s="4" t="s">
        <v>794</v>
      </c>
      <c r="Y598" s="4" t="s">
        <v>545</v>
      </c>
      <c r="Z598" s="4" t="s">
        <v>483</v>
      </c>
      <c r="AA598" s="4">
        <v>218674</v>
      </c>
      <c r="AB598" s="4" t="s">
        <v>426</v>
      </c>
      <c r="AC598" s="4" t="s">
        <v>692</v>
      </c>
      <c r="AD598" s="3">
        <v>41992.633333333331</v>
      </c>
      <c r="AE598" s="3">
        <v>41914.462500000001</v>
      </c>
      <c r="AF598" s="2"/>
      <c r="AG598" s="4"/>
      <c r="AH598" s="4" t="s">
        <v>198</v>
      </c>
      <c r="AI598" s="4"/>
      <c r="AJ598" s="3"/>
      <c r="AK598" s="3"/>
      <c r="AL598" s="4"/>
      <c r="AM598" s="4"/>
      <c r="AN598" s="4"/>
    </row>
    <row r="599" spans="1:40" ht="57" customHeight="1">
      <c r="A599" s="4" t="s">
        <v>201</v>
      </c>
      <c r="B599" s="4" t="s">
        <v>873</v>
      </c>
      <c r="C599" s="4" t="s">
        <v>40</v>
      </c>
      <c r="D599" s="4"/>
      <c r="E599" s="4"/>
      <c r="F599" s="4"/>
      <c r="G599" s="2">
        <v>2014</v>
      </c>
      <c r="H599" s="4">
        <v>0</v>
      </c>
      <c r="I599" s="4">
        <v>5567929</v>
      </c>
      <c r="J599" s="4" t="s">
        <v>226</v>
      </c>
      <c r="K599" s="4">
        <v>5000000</v>
      </c>
      <c r="L599" s="4" t="s">
        <v>422</v>
      </c>
      <c r="M599" s="3">
        <v>41810</v>
      </c>
      <c r="N599" s="4"/>
      <c r="O599" s="4" t="s">
        <v>926</v>
      </c>
      <c r="P599" s="4" t="s">
        <v>434</v>
      </c>
      <c r="Q599" s="4" t="s">
        <v>521</v>
      </c>
      <c r="R599" s="4" t="s">
        <v>201</v>
      </c>
      <c r="S599" s="4" t="s">
        <v>201</v>
      </c>
      <c r="T599" s="4" t="s">
        <v>873</v>
      </c>
      <c r="U599" s="4" t="s">
        <v>255</v>
      </c>
      <c r="V599" s="4" t="s">
        <v>708</v>
      </c>
      <c r="W599" s="4" t="s">
        <v>563</v>
      </c>
      <c r="X599" s="4" t="s">
        <v>434</v>
      </c>
      <c r="Y599" s="4" t="s">
        <v>21</v>
      </c>
      <c r="Z599" s="4" t="s">
        <v>483</v>
      </c>
      <c r="AA599" s="4">
        <v>214284</v>
      </c>
      <c r="AB599" s="4"/>
      <c r="AC599" s="4" t="s">
        <v>255</v>
      </c>
      <c r="AD599" s="3">
        <v>41813.524305555555</v>
      </c>
      <c r="AE599" s="3">
        <v>41813.522916666661</v>
      </c>
      <c r="AF599" s="2"/>
      <c r="AG599" s="4"/>
      <c r="AH599" s="4" t="s">
        <v>198</v>
      </c>
      <c r="AI599" s="4"/>
      <c r="AJ599" s="3"/>
      <c r="AK599" s="3"/>
      <c r="AL599" s="4"/>
      <c r="AM599" s="4"/>
      <c r="AN599" s="4"/>
    </row>
    <row r="600" spans="1:40" ht="57" customHeight="1">
      <c r="A600" s="4" t="s">
        <v>201</v>
      </c>
      <c r="B600" s="4" t="s">
        <v>873</v>
      </c>
      <c r="C600" s="4" t="s">
        <v>40</v>
      </c>
      <c r="D600" s="4"/>
      <c r="E600" s="4"/>
      <c r="F600" s="4"/>
      <c r="G600" s="2">
        <v>2014</v>
      </c>
      <c r="H600" s="4">
        <v>510929</v>
      </c>
      <c r="I600" s="4">
        <v>0</v>
      </c>
      <c r="J600" s="4" t="s">
        <v>892</v>
      </c>
      <c r="K600" s="4">
        <v>467500</v>
      </c>
      <c r="L600" s="4" t="s">
        <v>422</v>
      </c>
      <c r="M600" s="3">
        <v>41883</v>
      </c>
      <c r="N600" s="4"/>
      <c r="O600" s="4" t="s">
        <v>926</v>
      </c>
      <c r="P600" s="4" t="s">
        <v>434</v>
      </c>
      <c r="Q600" s="4" t="s">
        <v>500</v>
      </c>
      <c r="R600" s="4" t="s">
        <v>201</v>
      </c>
      <c r="S600" s="4" t="s">
        <v>201</v>
      </c>
      <c r="T600" s="4" t="s">
        <v>873</v>
      </c>
      <c r="U600" s="4" t="s">
        <v>255</v>
      </c>
      <c r="V600" s="4" t="s">
        <v>708</v>
      </c>
      <c r="W600" s="4" t="s">
        <v>563</v>
      </c>
      <c r="X600" s="4" t="s">
        <v>434</v>
      </c>
      <c r="Y600" s="4" t="s">
        <v>21</v>
      </c>
      <c r="Z600" s="4" t="s">
        <v>483</v>
      </c>
      <c r="AA600" s="4">
        <v>222712</v>
      </c>
      <c r="AB600" s="4"/>
      <c r="AC600" s="4" t="s">
        <v>692</v>
      </c>
      <c r="AD600" s="3">
        <v>41989.508333333331</v>
      </c>
      <c r="AE600" s="3">
        <v>41989.508333333331</v>
      </c>
      <c r="AF600" s="2"/>
      <c r="AG600" s="4"/>
      <c r="AH600" s="4" t="s">
        <v>198</v>
      </c>
      <c r="AI600" s="4"/>
      <c r="AJ600" s="3"/>
      <c r="AK600" s="3"/>
      <c r="AL600" s="4"/>
      <c r="AM600" s="4"/>
      <c r="AN600" s="4"/>
    </row>
    <row r="601" spans="1:40" ht="45.75" customHeight="1">
      <c r="A601" s="4" t="s">
        <v>201</v>
      </c>
      <c r="B601" s="4" t="s">
        <v>1073</v>
      </c>
      <c r="C601" s="4" t="s">
        <v>653</v>
      </c>
      <c r="D601" s="4"/>
      <c r="E601" s="4"/>
      <c r="F601" s="4"/>
      <c r="G601" s="2">
        <v>2013</v>
      </c>
      <c r="H601" s="4">
        <v>332226</v>
      </c>
      <c r="I601" s="4">
        <v>0</v>
      </c>
      <c r="J601" s="4" t="s">
        <v>785</v>
      </c>
      <c r="K601" s="4">
        <v>300000</v>
      </c>
      <c r="L601" s="4" t="s">
        <v>422</v>
      </c>
      <c r="M601" s="3">
        <v>41548</v>
      </c>
      <c r="N601" s="4"/>
      <c r="O601" s="4" t="s">
        <v>232</v>
      </c>
      <c r="P601" s="4" t="s">
        <v>434</v>
      </c>
      <c r="Q601" s="4" t="s">
        <v>500</v>
      </c>
      <c r="R601" s="4" t="s">
        <v>201</v>
      </c>
      <c r="S601" s="4" t="s">
        <v>201</v>
      </c>
      <c r="T601" s="4" t="s">
        <v>1073</v>
      </c>
      <c r="U601" s="4" t="s">
        <v>685</v>
      </c>
      <c r="V601" s="4" t="s">
        <v>239</v>
      </c>
      <c r="W601" s="4"/>
      <c r="X601" s="4" t="s">
        <v>434</v>
      </c>
      <c r="Y601" s="4" t="s">
        <v>21</v>
      </c>
      <c r="Z601" s="4" t="s">
        <v>483</v>
      </c>
      <c r="AA601" s="4">
        <v>204781</v>
      </c>
      <c r="AB601" s="4"/>
      <c r="AC601" s="4" t="s">
        <v>692</v>
      </c>
      <c r="AD601" s="3">
        <v>41607.609722222223</v>
      </c>
      <c r="AE601" s="3">
        <v>41607.609722222223</v>
      </c>
      <c r="AF601" s="2"/>
      <c r="AG601" s="4"/>
      <c r="AH601" s="4" t="s">
        <v>198</v>
      </c>
      <c r="AI601" s="4"/>
      <c r="AJ601" s="3"/>
      <c r="AK601" s="3"/>
      <c r="AL601" s="4"/>
      <c r="AM601" s="4"/>
      <c r="AN601" s="4"/>
    </row>
    <row r="602" spans="1:40" ht="57" customHeight="1">
      <c r="A602" s="4" t="s">
        <v>201</v>
      </c>
      <c r="B602" s="4" t="s">
        <v>797</v>
      </c>
      <c r="C602" s="4" t="s">
        <v>532</v>
      </c>
      <c r="D602" s="4" t="s">
        <v>254</v>
      </c>
      <c r="E602" s="4" t="s">
        <v>268</v>
      </c>
      <c r="F602" s="4" t="s">
        <v>183</v>
      </c>
      <c r="G602" s="2">
        <v>2013</v>
      </c>
      <c r="H602" s="4">
        <v>1075269</v>
      </c>
      <c r="I602" s="4">
        <v>0</v>
      </c>
      <c r="J602" s="4" t="s">
        <v>423</v>
      </c>
      <c r="K602" s="4">
        <v>1000000</v>
      </c>
      <c r="L602" s="4" t="s">
        <v>422</v>
      </c>
      <c r="M602" s="3">
        <v>41304</v>
      </c>
      <c r="N602" s="4" t="s">
        <v>738</v>
      </c>
      <c r="O602" s="4" t="s">
        <v>738</v>
      </c>
      <c r="P602" s="4" t="s">
        <v>434</v>
      </c>
      <c r="Q602" s="4" t="s">
        <v>282</v>
      </c>
      <c r="R602" s="4" t="s">
        <v>201</v>
      </c>
      <c r="S602" s="4" t="s">
        <v>201</v>
      </c>
      <c r="T602" s="4" t="s">
        <v>797</v>
      </c>
      <c r="U602" s="4" t="s">
        <v>519</v>
      </c>
      <c r="V602" s="4" t="s">
        <v>1091</v>
      </c>
      <c r="W602" s="4"/>
      <c r="X602" s="4" t="s">
        <v>794</v>
      </c>
      <c r="Y602" s="4" t="s">
        <v>545</v>
      </c>
      <c r="Z602" s="4" t="s">
        <v>483</v>
      </c>
      <c r="AA602" s="4">
        <v>193046</v>
      </c>
      <c r="AB602" s="4" t="s">
        <v>571</v>
      </c>
      <c r="AC602" s="4" t="s">
        <v>697</v>
      </c>
      <c r="AD602" s="3">
        <v>41429.63958333333</v>
      </c>
      <c r="AE602" s="3">
        <v>41332.534722222219</v>
      </c>
      <c r="AF602" s="2">
        <v>2013</v>
      </c>
      <c r="AG602" s="4" t="s">
        <v>1061</v>
      </c>
      <c r="AH602" s="4" t="s">
        <v>198</v>
      </c>
      <c r="AI602" s="4">
        <v>51939803</v>
      </c>
      <c r="AJ602" s="3">
        <v>41275</v>
      </c>
      <c r="AK602" s="3">
        <v>41639</v>
      </c>
      <c r="AL602" s="4" t="s">
        <v>184</v>
      </c>
      <c r="AM602" s="4" t="s">
        <v>740</v>
      </c>
      <c r="AN602" s="4"/>
    </row>
    <row r="603" spans="1:40" ht="90.75" customHeight="1">
      <c r="A603" s="4" t="s">
        <v>585</v>
      </c>
      <c r="B603" s="4" t="s">
        <v>365</v>
      </c>
      <c r="C603" s="4" t="s">
        <v>40</v>
      </c>
      <c r="D603" s="4" t="s">
        <v>634</v>
      </c>
      <c r="E603" s="4" t="s">
        <v>773</v>
      </c>
      <c r="F603" s="4" t="s">
        <v>701</v>
      </c>
      <c r="G603" s="2">
        <v>2014</v>
      </c>
      <c r="H603" s="4">
        <v>500000</v>
      </c>
      <c r="I603" s="4">
        <v>0</v>
      </c>
      <c r="J603" s="4" t="s">
        <v>1039</v>
      </c>
      <c r="K603" s="4" t="s">
        <v>398</v>
      </c>
      <c r="L603" s="4" t="s">
        <v>837</v>
      </c>
      <c r="M603" s="3">
        <v>41772</v>
      </c>
      <c r="N603" s="4" t="s">
        <v>503</v>
      </c>
      <c r="O603" s="4" t="s">
        <v>326</v>
      </c>
      <c r="P603" s="4" t="s">
        <v>434</v>
      </c>
      <c r="Q603" s="4" t="s">
        <v>282</v>
      </c>
      <c r="R603" s="4" t="s">
        <v>585</v>
      </c>
      <c r="S603" s="4" t="s">
        <v>585</v>
      </c>
      <c r="T603" s="4" t="s">
        <v>365</v>
      </c>
      <c r="U603" s="4" t="s">
        <v>519</v>
      </c>
      <c r="V603" s="4" t="s">
        <v>85</v>
      </c>
      <c r="W603" s="4" t="s">
        <v>563</v>
      </c>
      <c r="X603" s="4" t="s">
        <v>434</v>
      </c>
      <c r="Y603" s="4" t="s">
        <v>21</v>
      </c>
      <c r="Z603" s="4" t="s">
        <v>483</v>
      </c>
      <c r="AA603" s="4">
        <v>212361</v>
      </c>
      <c r="AB603" s="4"/>
      <c r="AC603" s="4" t="s">
        <v>879</v>
      </c>
      <c r="AD603" s="3">
        <v>41775.470138888886</v>
      </c>
      <c r="AE603" s="3">
        <v>41775.470138888886</v>
      </c>
      <c r="AF603" s="2">
        <v>2014</v>
      </c>
      <c r="AG603" s="4" t="s">
        <v>434</v>
      </c>
      <c r="AH603" s="4" t="s">
        <v>198</v>
      </c>
      <c r="AI603" s="4">
        <v>42197263</v>
      </c>
      <c r="AJ603" s="3">
        <v>41671</v>
      </c>
      <c r="AK603" s="3">
        <v>42004</v>
      </c>
      <c r="AL603" s="4" t="s">
        <v>740</v>
      </c>
      <c r="AM603" s="4" t="s">
        <v>420</v>
      </c>
      <c r="AN603" s="4" t="s">
        <v>1030</v>
      </c>
    </row>
    <row r="604" spans="1:40" ht="68.25" customHeight="1">
      <c r="A604" s="4" t="s">
        <v>585</v>
      </c>
      <c r="B604" s="4" t="s">
        <v>873</v>
      </c>
      <c r="C604" s="4" t="s">
        <v>40</v>
      </c>
      <c r="D604" s="4"/>
      <c r="E604" s="4"/>
      <c r="F604" s="4"/>
      <c r="G604" s="2">
        <v>2014</v>
      </c>
      <c r="H604" s="4">
        <v>0</v>
      </c>
      <c r="I604" s="4">
        <v>0</v>
      </c>
      <c r="J604" s="4" t="s">
        <v>789</v>
      </c>
      <c r="K604" s="4" t="s">
        <v>398</v>
      </c>
      <c r="L604" s="4" t="s">
        <v>837</v>
      </c>
      <c r="M604" s="3">
        <v>41852</v>
      </c>
      <c r="N604" s="4"/>
      <c r="O604" s="4" t="s">
        <v>326</v>
      </c>
      <c r="P604" s="4" t="s">
        <v>434</v>
      </c>
      <c r="Q604" s="4" t="s">
        <v>282</v>
      </c>
      <c r="R604" s="4" t="s">
        <v>585</v>
      </c>
      <c r="S604" s="4" t="s">
        <v>585</v>
      </c>
      <c r="T604" s="4" t="s">
        <v>873</v>
      </c>
      <c r="U604" s="4" t="s">
        <v>255</v>
      </c>
      <c r="V604" s="4" t="s">
        <v>708</v>
      </c>
      <c r="W604" s="4" t="s">
        <v>563</v>
      </c>
      <c r="X604" s="4" t="s">
        <v>434</v>
      </c>
      <c r="Y604" s="4" t="s">
        <v>21</v>
      </c>
      <c r="Z604" s="4" t="s">
        <v>535</v>
      </c>
      <c r="AA604" s="4">
        <v>217839</v>
      </c>
      <c r="AB604" s="4"/>
      <c r="AC604" s="4" t="s">
        <v>692</v>
      </c>
      <c r="AD604" s="3">
        <v>41890.813888888886</v>
      </c>
      <c r="AE604" s="3">
        <v>41890.715277777774</v>
      </c>
      <c r="AF604" s="2"/>
      <c r="AG604" s="4"/>
      <c r="AH604" s="4" t="s">
        <v>198</v>
      </c>
      <c r="AI604" s="4"/>
      <c r="AJ604" s="3"/>
      <c r="AK604" s="3"/>
      <c r="AL604" s="4"/>
      <c r="AM604" s="4"/>
      <c r="AN604" s="4"/>
    </row>
    <row r="605" spans="1:40" ht="57" customHeight="1">
      <c r="A605" s="4" t="s">
        <v>585</v>
      </c>
      <c r="B605" s="4" t="s">
        <v>873</v>
      </c>
      <c r="C605" s="4" t="s">
        <v>40</v>
      </c>
      <c r="D605" s="4"/>
      <c r="E605" s="4"/>
      <c r="F605" s="4"/>
      <c r="G605" s="2">
        <v>2014</v>
      </c>
      <c r="H605" s="4">
        <v>1807966</v>
      </c>
      <c r="I605" s="4">
        <v>0</v>
      </c>
      <c r="J605" s="4" t="s">
        <v>543</v>
      </c>
      <c r="K605" s="4" t="s">
        <v>398</v>
      </c>
      <c r="L605" s="4" t="s">
        <v>837</v>
      </c>
      <c r="M605" s="3">
        <v>41805</v>
      </c>
      <c r="N605" s="4"/>
      <c r="O605" s="4" t="s">
        <v>326</v>
      </c>
      <c r="P605" s="4" t="s">
        <v>434</v>
      </c>
      <c r="Q605" s="4" t="s">
        <v>282</v>
      </c>
      <c r="R605" s="4" t="s">
        <v>585</v>
      </c>
      <c r="S605" s="4" t="s">
        <v>585</v>
      </c>
      <c r="T605" s="4" t="s">
        <v>873</v>
      </c>
      <c r="U605" s="4" t="s">
        <v>255</v>
      </c>
      <c r="V605" s="4" t="s">
        <v>708</v>
      </c>
      <c r="W605" s="4" t="s">
        <v>563</v>
      </c>
      <c r="X605" s="4" t="s">
        <v>434</v>
      </c>
      <c r="Y605" s="4" t="s">
        <v>21</v>
      </c>
      <c r="Z605" s="4" t="s">
        <v>535</v>
      </c>
      <c r="AA605" s="4">
        <v>217833</v>
      </c>
      <c r="AB605" s="4"/>
      <c r="AC605" s="4" t="s">
        <v>692</v>
      </c>
      <c r="AD605" s="3">
        <v>41892.612499999996</v>
      </c>
      <c r="AE605" s="3">
        <v>41890.709722222222</v>
      </c>
      <c r="AF605" s="2"/>
      <c r="AG605" s="4"/>
      <c r="AH605" s="4" t="s">
        <v>198</v>
      </c>
      <c r="AI605" s="4"/>
      <c r="AJ605" s="3"/>
      <c r="AK605" s="3"/>
      <c r="AL605" s="4"/>
      <c r="AM605" s="4"/>
      <c r="AN605" s="4"/>
    </row>
    <row r="606" spans="1:40" ht="68.25" customHeight="1">
      <c r="A606" s="4" t="s">
        <v>421</v>
      </c>
      <c r="B606" s="4" t="s">
        <v>365</v>
      </c>
      <c r="C606" s="4" t="s">
        <v>41</v>
      </c>
      <c r="D606" s="4"/>
      <c r="E606" s="4"/>
      <c r="F606" s="4"/>
      <c r="G606" s="2">
        <v>2011</v>
      </c>
      <c r="H606" s="4">
        <v>731830</v>
      </c>
      <c r="I606" s="4">
        <v>0</v>
      </c>
      <c r="J606" s="4" t="s">
        <v>226</v>
      </c>
      <c r="K606" s="4" t="s">
        <v>398</v>
      </c>
      <c r="L606" s="4" t="s">
        <v>837</v>
      </c>
      <c r="M606" s="3">
        <v>40693</v>
      </c>
      <c r="N606" s="4"/>
      <c r="O606" s="4" t="s">
        <v>926</v>
      </c>
      <c r="P606" s="4" t="s">
        <v>434</v>
      </c>
      <c r="Q606" s="4" t="s">
        <v>282</v>
      </c>
      <c r="R606" s="4" t="s">
        <v>421</v>
      </c>
      <c r="S606" s="4" t="s">
        <v>430</v>
      </c>
      <c r="T606" s="4" t="s">
        <v>365</v>
      </c>
      <c r="U606" s="4" t="s">
        <v>519</v>
      </c>
      <c r="V606" s="4" t="s">
        <v>85</v>
      </c>
      <c r="W606" s="4" t="s">
        <v>563</v>
      </c>
      <c r="X606" s="4" t="s">
        <v>434</v>
      </c>
      <c r="Y606" s="4" t="s">
        <v>545</v>
      </c>
      <c r="Z606" s="4" t="s">
        <v>483</v>
      </c>
      <c r="AA606" s="4">
        <v>169163</v>
      </c>
      <c r="AB606" s="4"/>
      <c r="AC606" s="4" t="s">
        <v>879</v>
      </c>
      <c r="AD606" s="3">
        <v>40694.740277777775</v>
      </c>
      <c r="AE606" s="3">
        <v>40694.740277777775</v>
      </c>
      <c r="AF606" s="2"/>
      <c r="AG606" s="4"/>
      <c r="AH606" s="4" t="s">
        <v>198</v>
      </c>
      <c r="AI606" s="4"/>
      <c r="AJ606" s="3"/>
      <c r="AK606" s="3"/>
      <c r="AL606" s="4"/>
      <c r="AM606" s="4"/>
      <c r="AN606" s="4"/>
    </row>
    <row r="607" spans="1:40" ht="57" customHeight="1">
      <c r="A607" s="4" t="s">
        <v>421</v>
      </c>
      <c r="B607" s="4" t="s">
        <v>842</v>
      </c>
      <c r="C607" s="4" t="s">
        <v>41</v>
      </c>
      <c r="D607" s="4"/>
      <c r="E607" s="4"/>
      <c r="F607" s="4"/>
      <c r="G607" s="2">
        <v>2011</v>
      </c>
      <c r="H607" s="4">
        <v>650000</v>
      </c>
      <c r="I607" s="4">
        <v>0</v>
      </c>
      <c r="J607" s="4" t="s">
        <v>518</v>
      </c>
      <c r="K607" s="4" t="s">
        <v>398</v>
      </c>
      <c r="L607" s="4" t="s">
        <v>837</v>
      </c>
      <c r="M607" s="3">
        <v>40563</v>
      </c>
      <c r="N607" s="4"/>
      <c r="O607" s="4" t="s">
        <v>886</v>
      </c>
      <c r="P607" s="4" t="s">
        <v>434</v>
      </c>
      <c r="Q607" s="4" t="s">
        <v>282</v>
      </c>
      <c r="R607" s="4" t="s">
        <v>421</v>
      </c>
      <c r="S607" s="4" t="s">
        <v>430</v>
      </c>
      <c r="T607" s="4" t="s">
        <v>842</v>
      </c>
      <c r="U607" s="4" t="s">
        <v>519</v>
      </c>
      <c r="V607" s="4" t="s">
        <v>828</v>
      </c>
      <c r="W607" s="4" t="s">
        <v>563</v>
      </c>
      <c r="X607" s="4" t="s">
        <v>434</v>
      </c>
      <c r="Y607" s="4" t="s">
        <v>545</v>
      </c>
      <c r="Z607" s="4" t="s">
        <v>483</v>
      </c>
      <c r="AA607" s="4">
        <v>166975</v>
      </c>
      <c r="AB607" s="4"/>
      <c r="AC607" s="4" t="s">
        <v>879</v>
      </c>
      <c r="AD607" s="3">
        <v>40648.667361111111</v>
      </c>
      <c r="AE607" s="3">
        <v>40648.667361111111</v>
      </c>
      <c r="AF607" s="2"/>
      <c r="AG607" s="4"/>
      <c r="AH607" s="4" t="s">
        <v>198</v>
      </c>
      <c r="AI607" s="4"/>
      <c r="AJ607" s="3"/>
      <c r="AK607" s="3"/>
      <c r="AL607" s="4"/>
      <c r="AM607" s="4"/>
      <c r="AN607" s="4"/>
    </row>
    <row r="608" spans="1:40" ht="57" customHeight="1">
      <c r="A608" s="4" t="s">
        <v>225</v>
      </c>
      <c r="B608" s="4" t="s">
        <v>877</v>
      </c>
      <c r="C608" s="4" t="s">
        <v>40</v>
      </c>
      <c r="D608" s="4" t="s">
        <v>634</v>
      </c>
      <c r="E608" s="4" t="s">
        <v>963</v>
      </c>
      <c r="F608" s="4" t="s">
        <v>1110</v>
      </c>
      <c r="G608" s="2">
        <v>2014</v>
      </c>
      <c r="H608" s="4">
        <v>658762</v>
      </c>
      <c r="I608" s="4">
        <v>0</v>
      </c>
      <c r="J608" s="4" t="s">
        <v>1057</v>
      </c>
      <c r="K608" s="4" t="s">
        <v>398</v>
      </c>
      <c r="L608" s="4" t="s">
        <v>837</v>
      </c>
      <c r="M608" s="3">
        <v>41900</v>
      </c>
      <c r="N608" s="4" t="s">
        <v>387</v>
      </c>
      <c r="O608" s="4" t="s">
        <v>926</v>
      </c>
      <c r="P608" s="4" t="s">
        <v>434</v>
      </c>
      <c r="Q608" s="4" t="s">
        <v>282</v>
      </c>
      <c r="R608" s="4" t="s">
        <v>225</v>
      </c>
      <c r="S608" s="4" t="s">
        <v>474</v>
      </c>
      <c r="T608" s="4" t="s">
        <v>877</v>
      </c>
      <c r="U608" s="4" t="s">
        <v>519</v>
      </c>
      <c r="V608" s="4" t="s">
        <v>4</v>
      </c>
      <c r="W608" s="4" t="s">
        <v>563</v>
      </c>
      <c r="X608" s="4" t="s">
        <v>434</v>
      </c>
      <c r="Y608" s="4" t="s">
        <v>21</v>
      </c>
      <c r="Z608" s="4" t="s">
        <v>483</v>
      </c>
      <c r="AA608" s="4">
        <v>221164</v>
      </c>
      <c r="AB608" s="4"/>
      <c r="AC608" s="4" t="s">
        <v>879</v>
      </c>
      <c r="AD608" s="3">
        <v>41962.53402777778</v>
      </c>
      <c r="AE608" s="3">
        <v>41962.53402777778</v>
      </c>
      <c r="AF608" s="2">
        <v>2014</v>
      </c>
      <c r="AG608" s="4" t="s">
        <v>434</v>
      </c>
      <c r="AH608" s="4" t="s">
        <v>198</v>
      </c>
      <c r="AI608" s="4">
        <v>0</v>
      </c>
      <c r="AJ608" s="3">
        <v>41730</v>
      </c>
      <c r="AK608" s="3">
        <v>42004</v>
      </c>
      <c r="AL608" s="4" t="s">
        <v>740</v>
      </c>
      <c r="AM608" s="4" t="s">
        <v>740</v>
      </c>
      <c r="AN608" s="4" t="s">
        <v>380</v>
      </c>
    </row>
    <row r="609" spans="1:40" ht="57" customHeight="1">
      <c r="A609" s="4" t="s">
        <v>494</v>
      </c>
      <c r="B609" s="4" t="s">
        <v>877</v>
      </c>
      <c r="C609" s="4" t="s">
        <v>40</v>
      </c>
      <c r="D609" s="4" t="s">
        <v>634</v>
      </c>
      <c r="E609" s="4" t="s">
        <v>963</v>
      </c>
      <c r="F609" s="4" t="s">
        <v>1110</v>
      </c>
      <c r="G609" s="2">
        <v>2014</v>
      </c>
      <c r="H609" s="4">
        <v>1185771</v>
      </c>
      <c r="I609" s="4">
        <v>0</v>
      </c>
      <c r="J609" s="4" t="s">
        <v>1057</v>
      </c>
      <c r="K609" s="4" t="s">
        <v>398</v>
      </c>
      <c r="L609" s="4" t="s">
        <v>837</v>
      </c>
      <c r="M609" s="3">
        <v>41883</v>
      </c>
      <c r="N609" s="4" t="s">
        <v>387</v>
      </c>
      <c r="O609" s="4" t="s">
        <v>926</v>
      </c>
      <c r="P609" s="4" t="s">
        <v>434</v>
      </c>
      <c r="Q609" s="4" t="s">
        <v>282</v>
      </c>
      <c r="R609" s="4" t="s">
        <v>494</v>
      </c>
      <c r="S609" s="4" t="s">
        <v>474</v>
      </c>
      <c r="T609" s="4" t="s">
        <v>877</v>
      </c>
      <c r="U609" s="4" t="s">
        <v>519</v>
      </c>
      <c r="V609" s="4" t="s">
        <v>4</v>
      </c>
      <c r="W609" s="4" t="s">
        <v>563</v>
      </c>
      <c r="X609" s="4" t="s">
        <v>434</v>
      </c>
      <c r="Y609" s="4" t="s">
        <v>21</v>
      </c>
      <c r="Z609" s="4" t="s">
        <v>483</v>
      </c>
      <c r="AA609" s="4">
        <v>221165</v>
      </c>
      <c r="AB609" s="4"/>
      <c r="AC609" s="4" t="s">
        <v>879</v>
      </c>
      <c r="AD609" s="3">
        <v>41962.535416666666</v>
      </c>
      <c r="AE609" s="3">
        <v>41962.534722222219</v>
      </c>
      <c r="AF609" s="2">
        <v>2014</v>
      </c>
      <c r="AG609" s="4" t="s">
        <v>434</v>
      </c>
      <c r="AH609" s="4" t="s">
        <v>198</v>
      </c>
      <c r="AI609" s="4">
        <v>0</v>
      </c>
      <c r="AJ609" s="3">
        <v>41730</v>
      </c>
      <c r="AK609" s="3">
        <v>42004</v>
      </c>
      <c r="AL609" s="4" t="s">
        <v>740</v>
      </c>
      <c r="AM609" s="4" t="s">
        <v>740</v>
      </c>
      <c r="AN609" s="4" t="s">
        <v>380</v>
      </c>
    </row>
    <row r="610" spans="1:40" ht="57" customHeight="1">
      <c r="A610" s="4" t="s">
        <v>494</v>
      </c>
      <c r="B610" s="4" t="s">
        <v>877</v>
      </c>
      <c r="C610" s="4" t="s">
        <v>40</v>
      </c>
      <c r="D610" s="4" t="s">
        <v>634</v>
      </c>
      <c r="E610" s="4" t="s">
        <v>963</v>
      </c>
      <c r="F610" s="4" t="s">
        <v>1110</v>
      </c>
      <c r="G610" s="2">
        <v>2014</v>
      </c>
      <c r="H610" s="4">
        <v>658762</v>
      </c>
      <c r="I610" s="4">
        <v>0</v>
      </c>
      <c r="J610" s="4" t="s">
        <v>1057</v>
      </c>
      <c r="K610" s="4" t="s">
        <v>398</v>
      </c>
      <c r="L610" s="4" t="s">
        <v>837</v>
      </c>
      <c r="M610" s="3">
        <v>41883</v>
      </c>
      <c r="N610" s="4" t="s">
        <v>387</v>
      </c>
      <c r="O610" s="4" t="s">
        <v>926</v>
      </c>
      <c r="P610" s="4" t="s">
        <v>434</v>
      </c>
      <c r="Q610" s="4" t="s">
        <v>282</v>
      </c>
      <c r="R610" s="4" t="s">
        <v>494</v>
      </c>
      <c r="S610" s="4" t="s">
        <v>474</v>
      </c>
      <c r="T610" s="4" t="s">
        <v>877</v>
      </c>
      <c r="U610" s="4" t="s">
        <v>519</v>
      </c>
      <c r="V610" s="4" t="s">
        <v>4</v>
      </c>
      <c r="W610" s="4" t="s">
        <v>563</v>
      </c>
      <c r="X610" s="4" t="s">
        <v>434</v>
      </c>
      <c r="Y610" s="4" t="s">
        <v>21</v>
      </c>
      <c r="Z610" s="4" t="s">
        <v>483</v>
      </c>
      <c r="AA610" s="4">
        <v>221166</v>
      </c>
      <c r="AB610" s="4"/>
      <c r="AC610" s="4" t="s">
        <v>879</v>
      </c>
      <c r="AD610" s="3">
        <v>41962.534722222219</v>
      </c>
      <c r="AE610" s="3">
        <v>41962.534722222219</v>
      </c>
      <c r="AF610" s="2">
        <v>2014</v>
      </c>
      <c r="AG610" s="4" t="s">
        <v>434</v>
      </c>
      <c r="AH610" s="4" t="s">
        <v>198</v>
      </c>
      <c r="AI610" s="4">
        <v>0</v>
      </c>
      <c r="AJ610" s="3">
        <v>41730</v>
      </c>
      <c r="AK610" s="3">
        <v>42004</v>
      </c>
      <c r="AL610" s="4" t="s">
        <v>740</v>
      </c>
      <c r="AM610" s="4" t="s">
        <v>740</v>
      </c>
      <c r="AN610" s="4" t="s">
        <v>380</v>
      </c>
    </row>
    <row r="611" spans="1:40" ht="57" customHeight="1">
      <c r="A611" s="4" t="s">
        <v>494</v>
      </c>
      <c r="B611" s="4" t="s">
        <v>877</v>
      </c>
      <c r="C611" s="4" t="s">
        <v>40</v>
      </c>
      <c r="D611" s="4" t="s">
        <v>634</v>
      </c>
      <c r="E611" s="4" t="s">
        <v>963</v>
      </c>
      <c r="F611" s="4" t="s">
        <v>1110</v>
      </c>
      <c r="G611" s="2">
        <v>2014</v>
      </c>
      <c r="H611" s="4">
        <v>254130</v>
      </c>
      <c r="I611" s="4">
        <v>0</v>
      </c>
      <c r="J611" s="4" t="s">
        <v>1057</v>
      </c>
      <c r="K611" s="4" t="s">
        <v>398</v>
      </c>
      <c r="L611" s="4" t="s">
        <v>837</v>
      </c>
      <c r="M611" s="3">
        <v>41883</v>
      </c>
      <c r="N611" s="4" t="s">
        <v>387</v>
      </c>
      <c r="O611" s="4" t="s">
        <v>926</v>
      </c>
      <c r="P611" s="4" t="s">
        <v>434</v>
      </c>
      <c r="Q611" s="4" t="s">
        <v>282</v>
      </c>
      <c r="R611" s="4" t="s">
        <v>494</v>
      </c>
      <c r="S611" s="4" t="s">
        <v>474</v>
      </c>
      <c r="T611" s="4" t="s">
        <v>877</v>
      </c>
      <c r="U611" s="4" t="s">
        <v>519</v>
      </c>
      <c r="V611" s="4" t="s">
        <v>4</v>
      </c>
      <c r="W611" s="4" t="s">
        <v>563</v>
      </c>
      <c r="X611" s="4" t="s">
        <v>434</v>
      </c>
      <c r="Y611" s="4" t="s">
        <v>21</v>
      </c>
      <c r="Z611" s="4" t="s">
        <v>483</v>
      </c>
      <c r="AA611" s="4">
        <v>221167</v>
      </c>
      <c r="AB611" s="4"/>
      <c r="AC611" s="4" t="s">
        <v>879</v>
      </c>
      <c r="AD611" s="3">
        <v>41962.535416666666</v>
      </c>
      <c r="AE611" s="3">
        <v>41962.535416666666</v>
      </c>
      <c r="AF611" s="2">
        <v>2014</v>
      </c>
      <c r="AG611" s="4" t="s">
        <v>434</v>
      </c>
      <c r="AH611" s="4" t="s">
        <v>198</v>
      </c>
      <c r="AI611" s="4">
        <v>0</v>
      </c>
      <c r="AJ611" s="3">
        <v>41730</v>
      </c>
      <c r="AK611" s="3">
        <v>42004</v>
      </c>
      <c r="AL611" s="4" t="s">
        <v>740</v>
      </c>
      <c r="AM611" s="4" t="s">
        <v>740</v>
      </c>
      <c r="AN611" s="4" t="s">
        <v>380</v>
      </c>
    </row>
    <row r="612" spans="1:40" ht="57" customHeight="1">
      <c r="A612" s="4" t="s">
        <v>320</v>
      </c>
      <c r="B612" s="4" t="s">
        <v>877</v>
      </c>
      <c r="C612" s="4" t="s">
        <v>40</v>
      </c>
      <c r="D612" s="4" t="s">
        <v>634</v>
      </c>
      <c r="E612" s="4" t="s">
        <v>963</v>
      </c>
      <c r="F612" s="4" t="s">
        <v>1110</v>
      </c>
      <c r="G612" s="2">
        <v>2014</v>
      </c>
      <c r="H612" s="4">
        <v>167224</v>
      </c>
      <c r="I612" s="4">
        <v>0</v>
      </c>
      <c r="J612" s="4" t="s">
        <v>1057</v>
      </c>
      <c r="K612" s="4" t="s">
        <v>398</v>
      </c>
      <c r="L612" s="4" t="s">
        <v>837</v>
      </c>
      <c r="M612" s="3">
        <v>41802</v>
      </c>
      <c r="N612" s="4" t="s">
        <v>387</v>
      </c>
      <c r="O612" s="4" t="s">
        <v>926</v>
      </c>
      <c r="P612" s="4" t="s">
        <v>434</v>
      </c>
      <c r="Q612" s="4" t="s">
        <v>282</v>
      </c>
      <c r="R612" s="4" t="s">
        <v>320</v>
      </c>
      <c r="S612" s="4" t="s">
        <v>474</v>
      </c>
      <c r="T612" s="4" t="s">
        <v>877</v>
      </c>
      <c r="U612" s="4" t="s">
        <v>519</v>
      </c>
      <c r="V612" s="4" t="s">
        <v>4</v>
      </c>
      <c r="W612" s="4" t="s">
        <v>563</v>
      </c>
      <c r="X612" s="4" t="s">
        <v>434</v>
      </c>
      <c r="Y612" s="4" t="s">
        <v>21</v>
      </c>
      <c r="Z612" s="4" t="s">
        <v>483</v>
      </c>
      <c r="AA612" s="4">
        <v>221169</v>
      </c>
      <c r="AB612" s="4"/>
      <c r="AC612" s="4" t="s">
        <v>879</v>
      </c>
      <c r="AD612" s="3">
        <v>41962.536111111112</v>
      </c>
      <c r="AE612" s="3">
        <v>41962.536111111112</v>
      </c>
      <c r="AF612" s="2">
        <v>2014</v>
      </c>
      <c r="AG612" s="4" t="s">
        <v>434</v>
      </c>
      <c r="AH612" s="4" t="s">
        <v>198</v>
      </c>
      <c r="AI612" s="4">
        <v>0</v>
      </c>
      <c r="AJ612" s="3">
        <v>41730</v>
      </c>
      <c r="AK612" s="3">
        <v>42004</v>
      </c>
      <c r="AL612" s="4" t="s">
        <v>740</v>
      </c>
      <c r="AM612" s="4" t="s">
        <v>740</v>
      </c>
      <c r="AN612" s="4" t="s">
        <v>380</v>
      </c>
    </row>
    <row r="613" spans="1:40" ht="57" customHeight="1">
      <c r="A613" s="4" t="s">
        <v>320</v>
      </c>
      <c r="B613" s="4" t="s">
        <v>877</v>
      </c>
      <c r="C613" s="4" t="s">
        <v>40</v>
      </c>
      <c r="D613" s="4" t="s">
        <v>634</v>
      </c>
      <c r="E613" s="4" t="s">
        <v>963</v>
      </c>
      <c r="F613" s="4" t="s">
        <v>1110</v>
      </c>
      <c r="G613" s="2">
        <v>2014</v>
      </c>
      <c r="H613" s="4">
        <v>523</v>
      </c>
      <c r="I613" s="4">
        <v>0</v>
      </c>
      <c r="J613" s="4" t="s">
        <v>1057</v>
      </c>
      <c r="K613" s="4" t="s">
        <v>398</v>
      </c>
      <c r="L613" s="4" t="s">
        <v>837</v>
      </c>
      <c r="M613" s="3">
        <v>41852</v>
      </c>
      <c r="N613" s="4" t="s">
        <v>387</v>
      </c>
      <c r="O613" s="4" t="s">
        <v>926</v>
      </c>
      <c r="P613" s="4" t="s">
        <v>434</v>
      </c>
      <c r="Q613" s="4" t="s">
        <v>282</v>
      </c>
      <c r="R613" s="4" t="s">
        <v>320</v>
      </c>
      <c r="S613" s="4" t="s">
        <v>474</v>
      </c>
      <c r="T613" s="4" t="s">
        <v>877</v>
      </c>
      <c r="U613" s="4" t="s">
        <v>519</v>
      </c>
      <c r="V613" s="4" t="s">
        <v>4</v>
      </c>
      <c r="W613" s="4" t="s">
        <v>563</v>
      </c>
      <c r="X613" s="4" t="s">
        <v>434</v>
      </c>
      <c r="Y613" s="4" t="s">
        <v>21</v>
      </c>
      <c r="Z613" s="4" t="s">
        <v>483</v>
      </c>
      <c r="AA613" s="4">
        <v>221170</v>
      </c>
      <c r="AB613" s="4"/>
      <c r="AC613" s="4" t="s">
        <v>879</v>
      </c>
      <c r="AD613" s="3">
        <v>41962.536805555552</v>
      </c>
      <c r="AE613" s="3">
        <v>41962.536805555552</v>
      </c>
      <c r="AF613" s="2">
        <v>2014</v>
      </c>
      <c r="AG613" s="4" t="s">
        <v>434</v>
      </c>
      <c r="AH613" s="4" t="s">
        <v>198</v>
      </c>
      <c r="AI613" s="4">
        <v>0</v>
      </c>
      <c r="AJ613" s="3">
        <v>41730</v>
      </c>
      <c r="AK613" s="3">
        <v>42004</v>
      </c>
      <c r="AL613" s="4" t="s">
        <v>740</v>
      </c>
      <c r="AM613" s="4" t="s">
        <v>740</v>
      </c>
      <c r="AN613" s="4" t="s">
        <v>380</v>
      </c>
    </row>
    <row r="614" spans="1:40" ht="57" customHeight="1">
      <c r="A614" s="4" t="s">
        <v>320</v>
      </c>
      <c r="B614" s="4" t="s">
        <v>877</v>
      </c>
      <c r="C614" s="4" t="s">
        <v>40</v>
      </c>
      <c r="D614" s="4" t="s">
        <v>634</v>
      </c>
      <c r="E614" s="4" t="s">
        <v>963</v>
      </c>
      <c r="F614" s="4" t="s">
        <v>1110</v>
      </c>
      <c r="G614" s="2">
        <v>2014</v>
      </c>
      <c r="H614" s="4">
        <v>182664</v>
      </c>
      <c r="I614" s="4">
        <v>0</v>
      </c>
      <c r="J614" s="4" t="s">
        <v>1057</v>
      </c>
      <c r="K614" s="4" t="s">
        <v>398</v>
      </c>
      <c r="L614" s="4" t="s">
        <v>837</v>
      </c>
      <c r="M614" s="3">
        <v>41852</v>
      </c>
      <c r="N614" s="4" t="s">
        <v>387</v>
      </c>
      <c r="O614" s="4" t="s">
        <v>926</v>
      </c>
      <c r="P614" s="4" t="s">
        <v>434</v>
      </c>
      <c r="Q614" s="4" t="s">
        <v>282</v>
      </c>
      <c r="R614" s="4" t="s">
        <v>320</v>
      </c>
      <c r="S614" s="4" t="s">
        <v>474</v>
      </c>
      <c r="T614" s="4" t="s">
        <v>877</v>
      </c>
      <c r="U614" s="4" t="s">
        <v>519</v>
      </c>
      <c r="V614" s="4" t="s">
        <v>4</v>
      </c>
      <c r="W614" s="4" t="s">
        <v>563</v>
      </c>
      <c r="X614" s="4" t="s">
        <v>434</v>
      </c>
      <c r="Y614" s="4" t="s">
        <v>21</v>
      </c>
      <c r="Z614" s="4" t="s">
        <v>483</v>
      </c>
      <c r="AA614" s="4">
        <v>221171</v>
      </c>
      <c r="AB614" s="4"/>
      <c r="AC614" s="4" t="s">
        <v>879</v>
      </c>
      <c r="AD614" s="3">
        <v>41962.536805555552</v>
      </c>
      <c r="AE614" s="3">
        <v>41962.536805555552</v>
      </c>
      <c r="AF614" s="2">
        <v>2014</v>
      </c>
      <c r="AG614" s="4" t="s">
        <v>434</v>
      </c>
      <c r="AH614" s="4" t="s">
        <v>198</v>
      </c>
      <c r="AI614" s="4">
        <v>0</v>
      </c>
      <c r="AJ614" s="3">
        <v>41730</v>
      </c>
      <c r="AK614" s="3">
        <v>42004</v>
      </c>
      <c r="AL614" s="4" t="s">
        <v>740</v>
      </c>
      <c r="AM614" s="4" t="s">
        <v>740</v>
      </c>
      <c r="AN614" s="4" t="s">
        <v>380</v>
      </c>
    </row>
    <row r="615" spans="1:40" ht="57" customHeight="1">
      <c r="A615" s="4" t="s">
        <v>1071</v>
      </c>
      <c r="B615" s="4" t="s">
        <v>276</v>
      </c>
      <c r="C615" s="4" t="s">
        <v>532</v>
      </c>
      <c r="D615" s="4"/>
      <c r="E615" s="4"/>
      <c r="F615" s="4"/>
      <c r="G615" s="2">
        <v>2013</v>
      </c>
      <c r="H615" s="4">
        <v>27000</v>
      </c>
      <c r="I615" s="4">
        <v>0</v>
      </c>
      <c r="J615" s="4" t="s">
        <v>931</v>
      </c>
      <c r="K615" s="4" t="s">
        <v>398</v>
      </c>
      <c r="L615" s="4" t="s">
        <v>837</v>
      </c>
      <c r="M615" s="3">
        <v>41552</v>
      </c>
      <c r="N615" s="4"/>
      <c r="O615" s="4" t="s">
        <v>326</v>
      </c>
      <c r="P615" s="4" t="s">
        <v>434</v>
      </c>
      <c r="Q615" s="4" t="s">
        <v>282</v>
      </c>
      <c r="R615" s="4" t="s">
        <v>1071</v>
      </c>
      <c r="S615" s="4" t="s">
        <v>1071</v>
      </c>
      <c r="T615" s="4" t="s">
        <v>276</v>
      </c>
      <c r="U615" s="4" t="s">
        <v>685</v>
      </c>
      <c r="V615" s="4" t="s">
        <v>943</v>
      </c>
      <c r="W615" s="4"/>
      <c r="X615" s="4" t="s">
        <v>794</v>
      </c>
      <c r="Y615" s="4" t="s">
        <v>545</v>
      </c>
      <c r="Z615" s="4" t="s">
        <v>483</v>
      </c>
      <c r="AA615" s="4">
        <v>206138</v>
      </c>
      <c r="AB615" s="4"/>
      <c r="AC615" s="4" t="s">
        <v>879</v>
      </c>
      <c r="AD615" s="3">
        <v>41648.710416666661</v>
      </c>
      <c r="AE615" s="3">
        <v>41648.710416666661</v>
      </c>
      <c r="AF615" s="2"/>
      <c r="AG615" s="4"/>
      <c r="AH615" s="4" t="s">
        <v>198</v>
      </c>
      <c r="AI615" s="4"/>
      <c r="AJ615" s="3"/>
      <c r="AK615" s="3"/>
      <c r="AL615" s="4"/>
      <c r="AM615" s="4"/>
      <c r="AN615" s="4"/>
    </row>
    <row r="616" spans="1:40" ht="68.25" customHeight="1">
      <c r="A616" s="4" t="s">
        <v>1071</v>
      </c>
      <c r="B616" s="4" t="s">
        <v>276</v>
      </c>
      <c r="C616" s="4" t="s">
        <v>532</v>
      </c>
      <c r="D616" s="4"/>
      <c r="E616" s="4"/>
      <c r="F616" s="4"/>
      <c r="G616" s="2">
        <v>2013</v>
      </c>
      <c r="H616" s="4">
        <v>200000</v>
      </c>
      <c r="I616" s="4">
        <v>0</v>
      </c>
      <c r="J616" s="4" t="s">
        <v>1035</v>
      </c>
      <c r="K616" s="4" t="s">
        <v>398</v>
      </c>
      <c r="L616" s="4" t="s">
        <v>837</v>
      </c>
      <c r="M616" s="3">
        <v>41456</v>
      </c>
      <c r="N616" s="4"/>
      <c r="O616" s="4" t="s">
        <v>326</v>
      </c>
      <c r="P616" s="4" t="s">
        <v>434</v>
      </c>
      <c r="Q616" s="4" t="s">
        <v>282</v>
      </c>
      <c r="R616" s="4" t="s">
        <v>1071</v>
      </c>
      <c r="S616" s="4" t="s">
        <v>1071</v>
      </c>
      <c r="T616" s="4" t="s">
        <v>276</v>
      </c>
      <c r="U616" s="4" t="s">
        <v>685</v>
      </c>
      <c r="V616" s="4" t="s">
        <v>943</v>
      </c>
      <c r="W616" s="4"/>
      <c r="X616" s="4" t="s">
        <v>794</v>
      </c>
      <c r="Y616" s="4" t="s">
        <v>545</v>
      </c>
      <c r="Z616" s="4" t="s">
        <v>483</v>
      </c>
      <c r="AA616" s="4">
        <v>206139</v>
      </c>
      <c r="AB616" s="4"/>
      <c r="AC616" s="4" t="s">
        <v>879</v>
      </c>
      <c r="AD616" s="3">
        <v>41648.714583333334</v>
      </c>
      <c r="AE616" s="3">
        <v>41648.711111111108</v>
      </c>
      <c r="AF616" s="2"/>
      <c r="AG616" s="4"/>
      <c r="AH616" s="4" t="s">
        <v>198</v>
      </c>
      <c r="AI616" s="4"/>
      <c r="AJ616" s="3"/>
      <c r="AK616" s="3"/>
      <c r="AL616" s="4"/>
      <c r="AM616" s="4"/>
      <c r="AN616" s="4"/>
    </row>
    <row r="617" spans="1:40" ht="57" customHeight="1">
      <c r="A617" s="4" t="s">
        <v>1071</v>
      </c>
      <c r="B617" s="4" t="s">
        <v>276</v>
      </c>
      <c r="C617" s="4" t="s">
        <v>532</v>
      </c>
      <c r="D617" s="4"/>
      <c r="E617" s="4"/>
      <c r="F617" s="4"/>
      <c r="G617" s="2">
        <v>2013</v>
      </c>
      <c r="H617" s="4">
        <v>200000</v>
      </c>
      <c r="I617" s="4">
        <v>0</v>
      </c>
      <c r="J617" s="4" t="s">
        <v>1099</v>
      </c>
      <c r="K617" s="4" t="s">
        <v>398</v>
      </c>
      <c r="L617" s="4" t="s">
        <v>837</v>
      </c>
      <c r="M617" s="3">
        <v>41456</v>
      </c>
      <c r="N617" s="4"/>
      <c r="O617" s="4" t="s">
        <v>326</v>
      </c>
      <c r="P617" s="4" t="s">
        <v>434</v>
      </c>
      <c r="Q617" s="4" t="s">
        <v>282</v>
      </c>
      <c r="R617" s="4" t="s">
        <v>1071</v>
      </c>
      <c r="S617" s="4" t="s">
        <v>1071</v>
      </c>
      <c r="T617" s="4" t="s">
        <v>276</v>
      </c>
      <c r="U617" s="4" t="s">
        <v>685</v>
      </c>
      <c r="V617" s="4" t="s">
        <v>943</v>
      </c>
      <c r="W617" s="4"/>
      <c r="X617" s="4" t="s">
        <v>794</v>
      </c>
      <c r="Y617" s="4" t="s">
        <v>545</v>
      </c>
      <c r="Z617" s="4" t="s">
        <v>483</v>
      </c>
      <c r="AA617" s="4">
        <v>206140</v>
      </c>
      <c r="AB617" s="4"/>
      <c r="AC617" s="4" t="s">
        <v>879</v>
      </c>
      <c r="AD617" s="3">
        <v>41648.714583333334</v>
      </c>
      <c r="AE617" s="3">
        <v>41648.711805555555</v>
      </c>
      <c r="AF617" s="2"/>
      <c r="AG617" s="4"/>
      <c r="AH617" s="4" t="s">
        <v>198</v>
      </c>
      <c r="AI617" s="4"/>
      <c r="AJ617" s="3"/>
      <c r="AK617" s="3"/>
      <c r="AL617" s="4"/>
      <c r="AM617" s="4"/>
      <c r="AN617" s="4"/>
    </row>
    <row r="618" spans="1:40" ht="57" customHeight="1">
      <c r="A618" s="4" t="s">
        <v>1071</v>
      </c>
      <c r="B618" s="4" t="s">
        <v>276</v>
      </c>
      <c r="C618" s="4" t="s">
        <v>532</v>
      </c>
      <c r="D618" s="4"/>
      <c r="E618" s="4"/>
      <c r="F618" s="4"/>
      <c r="G618" s="2">
        <v>2013</v>
      </c>
      <c r="H618" s="4">
        <v>25000</v>
      </c>
      <c r="I618" s="4">
        <v>0</v>
      </c>
      <c r="J618" s="4" t="s">
        <v>128</v>
      </c>
      <c r="K618" s="4" t="s">
        <v>398</v>
      </c>
      <c r="L618" s="4" t="s">
        <v>837</v>
      </c>
      <c r="M618" s="3">
        <v>41456</v>
      </c>
      <c r="N618" s="4"/>
      <c r="O618" s="4" t="s">
        <v>326</v>
      </c>
      <c r="P618" s="4" t="s">
        <v>434</v>
      </c>
      <c r="Q618" s="4" t="s">
        <v>282</v>
      </c>
      <c r="R618" s="4" t="s">
        <v>1071</v>
      </c>
      <c r="S618" s="4" t="s">
        <v>1071</v>
      </c>
      <c r="T618" s="4" t="s">
        <v>276</v>
      </c>
      <c r="U618" s="4" t="s">
        <v>685</v>
      </c>
      <c r="V618" s="4" t="s">
        <v>943</v>
      </c>
      <c r="W618" s="4"/>
      <c r="X618" s="4" t="s">
        <v>794</v>
      </c>
      <c r="Y618" s="4" t="s">
        <v>545</v>
      </c>
      <c r="Z618" s="4" t="s">
        <v>483</v>
      </c>
      <c r="AA618" s="4">
        <v>206141</v>
      </c>
      <c r="AB618" s="4"/>
      <c r="AC618" s="4" t="s">
        <v>879</v>
      </c>
      <c r="AD618" s="3">
        <v>41648.714583333334</v>
      </c>
      <c r="AE618" s="3">
        <v>41648.713194444441</v>
      </c>
      <c r="AF618" s="2"/>
      <c r="AG618" s="4"/>
      <c r="AH618" s="4" t="s">
        <v>198</v>
      </c>
      <c r="AI618" s="4"/>
      <c r="AJ618" s="3"/>
      <c r="AK618" s="3"/>
      <c r="AL618" s="4"/>
      <c r="AM618" s="4"/>
      <c r="AN618" s="4"/>
    </row>
    <row r="619" spans="1:40" ht="45.75" customHeight="1">
      <c r="A619" s="4" t="s">
        <v>1071</v>
      </c>
      <c r="B619" s="4" t="s">
        <v>276</v>
      </c>
      <c r="C619" s="4" t="s">
        <v>532</v>
      </c>
      <c r="D619" s="4"/>
      <c r="E619" s="4"/>
      <c r="F619" s="4"/>
      <c r="G619" s="2">
        <v>2013</v>
      </c>
      <c r="H619" s="4">
        <v>68064</v>
      </c>
      <c r="I619" s="4">
        <v>0</v>
      </c>
      <c r="J619" s="4" t="s">
        <v>273</v>
      </c>
      <c r="K619" s="4" t="s">
        <v>398</v>
      </c>
      <c r="L619" s="4" t="s">
        <v>837</v>
      </c>
      <c r="M619" s="3">
        <v>41456</v>
      </c>
      <c r="N619" s="4"/>
      <c r="O619" s="4" t="s">
        <v>326</v>
      </c>
      <c r="P619" s="4" t="s">
        <v>434</v>
      </c>
      <c r="Q619" s="4" t="s">
        <v>282</v>
      </c>
      <c r="R619" s="4" t="s">
        <v>1071</v>
      </c>
      <c r="S619" s="4" t="s">
        <v>1071</v>
      </c>
      <c r="T619" s="4" t="s">
        <v>276</v>
      </c>
      <c r="U619" s="4" t="s">
        <v>685</v>
      </c>
      <c r="V619" s="4" t="s">
        <v>943</v>
      </c>
      <c r="W619" s="4"/>
      <c r="X619" s="4" t="s">
        <v>794</v>
      </c>
      <c r="Y619" s="4" t="s">
        <v>545</v>
      </c>
      <c r="Z619" s="4" t="s">
        <v>483</v>
      </c>
      <c r="AA619" s="4">
        <v>206142</v>
      </c>
      <c r="AB619" s="4"/>
      <c r="AC619" s="4" t="s">
        <v>879</v>
      </c>
      <c r="AD619" s="3">
        <v>41648.715277777774</v>
      </c>
      <c r="AE619" s="3">
        <v>41648.713888888888</v>
      </c>
      <c r="AF619" s="2"/>
      <c r="AG619" s="4"/>
      <c r="AH619" s="4" t="s">
        <v>198</v>
      </c>
      <c r="AI619" s="4"/>
      <c r="AJ619" s="3"/>
      <c r="AK619" s="3"/>
      <c r="AL619" s="4"/>
      <c r="AM619" s="4"/>
      <c r="AN619" s="4"/>
    </row>
    <row r="620" spans="1:40" ht="57" customHeight="1">
      <c r="A620" s="4" t="s">
        <v>1071</v>
      </c>
      <c r="B620" s="4" t="s">
        <v>276</v>
      </c>
      <c r="C620" s="4" t="s">
        <v>532</v>
      </c>
      <c r="D620" s="4"/>
      <c r="E620" s="4"/>
      <c r="F620" s="4"/>
      <c r="G620" s="2">
        <v>2013</v>
      </c>
      <c r="H620" s="4">
        <v>15000</v>
      </c>
      <c r="I620" s="4">
        <v>0</v>
      </c>
      <c r="J620" s="4" t="s">
        <v>1050</v>
      </c>
      <c r="K620" s="4" t="s">
        <v>398</v>
      </c>
      <c r="L620" s="4" t="s">
        <v>837</v>
      </c>
      <c r="M620" s="3">
        <v>41456</v>
      </c>
      <c r="N620" s="4"/>
      <c r="O620" s="4" t="s">
        <v>326</v>
      </c>
      <c r="P620" s="4" t="s">
        <v>434</v>
      </c>
      <c r="Q620" s="4" t="s">
        <v>282</v>
      </c>
      <c r="R620" s="4" t="s">
        <v>1071</v>
      </c>
      <c r="S620" s="4" t="s">
        <v>1071</v>
      </c>
      <c r="T620" s="4" t="s">
        <v>276</v>
      </c>
      <c r="U620" s="4" t="s">
        <v>685</v>
      </c>
      <c r="V620" s="4" t="s">
        <v>943</v>
      </c>
      <c r="W620" s="4"/>
      <c r="X620" s="4" t="s">
        <v>794</v>
      </c>
      <c r="Y620" s="4" t="s">
        <v>545</v>
      </c>
      <c r="Z620" s="4" t="s">
        <v>483</v>
      </c>
      <c r="AA620" s="4">
        <v>206143</v>
      </c>
      <c r="AB620" s="4"/>
      <c r="AC620" s="4" t="s">
        <v>879</v>
      </c>
      <c r="AD620" s="3">
        <v>41648.71597222222</v>
      </c>
      <c r="AE620" s="3">
        <v>41648.71597222222</v>
      </c>
      <c r="AF620" s="2"/>
      <c r="AG620" s="4"/>
      <c r="AH620" s="4" t="s">
        <v>198</v>
      </c>
      <c r="AI620" s="4"/>
      <c r="AJ620" s="3"/>
      <c r="AK620" s="3"/>
      <c r="AL620" s="4"/>
      <c r="AM620" s="4"/>
      <c r="AN620" s="4"/>
    </row>
    <row r="621" spans="1:40" ht="45.75" customHeight="1">
      <c r="A621" s="4" t="s">
        <v>1071</v>
      </c>
      <c r="B621" s="4" t="s">
        <v>276</v>
      </c>
      <c r="C621" s="4" t="s">
        <v>532</v>
      </c>
      <c r="D621" s="4"/>
      <c r="E621" s="4"/>
      <c r="F621" s="4"/>
      <c r="G621" s="2">
        <v>2013</v>
      </c>
      <c r="H621" s="4">
        <v>32595</v>
      </c>
      <c r="I621" s="4">
        <v>0</v>
      </c>
      <c r="J621" s="4" t="s">
        <v>695</v>
      </c>
      <c r="K621" s="4" t="s">
        <v>398</v>
      </c>
      <c r="L621" s="4" t="s">
        <v>837</v>
      </c>
      <c r="M621" s="3">
        <v>41552</v>
      </c>
      <c r="N621" s="4"/>
      <c r="O621" s="4" t="s">
        <v>326</v>
      </c>
      <c r="P621" s="4" t="s">
        <v>434</v>
      </c>
      <c r="Q621" s="4" t="s">
        <v>282</v>
      </c>
      <c r="R621" s="4" t="s">
        <v>1071</v>
      </c>
      <c r="S621" s="4" t="s">
        <v>1071</v>
      </c>
      <c r="T621" s="4" t="s">
        <v>276</v>
      </c>
      <c r="U621" s="4" t="s">
        <v>685</v>
      </c>
      <c r="V621" s="4" t="s">
        <v>943</v>
      </c>
      <c r="W621" s="4"/>
      <c r="X621" s="4" t="s">
        <v>794</v>
      </c>
      <c r="Y621" s="4" t="s">
        <v>545</v>
      </c>
      <c r="Z621" s="4" t="s">
        <v>483</v>
      </c>
      <c r="AA621" s="4">
        <v>206144</v>
      </c>
      <c r="AB621" s="4"/>
      <c r="AC621" s="4" t="s">
        <v>879</v>
      </c>
      <c r="AD621" s="3">
        <v>41648.71597222222</v>
      </c>
      <c r="AE621" s="3">
        <v>41648.71597222222</v>
      </c>
      <c r="AF621" s="2"/>
      <c r="AG621" s="4"/>
      <c r="AH621" s="4" t="s">
        <v>198</v>
      </c>
      <c r="AI621" s="4"/>
      <c r="AJ621" s="3"/>
      <c r="AK621" s="3"/>
      <c r="AL621" s="4"/>
      <c r="AM621" s="4"/>
      <c r="AN621" s="4"/>
    </row>
    <row r="622" spans="1:40" ht="57" customHeight="1">
      <c r="A622" s="4" t="s">
        <v>1071</v>
      </c>
      <c r="B622" s="4" t="s">
        <v>276</v>
      </c>
      <c r="C622" s="4" t="s">
        <v>532</v>
      </c>
      <c r="D622" s="4"/>
      <c r="E622" s="4"/>
      <c r="F622" s="4"/>
      <c r="G622" s="2">
        <v>2013</v>
      </c>
      <c r="H622" s="4">
        <v>600000</v>
      </c>
      <c r="I622" s="4">
        <v>0</v>
      </c>
      <c r="J622" s="4" t="s">
        <v>66</v>
      </c>
      <c r="K622" s="4" t="s">
        <v>398</v>
      </c>
      <c r="L622" s="4" t="s">
        <v>837</v>
      </c>
      <c r="M622" s="3">
        <v>41552</v>
      </c>
      <c r="N622" s="4"/>
      <c r="O622" s="4" t="s">
        <v>326</v>
      </c>
      <c r="P622" s="4" t="s">
        <v>434</v>
      </c>
      <c r="Q622" s="4" t="s">
        <v>282</v>
      </c>
      <c r="R622" s="4" t="s">
        <v>1071</v>
      </c>
      <c r="S622" s="4" t="s">
        <v>1071</v>
      </c>
      <c r="T622" s="4" t="s">
        <v>276</v>
      </c>
      <c r="U622" s="4" t="s">
        <v>685</v>
      </c>
      <c r="V622" s="4" t="s">
        <v>943</v>
      </c>
      <c r="W622" s="4"/>
      <c r="X622" s="4" t="s">
        <v>794</v>
      </c>
      <c r="Y622" s="4" t="s">
        <v>545</v>
      </c>
      <c r="Z622" s="4" t="s">
        <v>483</v>
      </c>
      <c r="AA622" s="4">
        <v>206145</v>
      </c>
      <c r="AB622" s="4"/>
      <c r="AC622" s="4" t="s">
        <v>879</v>
      </c>
      <c r="AD622" s="3">
        <v>41648.716666666667</v>
      </c>
      <c r="AE622" s="3">
        <v>41648.716666666667</v>
      </c>
      <c r="AF622" s="2"/>
      <c r="AG622" s="4"/>
      <c r="AH622" s="4" t="s">
        <v>198</v>
      </c>
      <c r="AI622" s="4"/>
      <c r="AJ622" s="3"/>
      <c r="AK622" s="3"/>
      <c r="AL622" s="4"/>
      <c r="AM622" s="4"/>
      <c r="AN622" s="4"/>
    </row>
    <row r="623" spans="1:40" ht="68.25" customHeight="1">
      <c r="A623" s="4" t="s">
        <v>1071</v>
      </c>
      <c r="B623" s="4" t="s">
        <v>276</v>
      </c>
      <c r="C623" s="4" t="s">
        <v>532</v>
      </c>
      <c r="D623" s="4"/>
      <c r="E623" s="4"/>
      <c r="F623" s="4"/>
      <c r="G623" s="2">
        <v>2013</v>
      </c>
      <c r="H623" s="4">
        <v>600000</v>
      </c>
      <c r="I623" s="4">
        <v>0</v>
      </c>
      <c r="J623" s="4" t="s">
        <v>491</v>
      </c>
      <c r="K623" s="4" t="s">
        <v>398</v>
      </c>
      <c r="L623" s="4" t="s">
        <v>837</v>
      </c>
      <c r="M623" s="3">
        <v>41552</v>
      </c>
      <c r="N623" s="4"/>
      <c r="O623" s="4" t="s">
        <v>326</v>
      </c>
      <c r="P623" s="4" t="s">
        <v>434</v>
      </c>
      <c r="Q623" s="4" t="s">
        <v>282</v>
      </c>
      <c r="R623" s="4" t="s">
        <v>1071</v>
      </c>
      <c r="S623" s="4" t="s">
        <v>1071</v>
      </c>
      <c r="T623" s="4" t="s">
        <v>276</v>
      </c>
      <c r="U623" s="4" t="s">
        <v>685</v>
      </c>
      <c r="V623" s="4" t="s">
        <v>943</v>
      </c>
      <c r="W623" s="4"/>
      <c r="X623" s="4" t="s">
        <v>794</v>
      </c>
      <c r="Y623" s="4" t="s">
        <v>545</v>
      </c>
      <c r="Z623" s="4" t="s">
        <v>483</v>
      </c>
      <c r="AA623" s="4">
        <v>206146</v>
      </c>
      <c r="AB623" s="4"/>
      <c r="AC623" s="4" t="s">
        <v>879</v>
      </c>
      <c r="AD623" s="3">
        <v>41648.717361111107</v>
      </c>
      <c r="AE623" s="3">
        <v>41648.717361111107</v>
      </c>
      <c r="AF623" s="2"/>
      <c r="AG623" s="4"/>
      <c r="AH623" s="4" t="s">
        <v>198</v>
      </c>
      <c r="AI623" s="4"/>
      <c r="AJ623" s="3"/>
      <c r="AK623" s="3"/>
      <c r="AL623" s="4"/>
      <c r="AM623" s="4"/>
      <c r="AN623" s="4"/>
    </row>
    <row r="624" spans="1:40" ht="45.75" customHeight="1">
      <c r="A624" s="4" t="s">
        <v>1071</v>
      </c>
      <c r="B624" s="4" t="s">
        <v>276</v>
      </c>
      <c r="C624" s="4" t="s">
        <v>532</v>
      </c>
      <c r="D624" s="4"/>
      <c r="E624" s="4"/>
      <c r="F624" s="4"/>
      <c r="G624" s="2">
        <v>2013</v>
      </c>
      <c r="H624" s="4">
        <v>32595</v>
      </c>
      <c r="I624" s="4">
        <v>0</v>
      </c>
      <c r="J624" s="4" t="s">
        <v>468</v>
      </c>
      <c r="K624" s="4" t="s">
        <v>398</v>
      </c>
      <c r="L624" s="4" t="s">
        <v>837</v>
      </c>
      <c r="M624" s="3">
        <v>41552</v>
      </c>
      <c r="N624" s="4"/>
      <c r="O624" s="4" t="s">
        <v>326</v>
      </c>
      <c r="P624" s="4" t="s">
        <v>434</v>
      </c>
      <c r="Q624" s="4" t="s">
        <v>282</v>
      </c>
      <c r="R624" s="4" t="s">
        <v>1071</v>
      </c>
      <c r="S624" s="4" t="s">
        <v>1071</v>
      </c>
      <c r="T624" s="4" t="s">
        <v>276</v>
      </c>
      <c r="U624" s="4" t="s">
        <v>685</v>
      </c>
      <c r="V624" s="4" t="s">
        <v>943</v>
      </c>
      <c r="W624" s="4"/>
      <c r="X624" s="4" t="s">
        <v>794</v>
      </c>
      <c r="Y624" s="4" t="s">
        <v>545</v>
      </c>
      <c r="Z624" s="4" t="s">
        <v>483</v>
      </c>
      <c r="AA624" s="4">
        <v>206147</v>
      </c>
      <c r="AB624" s="4"/>
      <c r="AC624" s="4" t="s">
        <v>879</v>
      </c>
      <c r="AD624" s="3">
        <v>41648.718055555553</v>
      </c>
      <c r="AE624" s="3">
        <v>41648.718055555553</v>
      </c>
      <c r="AF624" s="2"/>
      <c r="AG624" s="4"/>
      <c r="AH624" s="4" t="s">
        <v>198</v>
      </c>
      <c r="AI624" s="4"/>
      <c r="AJ624" s="3"/>
      <c r="AK624" s="3"/>
      <c r="AL624" s="4"/>
      <c r="AM624" s="4"/>
      <c r="AN624" s="4"/>
    </row>
    <row r="625" spans="1:40" ht="68.25" customHeight="1">
      <c r="A625" s="4" t="s">
        <v>1071</v>
      </c>
      <c r="B625" s="4" t="s">
        <v>1013</v>
      </c>
      <c r="C625" s="4" t="s">
        <v>40</v>
      </c>
      <c r="D625" s="4"/>
      <c r="E625" s="4"/>
      <c r="F625" s="4"/>
      <c r="G625" s="2">
        <v>2014</v>
      </c>
      <c r="H625" s="4">
        <v>350000</v>
      </c>
      <c r="I625" s="4">
        <v>0</v>
      </c>
      <c r="J625" s="4" t="s">
        <v>539</v>
      </c>
      <c r="K625" s="4">
        <v>1285550</v>
      </c>
      <c r="L625" s="4" t="s">
        <v>888</v>
      </c>
      <c r="M625" s="3">
        <v>41869</v>
      </c>
      <c r="N625" s="4"/>
      <c r="O625" s="4" t="s">
        <v>326</v>
      </c>
      <c r="P625" s="4" t="s">
        <v>434</v>
      </c>
      <c r="Q625" s="4" t="s">
        <v>282</v>
      </c>
      <c r="R625" s="4" t="s">
        <v>1071</v>
      </c>
      <c r="S625" s="4" t="s">
        <v>1071</v>
      </c>
      <c r="T625" s="4" t="s">
        <v>1013</v>
      </c>
      <c r="U625" s="4" t="s">
        <v>679</v>
      </c>
      <c r="V625" s="4" t="s">
        <v>986</v>
      </c>
      <c r="W625" s="4" t="s">
        <v>563</v>
      </c>
      <c r="X625" s="4" t="s">
        <v>434</v>
      </c>
      <c r="Y625" s="4" t="s">
        <v>21</v>
      </c>
      <c r="Z625" s="4" t="s">
        <v>483</v>
      </c>
      <c r="AA625" s="4">
        <v>217186</v>
      </c>
      <c r="AB625" s="4"/>
      <c r="AC625" s="4" t="s">
        <v>692</v>
      </c>
      <c r="AD625" s="3">
        <v>41877.53402777778</v>
      </c>
      <c r="AE625" s="3">
        <v>41877.53402777778</v>
      </c>
      <c r="AF625" s="2"/>
      <c r="AG625" s="4"/>
      <c r="AH625" s="4" t="s">
        <v>198</v>
      </c>
      <c r="AI625" s="4"/>
      <c r="AJ625" s="3"/>
      <c r="AK625" s="3"/>
      <c r="AL625" s="4"/>
      <c r="AM625" s="4"/>
      <c r="AN625" s="4"/>
    </row>
    <row r="626" spans="1:40" ht="68.25" customHeight="1">
      <c r="A626" s="4" t="s">
        <v>1071</v>
      </c>
      <c r="B626" s="4" t="s">
        <v>1013</v>
      </c>
      <c r="C626" s="4" t="s">
        <v>40</v>
      </c>
      <c r="D626" s="4"/>
      <c r="E626" s="4"/>
      <c r="F626" s="4"/>
      <c r="G626" s="2">
        <v>2014</v>
      </c>
      <c r="H626" s="4">
        <v>462837</v>
      </c>
      <c r="I626" s="4">
        <v>0</v>
      </c>
      <c r="J626" s="4" t="s">
        <v>341</v>
      </c>
      <c r="K626" s="4">
        <v>1700000</v>
      </c>
      <c r="L626" s="4" t="s">
        <v>888</v>
      </c>
      <c r="M626" s="3">
        <v>41869</v>
      </c>
      <c r="N626" s="4"/>
      <c r="O626" s="4" t="s">
        <v>326</v>
      </c>
      <c r="P626" s="4" t="s">
        <v>434</v>
      </c>
      <c r="Q626" s="4" t="s">
        <v>282</v>
      </c>
      <c r="R626" s="4" t="s">
        <v>1071</v>
      </c>
      <c r="S626" s="4" t="s">
        <v>1071</v>
      </c>
      <c r="T626" s="4" t="s">
        <v>1013</v>
      </c>
      <c r="U626" s="4" t="s">
        <v>679</v>
      </c>
      <c r="V626" s="4" t="s">
        <v>986</v>
      </c>
      <c r="W626" s="4" t="s">
        <v>563</v>
      </c>
      <c r="X626" s="4" t="s">
        <v>434</v>
      </c>
      <c r="Y626" s="4" t="s">
        <v>21</v>
      </c>
      <c r="Z626" s="4" t="s">
        <v>483</v>
      </c>
      <c r="AA626" s="4">
        <v>217183</v>
      </c>
      <c r="AB626" s="4"/>
      <c r="AC626" s="4" t="s">
        <v>692</v>
      </c>
      <c r="AD626" s="3">
        <v>41877.53125</v>
      </c>
      <c r="AE626" s="3">
        <v>41877.53125</v>
      </c>
      <c r="AF626" s="2"/>
      <c r="AG626" s="4"/>
      <c r="AH626" s="4" t="s">
        <v>198</v>
      </c>
      <c r="AI626" s="4"/>
      <c r="AJ626" s="3"/>
      <c r="AK626" s="3"/>
      <c r="AL626" s="4"/>
      <c r="AM626" s="4"/>
      <c r="AN626" s="4"/>
    </row>
    <row r="627" spans="1:40" ht="68.25" customHeight="1">
      <c r="A627" s="4" t="s">
        <v>1071</v>
      </c>
      <c r="B627" s="4" t="s">
        <v>1013</v>
      </c>
      <c r="C627" s="4" t="s">
        <v>40</v>
      </c>
      <c r="D627" s="4"/>
      <c r="E627" s="4"/>
      <c r="F627" s="4"/>
      <c r="G627" s="2">
        <v>2014</v>
      </c>
      <c r="H627" s="4">
        <v>1908807</v>
      </c>
      <c r="I627" s="4">
        <v>0</v>
      </c>
      <c r="J627" s="4" t="s">
        <v>432</v>
      </c>
      <c r="K627" s="4">
        <v>7011049</v>
      </c>
      <c r="L627" s="4" t="s">
        <v>888</v>
      </c>
      <c r="M627" s="3">
        <v>41869</v>
      </c>
      <c r="N627" s="4"/>
      <c r="O627" s="4" t="s">
        <v>886</v>
      </c>
      <c r="P627" s="4" t="s">
        <v>434</v>
      </c>
      <c r="Q627" s="4" t="s">
        <v>282</v>
      </c>
      <c r="R627" s="4" t="s">
        <v>1071</v>
      </c>
      <c r="S627" s="4" t="s">
        <v>1071</v>
      </c>
      <c r="T627" s="4" t="s">
        <v>1013</v>
      </c>
      <c r="U627" s="4" t="s">
        <v>679</v>
      </c>
      <c r="V627" s="4" t="s">
        <v>986</v>
      </c>
      <c r="W627" s="4" t="s">
        <v>563</v>
      </c>
      <c r="X627" s="4" t="s">
        <v>434</v>
      </c>
      <c r="Y627" s="4" t="s">
        <v>21</v>
      </c>
      <c r="Z627" s="4" t="s">
        <v>483</v>
      </c>
      <c r="AA627" s="4">
        <v>217184</v>
      </c>
      <c r="AB627" s="4"/>
      <c r="AC627" s="4" t="s">
        <v>692</v>
      </c>
      <c r="AD627" s="3">
        <v>41877.532638888886</v>
      </c>
      <c r="AE627" s="3">
        <v>41877.532638888886</v>
      </c>
      <c r="AF627" s="2"/>
      <c r="AG627" s="4"/>
      <c r="AH627" s="4" t="s">
        <v>198</v>
      </c>
      <c r="AI627" s="4"/>
      <c r="AJ627" s="3"/>
      <c r="AK627" s="3"/>
      <c r="AL627" s="4"/>
      <c r="AM627" s="4"/>
      <c r="AN627" s="4"/>
    </row>
    <row r="628" spans="1:40" ht="68.25" customHeight="1">
      <c r="A628" s="4" t="s">
        <v>1071</v>
      </c>
      <c r="B628" s="4" t="s">
        <v>1013</v>
      </c>
      <c r="C628" s="4" t="s">
        <v>40</v>
      </c>
      <c r="D628" s="4"/>
      <c r="E628" s="4"/>
      <c r="F628" s="4"/>
      <c r="G628" s="2">
        <v>2014</v>
      </c>
      <c r="H628" s="4">
        <v>2178056</v>
      </c>
      <c r="I628" s="4">
        <v>0</v>
      </c>
      <c r="J628" s="4" t="s">
        <v>104</v>
      </c>
      <c r="K628" s="4">
        <v>8000000</v>
      </c>
      <c r="L628" s="4" t="s">
        <v>888</v>
      </c>
      <c r="M628" s="3">
        <v>41869</v>
      </c>
      <c r="N628" s="4"/>
      <c r="O628" s="4" t="s">
        <v>554</v>
      </c>
      <c r="P628" s="4" t="s">
        <v>434</v>
      </c>
      <c r="Q628" s="4" t="s">
        <v>282</v>
      </c>
      <c r="R628" s="4" t="s">
        <v>1071</v>
      </c>
      <c r="S628" s="4" t="s">
        <v>1071</v>
      </c>
      <c r="T628" s="4" t="s">
        <v>1013</v>
      </c>
      <c r="U628" s="4" t="s">
        <v>679</v>
      </c>
      <c r="V628" s="4" t="s">
        <v>986</v>
      </c>
      <c r="W628" s="4" t="s">
        <v>563</v>
      </c>
      <c r="X628" s="4" t="s">
        <v>434</v>
      </c>
      <c r="Y628" s="4" t="s">
        <v>21</v>
      </c>
      <c r="Z628" s="4" t="s">
        <v>483</v>
      </c>
      <c r="AA628" s="4">
        <v>217185</v>
      </c>
      <c r="AB628" s="4"/>
      <c r="AC628" s="4" t="s">
        <v>692</v>
      </c>
      <c r="AD628" s="3">
        <v>41877.533333333333</v>
      </c>
      <c r="AE628" s="3">
        <v>41877.533333333333</v>
      </c>
      <c r="AF628" s="2"/>
      <c r="AG628" s="4"/>
      <c r="AH628" s="4" t="s">
        <v>198</v>
      </c>
      <c r="AI628" s="4"/>
      <c r="AJ628" s="3"/>
      <c r="AK628" s="3"/>
      <c r="AL628" s="4"/>
      <c r="AM628" s="4"/>
      <c r="AN628" s="4"/>
    </row>
    <row r="629" spans="1:40" ht="68.25" customHeight="1">
      <c r="A629" s="4" t="s">
        <v>1071</v>
      </c>
      <c r="B629" s="4" t="s">
        <v>1013</v>
      </c>
      <c r="C629" s="4" t="s">
        <v>40</v>
      </c>
      <c r="D629" s="4"/>
      <c r="E629" s="4"/>
      <c r="F629" s="4"/>
      <c r="G629" s="2">
        <v>2014</v>
      </c>
      <c r="H629" s="4">
        <v>489970</v>
      </c>
      <c r="I629" s="4">
        <v>0</v>
      </c>
      <c r="J629" s="4" t="s">
        <v>645</v>
      </c>
      <c r="K629" s="4">
        <v>1799660</v>
      </c>
      <c r="L629" s="4" t="s">
        <v>888</v>
      </c>
      <c r="M629" s="3">
        <v>41869</v>
      </c>
      <c r="N629" s="4"/>
      <c r="O629" s="4" t="s">
        <v>613</v>
      </c>
      <c r="P629" s="4" t="s">
        <v>434</v>
      </c>
      <c r="Q629" s="4" t="s">
        <v>282</v>
      </c>
      <c r="R629" s="4" t="s">
        <v>1071</v>
      </c>
      <c r="S629" s="4" t="s">
        <v>1071</v>
      </c>
      <c r="T629" s="4" t="s">
        <v>1013</v>
      </c>
      <c r="U629" s="4" t="s">
        <v>679</v>
      </c>
      <c r="V629" s="4" t="s">
        <v>986</v>
      </c>
      <c r="W629" s="4" t="s">
        <v>563</v>
      </c>
      <c r="X629" s="4" t="s">
        <v>434</v>
      </c>
      <c r="Y629" s="4" t="s">
        <v>21</v>
      </c>
      <c r="Z629" s="4" t="s">
        <v>483</v>
      </c>
      <c r="AA629" s="4">
        <v>217187</v>
      </c>
      <c r="AB629" s="4"/>
      <c r="AC629" s="4" t="s">
        <v>692</v>
      </c>
      <c r="AD629" s="3">
        <v>41877.536111111112</v>
      </c>
      <c r="AE629" s="3">
        <v>41877.536111111112</v>
      </c>
      <c r="AF629" s="2"/>
      <c r="AG629" s="4"/>
      <c r="AH629" s="4" t="s">
        <v>198</v>
      </c>
      <c r="AI629" s="4"/>
      <c r="AJ629" s="3"/>
      <c r="AK629" s="3"/>
      <c r="AL629" s="4"/>
      <c r="AM629" s="4"/>
      <c r="AN629" s="4"/>
    </row>
    <row r="630" spans="1:40" ht="68.25" customHeight="1">
      <c r="A630" s="4" t="s">
        <v>1071</v>
      </c>
      <c r="B630" s="4" t="s">
        <v>1013</v>
      </c>
      <c r="C630" s="4" t="s">
        <v>532</v>
      </c>
      <c r="D630" s="4"/>
      <c r="E630" s="4"/>
      <c r="F630" s="4"/>
      <c r="G630" s="2">
        <v>2013</v>
      </c>
      <c r="H630" s="4">
        <v>40000</v>
      </c>
      <c r="I630" s="4">
        <v>0</v>
      </c>
      <c r="J630" s="4" t="s">
        <v>1029</v>
      </c>
      <c r="K630" s="4">
        <v>146920</v>
      </c>
      <c r="L630" s="4" t="s">
        <v>888</v>
      </c>
      <c r="M630" s="3">
        <v>41600</v>
      </c>
      <c r="N630" s="4"/>
      <c r="O630" s="4" t="s">
        <v>926</v>
      </c>
      <c r="P630" s="4" t="s">
        <v>434</v>
      </c>
      <c r="Q630" s="4" t="s">
        <v>282</v>
      </c>
      <c r="R630" s="4" t="s">
        <v>1071</v>
      </c>
      <c r="S630" s="4" t="s">
        <v>1071</v>
      </c>
      <c r="T630" s="4" t="s">
        <v>1013</v>
      </c>
      <c r="U630" s="4" t="s">
        <v>679</v>
      </c>
      <c r="V630" s="4" t="s">
        <v>986</v>
      </c>
      <c r="W630" s="4"/>
      <c r="X630" s="4" t="s">
        <v>794</v>
      </c>
      <c r="Y630" s="4" t="s">
        <v>545</v>
      </c>
      <c r="Z630" s="4" t="s">
        <v>483</v>
      </c>
      <c r="AA630" s="4">
        <v>205375</v>
      </c>
      <c r="AB630" s="4"/>
      <c r="AC630" s="4" t="s">
        <v>692</v>
      </c>
      <c r="AD630" s="3">
        <v>41624.772222222222</v>
      </c>
      <c r="AE630" s="3">
        <v>41624.772222222222</v>
      </c>
      <c r="AF630" s="2"/>
      <c r="AG630" s="4"/>
      <c r="AH630" s="4" t="s">
        <v>198</v>
      </c>
      <c r="AI630" s="4"/>
      <c r="AJ630" s="3"/>
      <c r="AK630" s="3"/>
      <c r="AL630" s="4"/>
      <c r="AM630" s="4"/>
      <c r="AN630" s="4"/>
    </row>
    <row r="631" spans="1:40" ht="79.5" customHeight="1">
      <c r="A631" s="4" t="s">
        <v>1071</v>
      </c>
      <c r="B631" s="4" t="s">
        <v>1013</v>
      </c>
      <c r="C631" s="4" t="s">
        <v>532</v>
      </c>
      <c r="D631" s="4"/>
      <c r="E631" s="4"/>
      <c r="F631" s="4"/>
      <c r="G631" s="2">
        <v>2013</v>
      </c>
      <c r="H631" s="4">
        <v>544514</v>
      </c>
      <c r="I631" s="4">
        <v>0</v>
      </c>
      <c r="J631" s="4" t="s">
        <v>137</v>
      </c>
      <c r="K631" s="4">
        <v>2000000</v>
      </c>
      <c r="L631" s="4" t="s">
        <v>888</v>
      </c>
      <c r="M631" s="3">
        <v>41625</v>
      </c>
      <c r="N631" s="4"/>
      <c r="O631" s="4" t="s">
        <v>738</v>
      </c>
      <c r="P631" s="4" t="s">
        <v>434</v>
      </c>
      <c r="Q631" s="4" t="s">
        <v>282</v>
      </c>
      <c r="R631" s="4" t="s">
        <v>1071</v>
      </c>
      <c r="S631" s="4" t="s">
        <v>1071</v>
      </c>
      <c r="T631" s="4" t="s">
        <v>1013</v>
      </c>
      <c r="U631" s="4" t="s">
        <v>679</v>
      </c>
      <c r="V631" s="4" t="s">
        <v>986</v>
      </c>
      <c r="W631" s="4"/>
      <c r="X631" s="4" t="s">
        <v>794</v>
      </c>
      <c r="Y631" s="4" t="s">
        <v>545</v>
      </c>
      <c r="Z631" s="4" t="s">
        <v>535</v>
      </c>
      <c r="AA631" s="4">
        <v>205690</v>
      </c>
      <c r="AB631" s="4"/>
      <c r="AC631" s="4" t="s">
        <v>692</v>
      </c>
      <c r="AD631" s="3">
        <v>41634.677777777775</v>
      </c>
      <c r="AE631" s="3">
        <v>41634.677777777775</v>
      </c>
      <c r="AF631" s="2"/>
      <c r="AG631" s="4"/>
      <c r="AH631" s="4" t="s">
        <v>198</v>
      </c>
      <c r="AI631" s="4"/>
      <c r="AJ631" s="3"/>
      <c r="AK631" s="3"/>
      <c r="AL631" s="4"/>
      <c r="AM631" s="4"/>
      <c r="AN631" s="4"/>
    </row>
    <row r="632" spans="1:40" ht="68.25" customHeight="1">
      <c r="A632" s="4" t="s">
        <v>1071</v>
      </c>
      <c r="B632" s="4" t="s">
        <v>1013</v>
      </c>
      <c r="C632" s="4" t="s">
        <v>961</v>
      </c>
      <c r="D632" s="4"/>
      <c r="E632" s="4"/>
      <c r="F632" s="4"/>
      <c r="G632" s="2">
        <v>2014</v>
      </c>
      <c r="H632" s="4">
        <v>130000</v>
      </c>
      <c r="I632" s="4">
        <v>0</v>
      </c>
      <c r="J632" s="4" t="s">
        <v>927</v>
      </c>
      <c r="K632" s="4">
        <v>477490</v>
      </c>
      <c r="L632" s="4" t="s">
        <v>888</v>
      </c>
      <c r="M632" s="3">
        <v>41662</v>
      </c>
      <c r="N632" s="4"/>
      <c r="O632" s="4" t="s">
        <v>211</v>
      </c>
      <c r="P632" s="4" t="s">
        <v>434</v>
      </c>
      <c r="Q632" s="4" t="s">
        <v>282</v>
      </c>
      <c r="R632" s="4" t="s">
        <v>1071</v>
      </c>
      <c r="S632" s="4" t="s">
        <v>1071</v>
      </c>
      <c r="T632" s="4" t="s">
        <v>1013</v>
      </c>
      <c r="U632" s="4" t="s">
        <v>679</v>
      </c>
      <c r="V632" s="4" t="s">
        <v>986</v>
      </c>
      <c r="W632" s="4" t="s">
        <v>563</v>
      </c>
      <c r="X632" s="4" t="s">
        <v>794</v>
      </c>
      <c r="Y632" s="4" t="s">
        <v>545</v>
      </c>
      <c r="Z632" s="4" t="s">
        <v>535</v>
      </c>
      <c r="AA632" s="4">
        <v>208505</v>
      </c>
      <c r="AB632" s="4"/>
      <c r="AC632" s="4" t="s">
        <v>692</v>
      </c>
      <c r="AD632" s="3">
        <v>41697.774305555555</v>
      </c>
      <c r="AE632" s="3">
        <v>41697.768749999996</v>
      </c>
      <c r="AF632" s="2"/>
      <c r="AG632" s="4"/>
      <c r="AH632" s="4" t="s">
        <v>198</v>
      </c>
      <c r="AI632" s="4"/>
      <c r="AJ632" s="3"/>
      <c r="AK632" s="3"/>
      <c r="AL632" s="4"/>
      <c r="AM632" s="4"/>
      <c r="AN632" s="4"/>
    </row>
    <row r="633" spans="1:40" ht="68.25" customHeight="1">
      <c r="A633" s="4" t="s">
        <v>1071</v>
      </c>
      <c r="B633" s="4" t="s">
        <v>1013</v>
      </c>
      <c r="C633" s="4" t="s">
        <v>961</v>
      </c>
      <c r="D633" s="4"/>
      <c r="E633" s="4"/>
      <c r="F633" s="4"/>
      <c r="G633" s="2">
        <v>2014</v>
      </c>
      <c r="H633" s="4">
        <v>2722570</v>
      </c>
      <c r="I633" s="4">
        <v>0</v>
      </c>
      <c r="J633" s="4" t="s">
        <v>404</v>
      </c>
      <c r="K633" s="4">
        <v>10000000</v>
      </c>
      <c r="L633" s="4" t="s">
        <v>888</v>
      </c>
      <c r="M633" s="3">
        <v>41716</v>
      </c>
      <c r="N633" s="4"/>
      <c r="O633" s="4" t="s">
        <v>326</v>
      </c>
      <c r="P633" s="4" t="s">
        <v>434</v>
      </c>
      <c r="Q633" s="4" t="s">
        <v>282</v>
      </c>
      <c r="R633" s="4" t="s">
        <v>1071</v>
      </c>
      <c r="S633" s="4" t="s">
        <v>1071</v>
      </c>
      <c r="T633" s="4" t="s">
        <v>1013</v>
      </c>
      <c r="U633" s="4" t="s">
        <v>679</v>
      </c>
      <c r="V633" s="4" t="s">
        <v>986</v>
      </c>
      <c r="W633" s="4" t="s">
        <v>563</v>
      </c>
      <c r="X633" s="4" t="s">
        <v>794</v>
      </c>
      <c r="Y633" s="4" t="s">
        <v>545</v>
      </c>
      <c r="Z633" s="4" t="s">
        <v>535</v>
      </c>
      <c r="AA633" s="4">
        <v>209547</v>
      </c>
      <c r="AB633" s="4"/>
      <c r="AC633" s="4" t="s">
        <v>692</v>
      </c>
      <c r="AD633" s="3">
        <v>41729.623611111107</v>
      </c>
      <c r="AE633" s="3">
        <v>41729.623611111107</v>
      </c>
      <c r="AF633" s="2"/>
      <c r="AG633" s="4"/>
      <c r="AH633" s="4" t="s">
        <v>198</v>
      </c>
      <c r="AI633" s="4"/>
      <c r="AJ633" s="3"/>
      <c r="AK633" s="3"/>
      <c r="AL633" s="4"/>
      <c r="AM633" s="4"/>
      <c r="AN633" s="4"/>
    </row>
    <row r="634" spans="1:40" ht="147.75" customHeight="1">
      <c r="A634" s="4" t="s">
        <v>1071</v>
      </c>
      <c r="B634" s="4" t="s">
        <v>365</v>
      </c>
      <c r="C634" s="4" t="s">
        <v>532</v>
      </c>
      <c r="D634" s="4" t="s">
        <v>254</v>
      </c>
      <c r="E634" s="4" t="s">
        <v>719</v>
      </c>
      <c r="F634" s="4" t="s">
        <v>183</v>
      </c>
      <c r="G634" s="2">
        <v>2013</v>
      </c>
      <c r="H634" s="4">
        <v>2000000</v>
      </c>
      <c r="I634" s="4">
        <v>0</v>
      </c>
      <c r="J634" s="4" t="s">
        <v>683</v>
      </c>
      <c r="K634" s="4">
        <v>7346000</v>
      </c>
      <c r="L634" s="4" t="s">
        <v>888</v>
      </c>
      <c r="M634" s="3">
        <v>41629</v>
      </c>
      <c r="N634" s="4" t="s">
        <v>738</v>
      </c>
      <c r="O634" s="4" t="s">
        <v>738</v>
      </c>
      <c r="P634" s="4" t="s">
        <v>434</v>
      </c>
      <c r="Q634" s="4" t="s">
        <v>282</v>
      </c>
      <c r="R634" s="4" t="s">
        <v>1071</v>
      </c>
      <c r="S634" s="4" t="s">
        <v>1071</v>
      </c>
      <c r="T634" s="4" t="s">
        <v>365</v>
      </c>
      <c r="U634" s="4" t="s">
        <v>519</v>
      </c>
      <c r="V634" s="4" t="s">
        <v>85</v>
      </c>
      <c r="W634" s="4"/>
      <c r="X634" s="4" t="s">
        <v>794</v>
      </c>
      <c r="Y634" s="4" t="s">
        <v>545</v>
      </c>
      <c r="Z634" s="4" t="s">
        <v>483</v>
      </c>
      <c r="AA634" s="4">
        <v>208493</v>
      </c>
      <c r="AB634" s="4" t="s">
        <v>571</v>
      </c>
      <c r="AC634" s="4" t="s">
        <v>879</v>
      </c>
      <c r="AD634" s="3">
        <v>41697.737499999996</v>
      </c>
      <c r="AE634" s="3">
        <v>41697.737499999996</v>
      </c>
      <c r="AF634" s="2">
        <v>2013</v>
      </c>
      <c r="AG634" s="4" t="s">
        <v>1061</v>
      </c>
      <c r="AH634" s="4" t="s">
        <v>198</v>
      </c>
      <c r="AI634" s="4">
        <v>162350371</v>
      </c>
      <c r="AJ634" s="3">
        <v>41275</v>
      </c>
      <c r="AK634" s="3">
        <v>41639</v>
      </c>
      <c r="AL634" s="4" t="s">
        <v>184</v>
      </c>
      <c r="AM634" s="4" t="s">
        <v>740</v>
      </c>
      <c r="AN634" s="4"/>
    </row>
    <row r="635" spans="1:40" ht="57" customHeight="1">
      <c r="A635" s="4" t="s">
        <v>1071</v>
      </c>
      <c r="B635" s="4" t="s">
        <v>873</v>
      </c>
      <c r="C635" s="4" t="s">
        <v>40</v>
      </c>
      <c r="D635" s="4"/>
      <c r="E635" s="4"/>
      <c r="F635" s="4"/>
      <c r="G635" s="2">
        <v>2014</v>
      </c>
      <c r="H635" s="4">
        <v>6000000</v>
      </c>
      <c r="I635" s="4">
        <v>0</v>
      </c>
      <c r="J635" s="4" t="s">
        <v>302</v>
      </c>
      <c r="K635" s="4">
        <v>22038000</v>
      </c>
      <c r="L635" s="4" t="s">
        <v>888</v>
      </c>
      <c r="M635" s="3">
        <v>41899</v>
      </c>
      <c r="N635" s="4"/>
      <c r="O635" s="4" t="s">
        <v>926</v>
      </c>
      <c r="P635" s="4" t="s">
        <v>434</v>
      </c>
      <c r="Q635" s="4" t="s">
        <v>282</v>
      </c>
      <c r="R635" s="4" t="s">
        <v>1071</v>
      </c>
      <c r="S635" s="4" t="s">
        <v>1071</v>
      </c>
      <c r="T635" s="4" t="s">
        <v>873</v>
      </c>
      <c r="U635" s="4" t="s">
        <v>255</v>
      </c>
      <c r="V635" s="4" t="s">
        <v>708</v>
      </c>
      <c r="W635" s="4" t="s">
        <v>563</v>
      </c>
      <c r="X635" s="4" t="s">
        <v>434</v>
      </c>
      <c r="Y635" s="4" t="s">
        <v>21</v>
      </c>
      <c r="Z635" s="4" t="s">
        <v>535</v>
      </c>
      <c r="AA635" s="4">
        <v>220802</v>
      </c>
      <c r="AB635" s="4"/>
      <c r="AC635" s="4" t="s">
        <v>692</v>
      </c>
      <c r="AD635" s="3">
        <v>41957.466666666667</v>
      </c>
      <c r="AE635" s="3">
        <v>41956.76180555555</v>
      </c>
      <c r="AF635" s="2"/>
      <c r="AG635" s="4"/>
      <c r="AH635" s="4" t="s">
        <v>198</v>
      </c>
      <c r="AI635" s="4"/>
      <c r="AJ635" s="3"/>
      <c r="AK635" s="3"/>
      <c r="AL635" s="4"/>
      <c r="AM635" s="4"/>
      <c r="AN635" s="4"/>
    </row>
    <row r="636" spans="1:40" ht="90.75" customHeight="1">
      <c r="A636" s="4" t="s">
        <v>1064</v>
      </c>
      <c r="B636" s="4" t="s">
        <v>139</v>
      </c>
      <c r="C636" s="4" t="s">
        <v>40</v>
      </c>
      <c r="D636" s="4" t="s">
        <v>634</v>
      </c>
      <c r="E636" s="4" t="s">
        <v>315</v>
      </c>
      <c r="F636" s="4" t="s">
        <v>701</v>
      </c>
      <c r="G636" s="2">
        <v>2014</v>
      </c>
      <c r="H636" s="4">
        <v>953177</v>
      </c>
      <c r="I636" s="4">
        <v>0</v>
      </c>
      <c r="J636" s="4" t="s">
        <v>242</v>
      </c>
      <c r="K636" s="4">
        <v>570000</v>
      </c>
      <c r="L636" s="4" t="s">
        <v>32</v>
      </c>
      <c r="M636" s="3">
        <v>41809</v>
      </c>
      <c r="N636" s="4" t="s">
        <v>503</v>
      </c>
      <c r="O636" s="4" t="s">
        <v>326</v>
      </c>
      <c r="P636" s="4" t="s">
        <v>434</v>
      </c>
      <c r="Q636" s="4" t="s">
        <v>500</v>
      </c>
      <c r="R636" s="4" t="s">
        <v>1064</v>
      </c>
      <c r="S636" s="4" t="s">
        <v>155</v>
      </c>
      <c r="T636" s="4" t="s">
        <v>139</v>
      </c>
      <c r="U636" s="4" t="s">
        <v>519</v>
      </c>
      <c r="V636" s="4" t="s">
        <v>481</v>
      </c>
      <c r="W636" s="4" t="s">
        <v>563</v>
      </c>
      <c r="X636" s="4" t="s">
        <v>434</v>
      </c>
      <c r="Y636" s="4" t="s">
        <v>21</v>
      </c>
      <c r="Z636" s="4" t="s">
        <v>483</v>
      </c>
      <c r="AA636" s="4">
        <v>215515</v>
      </c>
      <c r="AB636" s="4"/>
      <c r="AC636" s="4" t="s">
        <v>692</v>
      </c>
      <c r="AD636" s="3">
        <v>41842.527083333334</v>
      </c>
      <c r="AE636" s="3">
        <v>41841.668749999997</v>
      </c>
      <c r="AF636" s="2">
        <v>2014</v>
      </c>
      <c r="AG636" s="4" t="s">
        <v>434</v>
      </c>
      <c r="AH636" s="4" t="s">
        <v>198</v>
      </c>
      <c r="AI636" s="4">
        <v>39000001</v>
      </c>
      <c r="AJ636" s="3">
        <v>41671</v>
      </c>
      <c r="AK636" s="3">
        <v>42004</v>
      </c>
      <c r="AL636" s="4" t="s">
        <v>740</v>
      </c>
      <c r="AM636" s="4" t="s">
        <v>420</v>
      </c>
      <c r="AN636" s="4" t="s">
        <v>1030</v>
      </c>
    </row>
    <row r="637" spans="1:40" ht="57" customHeight="1">
      <c r="A637" s="4" t="s">
        <v>1064</v>
      </c>
      <c r="B637" s="4" t="s">
        <v>134</v>
      </c>
      <c r="C637" s="4" t="s">
        <v>532</v>
      </c>
      <c r="D637" s="4" t="s">
        <v>254</v>
      </c>
      <c r="E637" s="4" t="s">
        <v>729</v>
      </c>
      <c r="F637" s="4" t="s">
        <v>183</v>
      </c>
      <c r="G637" s="2">
        <v>2013</v>
      </c>
      <c r="H637" s="4">
        <v>481906</v>
      </c>
      <c r="I637" s="4">
        <v>0</v>
      </c>
      <c r="J637" s="4" t="s">
        <v>530</v>
      </c>
      <c r="K637" s="4">
        <v>295890</v>
      </c>
      <c r="L637" s="4" t="s">
        <v>32</v>
      </c>
      <c r="M637" s="3">
        <v>41621</v>
      </c>
      <c r="N637" s="4" t="s">
        <v>738</v>
      </c>
      <c r="O637" s="4" t="s">
        <v>738</v>
      </c>
      <c r="P637" s="4" t="s">
        <v>434</v>
      </c>
      <c r="Q637" s="4" t="s">
        <v>500</v>
      </c>
      <c r="R637" s="4" t="s">
        <v>1064</v>
      </c>
      <c r="S637" s="4" t="s">
        <v>155</v>
      </c>
      <c r="T637" s="4" t="s">
        <v>134</v>
      </c>
      <c r="U637" s="4" t="s">
        <v>685</v>
      </c>
      <c r="V637" s="4" t="s">
        <v>260</v>
      </c>
      <c r="W637" s="4"/>
      <c r="X637" s="4" t="s">
        <v>794</v>
      </c>
      <c r="Y637" s="4" t="s">
        <v>545</v>
      </c>
      <c r="Z637" s="4" t="s">
        <v>483</v>
      </c>
      <c r="AA637" s="4">
        <v>205469</v>
      </c>
      <c r="AB637" s="4"/>
      <c r="AC637" s="4" t="s">
        <v>692</v>
      </c>
      <c r="AD637" s="3">
        <v>41636.549305555556</v>
      </c>
      <c r="AE637" s="3">
        <v>41626.722916666666</v>
      </c>
      <c r="AF637" s="2">
        <v>2013</v>
      </c>
      <c r="AG637" s="4" t="s">
        <v>1061</v>
      </c>
      <c r="AH637" s="4" t="s">
        <v>198</v>
      </c>
      <c r="AI637" s="4">
        <v>715000</v>
      </c>
      <c r="AJ637" s="3">
        <v>41275</v>
      </c>
      <c r="AK637" s="3">
        <v>41639</v>
      </c>
      <c r="AL637" s="4" t="s">
        <v>184</v>
      </c>
      <c r="AM637" s="4" t="s">
        <v>740</v>
      </c>
      <c r="AN637" s="4"/>
    </row>
    <row r="638" spans="1:40" ht="57" customHeight="1">
      <c r="A638" s="4" t="s">
        <v>1064</v>
      </c>
      <c r="B638" s="4" t="s">
        <v>134</v>
      </c>
      <c r="C638" s="4" t="s">
        <v>961</v>
      </c>
      <c r="D638" s="4" t="s">
        <v>988</v>
      </c>
      <c r="E638" s="4" t="s">
        <v>552</v>
      </c>
      <c r="F638" s="4" t="s">
        <v>183</v>
      </c>
      <c r="G638" s="2">
        <v>2014</v>
      </c>
      <c r="H638" s="4">
        <v>2449691</v>
      </c>
      <c r="I638" s="4">
        <v>0</v>
      </c>
      <c r="J638" s="4" t="s">
        <v>530</v>
      </c>
      <c r="K638" s="4">
        <v>1504110</v>
      </c>
      <c r="L638" s="4" t="s">
        <v>32</v>
      </c>
      <c r="M638" s="3">
        <v>41621</v>
      </c>
      <c r="N638" s="4" t="s">
        <v>738</v>
      </c>
      <c r="O638" s="4" t="s">
        <v>738</v>
      </c>
      <c r="P638" s="4" t="s">
        <v>434</v>
      </c>
      <c r="Q638" s="4" t="s">
        <v>282</v>
      </c>
      <c r="R638" s="4" t="s">
        <v>1064</v>
      </c>
      <c r="S638" s="4" t="s">
        <v>155</v>
      </c>
      <c r="T638" s="4" t="s">
        <v>134</v>
      </c>
      <c r="U638" s="4" t="s">
        <v>685</v>
      </c>
      <c r="V638" s="4" t="s">
        <v>260</v>
      </c>
      <c r="W638" s="4" t="s">
        <v>563</v>
      </c>
      <c r="X638" s="4" t="s">
        <v>794</v>
      </c>
      <c r="Y638" s="4" t="s">
        <v>545</v>
      </c>
      <c r="Z638" s="4" t="s">
        <v>483</v>
      </c>
      <c r="AA638" s="4">
        <v>205748</v>
      </c>
      <c r="AB638" s="4"/>
      <c r="AC638" s="4" t="s">
        <v>697</v>
      </c>
      <c r="AD638" s="3">
        <v>41719.431944444441</v>
      </c>
      <c r="AE638" s="3">
        <v>41636.549999999996</v>
      </c>
      <c r="AF638" s="2">
        <v>2014</v>
      </c>
      <c r="AG638" s="4" t="s">
        <v>1061</v>
      </c>
      <c r="AH638" s="4" t="s">
        <v>198</v>
      </c>
      <c r="AI638" s="4">
        <v>15133839</v>
      </c>
      <c r="AJ638" s="3">
        <v>41640</v>
      </c>
      <c r="AK638" s="3">
        <v>42004</v>
      </c>
      <c r="AL638" s="4" t="s">
        <v>184</v>
      </c>
      <c r="AM638" s="4" t="s">
        <v>740</v>
      </c>
      <c r="AN638" s="4"/>
    </row>
    <row r="639" spans="1:40" ht="45.75" customHeight="1">
      <c r="A639" s="4" t="s">
        <v>1064</v>
      </c>
      <c r="B639" s="4" t="s">
        <v>1065</v>
      </c>
      <c r="C639" s="4" t="s">
        <v>40</v>
      </c>
      <c r="D639" s="4"/>
      <c r="E639" s="4"/>
      <c r="F639" s="4"/>
      <c r="G639" s="2">
        <v>2014</v>
      </c>
      <c r="H639" s="4">
        <v>33445</v>
      </c>
      <c r="I639" s="4">
        <v>0</v>
      </c>
      <c r="J639" s="4" t="s">
        <v>301</v>
      </c>
      <c r="K639" s="4">
        <v>20000</v>
      </c>
      <c r="L639" s="4" t="s">
        <v>32</v>
      </c>
      <c r="M639" s="3">
        <v>41809</v>
      </c>
      <c r="N639" s="4"/>
      <c r="O639" s="4" t="s">
        <v>926</v>
      </c>
      <c r="P639" s="4" t="s">
        <v>434</v>
      </c>
      <c r="Q639" s="4" t="s">
        <v>500</v>
      </c>
      <c r="R639" s="4" t="s">
        <v>1064</v>
      </c>
      <c r="S639" s="4" t="s">
        <v>155</v>
      </c>
      <c r="T639" s="4" t="s">
        <v>1065</v>
      </c>
      <c r="U639" s="4" t="s">
        <v>685</v>
      </c>
      <c r="V639" s="4" t="s">
        <v>685</v>
      </c>
      <c r="W639" s="4" t="s">
        <v>563</v>
      </c>
      <c r="X639" s="4" t="s">
        <v>434</v>
      </c>
      <c r="Y639" s="4" t="s">
        <v>21</v>
      </c>
      <c r="Z639" s="4" t="s">
        <v>483</v>
      </c>
      <c r="AA639" s="4">
        <v>215526</v>
      </c>
      <c r="AB639" s="4"/>
      <c r="AC639" s="4" t="s">
        <v>692</v>
      </c>
      <c r="AD639" s="3">
        <v>41842.527777777774</v>
      </c>
      <c r="AE639" s="3">
        <v>41841.693055555552</v>
      </c>
      <c r="AF639" s="2"/>
      <c r="AG639" s="4"/>
      <c r="AH639" s="4" t="s">
        <v>198</v>
      </c>
      <c r="AI639" s="4"/>
      <c r="AJ639" s="3"/>
      <c r="AK639" s="3"/>
      <c r="AL639" s="4"/>
      <c r="AM639" s="4"/>
      <c r="AN639" s="4"/>
    </row>
    <row r="640" spans="1:40" ht="57" customHeight="1">
      <c r="A640" s="4" t="s">
        <v>1064</v>
      </c>
      <c r="B640" s="4" t="s">
        <v>1065</v>
      </c>
      <c r="C640" s="4" t="s">
        <v>40</v>
      </c>
      <c r="D640" s="4"/>
      <c r="E640" s="4"/>
      <c r="F640" s="4"/>
      <c r="G640" s="2">
        <v>2014</v>
      </c>
      <c r="H640" s="4">
        <v>3254107</v>
      </c>
      <c r="I640" s="4">
        <v>0</v>
      </c>
      <c r="J640" s="4" t="s">
        <v>327</v>
      </c>
      <c r="K640" s="4">
        <v>1945956</v>
      </c>
      <c r="L640" s="4" t="s">
        <v>32</v>
      </c>
      <c r="M640" s="3">
        <v>41809</v>
      </c>
      <c r="N640" s="4"/>
      <c r="O640" s="4" t="s">
        <v>926</v>
      </c>
      <c r="P640" s="4" t="s">
        <v>434</v>
      </c>
      <c r="Q640" s="4" t="s">
        <v>500</v>
      </c>
      <c r="R640" s="4" t="s">
        <v>1064</v>
      </c>
      <c r="S640" s="4" t="s">
        <v>155</v>
      </c>
      <c r="T640" s="4" t="s">
        <v>1065</v>
      </c>
      <c r="U640" s="4" t="s">
        <v>685</v>
      </c>
      <c r="V640" s="4" t="s">
        <v>685</v>
      </c>
      <c r="W640" s="4" t="s">
        <v>563</v>
      </c>
      <c r="X640" s="4" t="s">
        <v>434</v>
      </c>
      <c r="Y640" s="4" t="s">
        <v>21</v>
      </c>
      <c r="Z640" s="4" t="s">
        <v>483</v>
      </c>
      <c r="AA640" s="4">
        <v>215525</v>
      </c>
      <c r="AB640" s="4"/>
      <c r="AC640" s="4" t="s">
        <v>692</v>
      </c>
      <c r="AD640" s="3">
        <v>41842.529166666667</v>
      </c>
      <c r="AE640" s="3">
        <v>41841.691666666666</v>
      </c>
      <c r="AF640" s="2"/>
      <c r="AG640" s="4"/>
      <c r="AH640" s="4" t="s">
        <v>198</v>
      </c>
      <c r="AI640" s="4"/>
      <c r="AJ640" s="3"/>
      <c r="AK640" s="3"/>
      <c r="AL640" s="4"/>
      <c r="AM640" s="4"/>
      <c r="AN640" s="4"/>
    </row>
    <row r="641" spans="1:40" ht="90.75" customHeight="1">
      <c r="A641" s="4" t="s">
        <v>1064</v>
      </c>
      <c r="B641" s="4" t="s">
        <v>1098</v>
      </c>
      <c r="C641" s="4" t="s">
        <v>40</v>
      </c>
      <c r="D641" s="4" t="s">
        <v>634</v>
      </c>
      <c r="E641" s="4" t="s">
        <v>177</v>
      </c>
      <c r="F641" s="4" t="s">
        <v>507</v>
      </c>
      <c r="G641" s="2">
        <v>2014</v>
      </c>
      <c r="H641" s="4">
        <v>2091613</v>
      </c>
      <c r="I641" s="4">
        <v>0</v>
      </c>
      <c r="J641" s="4" t="s">
        <v>674</v>
      </c>
      <c r="K641" s="4" t="s">
        <v>398</v>
      </c>
      <c r="L641" s="4" t="s">
        <v>837</v>
      </c>
      <c r="M641" s="3">
        <v>41909</v>
      </c>
      <c r="N641" s="4" t="s">
        <v>485</v>
      </c>
      <c r="O641" s="4" t="s">
        <v>554</v>
      </c>
      <c r="P641" s="4" t="s">
        <v>434</v>
      </c>
      <c r="Q641" s="4" t="s">
        <v>282</v>
      </c>
      <c r="R641" s="4" t="s">
        <v>1064</v>
      </c>
      <c r="S641" s="4" t="s">
        <v>155</v>
      </c>
      <c r="T641" s="4" t="s">
        <v>1098</v>
      </c>
      <c r="U641" s="4" t="s">
        <v>685</v>
      </c>
      <c r="V641" s="4" t="s">
        <v>170</v>
      </c>
      <c r="W641" s="4" t="s">
        <v>563</v>
      </c>
      <c r="X641" s="4" t="s">
        <v>434</v>
      </c>
      <c r="Y641" s="4" t="s">
        <v>21</v>
      </c>
      <c r="Z641" s="4" t="s">
        <v>483</v>
      </c>
      <c r="AA641" s="4">
        <v>218466</v>
      </c>
      <c r="AB641" s="4"/>
      <c r="AC641" s="4" t="s">
        <v>879</v>
      </c>
      <c r="AD641" s="3">
        <v>41928.648611111108</v>
      </c>
      <c r="AE641" s="3">
        <v>41911.439583333333</v>
      </c>
      <c r="AF641" s="2">
        <v>2014</v>
      </c>
      <c r="AG641" s="4" t="s">
        <v>434</v>
      </c>
      <c r="AH641" s="4" t="s">
        <v>198</v>
      </c>
      <c r="AI641" s="4">
        <v>4013078</v>
      </c>
      <c r="AJ641" s="3">
        <v>41913</v>
      </c>
      <c r="AK641" s="3">
        <v>42004</v>
      </c>
      <c r="AL641" s="4" t="s">
        <v>740</v>
      </c>
      <c r="AM641" s="4" t="s">
        <v>271</v>
      </c>
      <c r="AN641" s="4" t="s">
        <v>1030</v>
      </c>
    </row>
    <row r="642" spans="1:40" ht="45.75" customHeight="1">
      <c r="A642" s="4" t="s">
        <v>1064</v>
      </c>
      <c r="B642" s="4" t="s">
        <v>1098</v>
      </c>
      <c r="C642" s="4" t="s">
        <v>377</v>
      </c>
      <c r="D642" s="4"/>
      <c r="E642" s="4"/>
      <c r="F642" s="4"/>
      <c r="G642" s="2">
        <v>2012</v>
      </c>
      <c r="H642" s="4">
        <v>361483</v>
      </c>
      <c r="I642" s="4">
        <v>0</v>
      </c>
      <c r="J642" s="4" t="s">
        <v>246</v>
      </c>
      <c r="K642" s="4">
        <v>238217</v>
      </c>
      <c r="L642" s="4" t="s">
        <v>32</v>
      </c>
      <c r="M642" s="3">
        <v>41274</v>
      </c>
      <c r="N642" s="4"/>
      <c r="O642" s="4" t="s">
        <v>326</v>
      </c>
      <c r="P642" s="4" t="s">
        <v>434</v>
      </c>
      <c r="Q642" s="4" t="s">
        <v>500</v>
      </c>
      <c r="R642" s="4" t="s">
        <v>1064</v>
      </c>
      <c r="S642" s="4" t="s">
        <v>155</v>
      </c>
      <c r="T642" s="4" t="s">
        <v>1098</v>
      </c>
      <c r="U642" s="4" t="s">
        <v>685</v>
      </c>
      <c r="V642" s="4" t="s">
        <v>170</v>
      </c>
      <c r="W642" s="4" t="s">
        <v>563</v>
      </c>
      <c r="X642" s="4" t="s">
        <v>794</v>
      </c>
      <c r="Y642" s="4" t="s">
        <v>545</v>
      </c>
      <c r="Z642" s="4" t="s">
        <v>483</v>
      </c>
      <c r="AA642" s="4">
        <v>193639</v>
      </c>
      <c r="AB642" s="4"/>
      <c r="AC642" s="4" t="s">
        <v>692</v>
      </c>
      <c r="AD642" s="3">
        <v>41561.654861111107</v>
      </c>
      <c r="AE642" s="3">
        <v>41347.506944444445</v>
      </c>
      <c r="AF642" s="2"/>
      <c r="AG642" s="4"/>
      <c r="AH642" s="4" t="s">
        <v>198</v>
      </c>
      <c r="AI642" s="4"/>
      <c r="AJ642" s="3"/>
      <c r="AK642" s="3"/>
      <c r="AL642" s="4"/>
      <c r="AM642" s="4"/>
      <c r="AN642" s="4"/>
    </row>
    <row r="643" spans="1:40" ht="57" customHeight="1">
      <c r="A643" s="4" t="s">
        <v>1064</v>
      </c>
      <c r="B643" s="4" t="s">
        <v>1098</v>
      </c>
      <c r="C643" s="4" t="s">
        <v>532</v>
      </c>
      <c r="D643" s="4" t="s">
        <v>254</v>
      </c>
      <c r="E643" s="4" t="s">
        <v>217</v>
      </c>
      <c r="F643" s="4" t="s">
        <v>183</v>
      </c>
      <c r="G643" s="2">
        <v>2013</v>
      </c>
      <c r="H643" s="4">
        <v>387976</v>
      </c>
      <c r="I643" s="4">
        <v>0</v>
      </c>
      <c r="J643" s="4" t="s">
        <v>530</v>
      </c>
      <c r="K643" s="4">
        <v>238217</v>
      </c>
      <c r="L643" s="4" t="s">
        <v>32</v>
      </c>
      <c r="M643" s="3">
        <v>41639</v>
      </c>
      <c r="N643" s="4" t="s">
        <v>738</v>
      </c>
      <c r="O643" s="4" t="s">
        <v>738</v>
      </c>
      <c r="P643" s="4" t="s">
        <v>434</v>
      </c>
      <c r="Q643" s="4" t="s">
        <v>500</v>
      </c>
      <c r="R643" s="4" t="s">
        <v>1064</v>
      </c>
      <c r="S643" s="4" t="s">
        <v>155</v>
      </c>
      <c r="T643" s="4" t="s">
        <v>1098</v>
      </c>
      <c r="U643" s="4" t="s">
        <v>685</v>
      </c>
      <c r="V643" s="4" t="s">
        <v>170</v>
      </c>
      <c r="W643" s="4"/>
      <c r="X643" s="4" t="s">
        <v>794</v>
      </c>
      <c r="Y643" s="4" t="s">
        <v>545</v>
      </c>
      <c r="Z643" s="4" t="s">
        <v>483</v>
      </c>
      <c r="AA643" s="4">
        <v>207063</v>
      </c>
      <c r="AB643" s="4"/>
      <c r="AC643" s="4" t="s">
        <v>692</v>
      </c>
      <c r="AD643" s="3">
        <v>41680.548611111109</v>
      </c>
      <c r="AE643" s="3">
        <v>41680.547916666663</v>
      </c>
      <c r="AF643" s="2">
        <v>2013</v>
      </c>
      <c r="AG643" s="4" t="s">
        <v>1061</v>
      </c>
      <c r="AH643" s="4" t="s">
        <v>198</v>
      </c>
      <c r="AI643" s="4">
        <v>200000</v>
      </c>
      <c r="AJ643" s="3">
        <v>41275</v>
      </c>
      <c r="AK643" s="3">
        <v>41639</v>
      </c>
      <c r="AL643" s="4" t="s">
        <v>184</v>
      </c>
      <c r="AM643" s="4" t="s">
        <v>740</v>
      </c>
      <c r="AN643" s="4"/>
    </row>
    <row r="644" spans="1:40" ht="90.75" customHeight="1">
      <c r="A644" s="4" t="s">
        <v>1064</v>
      </c>
      <c r="B644" s="4" t="s">
        <v>621</v>
      </c>
      <c r="C644" s="4" t="s">
        <v>532</v>
      </c>
      <c r="D644" s="4"/>
      <c r="E644" s="4"/>
      <c r="F644" s="4"/>
      <c r="G644" s="2">
        <v>2013</v>
      </c>
      <c r="H644" s="4">
        <v>181269</v>
      </c>
      <c r="I644" s="4">
        <v>0</v>
      </c>
      <c r="J644" s="4" t="s">
        <v>1012</v>
      </c>
      <c r="K644" s="4">
        <v>120000</v>
      </c>
      <c r="L644" s="4" t="s">
        <v>32</v>
      </c>
      <c r="M644" s="3">
        <v>41376</v>
      </c>
      <c r="N644" s="4"/>
      <c r="O644" s="4" t="s">
        <v>613</v>
      </c>
      <c r="P644" s="4" t="s">
        <v>434</v>
      </c>
      <c r="Q644" s="4" t="s">
        <v>282</v>
      </c>
      <c r="R644" s="4" t="s">
        <v>1064</v>
      </c>
      <c r="S644" s="4" t="s">
        <v>155</v>
      </c>
      <c r="T644" s="4" t="s">
        <v>621</v>
      </c>
      <c r="U644" s="4" t="s">
        <v>255</v>
      </c>
      <c r="V644" s="4" t="s">
        <v>501</v>
      </c>
      <c r="W644" s="4"/>
      <c r="X644" s="4" t="s">
        <v>794</v>
      </c>
      <c r="Y644" s="4" t="s">
        <v>545</v>
      </c>
      <c r="Z644" s="4" t="s">
        <v>483</v>
      </c>
      <c r="AA644" s="4">
        <v>207060</v>
      </c>
      <c r="AB644" s="4"/>
      <c r="AC644" s="4" t="s">
        <v>692</v>
      </c>
      <c r="AD644" s="3">
        <v>41680.515277777777</v>
      </c>
      <c r="AE644" s="3">
        <v>41680.51458333333</v>
      </c>
      <c r="AF644" s="2"/>
      <c r="AG644" s="4"/>
      <c r="AH644" s="4" t="s">
        <v>198</v>
      </c>
      <c r="AI644" s="4"/>
      <c r="AJ644" s="3"/>
      <c r="AK644" s="3"/>
      <c r="AL644" s="4"/>
      <c r="AM644" s="4"/>
      <c r="AN644" s="4"/>
    </row>
    <row r="645" spans="1:40" ht="79.5" customHeight="1">
      <c r="A645" s="4" t="s">
        <v>1064</v>
      </c>
      <c r="B645" s="4" t="s">
        <v>877</v>
      </c>
      <c r="C645" s="4" t="s">
        <v>40</v>
      </c>
      <c r="D645" s="4" t="s">
        <v>634</v>
      </c>
      <c r="E645" s="4" t="s">
        <v>751</v>
      </c>
      <c r="F645" s="4" t="s">
        <v>176</v>
      </c>
      <c r="G645" s="2">
        <v>2014</v>
      </c>
      <c r="H645" s="4">
        <v>414594</v>
      </c>
      <c r="I645" s="4">
        <v>0</v>
      </c>
      <c r="J645" s="4" t="s">
        <v>197</v>
      </c>
      <c r="K645" s="4">
        <v>250000</v>
      </c>
      <c r="L645" s="4" t="s">
        <v>32</v>
      </c>
      <c r="M645" s="3">
        <v>41809</v>
      </c>
      <c r="N645" s="4" t="s">
        <v>825</v>
      </c>
      <c r="O645" s="4" t="s">
        <v>232</v>
      </c>
      <c r="P645" s="4" t="s">
        <v>434</v>
      </c>
      <c r="Q645" s="4" t="s">
        <v>282</v>
      </c>
      <c r="R645" s="4" t="s">
        <v>1064</v>
      </c>
      <c r="S645" s="4" t="s">
        <v>155</v>
      </c>
      <c r="T645" s="4" t="s">
        <v>877</v>
      </c>
      <c r="U645" s="4" t="s">
        <v>519</v>
      </c>
      <c r="V645" s="4" t="s">
        <v>4</v>
      </c>
      <c r="W645" s="4" t="s">
        <v>563</v>
      </c>
      <c r="X645" s="4" t="s">
        <v>434</v>
      </c>
      <c r="Y645" s="4" t="s">
        <v>21</v>
      </c>
      <c r="Z645" s="4" t="s">
        <v>483</v>
      </c>
      <c r="AA645" s="4">
        <v>215522</v>
      </c>
      <c r="AB645" s="4"/>
      <c r="AC645" s="4" t="s">
        <v>697</v>
      </c>
      <c r="AD645" s="3">
        <v>41911.707638888889</v>
      </c>
      <c r="AE645" s="3">
        <v>41841.68472222222</v>
      </c>
      <c r="AF645" s="2">
        <v>2014</v>
      </c>
      <c r="AG645" s="4" t="s">
        <v>434</v>
      </c>
      <c r="AH645" s="4" t="s">
        <v>198</v>
      </c>
      <c r="AI645" s="4">
        <v>20632217</v>
      </c>
      <c r="AJ645" s="3">
        <v>41821</v>
      </c>
      <c r="AK645" s="3">
        <v>42369</v>
      </c>
      <c r="AL645" s="4" t="s">
        <v>740</v>
      </c>
      <c r="AM645" s="4" t="s">
        <v>420</v>
      </c>
      <c r="AN645" s="4" t="s">
        <v>1030</v>
      </c>
    </row>
    <row r="646" spans="1:40" ht="57" customHeight="1">
      <c r="A646" s="4" t="s">
        <v>1064</v>
      </c>
      <c r="B646" s="4" t="s">
        <v>877</v>
      </c>
      <c r="C646" s="4" t="s">
        <v>40</v>
      </c>
      <c r="D646" s="4" t="s">
        <v>634</v>
      </c>
      <c r="E646" s="4" t="s">
        <v>963</v>
      </c>
      <c r="F646" s="4" t="s">
        <v>1110</v>
      </c>
      <c r="G646" s="2">
        <v>2014</v>
      </c>
      <c r="H646" s="4">
        <v>229000</v>
      </c>
      <c r="I646" s="4">
        <v>0</v>
      </c>
      <c r="J646" s="4" t="s">
        <v>1057</v>
      </c>
      <c r="K646" s="4" t="s">
        <v>398</v>
      </c>
      <c r="L646" s="4" t="s">
        <v>837</v>
      </c>
      <c r="M646" s="3">
        <v>41922</v>
      </c>
      <c r="N646" s="4" t="s">
        <v>387</v>
      </c>
      <c r="O646" s="4" t="s">
        <v>926</v>
      </c>
      <c r="P646" s="4" t="s">
        <v>434</v>
      </c>
      <c r="Q646" s="4" t="s">
        <v>282</v>
      </c>
      <c r="R646" s="4" t="s">
        <v>1064</v>
      </c>
      <c r="S646" s="4" t="s">
        <v>155</v>
      </c>
      <c r="T646" s="4" t="s">
        <v>877</v>
      </c>
      <c r="U646" s="4" t="s">
        <v>519</v>
      </c>
      <c r="V646" s="4" t="s">
        <v>4</v>
      </c>
      <c r="W646" s="4" t="s">
        <v>563</v>
      </c>
      <c r="X646" s="4" t="s">
        <v>434</v>
      </c>
      <c r="Y646" s="4" t="s">
        <v>21</v>
      </c>
      <c r="Z646" s="4" t="s">
        <v>483</v>
      </c>
      <c r="AA646" s="4">
        <v>221172</v>
      </c>
      <c r="AB646" s="4"/>
      <c r="AC646" s="4" t="s">
        <v>879</v>
      </c>
      <c r="AD646" s="3">
        <v>41962.537499999999</v>
      </c>
      <c r="AE646" s="3">
        <v>41962.537499999999</v>
      </c>
      <c r="AF646" s="2">
        <v>2014</v>
      </c>
      <c r="AG646" s="4" t="s">
        <v>434</v>
      </c>
      <c r="AH646" s="4" t="s">
        <v>198</v>
      </c>
      <c r="AI646" s="4">
        <v>0</v>
      </c>
      <c r="AJ646" s="3">
        <v>41730</v>
      </c>
      <c r="AK646" s="3">
        <v>42004</v>
      </c>
      <c r="AL646" s="4" t="s">
        <v>740</v>
      </c>
      <c r="AM646" s="4" t="s">
        <v>740</v>
      </c>
      <c r="AN646" s="4" t="s">
        <v>380</v>
      </c>
    </row>
    <row r="647" spans="1:40" ht="57" customHeight="1">
      <c r="A647" s="4" t="s">
        <v>1064</v>
      </c>
      <c r="B647" s="4" t="s">
        <v>877</v>
      </c>
      <c r="C647" s="4" t="s">
        <v>532</v>
      </c>
      <c r="D647" s="4" t="s">
        <v>254</v>
      </c>
      <c r="E647" s="4" t="s">
        <v>386</v>
      </c>
      <c r="F647" s="4" t="s">
        <v>183</v>
      </c>
      <c r="G647" s="2">
        <v>2013</v>
      </c>
      <c r="H647" s="4">
        <v>22793</v>
      </c>
      <c r="I647" s="4">
        <v>0</v>
      </c>
      <c r="J647" s="4" t="s">
        <v>721</v>
      </c>
      <c r="K647" s="4">
        <v>14109</v>
      </c>
      <c r="L647" s="4" t="s">
        <v>32</v>
      </c>
      <c r="M647" s="3">
        <v>41216</v>
      </c>
      <c r="N647" s="4" t="s">
        <v>738</v>
      </c>
      <c r="O647" s="4" t="s">
        <v>738</v>
      </c>
      <c r="P647" s="4" t="s">
        <v>434</v>
      </c>
      <c r="Q647" s="4" t="s">
        <v>500</v>
      </c>
      <c r="R647" s="4" t="s">
        <v>1064</v>
      </c>
      <c r="S647" s="4" t="s">
        <v>155</v>
      </c>
      <c r="T647" s="4" t="s">
        <v>877</v>
      </c>
      <c r="U647" s="4" t="s">
        <v>519</v>
      </c>
      <c r="V647" s="4" t="s">
        <v>4</v>
      </c>
      <c r="W647" s="4"/>
      <c r="X647" s="4" t="s">
        <v>794</v>
      </c>
      <c r="Y647" s="4" t="s">
        <v>545</v>
      </c>
      <c r="Z647" s="4" t="s">
        <v>483</v>
      </c>
      <c r="AA647" s="4">
        <v>191856</v>
      </c>
      <c r="AB647" s="4" t="s">
        <v>571</v>
      </c>
      <c r="AC647" s="4" t="s">
        <v>697</v>
      </c>
      <c r="AD647" s="3">
        <v>41614.725694444445</v>
      </c>
      <c r="AE647" s="3">
        <v>41298.693055555552</v>
      </c>
      <c r="AF647" s="2">
        <v>2013</v>
      </c>
      <c r="AG647" s="4" t="s">
        <v>1061</v>
      </c>
      <c r="AH647" s="4" t="s">
        <v>198</v>
      </c>
      <c r="AI647" s="4">
        <v>44247429</v>
      </c>
      <c r="AJ647" s="3">
        <v>41275</v>
      </c>
      <c r="AK647" s="3">
        <v>41639</v>
      </c>
      <c r="AL647" s="4" t="s">
        <v>184</v>
      </c>
      <c r="AM647" s="4" t="s">
        <v>740</v>
      </c>
      <c r="AN647" s="4"/>
    </row>
    <row r="648" spans="1:40" ht="57" customHeight="1">
      <c r="A648" s="4" t="s">
        <v>1064</v>
      </c>
      <c r="B648" s="4" t="s">
        <v>877</v>
      </c>
      <c r="C648" s="4" t="s">
        <v>532</v>
      </c>
      <c r="D648" s="4" t="s">
        <v>254</v>
      </c>
      <c r="E648" s="4" t="s">
        <v>386</v>
      </c>
      <c r="F648" s="4" t="s">
        <v>183</v>
      </c>
      <c r="G648" s="2">
        <v>2013</v>
      </c>
      <c r="H648" s="4">
        <v>3225806</v>
      </c>
      <c r="I648" s="4">
        <v>0</v>
      </c>
      <c r="J648" s="4" t="s">
        <v>530</v>
      </c>
      <c r="K648" s="4">
        <v>2000000</v>
      </c>
      <c r="L648" s="4" t="s">
        <v>32</v>
      </c>
      <c r="M648" s="3">
        <v>41569</v>
      </c>
      <c r="N648" s="4" t="s">
        <v>738</v>
      </c>
      <c r="O648" s="4" t="s">
        <v>738</v>
      </c>
      <c r="P648" s="4" t="s">
        <v>434</v>
      </c>
      <c r="Q648" s="4" t="s">
        <v>500</v>
      </c>
      <c r="R648" s="4" t="s">
        <v>1064</v>
      </c>
      <c r="S648" s="4" t="s">
        <v>155</v>
      </c>
      <c r="T648" s="4" t="s">
        <v>877</v>
      </c>
      <c r="U648" s="4" t="s">
        <v>519</v>
      </c>
      <c r="V648" s="4" t="s">
        <v>4</v>
      </c>
      <c r="W648" s="4"/>
      <c r="X648" s="4" t="s">
        <v>794</v>
      </c>
      <c r="Y648" s="4" t="s">
        <v>545</v>
      </c>
      <c r="Z648" s="4" t="s">
        <v>483</v>
      </c>
      <c r="AA648" s="4">
        <v>203345</v>
      </c>
      <c r="AB648" s="4"/>
      <c r="AC648" s="4" t="s">
        <v>692</v>
      </c>
      <c r="AD648" s="3">
        <v>41578.877083333333</v>
      </c>
      <c r="AE648" s="3">
        <v>41578.876388888886</v>
      </c>
      <c r="AF648" s="2">
        <v>2013</v>
      </c>
      <c r="AG648" s="4" t="s">
        <v>1061</v>
      </c>
      <c r="AH648" s="4" t="s">
        <v>198</v>
      </c>
      <c r="AI648" s="4">
        <v>44247429</v>
      </c>
      <c r="AJ648" s="3">
        <v>41275</v>
      </c>
      <c r="AK648" s="3">
        <v>41639</v>
      </c>
      <c r="AL648" s="4" t="s">
        <v>184</v>
      </c>
      <c r="AM648" s="4" t="s">
        <v>740</v>
      </c>
      <c r="AN648" s="4"/>
    </row>
    <row r="649" spans="1:40" ht="57" customHeight="1">
      <c r="A649" s="4" t="s">
        <v>1064</v>
      </c>
      <c r="B649" s="4" t="s">
        <v>877</v>
      </c>
      <c r="C649" s="4" t="s">
        <v>532</v>
      </c>
      <c r="D649" s="4" t="s">
        <v>254</v>
      </c>
      <c r="E649" s="4" t="s">
        <v>386</v>
      </c>
      <c r="F649" s="4" t="s">
        <v>183</v>
      </c>
      <c r="G649" s="2">
        <v>2013</v>
      </c>
      <c r="H649" s="4">
        <v>2442997</v>
      </c>
      <c r="I649" s="4">
        <v>0</v>
      </c>
      <c r="J649" s="4" t="s">
        <v>530</v>
      </c>
      <c r="K649" s="4">
        <v>1500000</v>
      </c>
      <c r="L649" s="4" t="s">
        <v>32</v>
      </c>
      <c r="M649" s="3">
        <v>41621</v>
      </c>
      <c r="N649" s="4" t="s">
        <v>738</v>
      </c>
      <c r="O649" s="4" t="s">
        <v>738</v>
      </c>
      <c r="P649" s="4" t="s">
        <v>434</v>
      </c>
      <c r="Q649" s="4" t="s">
        <v>500</v>
      </c>
      <c r="R649" s="4" t="s">
        <v>1064</v>
      </c>
      <c r="S649" s="4" t="s">
        <v>155</v>
      </c>
      <c r="T649" s="4" t="s">
        <v>877</v>
      </c>
      <c r="U649" s="4" t="s">
        <v>519</v>
      </c>
      <c r="V649" s="4" t="s">
        <v>4</v>
      </c>
      <c r="W649" s="4"/>
      <c r="X649" s="4" t="s">
        <v>794</v>
      </c>
      <c r="Y649" s="4" t="s">
        <v>545</v>
      </c>
      <c r="Z649" s="4" t="s">
        <v>483</v>
      </c>
      <c r="AA649" s="4">
        <v>205467</v>
      </c>
      <c r="AB649" s="4"/>
      <c r="AC649" s="4" t="s">
        <v>692</v>
      </c>
      <c r="AD649" s="3">
        <v>41680.554861111108</v>
      </c>
      <c r="AE649" s="3">
        <v>41626.720833333333</v>
      </c>
      <c r="AF649" s="2">
        <v>2013</v>
      </c>
      <c r="AG649" s="4" t="s">
        <v>1061</v>
      </c>
      <c r="AH649" s="4" t="s">
        <v>198</v>
      </c>
      <c r="AI649" s="4">
        <v>44247429</v>
      </c>
      <c r="AJ649" s="3">
        <v>41275</v>
      </c>
      <c r="AK649" s="3">
        <v>41639</v>
      </c>
      <c r="AL649" s="4" t="s">
        <v>184</v>
      </c>
      <c r="AM649" s="4" t="s">
        <v>740</v>
      </c>
      <c r="AN649" s="4"/>
    </row>
    <row r="650" spans="1:40" ht="57" customHeight="1">
      <c r="A650" s="4" t="s">
        <v>1064</v>
      </c>
      <c r="B650" s="4" t="s">
        <v>877</v>
      </c>
      <c r="C650" s="4" t="s">
        <v>532</v>
      </c>
      <c r="D650" s="4" t="s">
        <v>254</v>
      </c>
      <c r="E650" s="4" t="s">
        <v>386</v>
      </c>
      <c r="F650" s="4" t="s">
        <v>183</v>
      </c>
      <c r="G650" s="2">
        <v>2013</v>
      </c>
      <c r="H650" s="4">
        <v>302823</v>
      </c>
      <c r="I650" s="4">
        <v>0</v>
      </c>
      <c r="J650" s="4" t="s">
        <v>3</v>
      </c>
      <c r="K650" s="4">
        <v>187448</v>
      </c>
      <c r="L650" s="4" t="s">
        <v>32</v>
      </c>
      <c r="M650" s="3">
        <v>41216</v>
      </c>
      <c r="N650" s="4" t="s">
        <v>738</v>
      </c>
      <c r="O650" s="4" t="s">
        <v>738</v>
      </c>
      <c r="P650" s="4" t="s">
        <v>434</v>
      </c>
      <c r="Q650" s="4" t="s">
        <v>500</v>
      </c>
      <c r="R650" s="4" t="s">
        <v>1064</v>
      </c>
      <c r="S650" s="4" t="s">
        <v>155</v>
      </c>
      <c r="T650" s="4" t="s">
        <v>877</v>
      </c>
      <c r="U650" s="4" t="s">
        <v>519</v>
      </c>
      <c r="V650" s="4" t="s">
        <v>4</v>
      </c>
      <c r="W650" s="4"/>
      <c r="X650" s="4" t="s">
        <v>794</v>
      </c>
      <c r="Y650" s="4" t="s">
        <v>545</v>
      </c>
      <c r="Z650" s="4" t="s">
        <v>483</v>
      </c>
      <c r="AA650" s="4">
        <v>191855</v>
      </c>
      <c r="AB650" s="4" t="s">
        <v>571</v>
      </c>
      <c r="AC650" s="4" t="s">
        <v>697</v>
      </c>
      <c r="AD650" s="3">
        <v>41614.727083333331</v>
      </c>
      <c r="AE650" s="3">
        <v>41298.689583333333</v>
      </c>
      <c r="AF650" s="2">
        <v>2013</v>
      </c>
      <c r="AG650" s="4" t="s">
        <v>1061</v>
      </c>
      <c r="AH650" s="4" t="s">
        <v>198</v>
      </c>
      <c r="AI650" s="4">
        <v>44247429</v>
      </c>
      <c r="AJ650" s="3">
        <v>41275</v>
      </c>
      <c r="AK650" s="3">
        <v>41639</v>
      </c>
      <c r="AL650" s="4" t="s">
        <v>184</v>
      </c>
      <c r="AM650" s="4" t="s">
        <v>740</v>
      </c>
      <c r="AN650" s="4"/>
    </row>
    <row r="651" spans="1:40" ht="57" customHeight="1">
      <c r="A651" s="4" t="s">
        <v>1064</v>
      </c>
      <c r="B651" s="4" t="s">
        <v>877</v>
      </c>
      <c r="C651" s="4" t="s">
        <v>961</v>
      </c>
      <c r="D651" s="4" t="s">
        <v>988</v>
      </c>
      <c r="E651" s="4" t="s">
        <v>142</v>
      </c>
      <c r="F651" s="4" t="s">
        <v>183</v>
      </c>
      <c r="G651" s="2">
        <v>2014</v>
      </c>
      <c r="H651" s="4">
        <v>5426357</v>
      </c>
      <c r="I651" s="4">
        <v>0</v>
      </c>
      <c r="J651" s="4" t="s">
        <v>412</v>
      </c>
      <c r="K651" s="4">
        <v>3500000</v>
      </c>
      <c r="L651" s="4" t="s">
        <v>32</v>
      </c>
      <c r="M651" s="3">
        <v>41668</v>
      </c>
      <c r="N651" s="4" t="s">
        <v>738</v>
      </c>
      <c r="O651" s="4" t="s">
        <v>738</v>
      </c>
      <c r="P651" s="4" t="s">
        <v>434</v>
      </c>
      <c r="Q651" s="4" t="s">
        <v>500</v>
      </c>
      <c r="R651" s="4" t="s">
        <v>1064</v>
      </c>
      <c r="S651" s="4" t="s">
        <v>155</v>
      </c>
      <c r="T651" s="4" t="s">
        <v>877</v>
      </c>
      <c r="U651" s="4" t="s">
        <v>519</v>
      </c>
      <c r="V651" s="4" t="s">
        <v>4</v>
      </c>
      <c r="W651" s="4" t="s">
        <v>563</v>
      </c>
      <c r="X651" s="4" t="s">
        <v>794</v>
      </c>
      <c r="Y651" s="4" t="s">
        <v>545</v>
      </c>
      <c r="Z651" s="4" t="s">
        <v>483</v>
      </c>
      <c r="AA651" s="4">
        <v>207115</v>
      </c>
      <c r="AB651" s="4"/>
      <c r="AC651" s="4" t="s">
        <v>697</v>
      </c>
      <c r="AD651" s="3">
        <v>41681.788194444445</v>
      </c>
      <c r="AE651" s="3">
        <v>41681.495138888888</v>
      </c>
      <c r="AF651" s="2">
        <v>2014</v>
      </c>
      <c r="AG651" s="4" t="s">
        <v>1061</v>
      </c>
      <c r="AH651" s="4" t="s">
        <v>198</v>
      </c>
      <c r="AI651" s="4">
        <v>62407116</v>
      </c>
      <c r="AJ651" s="3">
        <v>41640</v>
      </c>
      <c r="AK651" s="3">
        <v>42004</v>
      </c>
      <c r="AL651" s="4" t="s">
        <v>184</v>
      </c>
      <c r="AM651" s="4" t="s">
        <v>740</v>
      </c>
      <c r="AN651" s="4"/>
    </row>
    <row r="652" spans="1:40" ht="68.25" customHeight="1">
      <c r="A652" s="4" t="s">
        <v>1064</v>
      </c>
      <c r="B652" s="4" t="s">
        <v>365</v>
      </c>
      <c r="C652" s="4" t="s">
        <v>40</v>
      </c>
      <c r="D652" s="4" t="s">
        <v>634</v>
      </c>
      <c r="E652" s="4" t="s">
        <v>77</v>
      </c>
      <c r="F652" s="4" t="s">
        <v>1110</v>
      </c>
      <c r="G652" s="2">
        <v>2014</v>
      </c>
      <c r="H652" s="4">
        <v>1672240</v>
      </c>
      <c r="I652" s="4">
        <v>0</v>
      </c>
      <c r="J652" s="4" t="s">
        <v>711</v>
      </c>
      <c r="K652" s="4">
        <v>1000000</v>
      </c>
      <c r="L652" s="4" t="s">
        <v>32</v>
      </c>
      <c r="M652" s="3">
        <v>41809</v>
      </c>
      <c r="N652" s="4" t="s">
        <v>387</v>
      </c>
      <c r="O652" s="4" t="s">
        <v>926</v>
      </c>
      <c r="P652" s="4" t="s">
        <v>434</v>
      </c>
      <c r="Q652" s="4" t="s">
        <v>282</v>
      </c>
      <c r="R652" s="4" t="s">
        <v>1064</v>
      </c>
      <c r="S652" s="4" t="s">
        <v>155</v>
      </c>
      <c r="T652" s="4" t="s">
        <v>365</v>
      </c>
      <c r="U652" s="4" t="s">
        <v>519</v>
      </c>
      <c r="V652" s="4" t="s">
        <v>85</v>
      </c>
      <c r="W652" s="4" t="s">
        <v>563</v>
      </c>
      <c r="X652" s="4" t="s">
        <v>434</v>
      </c>
      <c r="Y652" s="4" t="s">
        <v>21</v>
      </c>
      <c r="Z652" s="4" t="s">
        <v>483</v>
      </c>
      <c r="AA652" s="4">
        <v>215518</v>
      </c>
      <c r="AB652" s="4"/>
      <c r="AC652" s="4" t="s">
        <v>697</v>
      </c>
      <c r="AD652" s="3">
        <v>41866.516666666663</v>
      </c>
      <c r="AE652" s="3">
        <v>41841.679861111108</v>
      </c>
      <c r="AF652" s="2">
        <v>2014</v>
      </c>
      <c r="AG652" s="4" t="s">
        <v>434</v>
      </c>
      <c r="AH652" s="4" t="s">
        <v>198</v>
      </c>
      <c r="AI652" s="4">
        <v>0</v>
      </c>
      <c r="AJ652" s="3">
        <v>41730</v>
      </c>
      <c r="AK652" s="3">
        <v>42004</v>
      </c>
      <c r="AL652" s="4" t="s">
        <v>740</v>
      </c>
      <c r="AM652" s="4" t="s">
        <v>740</v>
      </c>
      <c r="AN652" s="4" t="s">
        <v>380</v>
      </c>
    </row>
    <row r="653" spans="1:40" ht="68.25" customHeight="1">
      <c r="A653" s="4" t="s">
        <v>1064</v>
      </c>
      <c r="B653" s="4" t="s">
        <v>365</v>
      </c>
      <c r="C653" s="4" t="s">
        <v>377</v>
      </c>
      <c r="D653" s="4"/>
      <c r="E653" s="4"/>
      <c r="F653" s="4"/>
      <c r="G653" s="2">
        <v>2012</v>
      </c>
      <c r="H653" s="4">
        <v>2398754</v>
      </c>
      <c r="I653" s="4">
        <v>0</v>
      </c>
      <c r="J653" s="4" t="s">
        <v>835</v>
      </c>
      <c r="K653" s="4">
        <v>1540000</v>
      </c>
      <c r="L653" s="4" t="s">
        <v>32</v>
      </c>
      <c r="M653" s="3">
        <v>41018</v>
      </c>
      <c r="N653" s="4"/>
      <c r="O653" s="4" t="s">
        <v>926</v>
      </c>
      <c r="P653" s="4" t="s">
        <v>434</v>
      </c>
      <c r="Q653" s="4" t="s">
        <v>282</v>
      </c>
      <c r="R653" s="4" t="s">
        <v>1064</v>
      </c>
      <c r="S653" s="4" t="s">
        <v>155</v>
      </c>
      <c r="T653" s="4" t="s">
        <v>365</v>
      </c>
      <c r="U653" s="4" t="s">
        <v>519</v>
      </c>
      <c r="V653" s="4" t="s">
        <v>85</v>
      </c>
      <c r="W653" s="4" t="s">
        <v>563</v>
      </c>
      <c r="X653" s="4" t="s">
        <v>794</v>
      </c>
      <c r="Y653" s="4" t="s">
        <v>545</v>
      </c>
      <c r="Z653" s="4" t="s">
        <v>483</v>
      </c>
      <c r="AA653" s="4">
        <v>181528</v>
      </c>
      <c r="AB653" s="4"/>
      <c r="AC653" s="4" t="s">
        <v>697</v>
      </c>
      <c r="AD653" s="3">
        <v>41316.592361111107</v>
      </c>
      <c r="AE653" s="3">
        <v>41031.690972222219</v>
      </c>
      <c r="AF653" s="2"/>
      <c r="AG653" s="4"/>
      <c r="AH653" s="4" t="s">
        <v>198</v>
      </c>
      <c r="AI653" s="4"/>
      <c r="AJ653" s="3"/>
      <c r="AK653" s="3"/>
      <c r="AL653" s="4"/>
      <c r="AM653" s="4"/>
      <c r="AN653" s="4"/>
    </row>
    <row r="654" spans="1:40" ht="68.25" customHeight="1">
      <c r="A654" s="4" t="s">
        <v>1064</v>
      </c>
      <c r="B654" s="4" t="s">
        <v>365</v>
      </c>
      <c r="C654" s="4" t="s">
        <v>532</v>
      </c>
      <c r="D654" s="4" t="s">
        <v>254</v>
      </c>
      <c r="E654" s="4" t="s">
        <v>719</v>
      </c>
      <c r="F654" s="4" t="s">
        <v>183</v>
      </c>
      <c r="G654" s="2">
        <v>2013</v>
      </c>
      <c r="H654" s="4">
        <v>6389776</v>
      </c>
      <c r="I654" s="4">
        <v>0</v>
      </c>
      <c r="J654" s="4" t="s">
        <v>530</v>
      </c>
      <c r="K654" s="4">
        <v>3923322</v>
      </c>
      <c r="L654" s="4" t="s">
        <v>32</v>
      </c>
      <c r="M654" s="3">
        <v>41618</v>
      </c>
      <c r="N654" s="4" t="s">
        <v>738</v>
      </c>
      <c r="O654" s="4" t="s">
        <v>738</v>
      </c>
      <c r="P654" s="4" t="s">
        <v>434</v>
      </c>
      <c r="Q654" s="4" t="s">
        <v>282</v>
      </c>
      <c r="R654" s="4" t="s">
        <v>1064</v>
      </c>
      <c r="S654" s="4" t="s">
        <v>155</v>
      </c>
      <c r="T654" s="4" t="s">
        <v>365</v>
      </c>
      <c r="U654" s="4" t="s">
        <v>519</v>
      </c>
      <c r="V654" s="4" t="s">
        <v>85</v>
      </c>
      <c r="W654" s="4"/>
      <c r="X654" s="4" t="s">
        <v>794</v>
      </c>
      <c r="Y654" s="4" t="s">
        <v>545</v>
      </c>
      <c r="Z654" s="4" t="s">
        <v>483</v>
      </c>
      <c r="AA654" s="4">
        <v>205204</v>
      </c>
      <c r="AB654" s="4"/>
      <c r="AC654" s="4" t="s">
        <v>697</v>
      </c>
      <c r="AD654" s="3">
        <v>41618.75277777778</v>
      </c>
      <c r="AE654" s="3">
        <v>41618.75277777778</v>
      </c>
      <c r="AF654" s="2">
        <v>2013</v>
      </c>
      <c r="AG654" s="4" t="s">
        <v>1061</v>
      </c>
      <c r="AH654" s="4" t="s">
        <v>198</v>
      </c>
      <c r="AI654" s="4">
        <v>162350371</v>
      </c>
      <c r="AJ654" s="3">
        <v>41275</v>
      </c>
      <c r="AK654" s="3">
        <v>41639</v>
      </c>
      <c r="AL654" s="4" t="s">
        <v>184</v>
      </c>
      <c r="AM654" s="4" t="s">
        <v>740</v>
      </c>
      <c r="AN654" s="4"/>
    </row>
    <row r="655" spans="1:40" ht="68.25" customHeight="1">
      <c r="A655" s="4" t="s">
        <v>1064</v>
      </c>
      <c r="B655" s="4" t="s">
        <v>365</v>
      </c>
      <c r="C655" s="4" t="s">
        <v>532</v>
      </c>
      <c r="D655" s="4" t="s">
        <v>254</v>
      </c>
      <c r="E655" s="4" t="s">
        <v>719</v>
      </c>
      <c r="F655" s="4" t="s">
        <v>183</v>
      </c>
      <c r="G655" s="2">
        <v>2013</v>
      </c>
      <c r="H655" s="4">
        <v>4132231</v>
      </c>
      <c r="I655" s="4">
        <v>0</v>
      </c>
      <c r="J655" s="4" t="s">
        <v>412</v>
      </c>
      <c r="K655" s="4">
        <v>2500000</v>
      </c>
      <c r="L655" s="4" t="s">
        <v>32</v>
      </c>
      <c r="M655" s="3">
        <v>41670</v>
      </c>
      <c r="N655" s="4" t="s">
        <v>738</v>
      </c>
      <c r="O655" s="4" t="s">
        <v>738</v>
      </c>
      <c r="P655" s="4" t="s">
        <v>434</v>
      </c>
      <c r="Q655" s="4" t="s">
        <v>282</v>
      </c>
      <c r="R655" s="4" t="s">
        <v>1064</v>
      </c>
      <c r="S655" s="4" t="s">
        <v>155</v>
      </c>
      <c r="T655" s="4" t="s">
        <v>365</v>
      </c>
      <c r="U655" s="4" t="s">
        <v>519</v>
      </c>
      <c r="V655" s="4" t="s">
        <v>85</v>
      </c>
      <c r="W655" s="4"/>
      <c r="X655" s="4" t="s">
        <v>794</v>
      </c>
      <c r="Y655" s="4" t="s">
        <v>545</v>
      </c>
      <c r="Z655" s="4" t="s">
        <v>483</v>
      </c>
      <c r="AA655" s="4">
        <v>207112</v>
      </c>
      <c r="AB655" s="4"/>
      <c r="AC655" s="4" t="s">
        <v>697</v>
      </c>
      <c r="AD655" s="3">
        <v>41695.720833333333</v>
      </c>
      <c r="AE655" s="3">
        <v>41681.488888888889</v>
      </c>
      <c r="AF655" s="2">
        <v>2013</v>
      </c>
      <c r="AG655" s="4" t="s">
        <v>1061</v>
      </c>
      <c r="AH655" s="4" t="s">
        <v>198</v>
      </c>
      <c r="AI655" s="4">
        <v>162350371</v>
      </c>
      <c r="AJ655" s="3">
        <v>41275</v>
      </c>
      <c r="AK655" s="3">
        <v>41639</v>
      </c>
      <c r="AL655" s="4" t="s">
        <v>184</v>
      </c>
      <c r="AM655" s="4" t="s">
        <v>740</v>
      </c>
      <c r="AN655" s="4"/>
    </row>
    <row r="656" spans="1:40" ht="57" customHeight="1">
      <c r="A656" s="4" t="s">
        <v>1064</v>
      </c>
      <c r="B656" s="4" t="s">
        <v>873</v>
      </c>
      <c r="C656" s="4" t="s">
        <v>40</v>
      </c>
      <c r="D656" s="4"/>
      <c r="E656" s="4"/>
      <c r="F656" s="4"/>
      <c r="G656" s="2">
        <v>2014</v>
      </c>
      <c r="H656" s="4">
        <v>301003</v>
      </c>
      <c r="I656" s="4">
        <v>0</v>
      </c>
      <c r="J656" s="4" t="s">
        <v>833</v>
      </c>
      <c r="K656" s="4">
        <v>180000</v>
      </c>
      <c r="L656" s="4" t="s">
        <v>32</v>
      </c>
      <c r="M656" s="3">
        <v>41809</v>
      </c>
      <c r="N656" s="4"/>
      <c r="O656" s="4" t="s">
        <v>926</v>
      </c>
      <c r="P656" s="4" t="s">
        <v>434</v>
      </c>
      <c r="Q656" s="4" t="s">
        <v>500</v>
      </c>
      <c r="R656" s="4" t="s">
        <v>1064</v>
      </c>
      <c r="S656" s="4" t="s">
        <v>155</v>
      </c>
      <c r="T656" s="4" t="s">
        <v>873</v>
      </c>
      <c r="U656" s="4" t="s">
        <v>255</v>
      </c>
      <c r="V656" s="4" t="s">
        <v>708</v>
      </c>
      <c r="W656" s="4" t="s">
        <v>563</v>
      </c>
      <c r="X656" s="4" t="s">
        <v>434</v>
      </c>
      <c r="Y656" s="4" t="s">
        <v>21</v>
      </c>
      <c r="Z656" s="4" t="s">
        <v>483</v>
      </c>
      <c r="AA656" s="4">
        <v>215527</v>
      </c>
      <c r="AB656" s="4"/>
      <c r="AC656" s="4" t="s">
        <v>692</v>
      </c>
      <c r="AD656" s="3">
        <v>41842.527777777774</v>
      </c>
      <c r="AE656" s="3">
        <v>41841.695138888885</v>
      </c>
      <c r="AF656" s="2"/>
      <c r="AG656" s="4"/>
      <c r="AH656" s="4" t="s">
        <v>198</v>
      </c>
      <c r="AI656" s="4"/>
      <c r="AJ656" s="3"/>
      <c r="AK656" s="3"/>
      <c r="AL656" s="4"/>
      <c r="AM656" s="4"/>
      <c r="AN656" s="4"/>
    </row>
    <row r="657" spans="1:40" ht="57" customHeight="1">
      <c r="A657" s="4" t="s">
        <v>1064</v>
      </c>
      <c r="B657" s="4" t="s">
        <v>873</v>
      </c>
      <c r="C657" s="4" t="s">
        <v>40</v>
      </c>
      <c r="D657" s="4"/>
      <c r="E657" s="4"/>
      <c r="F657" s="4"/>
      <c r="G657" s="2">
        <v>2014</v>
      </c>
      <c r="H657" s="4">
        <v>16891892</v>
      </c>
      <c r="I657" s="4">
        <v>0</v>
      </c>
      <c r="J657" s="4" t="s">
        <v>960</v>
      </c>
      <c r="K657" s="4">
        <v>10000000</v>
      </c>
      <c r="L657" s="4" t="s">
        <v>32</v>
      </c>
      <c r="M657" s="3">
        <v>41878</v>
      </c>
      <c r="N657" s="4"/>
      <c r="O657" s="4" t="s">
        <v>926</v>
      </c>
      <c r="P657" s="4" t="s">
        <v>434</v>
      </c>
      <c r="Q657" s="4" t="s">
        <v>500</v>
      </c>
      <c r="R657" s="4" t="s">
        <v>1064</v>
      </c>
      <c r="S657" s="4" t="s">
        <v>155</v>
      </c>
      <c r="T657" s="4" t="s">
        <v>873</v>
      </c>
      <c r="U657" s="4" t="s">
        <v>255</v>
      </c>
      <c r="V657" s="4" t="s">
        <v>708</v>
      </c>
      <c r="W657" s="4" t="s">
        <v>563</v>
      </c>
      <c r="X657" s="4" t="s">
        <v>434</v>
      </c>
      <c r="Y657" s="4" t="s">
        <v>21</v>
      </c>
      <c r="Z657" s="4" t="s">
        <v>483</v>
      </c>
      <c r="AA657" s="4">
        <v>222021</v>
      </c>
      <c r="AB657" s="4"/>
      <c r="AC657" s="4" t="s">
        <v>692</v>
      </c>
      <c r="AD657" s="3">
        <v>41978.663194444445</v>
      </c>
      <c r="AE657" s="3">
        <v>41978.663194444445</v>
      </c>
      <c r="AF657" s="2"/>
      <c r="AG657" s="4"/>
      <c r="AH657" s="4" t="s">
        <v>198</v>
      </c>
      <c r="AI657" s="4"/>
      <c r="AJ657" s="3"/>
      <c r="AK657" s="3"/>
      <c r="AL657" s="4"/>
      <c r="AM657" s="4"/>
      <c r="AN657" s="4"/>
    </row>
    <row r="658" spans="1:40" ht="57" customHeight="1">
      <c r="A658" s="4" t="s">
        <v>1064</v>
      </c>
      <c r="B658" s="4" t="s">
        <v>873</v>
      </c>
      <c r="C658" s="4" t="s">
        <v>40</v>
      </c>
      <c r="D658" s="4"/>
      <c r="E658" s="4"/>
      <c r="F658" s="4"/>
      <c r="G658" s="2">
        <v>2014</v>
      </c>
      <c r="H658" s="4">
        <v>13513514</v>
      </c>
      <c r="I658" s="4">
        <v>0</v>
      </c>
      <c r="J658" s="4" t="s">
        <v>1054</v>
      </c>
      <c r="K658" s="4">
        <v>8000000</v>
      </c>
      <c r="L658" s="4" t="s">
        <v>32</v>
      </c>
      <c r="M658" s="3">
        <v>41859</v>
      </c>
      <c r="N658" s="4"/>
      <c r="O658" s="4" t="s">
        <v>926</v>
      </c>
      <c r="P658" s="4" t="s">
        <v>434</v>
      </c>
      <c r="Q658" s="4" t="s">
        <v>500</v>
      </c>
      <c r="R658" s="4" t="s">
        <v>1064</v>
      </c>
      <c r="S658" s="4" t="s">
        <v>155</v>
      </c>
      <c r="T658" s="4" t="s">
        <v>873</v>
      </c>
      <c r="U658" s="4" t="s">
        <v>255</v>
      </c>
      <c r="V658" s="4" t="s">
        <v>708</v>
      </c>
      <c r="W658" s="4" t="s">
        <v>563</v>
      </c>
      <c r="X658" s="4" t="s">
        <v>434</v>
      </c>
      <c r="Y658" s="4" t="s">
        <v>21</v>
      </c>
      <c r="Z658" s="4" t="s">
        <v>483</v>
      </c>
      <c r="AA658" s="4">
        <v>222022</v>
      </c>
      <c r="AB658" s="4"/>
      <c r="AC658" s="4" t="s">
        <v>692</v>
      </c>
      <c r="AD658" s="3">
        <v>41978.663888888885</v>
      </c>
      <c r="AE658" s="3">
        <v>41978.663888888885</v>
      </c>
      <c r="AF658" s="2"/>
      <c r="AG658" s="4"/>
      <c r="AH658" s="4" t="s">
        <v>198</v>
      </c>
      <c r="AI658" s="4"/>
      <c r="AJ658" s="3"/>
      <c r="AK658" s="3"/>
      <c r="AL658" s="4"/>
      <c r="AM658" s="4"/>
      <c r="AN658" s="4"/>
    </row>
    <row r="659" spans="1:40" ht="57" customHeight="1">
      <c r="A659" s="4" t="s">
        <v>1064</v>
      </c>
      <c r="B659" s="4" t="s">
        <v>873</v>
      </c>
      <c r="C659" s="4" t="s">
        <v>532</v>
      </c>
      <c r="D659" s="4"/>
      <c r="E659" s="4"/>
      <c r="F659" s="4"/>
      <c r="G659" s="2">
        <v>2013</v>
      </c>
      <c r="H659" s="4">
        <v>3132111</v>
      </c>
      <c r="I659" s="4">
        <v>0</v>
      </c>
      <c r="J659" s="4" t="s">
        <v>899</v>
      </c>
      <c r="K659" s="4">
        <v>1923116</v>
      </c>
      <c r="L659" s="4" t="s">
        <v>32</v>
      </c>
      <c r="M659" s="3">
        <v>41639</v>
      </c>
      <c r="N659" s="4"/>
      <c r="O659" s="4" t="s">
        <v>738</v>
      </c>
      <c r="P659" s="4" t="s">
        <v>434</v>
      </c>
      <c r="Q659" s="4" t="s">
        <v>282</v>
      </c>
      <c r="R659" s="4" t="s">
        <v>1064</v>
      </c>
      <c r="S659" s="4" t="s">
        <v>155</v>
      </c>
      <c r="T659" s="4" t="s">
        <v>873</v>
      </c>
      <c r="U659" s="4" t="s">
        <v>255</v>
      </c>
      <c r="V659" s="4" t="s">
        <v>708</v>
      </c>
      <c r="W659" s="4"/>
      <c r="X659" s="4" t="s">
        <v>794</v>
      </c>
      <c r="Y659" s="4" t="s">
        <v>545</v>
      </c>
      <c r="Z659" s="4" t="s">
        <v>483</v>
      </c>
      <c r="AA659" s="4">
        <v>207104</v>
      </c>
      <c r="AB659" s="4"/>
      <c r="AC659" s="4" t="s">
        <v>692</v>
      </c>
      <c r="AD659" s="3">
        <v>41681.443749999999</v>
      </c>
      <c r="AE659" s="3">
        <v>41681.436805555553</v>
      </c>
      <c r="AF659" s="2"/>
      <c r="AG659" s="4"/>
      <c r="AH659" s="4" t="s">
        <v>198</v>
      </c>
      <c r="AI659" s="4"/>
      <c r="AJ659" s="3"/>
      <c r="AK659" s="3"/>
      <c r="AL659" s="4"/>
      <c r="AM659" s="4"/>
      <c r="AN659" s="4"/>
    </row>
    <row r="660" spans="1:40" ht="57" customHeight="1">
      <c r="A660" s="4" t="s">
        <v>1064</v>
      </c>
      <c r="B660" s="4" t="s">
        <v>873</v>
      </c>
      <c r="C660" s="4" t="s">
        <v>532</v>
      </c>
      <c r="D660" s="4"/>
      <c r="E660" s="4"/>
      <c r="F660" s="4"/>
      <c r="G660" s="2">
        <v>2013</v>
      </c>
      <c r="H660" s="4">
        <v>1358834</v>
      </c>
      <c r="I660" s="4">
        <v>0</v>
      </c>
      <c r="J660" s="4" t="s">
        <v>899</v>
      </c>
      <c r="K660" s="4">
        <v>834324</v>
      </c>
      <c r="L660" s="4" t="s">
        <v>32</v>
      </c>
      <c r="M660" s="3">
        <v>41639</v>
      </c>
      <c r="N660" s="4"/>
      <c r="O660" s="4" t="s">
        <v>738</v>
      </c>
      <c r="P660" s="4" t="s">
        <v>434</v>
      </c>
      <c r="Q660" s="4" t="s">
        <v>282</v>
      </c>
      <c r="R660" s="4" t="s">
        <v>1064</v>
      </c>
      <c r="S660" s="4" t="s">
        <v>155</v>
      </c>
      <c r="T660" s="4" t="s">
        <v>873</v>
      </c>
      <c r="U660" s="4" t="s">
        <v>255</v>
      </c>
      <c r="V660" s="4" t="s">
        <v>708</v>
      </c>
      <c r="W660" s="4"/>
      <c r="X660" s="4" t="s">
        <v>794</v>
      </c>
      <c r="Y660" s="4" t="s">
        <v>545</v>
      </c>
      <c r="Z660" s="4" t="s">
        <v>483</v>
      </c>
      <c r="AA660" s="4">
        <v>207064</v>
      </c>
      <c r="AB660" s="4"/>
      <c r="AC660" s="4" t="s">
        <v>692</v>
      </c>
      <c r="AD660" s="3">
        <v>41680.55972222222</v>
      </c>
      <c r="AE660" s="3">
        <v>41680.558333333334</v>
      </c>
      <c r="AF660" s="2"/>
      <c r="AG660" s="4"/>
      <c r="AH660" s="4" t="s">
        <v>198</v>
      </c>
      <c r="AI660" s="4"/>
      <c r="AJ660" s="3"/>
      <c r="AK660" s="3"/>
      <c r="AL660" s="4"/>
      <c r="AM660" s="4"/>
      <c r="AN660" s="4"/>
    </row>
    <row r="661" spans="1:40" ht="57" customHeight="1">
      <c r="A661" s="4" t="s">
        <v>1064</v>
      </c>
      <c r="B661" s="4" t="s">
        <v>797</v>
      </c>
      <c r="C661" s="4" t="s">
        <v>40</v>
      </c>
      <c r="D661" s="4" t="s">
        <v>634</v>
      </c>
      <c r="E661" s="4" t="s">
        <v>115</v>
      </c>
      <c r="F661" s="4" t="s">
        <v>307</v>
      </c>
      <c r="G661" s="2">
        <v>2014</v>
      </c>
      <c r="H661" s="4">
        <v>1061360</v>
      </c>
      <c r="I661" s="4">
        <v>0</v>
      </c>
      <c r="J661" s="4" t="s">
        <v>844</v>
      </c>
      <c r="K661" s="4" t="s">
        <v>398</v>
      </c>
      <c r="L661" s="4" t="s">
        <v>837</v>
      </c>
      <c r="M661" s="3">
        <v>41886</v>
      </c>
      <c r="N661" s="4" t="s">
        <v>387</v>
      </c>
      <c r="O661" s="4" t="s">
        <v>926</v>
      </c>
      <c r="P661" s="4" t="s">
        <v>434</v>
      </c>
      <c r="Q661" s="4" t="s">
        <v>282</v>
      </c>
      <c r="R661" s="4" t="s">
        <v>1064</v>
      </c>
      <c r="S661" s="4" t="s">
        <v>155</v>
      </c>
      <c r="T661" s="4" t="s">
        <v>797</v>
      </c>
      <c r="U661" s="4" t="s">
        <v>519</v>
      </c>
      <c r="V661" s="4" t="s">
        <v>1091</v>
      </c>
      <c r="W661" s="4" t="s">
        <v>563</v>
      </c>
      <c r="X661" s="4" t="s">
        <v>434</v>
      </c>
      <c r="Y661" s="4" t="s">
        <v>21</v>
      </c>
      <c r="Z661" s="4" t="s">
        <v>483</v>
      </c>
      <c r="AA661" s="4">
        <v>220164</v>
      </c>
      <c r="AB661" s="4"/>
      <c r="AC661" s="4" t="s">
        <v>879</v>
      </c>
      <c r="AD661" s="3">
        <v>41947.597222222219</v>
      </c>
      <c r="AE661" s="3">
        <v>41947.597222222219</v>
      </c>
      <c r="AF661" s="2">
        <v>2014</v>
      </c>
      <c r="AG661" s="4" t="s">
        <v>434</v>
      </c>
      <c r="AH661" s="4" t="s">
        <v>198</v>
      </c>
      <c r="AI661" s="4">
        <v>0</v>
      </c>
      <c r="AJ661" s="3">
        <v>41730</v>
      </c>
      <c r="AK661" s="3">
        <v>42004</v>
      </c>
      <c r="AL661" s="4" t="s">
        <v>740</v>
      </c>
      <c r="AM661" s="4" t="s">
        <v>740</v>
      </c>
      <c r="AN661" s="4" t="s">
        <v>380</v>
      </c>
    </row>
    <row r="662" spans="1:40" ht="57" customHeight="1">
      <c r="A662" s="4" t="s">
        <v>1064</v>
      </c>
      <c r="B662" s="4" t="s">
        <v>797</v>
      </c>
      <c r="C662" s="4" t="s">
        <v>40</v>
      </c>
      <c r="D662" s="4" t="s">
        <v>634</v>
      </c>
      <c r="E662" s="4" t="s">
        <v>115</v>
      </c>
      <c r="F662" s="4" t="s">
        <v>307</v>
      </c>
      <c r="G662" s="2">
        <v>2014</v>
      </c>
      <c r="H662" s="4">
        <v>850340</v>
      </c>
      <c r="I662" s="4">
        <v>0</v>
      </c>
      <c r="J662" s="4" t="s">
        <v>549</v>
      </c>
      <c r="K662" s="4">
        <v>500000</v>
      </c>
      <c r="L662" s="4" t="s">
        <v>32</v>
      </c>
      <c r="M662" s="3">
        <v>41809</v>
      </c>
      <c r="N662" s="4" t="s">
        <v>387</v>
      </c>
      <c r="O662" s="4" t="s">
        <v>926</v>
      </c>
      <c r="P662" s="4" t="s">
        <v>434</v>
      </c>
      <c r="Q662" s="4" t="s">
        <v>282</v>
      </c>
      <c r="R662" s="4" t="s">
        <v>1064</v>
      </c>
      <c r="S662" s="4" t="s">
        <v>155</v>
      </c>
      <c r="T662" s="4" t="s">
        <v>797</v>
      </c>
      <c r="U662" s="4" t="s">
        <v>519</v>
      </c>
      <c r="V662" s="4" t="s">
        <v>1091</v>
      </c>
      <c r="W662" s="4" t="s">
        <v>563</v>
      </c>
      <c r="X662" s="4" t="s">
        <v>434</v>
      </c>
      <c r="Y662" s="4" t="s">
        <v>21</v>
      </c>
      <c r="Z662" s="4" t="s">
        <v>483</v>
      </c>
      <c r="AA662" s="4">
        <v>215521</v>
      </c>
      <c r="AB662" s="4"/>
      <c r="AC662" s="4" t="s">
        <v>697</v>
      </c>
      <c r="AD662" s="3">
        <v>41942.515972222223</v>
      </c>
      <c r="AE662" s="3">
        <v>41841.683333333334</v>
      </c>
      <c r="AF662" s="2">
        <v>2014</v>
      </c>
      <c r="AG662" s="4" t="s">
        <v>434</v>
      </c>
      <c r="AH662" s="4" t="s">
        <v>198</v>
      </c>
      <c r="AI662" s="4">
        <v>0</v>
      </c>
      <c r="AJ662" s="3">
        <v>41730</v>
      </c>
      <c r="AK662" s="3">
        <v>42004</v>
      </c>
      <c r="AL662" s="4" t="s">
        <v>740</v>
      </c>
      <c r="AM662" s="4" t="s">
        <v>740</v>
      </c>
      <c r="AN662" s="4" t="s">
        <v>380</v>
      </c>
    </row>
    <row r="663" spans="1:40" ht="45.75" customHeight="1">
      <c r="A663" s="4" t="s">
        <v>1064</v>
      </c>
      <c r="B663" s="4" t="s">
        <v>797</v>
      </c>
      <c r="C663" s="4" t="s">
        <v>377</v>
      </c>
      <c r="D663" s="4"/>
      <c r="E663" s="4"/>
      <c r="F663" s="4"/>
      <c r="G663" s="2">
        <v>2012</v>
      </c>
      <c r="H663" s="4">
        <v>329005</v>
      </c>
      <c r="I663" s="4">
        <v>0</v>
      </c>
      <c r="J663" s="4" t="s">
        <v>569</v>
      </c>
      <c r="K663" s="4">
        <v>202996</v>
      </c>
      <c r="L663" s="4" t="s">
        <v>32</v>
      </c>
      <c r="M663" s="3">
        <v>41137</v>
      </c>
      <c r="N663" s="4"/>
      <c r="O663" s="4" t="s">
        <v>554</v>
      </c>
      <c r="P663" s="4" t="s">
        <v>434</v>
      </c>
      <c r="Q663" s="4" t="s">
        <v>282</v>
      </c>
      <c r="R663" s="4" t="s">
        <v>1064</v>
      </c>
      <c r="S663" s="4" t="s">
        <v>155</v>
      </c>
      <c r="T663" s="4" t="s">
        <v>797</v>
      </c>
      <c r="U663" s="4" t="s">
        <v>519</v>
      </c>
      <c r="V663" s="4" t="s">
        <v>1091</v>
      </c>
      <c r="W663" s="4" t="s">
        <v>563</v>
      </c>
      <c r="X663" s="4" t="s">
        <v>794</v>
      </c>
      <c r="Y663" s="4" t="s">
        <v>545</v>
      </c>
      <c r="Z663" s="4" t="s">
        <v>483</v>
      </c>
      <c r="AA663" s="4">
        <v>185754</v>
      </c>
      <c r="AB663" s="4"/>
      <c r="AC663" s="4" t="s">
        <v>697</v>
      </c>
      <c r="AD663" s="3">
        <v>41316.607638888891</v>
      </c>
      <c r="AE663" s="3">
        <v>41137.704166666663</v>
      </c>
      <c r="AF663" s="2"/>
      <c r="AG663" s="4"/>
      <c r="AH663" s="4" t="s">
        <v>198</v>
      </c>
      <c r="AI663" s="4"/>
      <c r="AJ663" s="3"/>
      <c r="AK663" s="3"/>
      <c r="AL663" s="4"/>
      <c r="AM663" s="4"/>
      <c r="AN663" s="4"/>
    </row>
    <row r="664" spans="1:40" ht="57" customHeight="1">
      <c r="A664" s="4" t="s">
        <v>1064</v>
      </c>
      <c r="B664" s="4" t="s">
        <v>797</v>
      </c>
      <c r="C664" s="4" t="s">
        <v>532</v>
      </c>
      <c r="D664" s="4" t="s">
        <v>254</v>
      </c>
      <c r="E664" s="4" t="s">
        <v>268</v>
      </c>
      <c r="F664" s="4" t="s">
        <v>183</v>
      </c>
      <c r="G664" s="2">
        <v>2013</v>
      </c>
      <c r="H664" s="4">
        <v>1526718</v>
      </c>
      <c r="I664" s="4">
        <v>0</v>
      </c>
      <c r="J664" s="4" t="s">
        <v>530</v>
      </c>
      <c r="K664" s="4">
        <v>1000000</v>
      </c>
      <c r="L664" s="4" t="s">
        <v>32</v>
      </c>
      <c r="M664" s="3">
        <v>41564</v>
      </c>
      <c r="N664" s="4" t="s">
        <v>738</v>
      </c>
      <c r="O664" s="4" t="s">
        <v>738</v>
      </c>
      <c r="P664" s="4" t="s">
        <v>434</v>
      </c>
      <c r="Q664" s="4" t="s">
        <v>282</v>
      </c>
      <c r="R664" s="4" t="s">
        <v>1064</v>
      </c>
      <c r="S664" s="4" t="s">
        <v>155</v>
      </c>
      <c r="T664" s="4" t="s">
        <v>797</v>
      </c>
      <c r="U664" s="4" t="s">
        <v>519</v>
      </c>
      <c r="V664" s="4" t="s">
        <v>1091</v>
      </c>
      <c r="W664" s="4"/>
      <c r="X664" s="4" t="s">
        <v>794</v>
      </c>
      <c r="Y664" s="4" t="s">
        <v>545</v>
      </c>
      <c r="Z664" s="4" t="s">
        <v>483</v>
      </c>
      <c r="AA664" s="4">
        <v>203280</v>
      </c>
      <c r="AB664" s="4"/>
      <c r="AC664" s="4" t="s">
        <v>697</v>
      </c>
      <c r="AD664" s="3">
        <v>41680.556944444441</v>
      </c>
      <c r="AE664" s="3">
        <v>41578.638888888891</v>
      </c>
      <c r="AF664" s="2">
        <v>2013</v>
      </c>
      <c r="AG664" s="4" t="s">
        <v>1061</v>
      </c>
      <c r="AH664" s="4" t="s">
        <v>198</v>
      </c>
      <c r="AI664" s="4">
        <v>51939803</v>
      </c>
      <c r="AJ664" s="3">
        <v>41275</v>
      </c>
      <c r="AK664" s="3">
        <v>41639</v>
      </c>
      <c r="AL664" s="4" t="s">
        <v>184</v>
      </c>
      <c r="AM664" s="4" t="s">
        <v>740</v>
      </c>
      <c r="AN664" s="4"/>
    </row>
    <row r="665" spans="1:40" ht="216" customHeight="1">
      <c r="A665" s="4" t="s">
        <v>1064</v>
      </c>
      <c r="B665" s="4" t="s">
        <v>842</v>
      </c>
      <c r="C665" s="4" t="s">
        <v>40</v>
      </c>
      <c r="D665" s="4" t="s">
        <v>634</v>
      </c>
      <c r="E665" s="4" t="s">
        <v>367</v>
      </c>
      <c r="F665" s="4" t="s">
        <v>855</v>
      </c>
      <c r="G665" s="2">
        <v>2014</v>
      </c>
      <c r="H665" s="4">
        <v>836120</v>
      </c>
      <c r="I665" s="4">
        <v>0</v>
      </c>
      <c r="J665" s="4" t="s">
        <v>301</v>
      </c>
      <c r="K665" s="4">
        <v>500000</v>
      </c>
      <c r="L665" s="4" t="s">
        <v>32</v>
      </c>
      <c r="M665" s="3">
        <v>41809</v>
      </c>
      <c r="N665" s="4" t="s">
        <v>886</v>
      </c>
      <c r="O665" s="4" t="s">
        <v>886</v>
      </c>
      <c r="P665" s="4" t="s">
        <v>434</v>
      </c>
      <c r="Q665" s="4" t="s">
        <v>500</v>
      </c>
      <c r="R665" s="4" t="s">
        <v>1064</v>
      </c>
      <c r="S665" s="4" t="s">
        <v>155</v>
      </c>
      <c r="T665" s="4" t="s">
        <v>842</v>
      </c>
      <c r="U665" s="4" t="s">
        <v>519</v>
      </c>
      <c r="V665" s="4" t="s">
        <v>828</v>
      </c>
      <c r="W665" s="4" t="s">
        <v>563</v>
      </c>
      <c r="X665" s="4" t="s">
        <v>434</v>
      </c>
      <c r="Y665" s="4" t="s">
        <v>21</v>
      </c>
      <c r="Z665" s="4" t="s">
        <v>483</v>
      </c>
      <c r="AA665" s="4">
        <v>215519</v>
      </c>
      <c r="AB665" s="4"/>
      <c r="AC665" s="4" t="s">
        <v>692</v>
      </c>
      <c r="AD665" s="3">
        <v>41947.520833333328</v>
      </c>
      <c r="AE665" s="3">
        <v>41841.682638888888</v>
      </c>
      <c r="AF665" s="2">
        <v>2014</v>
      </c>
      <c r="AG665" s="4" t="s">
        <v>434</v>
      </c>
      <c r="AH665" s="4" t="s">
        <v>198</v>
      </c>
      <c r="AI665" s="4">
        <v>107000000</v>
      </c>
      <c r="AJ665" s="3">
        <v>41913</v>
      </c>
      <c r="AK665" s="3">
        <v>42369</v>
      </c>
      <c r="AL665" s="4" t="s">
        <v>740</v>
      </c>
      <c r="AM665" s="4" t="s">
        <v>420</v>
      </c>
      <c r="AN665" s="4" t="s">
        <v>1030</v>
      </c>
    </row>
    <row r="666" spans="1:40" ht="57" customHeight="1">
      <c r="A666" s="4" t="s">
        <v>630</v>
      </c>
      <c r="B666" s="4" t="s">
        <v>842</v>
      </c>
      <c r="C666" s="4" t="s">
        <v>44</v>
      </c>
      <c r="D666" s="4"/>
      <c r="E666" s="4"/>
      <c r="F666" s="4"/>
      <c r="G666" s="2">
        <v>2012</v>
      </c>
      <c r="H666" s="4">
        <v>25000</v>
      </c>
      <c r="I666" s="4">
        <v>0</v>
      </c>
      <c r="J666" s="4" t="s">
        <v>150</v>
      </c>
      <c r="K666" s="4" t="s">
        <v>398</v>
      </c>
      <c r="L666" s="4" t="s">
        <v>837</v>
      </c>
      <c r="M666" s="3">
        <v>41244</v>
      </c>
      <c r="N666" s="4"/>
      <c r="O666" s="4" t="s">
        <v>886</v>
      </c>
      <c r="P666" s="4" t="s">
        <v>434</v>
      </c>
      <c r="Q666" s="4" t="s">
        <v>282</v>
      </c>
      <c r="R666" s="4" t="s">
        <v>630</v>
      </c>
      <c r="S666" s="4" t="s">
        <v>430</v>
      </c>
      <c r="T666" s="4" t="s">
        <v>842</v>
      </c>
      <c r="U666" s="4" t="s">
        <v>519</v>
      </c>
      <c r="V666" s="4" t="s">
        <v>828</v>
      </c>
      <c r="W666" s="4" t="s">
        <v>563</v>
      </c>
      <c r="X666" s="4" t="s">
        <v>434</v>
      </c>
      <c r="Y666" s="4" t="s">
        <v>21</v>
      </c>
      <c r="Z666" s="4" t="s">
        <v>483</v>
      </c>
      <c r="AA666" s="4">
        <v>192340</v>
      </c>
      <c r="AB666" s="4"/>
      <c r="AC666" s="4" t="s">
        <v>879</v>
      </c>
      <c r="AD666" s="3">
        <v>41312.529166666667</v>
      </c>
      <c r="AE666" s="3">
        <v>41312.520138888889</v>
      </c>
      <c r="AF666" s="2"/>
      <c r="AG666" s="4"/>
      <c r="AH666" s="4" t="s">
        <v>198</v>
      </c>
      <c r="AI666" s="4"/>
      <c r="AJ666" s="3"/>
      <c r="AK666" s="3"/>
      <c r="AL666" s="4"/>
      <c r="AM666" s="4"/>
      <c r="AN666" s="4"/>
    </row>
    <row r="667" spans="1:40" ht="68.25" customHeight="1">
      <c r="A667" s="4" t="s">
        <v>644</v>
      </c>
      <c r="B667" s="4" t="s">
        <v>122</v>
      </c>
      <c r="C667" s="4" t="s">
        <v>41</v>
      </c>
      <c r="D667" s="4"/>
      <c r="E667" s="4"/>
      <c r="F667" s="4"/>
      <c r="G667" s="2">
        <v>2011</v>
      </c>
      <c r="H667" s="4">
        <v>4000000</v>
      </c>
      <c r="I667" s="4">
        <v>0</v>
      </c>
      <c r="J667" s="4" t="s">
        <v>764</v>
      </c>
      <c r="K667" s="4" t="s">
        <v>398</v>
      </c>
      <c r="L667" s="4" t="s">
        <v>837</v>
      </c>
      <c r="M667" s="3">
        <v>40750</v>
      </c>
      <c r="N667" s="4"/>
      <c r="O667" s="4" t="s">
        <v>926</v>
      </c>
      <c r="P667" s="4" t="s">
        <v>434</v>
      </c>
      <c r="Q667" s="4" t="s">
        <v>500</v>
      </c>
      <c r="R667" s="4" t="s">
        <v>644</v>
      </c>
      <c r="S667" s="4" t="s">
        <v>567</v>
      </c>
      <c r="T667" s="4" t="s">
        <v>122</v>
      </c>
      <c r="U667" s="4" t="s">
        <v>685</v>
      </c>
      <c r="V667" s="4" t="s">
        <v>642</v>
      </c>
      <c r="W667" s="4" t="s">
        <v>563</v>
      </c>
      <c r="X667" s="4" t="s">
        <v>434</v>
      </c>
      <c r="Y667" s="4" t="s">
        <v>545</v>
      </c>
      <c r="Z667" s="4" t="s">
        <v>483</v>
      </c>
      <c r="AA667" s="4">
        <v>171439</v>
      </c>
      <c r="AB667" s="4"/>
      <c r="AC667" s="4" t="s">
        <v>692</v>
      </c>
      <c r="AD667" s="3">
        <v>40752.529166666667</v>
      </c>
      <c r="AE667" s="3">
        <v>40752.529166666667</v>
      </c>
      <c r="AF667" s="2"/>
      <c r="AG667" s="4"/>
      <c r="AH667" s="4" t="s">
        <v>198</v>
      </c>
      <c r="AI667" s="4"/>
      <c r="AJ667" s="3"/>
      <c r="AK667" s="3"/>
      <c r="AL667" s="4"/>
      <c r="AM667" s="4"/>
      <c r="AN667" s="4"/>
    </row>
    <row r="668" spans="1:40" ht="45.75" customHeight="1">
      <c r="A668" s="4" t="s">
        <v>644</v>
      </c>
      <c r="B668" s="4" t="s">
        <v>782</v>
      </c>
      <c r="C668" s="4" t="s">
        <v>41</v>
      </c>
      <c r="D668" s="4"/>
      <c r="E668" s="4"/>
      <c r="F668" s="4"/>
      <c r="G668" s="2">
        <v>2011</v>
      </c>
      <c r="H668" s="4">
        <v>1000000</v>
      </c>
      <c r="I668" s="4">
        <v>0</v>
      </c>
      <c r="J668" s="4" t="s">
        <v>808</v>
      </c>
      <c r="K668" s="4" t="s">
        <v>398</v>
      </c>
      <c r="L668" s="4" t="s">
        <v>837</v>
      </c>
      <c r="M668" s="3">
        <v>40750</v>
      </c>
      <c r="N668" s="4"/>
      <c r="O668" s="4" t="s">
        <v>613</v>
      </c>
      <c r="P668" s="4" t="s">
        <v>434</v>
      </c>
      <c r="Q668" s="4" t="s">
        <v>500</v>
      </c>
      <c r="R668" s="4" t="s">
        <v>644</v>
      </c>
      <c r="S668" s="4" t="s">
        <v>567</v>
      </c>
      <c r="T668" s="4" t="s">
        <v>782</v>
      </c>
      <c r="U668" s="4" t="s">
        <v>685</v>
      </c>
      <c r="V668" s="4" t="s">
        <v>267</v>
      </c>
      <c r="W668" s="4" t="s">
        <v>563</v>
      </c>
      <c r="X668" s="4" t="s">
        <v>434</v>
      </c>
      <c r="Y668" s="4" t="s">
        <v>545</v>
      </c>
      <c r="Z668" s="4" t="s">
        <v>483</v>
      </c>
      <c r="AA668" s="4">
        <v>171440</v>
      </c>
      <c r="AB668" s="4"/>
      <c r="AC668" s="4" t="s">
        <v>692</v>
      </c>
      <c r="AD668" s="3">
        <v>40752.529861111107</v>
      </c>
      <c r="AE668" s="3">
        <v>40752.529861111107</v>
      </c>
      <c r="AF668" s="2"/>
      <c r="AG668" s="4"/>
      <c r="AH668" s="4" t="s">
        <v>198</v>
      </c>
      <c r="AI668" s="4"/>
      <c r="AJ668" s="3"/>
      <c r="AK668" s="3"/>
      <c r="AL668" s="4"/>
      <c r="AM668" s="4"/>
      <c r="AN668" s="4"/>
    </row>
    <row r="669" spans="1:40" ht="45.75" customHeight="1">
      <c r="A669" s="4" t="s">
        <v>644</v>
      </c>
      <c r="B669" s="4" t="s">
        <v>782</v>
      </c>
      <c r="C669" s="4" t="s">
        <v>40</v>
      </c>
      <c r="D669" s="4"/>
      <c r="E669" s="4"/>
      <c r="F669" s="4"/>
      <c r="G669" s="2">
        <v>2014</v>
      </c>
      <c r="H669" s="4">
        <v>1860318</v>
      </c>
      <c r="I669" s="4">
        <v>0</v>
      </c>
      <c r="J669" s="4" t="s">
        <v>863</v>
      </c>
      <c r="K669" s="4" t="s">
        <v>398</v>
      </c>
      <c r="L669" s="4" t="s">
        <v>837</v>
      </c>
      <c r="M669" s="3">
        <v>41779</v>
      </c>
      <c r="N669" s="4"/>
      <c r="O669" s="4" t="s">
        <v>926</v>
      </c>
      <c r="P669" s="4" t="s">
        <v>434</v>
      </c>
      <c r="Q669" s="4" t="s">
        <v>282</v>
      </c>
      <c r="R669" s="4" t="s">
        <v>644</v>
      </c>
      <c r="S669" s="4" t="s">
        <v>567</v>
      </c>
      <c r="T669" s="4" t="s">
        <v>782</v>
      </c>
      <c r="U669" s="4" t="s">
        <v>685</v>
      </c>
      <c r="V669" s="4" t="s">
        <v>267</v>
      </c>
      <c r="W669" s="4" t="s">
        <v>563</v>
      </c>
      <c r="X669" s="4" t="s">
        <v>434</v>
      </c>
      <c r="Y669" s="4" t="s">
        <v>21</v>
      </c>
      <c r="Z669" s="4" t="s">
        <v>483</v>
      </c>
      <c r="AA669" s="4">
        <v>215408</v>
      </c>
      <c r="AB669" s="4"/>
      <c r="AC669" s="4" t="s">
        <v>692</v>
      </c>
      <c r="AD669" s="3">
        <v>41838.618750000001</v>
      </c>
      <c r="AE669" s="3">
        <v>41838.618750000001</v>
      </c>
      <c r="AF669" s="2"/>
      <c r="AG669" s="4"/>
      <c r="AH669" s="4" t="s">
        <v>198</v>
      </c>
      <c r="AI669" s="4"/>
      <c r="AJ669" s="3"/>
      <c r="AK669" s="3"/>
      <c r="AL669" s="4"/>
      <c r="AM669" s="4"/>
      <c r="AN669" s="4"/>
    </row>
    <row r="670" spans="1:40" ht="57" customHeight="1">
      <c r="A670" s="4" t="s">
        <v>644</v>
      </c>
      <c r="B670" s="4" t="s">
        <v>782</v>
      </c>
      <c r="C670" s="4" t="s">
        <v>961</v>
      </c>
      <c r="D670" s="4" t="s">
        <v>988</v>
      </c>
      <c r="E670" s="4" t="s">
        <v>14</v>
      </c>
      <c r="F670" s="4" t="s">
        <v>183</v>
      </c>
      <c r="G670" s="2">
        <v>2014</v>
      </c>
      <c r="H670" s="4">
        <v>1145496</v>
      </c>
      <c r="I670" s="4">
        <v>0</v>
      </c>
      <c r="J670" s="4" t="s">
        <v>627</v>
      </c>
      <c r="K670" s="4" t="s">
        <v>398</v>
      </c>
      <c r="L670" s="4" t="s">
        <v>837</v>
      </c>
      <c r="M670" s="3">
        <v>41640</v>
      </c>
      <c r="N670" s="4" t="s">
        <v>738</v>
      </c>
      <c r="O670" s="4" t="s">
        <v>738</v>
      </c>
      <c r="P670" s="4" t="s">
        <v>434</v>
      </c>
      <c r="Q670" s="4" t="s">
        <v>282</v>
      </c>
      <c r="R670" s="4" t="s">
        <v>644</v>
      </c>
      <c r="S670" s="4" t="s">
        <v>567</v>
      </c>
      <c r="T670" s="4" t="s">
        <v>782</v>
      </c>
      <c r="U670" s="4" t="s">
        <v>685</v>
      </c>
      <c r="V670" s="4" t="s">
        <v>267</v>
      </c>
      <c r="W670" s="4" t="s">
        <v>563</v>
      </c>
      <c r="X670" s="4" t="s">
        <v>794</v>
      </c>
      <c r="Y670" s="4" t="s">
        <v>545</v>
      </c>
      <c r="Z670" s="4" t="s">
        <v>483</v>
      </c>
      <c r="AA670" s="4">
        <v>216932</v>
      </c>
      <c r="AB670" s="4"/>
      <c r="AC670" s="4" t="s">
        <v>879</v>
      </c>
      <c r="AD670" s="3">
        <v>41870.611805555556</v>
      </c>
      <c r="AE670" s="3">
        <v>41870.611805555556</v>
      </c>
      <c r="AF670" s="2">
        <v>2014</v>
      </c>
      <c r="AG670" s="4" t="s">
        <v>1061</v>
      </c>
      <c r="AH670" s="4" t="s">
        <v>198</v>
      </c>
      <c r="AI670" s="4">
        <v>19074318</v>
      </c>
      <c r="AJ670" s="3">
        <v>41640</v>
      </c>
      <c r="AK670" s="3">
        <v>42004</v>
      </c>
      <c r="AL670" s="4" t="s">
        <v>184</v>
      </c>
      <c r="AM670" s="4" t="s">
        <v>740</v>
      </c>
      <c r="AN670" s="4"/>
    </row>
    <row r="671" spans="1:40" ht="45.75" customHeight="1">
      <c r="A671" s="4" t="s">
        <v>644</v>
      </c>
      <c r="B671" s="4" t="s">
        <v>147</v>
      </c>
      <c r="C671" s="4" t="s">
        <v>41</v>
      </c>
      <c r="D671" s="4"/>
      <c r="E671" s="4"/>
      <c r="F671" s="4"/>
      <c r="G671" s="2">
        <v>2011</v>
      </c>
      <c r="H671" s="4">
        <v>1350000</v>
      </c>
      <c r="I671" s="4">
        <v>0</v>
      </c>
      <c r="J671" s="4" t="s">
        <v>998</v>
      </c>
      <c r="K671" s="4" t="s">
        <v>398</v>
      </c>
      <c r="L671" s="4" t="s">
        <v>837</v>
      </c>
      <c r="M671" s="3">
        <v>40750</v>
      </c>
      <c r="N671" s="4"/>
      <c r="O671" s="4" t="s">
        <v>926</v>
      </c>
      <c r="P671" s="4" t="s">
        <v>434</v>
      </c>
      <c r="Q671" s="4" t="s">
        <v>500</v>
      </c>
      <c r="R671" s="4" t="s">
        <v>644</v>
      </c>
      <c r="S671" s="4" t="s">
        <v>567</v>
      </c>
      <c r="T671" s="4" t="s">
        <v>147</v>
      </c>
      <c r="U671" s="4" t="s">
        <v>685</v>
      </c>
      <c r="V671" s="4" t="s">
        <v>414</v>
      </c>
      <c r="W671" s="4" t="s">
        <v>563</v>
      </c>
      <c r="X671" s="4" t="s">
        <v>434</v>
      </c>
      <c r="Y671" s="4" t="s">
        <v>545</v>
      </c>
      <c r="Z671" s="4" t="s">
        <v>483</v>
      </c>
      <c r="AA671" s="4">
        <v>171441</v>
      </c>
      <c r="AB671" s="4"/>
      <c r="AC671" s="4" t="s">
        <v>692</v>
      </c>
      <c r="AD671" s="3">
        <v>40752.529861111107</v>
      </c>
      <c r="AE671" s="3">
        <v>40752.529861111107</v>
      </c>
      <c r="AF671" s="2"/>
      <c r="AG671" s="4"/>
      <c r="AH671" s="4" t="s">
        <v>198</v>
      </c>
      <c r="AI671" s="4"/>
      <c r="AJ671" s="3"/>
      <c r="AK671" s="3"/>
      <c r="AL671" s="4"/>
      <c r="AM671" s="4"/>
      <c r="AN671" s="4"/>
    </row>
    <row r="672" spans="1:40" ht="57" customHeight="1">
      <c r="A672" s="4" t="s">
        <v>644</v>
      </c>
      <c r="B672" s="4" t="s">
        <v>147</v>
      </c>
      <c r="C672" s="4" t="s">
        <v>961</v>
      </c>
      <c r="D672" s="4" t="s">
        <v>988</v>
      </c>
      <c r="E672" s="4" t="s">
        <v>739</v>
      </c>
      <c r="F672" s="4" t="s">
        <v>183</v>
      </c>
      <c r="G672" s="2">
        <v>2014</v>
      </c>
      <c r="H672" s="4">
        <v>1972744</v>
      </c>
      <c r="I672" s="4">
        <v>0</v>
      </c>
      <c r="J672" s="4" t="s">
        <v>627</v>
      </c>
      <c r="K672" s="4" t="s">
        <v>398</v>
      </c>
      <c r="L672" s="4" t="s">
        <v>837</v>
      </c>
      <c r="M672" s="3">
        <v>41743</v>
      </c>
      <c r="N672" s="4" t="s">
        <v>738</v>
      </c>
      <c r="O672" s="4" t="s">
        <v>738</v>
      </c>
      <c r="P672" s="4" t="s">
        <v>434</v>
      </c>
      <c r="Q672" s="4" t="s">
        <v>500</v>
      </c>
      <c r="R672" s="4" t="s">
        <v>644</v>
      </c>
      <c r="S672" s="4" t="s">
        <v>567</v>
      </c>
      <c r="T672" s="4" t="s">
        <v>147</v>
      </c>
      <c r="U672" s="4" t="s">
        <v>685</v>
      </c>
      <c r="V672" s="4" t="s">
        <v>414</v>
      </c>
      <c r="W672" s="4" t="s">
        <v>563</v>
      </c>
      <c r="X672" s="4" t="s">
        <v>794</v>
      </c>
      <c r="Y672" s="4" t="s">
        <v>545</v>
      </c>
      <c r="Z672" s="4" t="s">
        <v>483</v>
      </c>
      <c r="AA672" s="4">
        <v>216948</v>
      </c>
      <c r="AB672" s="4"/>
      <c r="AC672" s="4" t="s">
        <v>879</v>
      </c>
      <c r="AD672" s="3">
        <v>41870.712500000001</v>
      </c>
      <c r="AE672" s="3">
        <v>41870.712500000001</v>
      </c>
      <c r="AF672" s="2">
        <v>2014</v>
      </c>
      <c r="AG672" s="4" t="s">
        <v>1061</v>
      </c>
      <c r="AH672" s="4" t="s">
        <v>198</v>
      </c>
      <c r="AI672" s="4">
        <v>603000</v>
      </c>
      <c r="AJ672" s="3">
        <v>41640</v>
      </c>
      <c r="AK672" s="3">
        <v>42004</v>
      </c>
      <c r="AL672" s="4" t="s">
        <v>184</v>
      </c>
      <c r="AM672" s="4" t="s">
        <v>740</v>
      </c>
      <c r="AN672" s="4"/>
    </row>
    <row r="673" spans="1:40" ht="57" customHeight="1">
      <c r="A673" s="4" t="s">
        <v>644</v>
      </c>
      <c r="B673" s="4" t="s">
        <v>139</v>
      </c>
      <c r="C673" s="4" t="s">
        <v>41</v>
      </c>
      <c r="D673" s="4"/>
      <c r="E673" s="4"/>
      <c r="F673" s="4"/>
      <c r="G673" s="2">
        <v>2011</v>
      </c>
      <c r="H673" s="4">
        <v>17000000</v>
      </c>
      <c r="I673" s="4">
        <v>0</v>
      </c>
      <c r="J673" s="4" t="s">
        <v>323</v>
      </c>
      <c r="K673" s="4" t="s">
        <v>398</v>
      </c>
      <c r="L673" s="4" t="s">
        <v>837</v>
      </c>
      <c r="M673" s="3">
        <v>40837</v>
      </c>
      <c r="N673" s="4"/>
      <c r="O673" s="4" t="s">
        <v>926</v>
      </c>
      <c r="P673" s="4" t="s">
        <v>434</v>
      </c>
      <c r="Q673" s="4" t="s">
        <v>500</v>
      </c>
      <c r="R673" s="4" t="s">
        <v>644</v>
      </c>
      <c r="S673" s="4" t="s">
        <v>567</v>
      </c>
      <c r="T673" s="4" t="s">
        <v>139</v>
      </c>
      <c r="U673" s="4" t="s">
        <v>519</v>
      </c>
      <c r="V673" s="4" t="s">
        <v>481</v>
      </c>
      <c r="W673" s="4" t="s">
        <v>563</v>
      </c>
      <c r="X673" s="4" t="s">
        <v>434</v>
      </c>
      <c r="Y673" s="4" t="s">
        <v>545</v>
      </c>
      <c r="Z673" s="4" t="s">
        <v>483</v>
      </c>
      <c r="AA673" s="4">
        <v>174498</v>
      </c>
      <c r="AB673" s="4"/>
      <c r="AC673" s="4" t="s">
        <v>697</v>
      </c>
      <c r="AD673" s="3">
        <v>40863.519444444442</v>
      </c>
      <c r="AE673" s="3">
        <v>40848.751388888886</v>
      </c>
      <c r="AF673" s="2"/>
      <c r="AG673" s="4"/>
      <c r="AH673" s="4" t="s">
        <v>198</v>
      </c>
      <c r="AI673" s="4"/>
      <c r="AJ673" s="3"/>
      <c r="AK673" s="3"/>
      <c r="AL673" s="4"/>
      <c r="AM673" s="4"/>
      <c r="AN673" s="4"/>
    </row>
    <row r="674" spans="1:40" ht="57" customHeight="1">
      <c r="A674" s="4" t="s">
        <v>644</v>
      </c>
      <c r="B674" s="4" t="s">
        <v>139</v>
      </c>
      <c r="C674" s="4" t="s">
        <v>41</v>
      </c>
      <c r="D674" s="4"/>
      <c r="E674" s="4"/>
      <c r="F674" s="4"/>
      <c r="G674" s="2">
        <v>2011</v>
      </c>
      <c r="H674" s="4">
        <v>3477795</v>
      </c>
      <c r="I674" s="4">
        <v>0</v>
      </c>
      <c r="J674" s="4" t="s">
        <v>882</v>
      </c>
      <c r="K674" s="4" t="s">
        <v>398</v>
      </c>
      <c r="L674" s="4" t="s">
        <v>837</v>
      </c>
      <c r="M674" s="3">
        <v>40529</v>
      </c>
      <c r="N674" s="4"/>
      <c r="O674" s="4" t="s">
        <v>542</v>
      </c>
      <c r="P674" s="4" t="s">
        <v>434</v>
      </c>
      <c r="Q674" s="4" t="s">
        <v>282</v>
      </c>
      <c r="R674" s="4" t="s">
        <v>644</v>
      </c>
      <c r="S674" s="4" t="s">
        <v>567</v>
      </c>
      <c r="T674" s="4" t="s">
        <v>139</v>
      </c>
      <c r="U674" s="4" t="s">
        <v>519</v>
      </c>
      <c r="V674" s="4" t="s">
        <v>481</v>
      </c>
      <c r="W674" s="4" t="s">
        <v>563</v>
      </c>
      <c r="X674" s="4" t="s">
        <v>434</v>
      </c>
      <c r="Y674" s="4" t="s">
        <v>545</v>
      </c>
      <c r="Z674" s="4" t="s">
        <v>483</v>
      </c>
      <c r="AA674" s="4">
        <v>164015</v>
      </c>
      <c r="AB674" s="4"/>
      <c r="AC674" s="4" t="s">
        <v>697</v>
      </c>
      <c r="AD674" s="3">
        <v>40687.731249999997</v>
      </c>
      <c r="AE674" s="3">
        <v>40571.478472222218</v>
      </c>
      <c r="AF674" s="2"/>
      <c r="AG674" s="4"/>
      <c r="AH674" s="4" t="s">
        <v>198</v>
      </c>
      <c r="AI674" s="4"/>
      <c r="AJ674" s="3"/>
      <c r="AK674" s="3"/>
      <c r="AL674" s="4"/>
      <c r="AM674" s="4"/>
      <c r="AN674" s="4"/>
    </row>
    <row r="675" spans="1:40" ht="57" customHeight="1">
      <c r="A675" s="4" t="s">
        <v>644</v>
      </c>
      <c r="B675" s="4" t="s">
        <v>139</v>
      </c>
      <c r="C675" s="4" t="s">
        <v>41</v>
      </c>
      <c r="D675" s="4"/>
      <c r="E675" s="4"/>
      <c r="F675" s="4"/>
      <c r="G675" s="2">
        <v>2011</v>
      </c>
      <c r="H675" s="4">
        <v>3200000</v>
      </c>
      <c r="I675" s="4">
        <v>0</v>
      </c>
      <c r="J675" s="4" t="s">
        <v>516</v>
      </c>
      <c r="K675" s="4" t="s">
        <v>398</v>
      </c>
      <c r="L675" s="4" t="s">
        <v>837</v>
      </c>
      <c r="M675" s="3">
        <v>40750</v>
      </c>
      <c r="N675" s="4"/>
      <c r="O675" s="4" t="s">
        <v>926</v>
      </c>
      <c r="P675" s="4" t="s">
        <v>434</v>
      </c>
      <c r="Q675" s="4" t="s">
        <v>500</v>
      </c>
      <c r="R675" s="4" t="s">
        <v>644</v>
      </c>
      <c r="S675" s="4" t="s">
        <v>567</v>
      </c>
      <c r="T675" s="4" t="s">
        <v>139</v>
      </c>
      <c r="U675" s="4" t="s">
        <v>519</v>
      </c>
      <c r="V675" s="4" t="s">
        <v>481</v>
      </c>
      <c r="W675" s="4" t="s">
        <v>563</v>
      </c>
      <c r="X675" s="4" t="s">
        <v>434</v>
      </c>
      <c r="Y675" s="4" t="s">
        <v>545</v>
      </c>
      <c r="Z675" s="4" t="s">
        <v>483</v>
      </c>
      <c r="AA675" s="4">
        <v>171442</v>
      </c>
      <c r="AB675" s="4"/>
      <c r="AC675" s="4" t="s">
        <v>692</v>
      </c>
      <c r="AD675" s="3">
        <v>40752.53125</v>
      </c>
      <c r="AE675" s="3">
        <v>40752.530555555553</v>
      </c>
      <c r="AF675" s="2"/>
      <c r="AG675" s="4"/>
      <c r="AH675" s="4" t="s">
        <v>198</v>
      </c>
      <c r="AI675" s="4"/>
      <c r="AJ675" s="3"/>
      <c r="AK675" s="3"/>
      <c r="AL675" s="4"/>
      <c r="AM675" s="4"/>
      <c r="AN675" s="4"/>
    </row>
    <row r="676" spans="1:40" ht="57" customHeight="1">
      <c r="A676" s="4" t="s">
        <v>644</v>
      </c>
      <c r="B676" s="4" t="s">
        <v>139</v>
      </c>
      <c r="C676" s="4" t="s">
        <v>41</v>
      </c>
      <c r="D676" s="4"/>
      <c r="E676" s="4"/>
      <c r="F676" s="4"/>
      <c r="G676" s="2">
        <v>2011</v>
      </c>
      <c r="H676" s="4">
        <v>7750000</v>
      </c>
      <c r="I676" s="4">
        <v>0</v>
      </c>
      <c r="J676" s="4" t="s">
        <v>361</v>
      </c>
      <c r="K676" s="4" t="s">
        <v>398</v>
      </c>
      <c r="L676" s="4" t="s">
        <v>837</v>
      </c>
      <c r="M676" s="3">
        <v>40303</v>
      </c>
      <c r="N676" s="4"/>
      <c r="O676" s="4" t="s">
        <v>926</v>
      </c>
      <c r="P676" s="4" t="s">
        <v>434</v>
      </c>
      <c r="Q676" s="4" t="s">
        <v>282</v>
      </c>
      <c r="R676" s="4" t="s">
        <v>644</v>
      </c>
      <c r="S676" s="4" t="s">
        <v>567</v>
      </c>
      <c r="T676" s="4" t="s">
        <v>139</v>
      </c>
      <c r="U676" s="4" t="s">
        <v>519</v>
      </c>
      <c r="V676" s="4" t="s">
        <v>481</v>
      </c>
      <c r="W676" s="4" t="s">
        <v>563</v>
      </c>
      <c r="X676" s="4" t="s">
        <v>434</v>
      </c>
      <c r="Y676" s="4" t="s">
        <v>545</v>
      </c>
      <c r="Z676" s="4" t="s">
        <v>483</v>
      </c>
      <c r="AA676" s="4">
        <v>159988</v>
      </c>
      <c r="AB676" s="4" t="s">
        <v>1047</v>
      </c>
      <c r="AC676" s="4" t="s">
        <v>697</v>
      </c>
      <c r="AD676" s="3">
        <v>40863.522916666669</v>
      </c>
      <c r="AE676" s="3">
        <v>40424.629166666666</v>
      </c>
      <c r="AF676" s="2"/>
      <c r="AG676" s="4"/>
      <c r="AH676" s="4" t="s">
        <v>198</v>
      </c>
      <c r="AI676" s="4"/>
      <c r="AJ676" s="3"/>
      <c r="AK676" s="3"/>
      <c r="AL676" s="4"/>
      <c r="AM676" s="4"/>
      <c r="AN676" s="4"/>
    </row>
    <row r="677" spans="1:40" ht="57" customHeight="1">
      <c r="A677" s="4" t="s">
        <v>644</v>
      </c>
      <c r="B677" s="4" t="s">
        <v>139</v>
      </c>
      <c r="C677" s="4" t="s">
        <v>40</v>
      </c>
      <c r="D677" s="4" t="s">
        <v>634</v>
      </c>
      <c r="E677" s="4" t="s">
        <v>730</v>
      </c>
      <c r="F677" s="4" t="s">
        <v>1110</v>
      </c>
      <c r="G677" s="2">
        <v>2014</v>
      </c>
      <c r="H677" s="4">
        <v>500000</v>
      </c>
      <c r="I677" s="4">
        <v>0</v>
      </c>
      <c r="J677" s="4" t="s">
        <v>733</v>
      </c>
      <c r="K677" s="4" t="s">
        <v>398</v>
      </c>
      <c r="L677" s="4" t="s">
        <v>837</v>
      </c>
      <c r="M677" s="3">
        <v>41893</v>
      </c>
      <c r="N677" s="4" t="s">
        <v>387</v>
      </c>
      <c r="O677" s="4" t="s">
        <v>926</v>
      </c>
      <c r="P677" s="4" t="s">
        <v>434</v>
      </c>
      <c r="Q677" s="4" t="s">
        <v>500</v>
      </c>
      <c r="R677" s="4" t="s">
        <v>644</v>
      </c>
      <c r="S677" s="4" t="s">
        <v>567</v>
      </c>
      <c r="T677" s="4" t="s">
        <v>139</v>
      </c>
      <c r="U677" s="4" t="s">
        <v>519</v>
      </c>
      <c r="V677" s="4" t="s">
        <v>481</v>
      </c>
      <c r="W677" s="4" t="s">
        <v>563</v>
      </c>
      <c r="X677" s="4" t="s">
        <v>434</v>
      </c>
      <c r="Y677" s="4" t="s">
        <v>21</v>
      </c>
      <c r="Z677" s="4" t="s">
        <v>483</v>
      </c>
      <c r="AA677" s="4">
        <v>217988</v>
      </c>
      <c r="AB677" s="4"/>
      <c r="AC677" s="4" t="s">
        <v>692</v>
      </c>
      <c r="AD677" s="3">
        <v>41898.46875</v>
      </c>
      <c r="AE677" s="3">
        <v>41898.46875</v>
      </c>
      <c r="AF677" s="2">
        <v>2014</v>
      </c>
      <c r="AG677" s="4" t="s">
        <v>434</v>
      </c>
      <c r="AH677" s="4" t="s">
        <v>198</v>
      </c>
      <c r="AI677" s="4">
        <v>0</v>
      </c>
      <c r="AJ677" s="3">
        <v>41730</v>
      </c>
      <c r="AK677" s="3">
        <v>42004</v>
      </c>
      <c r="AL677" s="4" t="s">
        <v>740</v>
      </c>
      <c r="AM677" s="4" t="s">
        <v>740</v>
      </c>
      <c r="AN677" s="4" t="s">
        <v>380</v>
      </c>
    </row>
    <row r="678" spans="1:40" ht="57" customHeight="1">
      <c r="A678" s="4" t="s">
        <v>644</v>
      </c>
      <c r="B678" s="4" t="s">
        <v>139</v>
      </c>
      <c r="C678" s="4" t="s">
        <v>40</v>
      </c>
      <c r="D678" s="4" t="s">
        <v>634</v>
      </c>
      <c r="E678" s="4" t="s">
        <v>730</v>
      </c>
      <c r="F678" s="4" t="s">
        <v>1110</v>
      </c>
      <c r="G678" s="2">
        <v>2014</v>
      </c>
      <c r="H678" s="4">
        <v>1100000</v>
      </c>
      <c r="I678" s="4">
        <v>0</v>
      </c>
      <c r="J678" s="4" t="s">
        <v>113</v>
      </c>
      <c r="K678" s="4" t="s">
        <v>398</v>
      </c>
      <c r="L678" s="4" t="s">
        <v>837</v>
      </c>
      <c r="M678" s="3">
        <v>41912</v>
      </c>
      <c r="N678" s="4" t="s">
        <v>387</v>
      </c>
      <c r="O678" s="4" t="s">
        <v>926</v>
      </c>
      <c r="P678" s="4" t="s">
        <v>434</v>
      </c>
      <c r="Q678" s="4" t="s">
        <v>500</v>
      </c>
      <c r="R678" s="4" t="s">
        <v>644</v>
      </c>
      <c r="S678" s="4" t="s">
        <v>567</v>
      </c>
      <c r="T678" s="4" t="s">
        <v>139</v>
      </c>
      <c r="U678" s="4" t="s">
        <v>519</v>
      </c>
      <c r="V678" s="4" t="s">
        <v>481</v>
      </c>
      <c r="W678" s="4" t="s">
        <v>563</v>
      </c>
      <c r="X678" s="4" t="s">
        <v>434</v>
      </c>
      <c r="Y678" s="4" t="s">
        <v>21</v>
      </c>
      <c r="Z678" s="4" t="s">
        <v>483</v>
      </c>
      <c r="AA678" s="4">
        <v>219741</v>
      </c>
      <c r="AB678" s="4"/>
      <c r="AC678" s="4" t="s">
        <v>692</v>
      </c>
      <c r="AD678" s="3">
        <v>41936.695138888885</v>
      </c>
      <c r="AE678" s="3">
        <v>41936.695138888885</v>
      </c>
      <c r="AF678" s="2">
        <v>2014</v>
      </c>
      <c r="AG678" s="4" t="s">
        <v>434</v>
      </c>
      <c r="AH678" s="4" t="s">
        <v>198</v>
      </c>
      <c r="AI678" s="4">
        <v>0</v>
      </c>
      <c r="AJ678" s="3">
        <v>41730</v>
      </c>
      <c r="AK678" s="3">
        <v>42004</v>
      </c>
      <c r="AL678" s="4" t="s">
        <v>740</v>
      </c>
      <c r="AM678" s="4" t="s">
        <v>740</v>
      </c>
      <c r="AN678" s="4" t="s">
        <v>380</v>
      </c>
    </row>
    <row r="679" spans="1:40" ht="57" customHeight="1">
      <c r="A679" s="4" t="s">
        <v>644</v>
      </c>
      <c r="B679" s="4" t="s">
        <v>139</v>
      </c>
      <c r="C679" s="4" t="s">
        <v>40</v>
      </c>
      <c r="D679" s="4" t="s">
        <v>634</v>
      </c>
      <c r="E679" s="4" t="s">
        <v>730</v>
      </c>
      <c r="F679" s="4" t="s">
        <v>1110</v>
      </c>
      <c r="G679" s="2">
        <v>2014</v>
      </c>
      <c r="H679" s="4">
        <v>3000000</v>
      </c>
      <c r="I679" s="4">
        <v>0</v>
      </c>
      <c r="J679" s="4" t="s">
        <v>880</v>
      </c>
      <c r="K679" s="4" t="s">
        <v>398</v>
      </c>
      <c r="L679" s="4" t="s">
        <v>837</v>
      </c>
      <c r="M679" s="3">
        <v>41862</v>
      </c>
      <c r="N679" s="4" t="s">
        <v>387</v>
      </c>
      <c r="O679" s="4" t="s">
        <v>926</v>
      </c>
      <c r="P679" s="4" t="s">
        <v>434</v>
      </c>
      <c r="Q679" s="4" t="s">
        <v>500</v>
      </c>
      <c r="R679" s="4" t="s">
        <v>644</v>
      </c>
      <c r="S679" s="4" t="s">
        <v>567</v>
      </c>
      <c r="T679" s="4" t="s">
        <v>139</v>
      </c>
      <c r="U679" s="4" t="s">
        <v>519</v>
      </c>
      <c r="V679" s="4" t="s">
        <v>481</v>
      </c>
      <c r="W679" s="4" t="s">
        <v>563</v>
      </c>
      <c r="X679" s="4" t="s">
        <v>434</v>
      </c>
      <c r="Y679" s="4" t="s">
        <v>21</v>
      </c>
      <c r="Z679" s="4" t="s">
        <v>483</v>
      </c>
      <c r="AA679" s="4">
        <v>216971</v>
      </c>
      <c r="AB679" s="4"/>
      <c r="AC679" s="4" t="s">
        <v>692</v>
      </c>
      <c r="AD679" s="3">
        <v>41871.393749999996</v>
      </c>
      <c r="AE679" s="3">
        <v>41871.393749999996</v>
      </c>
      <c r="AF679" s="2">
        <v>2014</v>
      </c>
      <c r="AG679" s="4" t="s">
        <v>434</v>
      </c>
      <c r="AH679" s="4" t="s">
        <v>198</v>
      </c>
      <c r="AI679" s="4">
        <v>0</v>
      </c>
      <c r="AJ679" s="3">
        <v>41730</v>
      </c>
      <c r="AK679" s="3">
        <v>42004</v>
      </c>
      <c r="AL679" s="4" t="s">
        <v>740</v>
      </c>
      <c r="AM679" s="4" t="s">
        <v>740</v>
      </c>
      <c r="AN679" s="4" t="s">
        <v>380</v>
      </c>
    </row>
    <row r="680" spans="1:40" ht="57" customHeight="1">
      <c r="A680" s="4" t="s">
        <v>644</v>
      </c>
      <c r="B680" s="4" t="s">
        <v>139</v>
      </c>
      <c r="C680" s="4" t="s">
        <v>40</v>
      </c>
      <c r="D680" s="4" t="s">
        <v>634</v>
      </c>
      <c r="E680" s="4" t="s">
        <v>730</v>
      </c>
      <c r="F680" s="4" t="s">
        <v>1110</v>
      </c>
      <c r="G680" s="2">
        <v>2014</v>
      </c>
      <c r="H680" s="4">
        <v>18000000</v>
      </c>
      <c r="I680" s="4">
        <v>0</v>
      </c>
      <c r="J680" s="4" t="s">
        <v>880</v>
      </c>
      <c r="K680" s="4" t="s">
        <v>398</v>
      </c>
      <c r="L680" s="4" t="s">
        <v>837</v>
      </c>
      <c r="M680" s="3">
        <v>41893</v>
      </c>
      <c r="N680" s="4" t="s">
        <v>387</v>
      </c>
      <c r="O680" s="4" t="s">
        <v>926</v>
      </c>
      <c r="P680" s="4" t="s">
        <v>434</v>
      </c>
      <c r="Q680" s="4" t="s">
        <v>500</v>
      </c>
      <c r="R680" s="4" t="s">
        <v>644</v>
      </c>
      <c r="S680" s="4" t="s">
        <v>567</v>
      </c>
      <c r="T680" s="4" t="s">
        <v>139</v>
      </c>
      <c r="U680" s="4" t="s">
        <v>519</v>
      </c>
      <c r="V680" s="4" t="s">
        <v>481</v>
      </c>
      <c r="W680" s="4" t="s">
        <v>563</v>
      </c>
      <c r="X680" s="4" t="s">
        <v>434</v>
      </c>
      <c r="Y680" s="4" t="s">
        <v>21</v>
      </c>
      <c r="Z680" s="4" t="s">
        <v>483</v>
      </c>
      <c r="AA680" s="4">
        <v>217990</v>
      </c>
      <c r="AB680" s="4"/>
      <c r="AC680" s="4" t="s">
        <v>692</v>
      </c>
      <c r="AD680" s="3">
        <v>41898.482638888891</v>
      </c>
      <c r="AE680" s="3">
        <v>41898.482638888891</v>
      </c>
      <c r="AF680" s="2">
        <v>2014</v>
      </c>
      <c r="AG680" s="4" t="s">
        <v>434</v>
      </c>
      <c r="AH680" s="4" t="s">
        <v>198</v>
      </c>
      <c r="AI680" s="4">
        <v>0</v>
      </c>
      <c r="AJ680" s="3">
        <v>41730</v>
      </c>
      <c r="AK680" s="3">
        <v>42004</v>
      </c>
      <c r="AL680" s="4" t="s">
        <v>740</v>
      </c>
      <c r="AM680" s="4" t="s">
        <v>740</v>
      </c>
      <c r="AN680" s="4" t="s">
        <v>380</v>
      </c>
    </row>
    <row r="681" spans="1:40" ht="57" customHeight="1">
      <c r="A681" s="4" t="s">
        <v>644</v>
      </c>
      <c r="B681" s="4" t="s">
        <v>139</v>
      </c>
      <c r="C681" s="4" t="s">
        <v>532</v>
      </c>
      <c r="D681" s="4" t="s">
        <v>254</v>
      </c>
      <c r="E681" s="4" t="s">
        <v>1003</v>
      </c>
      <c r="F681" s="4" t="s">
        <v>183</v>
      </c>
      <c r="G681" s="2">
        <v>2013</v>
      </c>
      <c r="H681" s="4">
        <v>2000000</v>
      </c>
      <c r="I681" s="4">
        <v>0</v>
      </c>
      <c r="J681" s="4" t="s">
        <v>525</v>
      </c>
      <c r="K681" s="4" t="s">
        <v>398</v>
      </c>
      <c r="L681" s="4" t="s">
        <v>837</v>
      </c>
      <c r="M681" s="3">
        <v>41304</v>
      </c>
      <c r="N681" s="4" t="s">
        <v>738</v>
      </c>
      <c r="O681" s="4" t="s">
        <v>738</v>
      </c>
      <c r="P681" s="4" t="s">
        <v>434</v>
      </c>
      <c r="Q681" s="4" t="s">
        <v>282</v>
      </c>
      <c r="R681" s="4" t="s">
        <v>644</v>
      </c>
      <c r="S681" s="4" t="s">
        <v>567</v>
      </c>
      <c r="T681" s="4" t="s">
        <v>139</v>
      </c>
      <c r="U681" s="4" t="s">
        <v>519</v>
      </c>
      <c r="V681" s="4" t="s">
        <v>481</v>
      </c>
      <c r="W681" s="4"/>
      <c r="X681" s="4" t="s">
        <v>794</v>
      </c>
      <c r="Y681" s="4" t="s">
        <v>545</v>
      </c>
      <c r="Z681" s="4" t="s">
        <v>483</v>
      </c>
      <c r="AA681" s="4">
        <v>192419</v>
      </c>
      <c r="AB681" s="4" t="s">
        <v>571</v>
      </c>
      <c r="AC681" s="4" t="s">
        <v>697</v>
      </c>
      <c r="AD681" s="3">
        <v>41429.770138888889</v>
      </c>
      <c r="AE681" s="3">
        <v>41316.727777777778</v>
      </c>
      <c r="AF681" s="2">
        <v>2013</v>
      </c>
      <c r="AG681" s="4" t="s">
        <v>1061</v>
      </c>
      <c r="AH681" s="4" t="s">
        <v>198</v>
      </c>
      <c r="AI681" s="4">
        <v>25475000</v>
      </c>
      <c r="AJ681" s="3">
        <v>41275</v>
      </c>
      <c r="AK681" s="3">
        <v>41639</v>
      </c>
      <c r="AL681" s="4" t="s">
        <v>184</v>
      </c>
      <c r="AM681" s="4" t="s">
        <v>740</v>
      </c>
      <c r="AN681" s="4"/>
    </row>
    <row r="682" spans="1:40" ht="57" customHeight="1">
      <c r="A682" s="4" t="s">
        <v>644</v>
      </c>
      <c r="B682" s="4" t="s">
        <v>139</v>
      </c>
      <c r="C682" s="4" t="s">
        <v>532</v>
      </c>
      <c r="D682" s="4" t="s">
        <v>254</v>
      </c>
      <c r="E682" s="4" t="s">
        <v>1003</v>
      </c>
      <c r="F682" s="4" t="s">
        <v>183</v>
      </c>
      <c r="G682" s="2">
        <v>2013</v>
      </c>
      <c r="H682" s="4">
        <v>3400000</v>
      </c>
      <c r="I682" s="4">
        <v>0</v>
      </c>
      <c r="J682" s="4" t="s">
        <v>259</v>
      </c>
      <c r="K682" s="4" t="s">
        <v>398</v>
      </c>
      <c r="L682" s="4" t="s">
        <v>837</v>
      </c>
      <c r="M682" s="3">
        <v>41541</v>
      </c>
      <c r="N682" s="4" t="s">
        <v>738</v>
      </c>
      <c r="O682" s="4" t="s">
        <v>738</v>
      </c>
      <c r="P682" s="4" t="s">
        <v>434</v>
      </c>
      <c r="Q682" s="4" t="s">
        <v>282</v>
      </c>
      <c r="R682" s="4" t="s">
        <v>644</v>
      </c>
      <c r="S682" s="4" t="s">
        <v>567</v>
      </c>
      <c r="T682" s="4" t="s">
        <v>139</v>
      </c>
      <c r="U682" s="4" t="s">
        <v>519</v>
      </c>
      <c r="V682" s="4" t="s">
        <v>481</v>
      </c>
      <c r="W682" s="4"/>
      <c r="X682" s="4" t="s">
        <v>794</v>
      </c>
      <c r="Y682" s="4" t="s">
        <v>545</v>
      </c>
      <c r="Z682" s="4" t="s">
        <v>483</v>
      </c>
      <c r="AA682" s="4">
        <v>202226</v>
      </c>
      <c r="AB682" s="4"/>
      <c r="AC682" s="4" t="s">
        <v>697</v>
      </c>
      <c r="AD682" s="3">
        <v>41549.634027777778</v>
      </c>
      <c r="AE682" s="3">
        <v>41549.634027777778</v>
      </c>
      <c r="AF682" s="2">
        <v>2013</v>
      </c>
      <c r="AG682" s="4" t="s">
        <v>1061</v>
      </c>
      <c r="AH682" s="4" t="s">
        <v>198</v>
      </c>
      <c r="AI682" s="4">
        <v>25475000</v>
      </c>
      <c r="AJ682" s="3">
        <v>41275</v>
      </c>
      <c r="AK682" s="3">
        <v>41639</v>
      </c>
      <c r="AL682" s="4" t="s">
        <v>184</v>
      </c>
      <c r="AM682" s="4" t="s">
        <v>740</v>
      </c>
      <c r="AN682" s="4"/>
    </row>
    <row r="683" spans="1:40" ht="57" customHeight="1">
      <c r="A683" s="4" t="s">
        <v>644</v>
      </c>
      <c r="B683" s="4" t="s">
        <v>139</v>
      </c>
      <c r="C683" s="4" t="s">
        <v>961</v>
      </c>
      <c r="D683" s="4" t="s">
        <v>988</v>
      </c>
      <c r="E683" s="4" t="s">
        <v>63</v>
      </c>
      <c r="F683" s="4" t="s">
        <v>183</v>
      </c>
      <c r="G683" s="2">
        <v>2014</v>
      </c>
      <c r="H683" s="4">
        <v>1200000</v>
      </c>
      <c r="I683" s="4">
        <v>0</v>
      </c>
      <c r="J683" s="4" t="s">
        <v>429</v>
      </c>
      <c r="K683" s="4" t="s">
        <v>398</v>
      </c>
      <c r="L683" s="4" t="s">
        <v>837</v>
      </c>
      <c r="M683" s="3">
        <v>41654</v>
      </c>
      <c r="N683" s="4" t="s">
        <v>738</v>
      </c>
      <c r="O683" s="4" t="s">
        <v>738</v>
      </c>
      <c r="P683" s="4" t="s">
        <v>434</v>
      </c>
      <c r="Q683" s="4" t="s">
        <v>500</v>
      </c>
      <c r="R683" s="4" t="s">
        <v>644</v>
      </c>
      <c r="S683" s="4" t="s">
        <v>567</v>
      </c>
      <c r="T683" s="4" t="s">
        <v>139</v>
      </c>
      <c r="U683" s="4" t="s">
        <v>519</v>
      </c>
      <c r="V683" s="4" t="s">
        <v>481</v>
      </c>
      <c r="W683" s="4" t="s">
        <v>563</v>
      </c>
      <c r="X683" s="4" t="s">
        <v>794</v>
      </c>
      <c r="Y683" s="4" t="s">
        <v>545</v>
      </c>
      <c r="Z683" s="4" t="s">
        <v>483</v>
      </c>
      <c r="AA683" s="4">
        <v>207225</v>
      </c>
      <c r="AB683" s="4" t="s">
        <v>426</v>
      </c>
      <c r="AC683" s="4" t="s">
        <v>697</v>
      </c>
      <c r="AD683" s="3">
        <v>41838.677083333328</v>
      </c>
      <c r="AE683" s="3">
        <v>41682.525694444441</v>
      </c>
      <c r="AF683" s="2">
        <v>2014</v>
      </c>
      <c r="AG683" s="4" t="s">
        <v>1061</v>
      </c>
      <c r="AH683" s="4" t="s">
        <v>198</v>
      </c>
      <c r="AI683" s="4">
        <v>25468000</v>
      </c>
      <c r="AJ683" s="3">
        <v>41640</v>
      </c>
      <c r="AK683" s="3">
        <v>42004</v>
      </c>
      <c r="AL683" s="4" t="s">
        <v>184</v>
      </c>
      <c r="AM683" s="4" t="s">
        <v>740</v>
      </c>
      <c r="AN683" s="4"/>
    </row>
    <row r="684" spans="1:40" ht="57" customHeight="1">
      <c r="A684" s="4" t="s">
        <v>644</v>
      </c>
      <c r="B684" s="4" t="s">
        <v>139</v>
      </c>
      <c r="C684" s="4" t="s">
        <v>961</v>
      </c>
      <c r="D684" s="4" t="s">
        <v>988</v>
      </c>
      <c r="E684" s="4" t="s">
        <v>63</v>
      </c>
      <c r="F684" s="4" t="s">
        <v>183</v>
      </c>
      <c r="G684" s="2">
        <v>2014</v>
      </c>
      <c r="H684" s="4">
        <v>3900000</v>
      </c>
      <c r="I684" s="4">
        <v>0</v>
      </c>
      <c r="J684" s="4" t="s">
        <v>374</v>
      </c>
      <c r="K684" s="4" t="s">
        <v>398</v>
      </c>
      <c r="L684" s="4" t="s">
        <v>837</v>
      </c>
      <c r="M684" s="3">
        <v>41894</v>
      </c>
      <c r="N684" s="4" t="s">
        <v>738</v>
      </c>
      <c r="O684" s="4" t="s">
        <v>738</v>
      </c>
      <c r="P684" s="4" t="s">
        <v>434</v>
      </c>
      <c r="Q684" s="4" t="s">
        <v>500</v>
      </c>
      <c r="R684" s="4" t="s">
        <v>644</v>
      </c>
      <c r="S684" s="4" t="s">
        <v>567</v>
      </c>
      <c r="T684" s="4" t="s">
        <v>139</v>
      </c>
      <c r="U684" s="4" t="s">
        <v>519</v>
      </c>
      <c r="V684" s="4" t="s">
        <v>481</v>
      </c>
      <c r="W684" s="4" t="s">
        <v>563</v>
      </c>
      <c r="X684" s="4" t="s">
        <v>794</v>
      </c>
      <c r="Y684" s="4" t="s">
        <v>545</v>
      </c>
      <c r="Z684" s="4" t="s">
        <v>483</v>
      </c>
      <c r="AA684" s="4">
        <v>217982</v>
      </c>
      <c r="AB684" s="4"/>
      <c r="AC684" s="4" t="s">
        <v>692</v>
      </c>
      <c r="AD684" s="3">
        <v>41915.462500000001</v>
      </c>
      <c r="AE684" s="3">
        <v>41898.447222222218</v>
      </c>
      <c r="AF684" s="2">
        <v>2014</v>
      </c>
      <c r="AG684" s="4" t="s">
        <v>1061</v>
      </c>
      <c r="AH684" s="4" t="s">
        <v>198</v>
      </c>
      <c r="AI684" s="4">
        <v>25468000</v>
      </c>
      <c r="AJ684" s="3">
        <v>41640</v>
      </c>
      <c r="AK684" s="3">
        <v>42004</v>
      </c>
      <c r="AL684" s="4" t="s">
        <v>184</v>
      </c>
      <c r="AM684" s="4" t="s">
        <v>740</v>
      </c>
      <c r="AN684" s="4"/>
    </row>
    <row r="685" spans="1:40" ht="45.75" customHeight="1">
      <c r="A685" s="4" t="s">
        <v>644</v>
      </c>
      <c r="B685" s="4" t="s">
        <v>49</v>
      </c>
      <c r="C685" s="4" t="s">
        <v>41</v>
      </c>
      <c r="D685" s="4"/>
      <c r="E685" s="4"/>
      <c r="F685" s="4"/>
      <c r="G685" s="2">
        <v>2011</v>
      </c>
      <c r="H685" s="4">
        <v>3300000</v>
      </c>
      <c r="I685" s="4">
        <v>0</v>
      </c>
      <c r="J685" s="4" t="s">
        <v>707</v>
      </c>
      <c r="K685" s="4" t="s">
        <v>398</v>
      </c>
      <c r="L685" s="4" t="s">
        <v>837</v>
      </c>
      <c r="M685" s="3">
        <v>40630</v>
      </c>
      <c r="N685" s="4"/>
      <c r="O685" s="4" t="s">
        <v>926</v>
      </c>
      <c r="P685" s="4" t="s">
        <v>434</v>
      </c>
      <c r="Q685" s="4" t="s">
        <v>500</v>
      </c>
      <c r="R685" s="4" t="s">
        <v>644</v>
      </c>
      <c r="S685" s="4" t="s">
        <v>567</v>
      </c>
      <c r="T685" s="4" t="s">
        <v>49</v>
      </c>
      <c r="U685" s="4" t="s">
        <v>685</v>
      </c>
      <c r="V685" s="4" t="s">
        <v>987</v>
      </c>
      <c r="W685" s="4" t="s">
        <v>563</v>
      </c>
      <c r="X685" s="4" t="s">
        <v>434</v>
      </c>
      <c r="Y685" s="4" t="s">
        <v>545</v>
      </c>
      <c r="Z685" s="4" t="s">
        <v>483</v>
      </c>
      <c r="AA685" s="4">
        <v>166208</v>
      </c>
      <c r="AB685" s="4"/>
      <c r="AC685" s="4" t="s">
        <v>692</v>
      </c>
      <c r="AD685" s="3">
        <v>40631.456249999996</v>
      </c>
      <c r="AE685" s="3">
        <v>40631.456249999996</v>
      </c>
      <c r="AF685" s="2"/>
      <c r="AG685" s="4"/>
      <c r="AH685" s="4" t="s">
        <v>198</v>
      </c>
      <c r="AI685" s="4"/>
      <c r="AJ685" s="3"/>
      <c r="AK685" s="3"/>
      <c r="AL685" s="4"/>
      <c r="AM685" s="4"/>
      <c r="AN685" s="4"/>
    </row>
    <row r="686" spans="1:40" ht="45.75" customHeight="1">
      <c r="A686" s="4" t="s">
        <v>644</v>
      </c>
      <c r="B686" s="4" t="s">
        <v>134</v>
      </c>
      <c r="C686" s="4" t="s">
        <v>41</v>
      </c>
      <c r="D686" s="4"/>
      <c r="E686" s="4"/>
      <c r="F686" s="4"/>
      <c r="G686" s="2">
        <v>2011</v>
      </c>
      <c r="H686" s="4">
        <v>498911</v>
      </c>
      <c r="I686" s="4">
        <v>0</v>
      </c>
      <c r="J686" s="4" t="s">
        <v>867</v>
      </c>
      <c r="K686" s="4" t="s">
        <v>398</v>
      </c>
      <c r="L686" s="4" t="s">
        <v>837</v>
      </c>
      <c r="M686" s="3">
        <v>40630</v>
      </c>
      <c r="N686" s="4"/>
      <c r="O686" s="4" t="s">
        <v>326</v>
      </c>
      <c r="P686" s="4" t="s">
        <v>434</v>
      </c>
      <c r="Q686" s="4" t="s">
        <v>500</v>
      </c>
      <c r="R686" s="4" t="s">
        <v>644</v>
      </c>
      <c r="S686" s="4" t="s">
        <v>567</v>
      </c>
      <c r="T686" s="4" t="s">
        <v>134</v>
      </c>
      <c r="U686" s="4" t="s">
        <v>685</v>
      </c>
      <c r="V686" s="4" t="s">
        <v>260</v>
      </c>
      <c r="W686" s="4" t="s">
        <v>563</v>
      </c>
      <c r="X686" s="4" t="s">
        <v>434</v>
      </c>
      <c r="Y686" s="4" t="s">
        <v>545</v>
      </c>
      <c r="Z686" s="4" t="s">
        <v>483</v>
      </c>
      <c r="AA686" s="4">
        <v>166207</v>
      </c>
      <c r="AB686" s="4"/>
      <c r="AC686" s="4" t="s">
        <v>692</v>
      </c>
      <c r="AD686" s="3">
        <v>40631.454861111109</v>
      </c>
      <c r="AE686" s="3">
        <v>40631.454861111109</v>
      </c>
      <c r="AF686" s="2"/>
      <c r="AG686" s="4"/>
      <c r="AH686" s="4" t="s">
        <v>198</v>
      </c>
      <c r="AI686" s="4"/>
      <c r="AJ686" s="3"/>
      <c r="AK686" s="3"/>
      <c r="AL686" s="4"/>
      <c r="AM686" s="4"/>
      <c r="AN686" s="4"/>
    </row>
    <row r="687" spans="1:40" ht="45.75" customHeight="1">
      <c r="A687" s="4" t="s">
        <v>644</v>
      </c>
      <c r="B687" s="4" t="s">
        <v>933</v>
      </c>
      <c r="C687" s="4" t="s">
        <v>41</v>
      </c>
      <c r="D687" s="4"/>
      <c r="E687" s="4"/>
      <c r="F687" s="4"/>
      <c r="G687" s="2">
        <v>2011</v>
      </c>
      <c r="H687" s="4">
        <v>1250000</v>
      </c>
      <c r="I687" s="4">
        <v>0</v>
      </c>
      <c r="J687" s="4" t="s">
        <v>446</v>
      </c>
      <c r="K687" s="4" t="s">
        <v>398</v>
      </c>
      <c r="L687" s="4" t="s">
        <v>837</v>
      </c>
      <c r="M687" s="3">
        <v>40750</v>
      </c>
      <c r="N687" s="4"/>
      <c r="O687" s="4" t="s">
        <v>926</v>
      </c>
      <c r="P687" s="4" t="s">
        <v>434</v>
      </c>
      <c r="Q687" s="4" t="s">
        <v>500</v>
      </c>
      <c r="R687" s="4" t="s">
        <v>644</v>
      </c>
      <c r="S687" s="4" t="s">
        <v>567</v>
      </c>
      <c r="T687" s="4" t="s">
        <v>933</v>
      </c>
      <c r="U687" s="4" t="s">
        <v>685</v>
      </c>
      <c r="V687" s="4" t="s">
        <v>1036</v>
      </c>
      <c r="W687" s="4" t="s">
        <v>563</v>
      </c>
      <c r="X687" s="4" t="s">
        <v>434</v>
      </c>
      <c r="Y687" s="4" t="s">
        <v>545</v>
      </c>
      <c r="Z687" s="4" t="s">
        <v>483</v>
      </c>
      <c r="AA687" s="4">
        <v>171443</v>
      </c>
      <c r="AB687" s="4"/>
      <c r="AC687" s="4" t="s">
        <v>692</v>
      </c>
      <c r="AD687" s="3">
        <v>40752.531944444439</v>
      </c>
      <c r="AE687" s="3">
        <v>40752.531944444439</v>
      </c>
      <c r="AF687" s="2"/>
      <c r="AG687" s="4"/>
      <c r="AH687" s="4" t="s">
        <v>198</v>
      </c>
      <c r="AI687" s="4"/>
      <c r="AJ687" s="3"/>
      <c r="AK687" s="3"/>
      <c r="AL687" s="4"/>
      <c r="AM687" s="4"/>
      <c r="AN687" s="4"/>
    </row>
    <row r="688" spans="1:40" ht="45.75" customHeight="1">
      <c r="A688" s="4" t="s">
        <v>644</v>
      </c>
      <c r="B688" s="4" t="s">
        <v>1065</v>
      </c>
      <c r="C688" s="4" t="s">
        <v>961</v>
      </c>
      <c r="D688" s="4"/>
      <c r="E688" s="4"/>
      <c r="F688" s="4"/>
      <c r="G688" s="2">
        <v>2014</v>
      </c>
      <c r="H688" s="4">
        <v>3989330</v>
      </c>
      <c r="I688" s="4">
        <v>0</v>
      </c>
      <c r="J688" s="4" t="s">
        <v>901</v>
      </c>
      <c r="K688" s="4" t="s">
        <v>398</v>
      </c>
      <c r="L688" s="4" t="s">
        <v>837</v>
      </c>
      <c r="M688" s="3">
        <v>41894</v>
      </c>
      <c r="N688" s="4"/>
      <c r="O688" s="4" t="s">
        <v>738</v>
      </c>
      <c r="P688" s="4" t="s">
        <v>434</v>
      </c>
      <c r="Q688" s="4" t="s">
        <v>500</v>
      </c>
      <c r="R688" s="4" t="s">
        <v>644</v>
      </c>
      <c r="S688" s="4" t="s">
        <v>567</v>
      </c>
      <c r="T688" s="4" t="s">
        <v>1065</v>
      </c>
      <c r="U688" s="4" t="s">
        <v>685</v>
      </c>
      <c r="V688" s="4" t="s">
        <v>685</v>
      </c>
      <c r="W688" s="4" t="s">
        <v>563</v>
      </c>
      <c r="X688" s="4" t="s">
        <v>794</v>
      </c>
      <c r="Y688" s="4" t="s">
        <v>545</v>
      </c>
      <c r="Z688" s="4" t="s">
        <v>483</v>
      </c>
      <c r="AA688" s="4">
        <v>218755</v>
      </c>
      <c r="AB688" s="4"/>
      <c r="AC688" s="4" t="s">
        <v>692</v>
      </c>
      <c r="AD688" s="3">
        <v>41915.464583333334</v>
      </c>
      <c r="AE688" s="3">
        <v>41915.464583333334</v>
      </c>
      <c r="AF688" s="2"/>
      <c r="AG688" s="4"/>
      <c r="AH688" s="4" t="s">
        <v>198</v>
      </c>
      <c r="AI688" s="4"/>
      <c r="AJ688" s="3"/>
      <c r="AK688" s="3"/>
      <c r="AL688" s="4"/>
      <c r="AM688" s="4"/>
      <c r="AN688" s="4"/>
    </row>
    <row r="689" spans="1:40" ht="68.25" customHeight="1">
      <c r="A689" s="4" t="s">
        <v>644</v>
      </c>
      <c r="B689" s="4" t="s">
        <v>628</v>
      </c>
      <c r="C689" s="4" t="s">
        <v>961</v>
      </c>
      <c r="D689" s="4" t="s">
        <v>988</v>
      </c>
      <c r="E689" s="4" t="s">
        <v>1094</v>
      </c>
      <c r="F689" s="4" t="s">
        <v>183</v>
      </c>
      <c r="G689" s="2">
        <v>2014</v>
      </c>
      <c r="H689" s="4">
        <v>2000000</v>
      </c>
      <c r="I689" s="4">
        <v>0</v>
      </c>
      <c r="J689" s="4" t="s">
        <v>894</v>
      </c>
      <c r="K689" s="4" t="s">
        <v>398</v>
      </c>
      <c r="L689" s="4" t="s">
        <v>837</v>
      </c>
      <c r="M689" s="3">
        <v>41793</v>
      </c>
      <c r="N689" s="4" t="s">
        <v>738</v>
      </c>
      <c r="O689" s="4" t="s">
        <v>738</v>
      </c>
      <c r="P689" s="4" t="s">
        <v>434</v>
      </c>
      <c r="Q689" s="4" t="s">
        <v>282</v>
      </c>
      <c r="R689" s="4" t="s">
        <v>644</v>
      </c>
      <c r="S689" s="4" t="s">
        <v>567</v>
      </c>
      <c r="T689" s="4" t="s">
        <v>628</v>
      </c>
      <c r="U689" s="4" t="s">
        <v>685</v>
      </c>
      <c r="V689" s="4" t="s">
        <v>262</v>
      </c>
      <c r="W689" s="4" t="s">
        <v>563</v>
      </c>
      <c r="X689" s="4" t="s">
        <v>794</v>
      </c>
      <c r="Y689" s="4" t="s">
        <v>545</v>
      </c>
      <c r="Z689" s="4" t="s">
        <v>483</v>
      </c>
      <c r="AA689" s="4">
        <v>213514</v>
      </c>
      <c r="AB689" s="4"/>
      <c r="AC689" s="4" t="s">
        <v>697</v>
      </c>
      <c r="AD689" s="3">
        <v>41838.638194444444</v>
      </c>
      <c r="AE689" s="3">
        <v>41800.681944444441</v>
      </c>
      <c r="AF689" s="2">
        <v>2014</v>
      </c>
      <c r="AG689" s="4" t="s">
        <v>1061</v>
      </c>
      <c r="AH689" s="4" t="s">
        <v>198</v>
      </c>
      <c r="AI689" s="4">
        <v>12766499</v>
      </c>
      <c r="AJ689" s="3">
        <v>41640</v>
      </c>
      <c r="AK689" s="3">
        <v>42004</v>
      </c>
      <c r="AL689" s="4" t="s">
        <v>184</v>
      </c>
      <c r="AM689" s="4" t="s">
        <v>740</v>
      </c>
      <c r="AN689" s="4"/>
    </row>
    <row r="690" spans="1:40" ht="114" customHeight="1">
      <c r="A690" s="4" t="s">
        <v>644</v>
      </c>
      <c r="B690" s="4" t="s">
        <v>263</v>
      </c>
      <c r="C690" s="4" t="s">
        <v>40</v>
      </c>
      <c r="D690" s="4" t="s">
        <v>634</v>
      </c>
      <c r="E690" s="4" t="s">
        <v>69</v>
      </c>
      <c r="F690" s="4" t="s">
        <v>959</v>
      </c>
      <c r="G690" s="2">
        <v>2014</v>
      </c>
      <c r="H690" s="4">
        <v>250000</v>
      </c>
      <c r="I690" s="4">
        <v>0</v>
      </c>
      <c r="J690" s="4" t="s">
        <v>202</v>
      </c>
      <c r="K690" s="4" t="s">
        <v>398</v>
      </c>
      <c r="L690" s="4" t="s">
        <v>837</v>
      </c>
      <c r="M690" s="3">
        <v>41654</v>
      </c>
      <c r="N690" s="4" t="s">
        <v>613</v>
      </c>
      <c r="O690" s="4" t="s">
        <v>613</v>
      </c>
      <c r="P690" s="4" t="s">
        <v>434</v>
      </c>
      <c r="Q690" s="4" t="s">
        <v>500</v>
      </c>
      <c r="R690" s="4" t="s">
        <v>644</v>
      </c>
      <c r="S690" s="4" t="s">
        <v>567</v>
      </c>
      <c r="T690" s="4" t="s">
        <v>263</v>
      </c>
      <c r="U690" s="4" t="s">
        <v>519</v>
      </c>
      <c r="V690" s="4" t="s">
        <v>1102</v>
      </c>
      <c r="W690" s="4" t="s">
        <v>563</v>
      </c>
      <c r="X690" s="4" t="s">
        <v>434</v>
      </c>
      <c r="Y690" s="4" t="s">
        <v>21</v>
      </c>
      <c r="Z690" s="4" t="s">
        <v>483</v>
      </c>
      <c r="AA690" s="4">
        <v>219923</v>
      </c>
      <c r="AB690" s="4"/>
      <c r="AC690" s="4" t="s">
        <v>697</v>
      </c>
      <c r="AD690" s="3">
        <v>41947.73055555555</v>
      </c>
      <c r="AE690" s="3">
        <v>41940.518055555556</v>
      </c>
      <c r="AF690" s="2">
        <v>2014</v>
      </c>
      <c r="AG690" s="4" t="s">
        <v>434</v>
      </c>
      <c r="AH690" s="4" t="s">
        <v>198</v>
      </c>
      <c r="AI690" s="4">
        <v>21177465</v>
      </c>
      <c r="AJ690" s="3">
        <v>41883</v>
      </c>
      <c r="AK690" s="3">
        <v>42369</v>
      </c>
      <c r="AL690" s="4" t="s">
        <v>740</v>
      </c>
      <c r="AM690" s="4" t="s">
        <v>420</v>
      </c>
      <c r="AN690" s="4" t="s">
        <v>538</v>
      </c>
    </row>
    <row r="691" spans="1:40" ht="114" customHeight="1">
      <c r="A691" s="4" t="s">
        <v>644</v>
      </c>
      <c r="B691" s="4" t="s">
        <v>263</v>
      </c>
      <c r="C691" s="4" t="s">
        <v>40</v>
      </c>
      <c r="D691" s="4" t="s">
        <v>634</v>
      </c>
      <c r="E691" s="4" t="s">
        <v>69</v>
      </c>
      <c r="F691" s="4" t="s">
        <v>959</v>
      </c>
      <c r="G691" s="2">
        <v>2014</v>
      </c>
      <c r="H691" s="4">
        <v>250000</v>
      </c>
      <c r="I691" s="4">
        <v>0</v>
      </c>
      <c r="J691" s="4" t="s">
        <v>87</v>
      </c>
      <c r="K691" s="4">
        <v>250000</v>
      </c>
      <c r="L691" s="4" t="s">
        <v>837</v>
      </c>
      <c r="M691" s="3">
        <v>41926</v>
      </c>
      <c r="N691" s="4" t="s">
        <v>613</v>
      </c>
      <c r="O691" s="4" t="s">
        <v>613</v>
      </c>
      <c r="P691" s="4" t="s">
        <v>434</v>
      </c>
      <c r="Q691" s="4" t="s">
        <v>500</v>
      </c>
      <c r="R691" s="4" t="s">
        <v>644</v>
      </c>
      <c r="S691" s="4" t="s">
        <v>567</v>
      </c>
      <c r="T691" s="4" t="s">
        <v>263</v>
      </c>
      <c r="U691" s="4" t="s">
        <v>519</v>
      </c>
      <c r="V691" s="4" t="s">
        <v>1102</v>
      </c>
      <c r="W691" s="4" t="s">
        <v>563</v>
      </c>
      <c r="X691" s="4" t="s">
        <v>434</v>
      </c>
      <c r="Y691" s="4" t="s">
        <v>21</v>
      </c>
      <c r="Z691" s="4" t="s">
        <v>483</v>
      </c>
      <c r="AA691" s="4">
        <v>223478</v>
      </c>
      <c r="AB691" s="4"/>
      <c r="AC691" s="4" t="s">
        <v>879</v>
      </c>
      <c r="AD691" s="3">
        <v>42016.464583333334</v>
      </c>
      <c r="AE691" s="3">
        <v>42016.464583333334</v>
      </c>
      <c r="AF691" s="2">
        <v>2014</v>
      </c>
      <c r="AG691" s="4" t="s">
        <v>434</v>
      </c>
      <c r="AH691" s="4" t="s">
        <v>198</v>
      </c>
      <c r="AI691" s="4">
        <v>21177465</v>
      </c>
      <c r="AJ691" s="3">
        <v>41883</v>
      </c>
      <c r="AK691" s="3">
        <v>42369</v>
      </c>
      <c r="AL691" s="4" t="s">
        <v>740</v>
      </c>
      <c r="AM691" s="4" t="s">
        <v>420</v>
      </c>
      <c r="AN691" s="4" t="s">
        <v>538</v>
      </c>
    </row>
    <row r="692" spans="1:40" ht="45.75" customHeight="1">
      <c r="A692" s="4" t="s">
        <v>644</v>
      </c>
      <c r="B692" s="4" t="s">
        <v>362</v>
      </c>
      <c r="C692" s="4" t="s">
        <v>41</v>
      </c>
      <c r="D692" s="4"/>
      <c r="E692" s="4"/>
      <c r="F692" s="4"/>
      <c r="G692" s="2">
        <v>2011</v>
      </c>
      <c r="H692" s="4">
        <v>250000</v>
      </c>
      <c r="I692" s="4">
        <v>0</v>
      </c>
      <c r="J692" s="4" t="s">
        <v>89</v>
      </c>
      <c r="K692" s="4" t="s">
        <v>398</v>
      </c>
      <c r="L692" s="4" t="s">
        <v>837</v>
      </c>
      <c r="M692" s="3">
        <v>40837</v>
      </c>
      <c r="N692" s="4"/>
      <c r="O692" s="4" t="s">
        <v>613</v>
      </c>
      <c r="P692" s="4" t="s">
        <v>434</v>
      </c>
      <c r="Q692" s="4" t="s">
        <v>500</v>
      </c>
      <c r="R692" s="4" t="s">
        <v>644</v>
      </c>
      <c r="S692" s="4" t="s">
        <v>567</v>
      </c>
      <c r="T692" s="4" t="s">
        <v>362</v>
      </c>
      <c r="U692" s="4" t="s">
        <v>1084</v>
      </c>
      <c r="V692" s="4" t="s">
        <v>362</v>
      </c>
      <c r="W692" s="4" t="s">
        <v>563</v>
      </c>
      <c r="X692" s="4" t="s">
        <v>434</v>
      </c>
      <c r="Y692" s="4" t="s">
        <v>545</v>
      </c>
      <c r="Z692" s="4" t="s">
        <v>483</v>
      </c>
      <c r="AA692" s="4">
        <v>174496</v>
      </c>
      <c r="AB692" s="4"/>
      <c r="AC692" s="4" t="s">
        <v>692</v>
      </c>
      <c r="AD692" s="3">
        <v>40848.74722222222</v>
      </c>
      <c r="AE692" s="3">
        <v>40848.74722222222</v>
      </c>
      <c r="AF692" s="2"/>
      <c r="AG692" s="4"/>
      <c r="AH692" s="4" t="s">
        <v>198</v>
      </c>
      <c r="AI692" s="4"/>
      <c r="AJ692" s="3"/>
      <c r="AK692" s="3"/>
      <c r="AL692" s="4"/>
      <c r="AM692" s="4"/>
      <c r="AN692" s="4"/>
    </row>
    <row r="693" spans="1:40" ht="57" customHeight="1">
      <c r="A693" s="4" t="s">
        <v>644</v>
      </c>
      <c r="B693" s="4" t="s">
        <v>1098</v>
      </c>
      <c r="C693" s="4" t="s">
        <v>41</v>
      </c>
      <c r="D693" s="4"/>
      <c r="E693" s="4"/>
      <c r="F693" s="4"/>
      <c r="G693" s="2">
        <v>2011</v>
      </c>
      <c r="H693" s="4">
        <v>4400000</v>
      </c>
      <c r="I693" s="4">
        <v>0</v>
      </c>
      <c r="J693" s="4" t="s">
        <v>1103</v>
      </c>
      <c r="K693" s="4" t="s">
        <v>398</v>
      </c>
      <c r="L693" s="4" t="s">
        <v>837</v>
      </c>
      <c r="M693" s="3">
        <v>40750</v>
      </c>
      <c r="N693" s="4"/>
      <c r="O693" s="4" t="s">
        <v>926</v>
      </c>
      <c r="P693" s="4" t="s">
        <v>434</v>
      </c>
      <c r="Q693" s="4" t="s">
        <v>500</v>
      </c>
      <c r="R693" s="4" t="s">
        <v>644</v>
      </c>
      <c r="S693" s="4" t="s">
        <v>567</v>
      </c>
      <c r="T693" s="4" t="s">
        <v>1098</v>
      </c>
      <c r="U693" s="4" t="s">
        <v>685</v>
      </c>
      <c r="V693" s="4" t="s">
        <v>170</v>
      </c>
      <c r="W693" s="4" t="s">
        <v>563</v>
      </c>
      <c r="X693" s="4" t="s">
        <v>434</v>
      </c>
      <c r="Y693" s="4" t="s">
        <v>545</v>
      </c>
      <c r="Z693" s="4" t="s">
        <v>483</v>
      </c>
      <c r="AA693" s="4">
        <v>171444</v>
      </c>
      <c r="AB693" s="4"/>
      <c r="AC693" s="4" t="s">
        <v>692</v>
      </c>
      <c r="AD693" s="3">
        <v>40752.532638888886</v>
      </c>
      <c r="AE693" s="3">
        <v>40752.532638888886</v>
      </c>
      <c r="AF693" s="2"/>
      <c r="AG693" s="4"/>
      <c r="AH693" s="4" t="s">
        <v>198</v>
      </c>
      <c r="AI693" s="4"/>
      <c r="AJ693" s="3"/>
      <c r="AK693" s="3"/>
      <c r="AL693" s="4"/>
      <c r="AM693" s="4"/>
      <c r="AN693" s="4"/>
    </row>
    <row r="694" spans="1:40" ht="45.75" customHeight="1">
      <c r="A694" s="4" t="s">
        <v>644</v>
      </c>
      <c r="B694" s="4" t="s">
        <v>1098</v>
      </c>
      <c r="C694" s="4" t="s">
        <v>40</v>
      </c>
      <c r="D694" s="4"/>
      <c r="E694" s="4"/>
      <c r="F694" s="4"/>
      <c r="G694" s="2">
        <v>2014</v>
      </c>
      <c r="H694" s="4">
        <v>818241</v>
      </c>
      <c r="I694" s="4">
        <v>0</v>
      </c>
      <c r="J694" s="4" t="s">
        <v>790</v>
      </c>
      <c r="K694" s="4" t="s">
        <v>398</v>
      </c>
      <c r="L694" s="4" t="s">
        <v>837</v>
      </c>
      <c r="M694" s="3">
        <v>41909</v>
      </c>
      <c r="N694" s="4"/>
      <c r="O694" s="4" t="s">
        <v>926</v>
      </c>
      <c r="P694" s="4" t="s">
        <v>434</v>
      </c>
      <c r="Q694" s="4" t="s">
        <v>282</v>
      </c>
      <c r="R694" s="4" t="s">
        <v>644</v>
      </c>
      <c r="S694" s="4" t="s">
        <v>567</v>
      </c>
      <c r="T694" s="4" t="s">
        <v>1098</v>
      </c>
      <c r="U694" s="4" t="s">
        <v>685</v>
      </c>
      <c r="V694" s="4" t="s">
        <v>170</v>
      </c>
      <c r="W694" s="4" t="s">
        <v>563</v>
      </c>
      <c r="X694" s="4" t="s">
        <v>434</v>
      </c>
      <c r="Y694" s="4" t="s">
        <v>21</v>
      </c>
      <c r="Z694" s="4" t="s">
        <v>483</v>
      </c>
      <c r="AA694" s="4">
        <v>218473</v>
      </c>
      <c r="AB694" s="4"/>
      <c r="AC694" s="4" t="s">
        <v>879</v>
      </c>
      <c r="AD694" s="3">
        <v>41911.445138888885</v>
      </c>
      <c r="AE694" s="3">
        <v>41911.445138888885</v>
      </c>
      <c r="AF694" s="2"/>
      <c r="AG694" s="4"/>
      <c r="AH694" s="4" t="s">
        <v>198</v>
      </c>
      <c r="AI694" s="4"/>
      <c r="AJ694" s="3"/>
      <c r="AK694" s="3"/>
      <c r="AL694" s="4"/>
      <c r="AM694" s="4"/>
      <c r="AN694" s="4"/>
    </row>
    <row r="695" spans="1:40" ht="45.75" customHeight="1">
      <c r="A695" s="4" t="s">
        <v>644</v>
      </c>
      <c r="B695" s="4" t="s">
        <v>1098</v>
      </c>
      <c r="C695" s="4" t="s">
        <v>40</v>
      </c>
      <c r="D695" s="4"/>
      <c r="E695" s="4"/>
      <c r="F695" s="4"/>
      <c r="G695" s="2">
        <v>2014</v>
      </c>
      <c r="H695" s="4">
        <v>500000</v>
      </c>
      <c r="I695" s="4">
        <v>0</v>
      </c>
      <c r="J695" s="4" t="s">
        <v>631</v>
      </c>
      <c r="K695" s="4" t="s">
        <v>398</v>
      </c>
      <c r="L695" s="4" t="s">
        <v>837</v>
      </c>
      <c r="M695" s="3">
        <v>41856</v>
      </c>
      <c r="N695" s="4"/>
      <c r="O695" s="4" t="s">
        <v>926</v>
      </c>
      <c r="P695" s="4" t="s">
        <v>434</v>
      </c>
      <c r="Q695" s="4" t="s">
        <v>282</v>
      </c>
      <c r="R695" s="4" t="s">
        <v>644</v>
      </c>
      <c r="S695" s="4" t="s">
        <v>567</v>
      </c>
      <c r="T695" s="4" t="s">
        <v>1098</v>
      </c>
      <c r="U695" s="4" t="s">
        <v>685</v>
      </c>
      <c r="V695" s="4" t="s">
        <v>170</v>
      </c>
      <c r="W695" s="4" t="s">
        <v>563</v>
      </c>
      <c r="X695" s="4" t="s">
        <v>434</v>
      </c>
      <c r="Y695" s="4" t="s">
        <v>21</v>
      </c>
      <c r="Z695" s="4" t="s">
        <v>483</v>
      </c>
      <c r="AA695" s="4">
        <v>216213</v>
      </c>
      <c r="AB695" s="4"/>
      <c r="AC695" s="4" t="s">
        <v>879</v>
      </c>
      <c r="AD695" s="3">
        <v>41856.666666666664</v>
      </c>
      <c r="AE695" s="3">
        <v>41856.666666666664</v>
      </c>
      <c r="AF695" s="2"/>
      <c r="AG695" s="4"/>
      <c r="AH695" s="4" t="s">
        <v>198</v>
      </c>
      <c r="AI695" s="4"/>
      <c r="AJ695" s="3"/>
      <c r="AK695" s="3"/>
      <c r="AL695" s="4"/>
      <c r="AM695" s="4"/>
      <c r="AN695" s="4"/>
    </row>
    <row r="696" spans="1:40" ht="57" customHeight="1">
      <c r="A696" s="4" t="s">
        <v>644</v>
      </c>
      <c r="B696" s="4" t="s">
        <v>877</v>
      </c>
      <c r="C696" s="4" t="s">
        <v>40</v>
      </c>
      <c r="D696" s="4" t="s">
        <v>634</v>
      </c>
      <c r="E696" s="4" t="s">
        <v>963</v>
      </c>
      <c r="F696" s="4" t="s">
        <v>1110</v>
      </c>
      <c r="G696" s="2">
        <v>2014</v>
      </c>
      <c r="H696" s="4">
        <v>1000000</v>
      </c>
      <c r="I696" s="4">
        <v>0</v>
      </c>
      <c r="J696" s="4" t="s">
        <v>252</v>
      </c>
      <c r="K696" s="4" t="s">
        <v>398</v>
      </c>
      <c r="L696" s="4" t="s">
        <v>837</v>
      </c>
      <c r="M696" s="3">
        <v>41862</v>
      </c>
      <c r="N696" s="4" t="s">
        <v>387</v>
      </c>
      <c r="O696" s="4" t="s">
        <v>926</v>
      </c>
      <c r="P696" s="4" t="s">
        <v>434</v>
      </c>
      <c r="Q696" s="4" t="s">
        <v>282</v>
      </c>
      <c r="R696" s="4" t="s">
        <v>644</v>
      </c>
      <c r="S696" s="4" t="s">
        <v>567</v>
      </c>
      <c r="T696" s="4" t="s">
        <v>877</v>
      </c>
      <c r="U696" s="4" t="s">
        <v>519</v>
      </c>
      <c r="V696" s="4" t="s">
        <v>4</v>
      </c>
      <c r="W696" s="4" t="s">
        <v>563</v>
      </c>
      <c r="X696" s="4" t="s">
        <v>434</v>
      </c>
      <c r="Y696" s="4" t="s">
        <v>21</v>
      </c>
      <c r="Z696" s="4" t="s">
        <v>483</v>
      </c>
      <c r="AA696" s="4">
        <v>216972</v>
      </c>
      <c r="AB696" s="4"/>
      <c r="AC696" s="4" t="s">
        <v>697</v>
      </c>
      <c r="AD696" s="3">
        <v>41911.708333333328</v>
      </c>
      <c r="AE696" s="3">
        <v>41871.394444444442</v>
      </c>
      <c r="AF696" s="2">
        <v>2014</v>
      </c>
      <c r="AG696" s="4" t="s">
        <v>434</v>
      </c>
      <c r="AH696" s="4" t="s">
        <v>198</v>
      </c>
      <c r="AI696" s="4">
        <v>0</v>
      </c>
      <c r="AJ696" s="3">
        <v>41730</v>
      </c>
      <c r="AK696" s="3">
        <v>42004</v>
      </c>
      <c r="AL696" s="4" t="s">
        <v>740</v>
      </c>
      <c r="AM696" s="4" t="s">
        <v>740</v>
      </c>
      <c r="AN696" s="4" t="s">
        <v>380</v>
      </c>
    </row>
    <row r="697" spans="1:40" ht="68.25" customHeight="1">
      <c r="A697" s="4" t="s">
        <v>644</v>
      </c>
      <c r="B697" s="4" t="s">
        <v>877</v>
      </c>
      <c r="C697" s="4" t="s">
        <v>377</v>
      </c>
      <c r="D697" s="4"/>
      <c r="E697" s="4"/>
      <c r="F697" s="4"/>
      <c r="G697" s="2">
        <v>2012</v>
      </c>
      <c r="H697" s="4">
        <v>125192</v>
      </c>
      <c r="I697" s="4">
        <v>0</v>
      </c>
      <c r="J697" s="4" t="s">
        <v>1038</v>
      </c>
      <c r="K697" s="4" t="s">
        <v>398</v>
      </c>
      <c r="L697" s="4" t="s">
        <v>837</v>
      </c>
      <c r="M697" s="3">
        <v>41222</v>
      </c>
      <c r="N697" s="4"/>
      <c r="O697" s="4" t="s">
        <v>211</v>
      </c>
      <c r="P697" s="4" t="s">
        <v>434</v>
      </c>
      <c r="Q697" s="4" t="s">
        <v>500</v>
      </c>
      <c r="R697" s="4" t="s">
        <v>644</v>
      </c>
      <c r="S697" s="4" t="s">
        <v>567</v>
      </c>
      <c r="T697" s="4" t="s">
        <v>877</v>
      </c>
      <c r="U697" s="4" t="s">
        <v>519</v>
      </c>
      <c r="V697" s="4" t="s">
        <v>4</v>
      </c>
      <c r="W697" s="4" t="s">
        <v>563</v>
      </c>
      <c r="X697" s="4" t="s">
        <v>794</v>
      </c>
      <c r="Y697" s="4" t="s">
        <v>545</v>
      </c>
      <c r="Z697" s="4" t="s">
        <v>483</v>
      </c>
      <c r="AA697" s="4">
        <v>191892</v>
      </c>
      <c r="AB697" s="4"/>
      <c r="AC697" s="4" t="s">
        <v>697</v>
      </c>
      <c r="AD697" s="3">
        <v>41299.738194444442</v>
      </c>
      <c r="AE697" s="3">
        <v>41299.738194444442</v>
      </c>
      <c r="AF697" s="2"/>
      <c r="AG697" s="4"/>
      <c r="AH697" s="4" t="s">
        <v>198</v>
      </c>
      <c r="AI697" s="4"/>
      <c r="AJ697" s="3"/>
      <c r="AK697" s="3"/>
      <c r="AL697" s="4"/>
      <c r="AM697" s="4"/>
      <c r="AN697" s="4"/>
    </row>
    <row r="698" spans="1:40" ht="68.25" customHeight="1">
      <c r="A698" s="4" t="s">
        <v>644</v>
      </c>
      <c r="B698" s="4" t="s">
        <v>877</v>
      </c>
      <c r="C698" s="4" t="s">
        <v>377</v>
      </c>
      <c r="D698" s="4"/>
      <c r="E698" s="4"/>
      <c r="F698" s="4"/>
      <c r="G698" s="2">
        <v>2012</v>
      </c>
      <c r="H698" s="4">
        <v>374808</v>
      </c>
      <c r="I698" s="4">
        <v>0</v>
      </c>
      <c r="J698" s="4" t="s">
        <v>526</v>
      </c>
      <c r="K698" s="4" t="s">
        <v>398</v>
      </c>
      <c r="L698" s="4" t="s">
        <v>837</v>
      </c>
      <c r="M698" s="3">
        <v>41222</v>
      </c>
      <c r="N698" s="4"/>
      <c r="O698" s="4" t="s">
        <v>230</v>
      </c>
      <c r="P698" s="4" t="s">
        <v>434</v>
      </c>
      <c r="Q698" s="4" t="s">
        <v>500</v>
      </c>
      <c r="R698" s="4" t="s">
        <v>644</v>
      </c>
      <c r="S698" s="4" t="s">
        <v>567</v>
      </c>
      <c r="T698" s="4" t="s">
        <v>877</v>
      </c>
      <c r="U698" s="4" t="s">
        <v>519</v>
      </c>
      <c r="V698" s="4" t="s">
        <v>4</v>
      </c>
      <c r="W698" s="4" t="s">
        <v>563</v>
      </c>
      <c r="X698" s="4" t="s">
        <v>794</v>
      </c>
      <c r="Y698" s="4" t="s">
        <v>545</v>
      </c>
      <c r="Z698" s="4" t="s">
        <v>483</v>
      </c>
      <c r="AA698" s="4">
        <v>191859</v>
      </c>
      <c r="AB698" s="4"/>
      <c r="AC698" s="4" t="s">
        <v>697</v>
      </c>
      <c r="AD698" s="3">
        <v>41299.737499999996</v>
      </c>
      <c r="AE698" s="3">
        <v>41298.73333333333</v>
      </c>
      <c r="AF698" s="2"/>
      <c r="AG698" s="4"/>
      <c r="AH698" s="4" t="s">
        <v>198</v>
      </c>
      <c r="AI698" s="4"/>
      <c r="AJ698" s="3"/>
      <c r="AK698" s="3"/>
      <c r="AL698" s="4"/>
      <c r="AM698" s="4"/>
      <c r="AN698" s="4"/>
    </row>
    <row r="699" spans="1:40" ht="57" customHeight="1">
      <c r="A699" s="4" t="s">
        <v>644</v>
      </c>
      <c r="B699" s="4" t="s">
        <v>877</v>
      </c>
      <c r="C699" s="4" t="s">
        <v>532</v>
      </c>
      <c r="D699" s="4" t="s">
        <v>254</v>
      </c>
      <c r="E699" s="4" t="s">
        <v>386</v>
      </c>
      <c r="F699" s="4" t="s">
        <v>183</v>
      </c>
      <c r="G699" s="2">
        <v>2013</v>
      </c>
      <c r="H699" s="4">
        <v>2000000</v>
      </c>
      <c r="I699" s="4">
        <v>0</v>
      </c>
      <c r="J699" s="4" t="s">
        <v>1022</v>
      </c>
      <c r="K699" s="4" t="s">
        <v>398</v>
      </c>
      <c r="L699" s="4" t="s">
        <v>837</v>
      </c>
      <c r="M699" s="3">
        <v>41304</v>
      </c>
      <c r="N699" s="4" t="s">
        <v>738</v>
      </c>
      <c r="O699" s="4" t="s">
        <v>738</v>
      </c>
      <c r="P699" s="4" t="s">
        <v>434</v>
      </c>
      <c r="Q699" s="4" t="s">
        <v>500</v>
      </c>
      <c r="R699" s="4" t="s">
        <v>644</v>
      </c>
      <c r="S699" s="4" t="s">
        <v>567</v>
      </c>
      <c r="T699" s="4" t="s">
        <v>877</v>
      </c>
      <c r="U699" s="4" t="s">
        <v>519</v>
      </c>
      <c r="V699" s="4" t="s">
        <v>4</v>
      </c>
      <c r="W699" s="4"/>
      <c r="X699" s="4" t="s">
        <v>794</v>
      </c>
      <c r="Y699" s="4" t="s">
        <v>545</v>
      </c>
      <c r="Z699" s="4" t="s">
        <v>483</v>
      </c>
      <c r="AA699" s="4">
        <v>192025</v>
      </c>
      <c r="AB699" s="4" t="s">
        <v>571</v>
      </c>
      <c r="AC699" s="4" t="s">
        <v>697</v>
      </c>
      <c r="AD699" s="3">
        <v>41428.647916666661</v>
      </c>
      <c r="AE699" s="3">
        <v>41305.513194444444</v>
      </c>
      <c r="AF699" s="2">
        <v>2013</v>
      </c>
      <c r="AG699" s="4" t="s">
        <v>1061</v>
      </c>
      <c r="AH699" s="4" t="s">
        <v>198</v>
      </c>
      <c r="AI699" s="4">
        <v>44247429</v>
      </c>
      <c r="AJ699" s="3">
        <v>41275</v>
      </c>
      <c r="AK699" s="3">
        <v>41639</v>
      </c>
      <c r="AL699" s="4" t="s">
        <v>184</v>
      </c>
      <c r="AM699" s="4" t="s">
        <v>740</v>
      </c>
      <c r="AN699" s="4"/>
    </row>
    <row r="700" spans="1:40" ht="57" customHeight="1">
      <c r="A700" s="4" t="s">
        <v>644</v>
      </c>
      <c r="B700" s="4" t="s">
        <v>877</v>
      </c>
      <c r="C700" s="4" t="s">
        <v>532</v>
      </c>
      <c r="D700" s="4" t="s">
        <v>254</v>
      </c>
      <c r="E700" s="4" t="s">
        <v>386</v>
      </c>
      <c r="F700" s="4" t="s">
        <v>183</v>
      </c>
      <c r="G700" s="2">
        <v>2013</v>
      </c>
      <c r="H700" s="4">
        <v>1900000</v>
      </c>
      <c r="I700" s="4">
        <v>0</v>
      </c>
      <c r="J700" s="4" t="s">
        <v>451</v>
      </c>
      <c r="K700" s="4" t="s">
        <v>398</v>
      </c>
      <c r="L700" s="4" t="s">
        <v>837</v>
      </c>
      <c r="M700" s="3">
        <v>41442</v>
      </c>
      <c r="N700" s="4" t="s">
        <v>738</v>
      </c>
      <c r="O700" s="4" t="s">
        <v>738</v>
      </c>
      <c r="P700" s="4" t="s">
        <v>434</v>
      </c>
      <c r="Q700" s="4" t="s">
        <v>500</v>
      </c>
      <c r="R700" s="4" t="s">
        <v>644</v>
      </c>
      <c r="S700" s="4" t="s">
        <v>567</v>
      </c>
      <c r="T700" s="4" t="s">
        <v>877</v>
      </c>
      <c r="U700" s="4" t="s">
        <v>519</v>
      </c>
      <c r="V700" s="4" t="s">
        <v>4</v>
      </c>
      <c r="W700" s="4"/>
      <c r="X700" s="4" t="s">
        <v>794</v>
      </c>
      <c r="Y700" s="4" t="s">
        <v>545</v>
      </c>
      <c r="Z700" s="4" t="s">
        <v>483</v>
      </c>
      <c r="AA700" s="4">
        <v>198755</v>
      </c>
      <c r="AB700" s="4"/>
      <c r="AC700" s="4" t="s">
        <v>697</v>
      </c>
      <c r="AD700" s="3">
        <v>41491.717361111107</v>
      </c>
      <c r="AE700" s="3">
        <v>41443.444444444445</v>
      </c>
      <c r="AF700" s="2">
        <v>2013</v>
      </c>
      <c r="AG700" s="4" t="s">
        <v>1061</v>
      </c>
      <c r="AH700" s="4" t="s">
        <v>198</v>
      </c>
      <c r="AI700" s="4">
        <v>44247429</v>
      </c>
      <c r="AJ700" s="3">
        <v>41275</v>
      </c>
      <c r="AK700" s="3">
        <v>41639</v>
      </c>
      <c r="AL700" s="4" t="s">
        <v>184</v>
      </c>
      <c r="AM700" s="4" t="s">
        <v>740</v>
      </c>
      <c r="AN700" s="4"/>
    </row>
    <row r="701" spans="1:40" ht="57" customHeight="1">
      <c r="A701" s="4" t="s">
        <v>644</v>
      </c>
      <c r="B701" s="4" t="s">
        <v>877</v>
      </c>
      <c r="C701" s="4" t="s">
        <v>532</v>
      </c>
      <c r="D701" s="4" t="s">
        <v>254</v>
      </c>
      <c r="E701" s="4" t="s">
        <v>386</v>
      </c>
      <c r="F701" s="4" t="s">
        <v>183</v>
      </c>
      <c r="G701" s="2">
        <v>2013</v>
      </c>
      <c r="H701" s="4">
        <v>3000000</v>
      </c>
      <c r="I701" s="4">
        <v>0</v>
      </c>
      <c r="J701" s="4" t="s">
        <v>1097</v>
      </c>
      <c r="K701" s="4" t="s">
        <v>398</v>
      </c>
      <c r="L701" s="4" t="s">
        <v>837</v>
      </c>
      <c r="M701" s="3">
        <v>41541</v>
      </c>
      <c r="N701" s="4" t="s">
        <v>738</v>
      </c>
      <c r="O701" s="4" t="s">
        <v>738</v>
      </c>
      <c r="P701" s="4" t="s">
        <v>434</v>
      </c>
      <c r="Q701" s="4" t="s">
        <v>500</v>
      </c>
      <c r="R701" s="4" t="s">
        <v>644</v>
      </c>
      <c r="S701" s="4" t="s">
        <v>567</v>
      </c>
      <c r="T701" s="4" t="s">
        <v>877</v>
      </c>
      <c r="U701" s="4" t="s">
        <v>519</v>
      </c>
      <c r="V701" s="4" t="s">
        <v>4</v>
      </c>
      <c r="W701" s="4"/>
      <c r="X701" s="4" t="s">
        <v>794</v>
      </c>
      <c r="Y701" s="4" t="s">
        <v>545</v>
      </c>
      <c r="Z701" s="4" t="s">
        <v>483</v>
      </c>
      <c r="AA701" s="4">
        <v>201754</v>
      </c>
      <c r="AB701" s="4"/>
      <c r="AC701" s="4" t="s">
        <v>697</v>
      </c>
      <c r="AD701" s="3">
        <v>41555.530555555553</v>
      </c>
      <c r="AE701" s="3">
        <v>41543.570833333331</v>
      </c>
      <c r="AF701" s="2">
        <v>2013</v>
      </c>
      <c r="AG701" s="4" t="s">
        <v>1061</v>
      </c>
      <c r="AH701" s="4" t="s">
        <v>198</v>
      </c>
      <c r="AI701" s="4">
        <v>44247429</v>
      </c>
      <c r="AJ701" s="3">
        <v>41275</v>
      </c>
      <c r="AK701" s="3">
        <v>41639</v>
      </c>
      <c r="AL701" s="4" t="s">
        <v>184</v>
      </c>
      <c r="AM701" s="4" t="s">
        <v>740</v>
      </c>
      <c r="AN701" s="4"/>
    </row>
    <row r="702" spans="1:40" ht="57" customHeight="1">
      <c r="A702" s="4" t="s">
        <v>644</v>
      </c>
      <c r="B702" s="4" t="s">
        <v>877</v>
      </c>
      <c r="C702" s="4" t="s">
        <v>961</v>
      </c>
      <c r="D702" s="4" t="s">
        <v>988</v>
      </c>
      <c r="E702" s="4" t="s">
        <v>142</v>
      </c>
      <c r="F702" s="4" t="s">
        <v>183</v>
      </c>
      <c r="G702" s="2">
        <v>2014</v>
      </c>
      <c r="H702" s="4">
        <v>8300000</v>
      </c>
      <c r="I702" s="4">
        <v>0</v>
      </c>
      <c r="J702" s="4" t="s">
        <v>690</v>
      </c>
      <c r="K702" s="4" t="s">
        <v>398</v>
      </c>
      <c r="L702" s="4" t="s">
        <v>837</v>
      </c>
      <c r="M702" s="3">
        <v>41654</v>
      </c>
      <c r="N702" s="4" t="s">
        <v>738</v>
      </c>
      <c r="O702" s="4" t="s">
        <v>738</v>
      </c>
      <c r="P702" s="4" t="s">
        <v>434</v>
      </c>
      <c r="Q702" s="4" t="s">
        <v>282</v>
      </c>
      <c r="R702" s="4" t="s">
        <v>644</v>
      </c>
      <c r="S702" s="4" t="s">
        <v>567</v>
      </c>
      <c r="T702" s="4" t="s">
        <v>877</v>
      </c>
      <c r="U702" s="4" t="s">
        <v>519</v>
      </c>
      <c r="V702" s="4" t="s">
        <v>4</v>
      </c>
      <c r="W702" s="4" t="s">
        <v>563</v>
      </c>
      <c r="X702" s="4" t="s">
        <v>794</v>
      </c>
      <c r="Y702" s="4" t="s">
        <v>545</v>
      </c>
      <c r="Z702" s="4" t="s">
        <v>483</v>
      </c>
      <c r="AA702" s="4">
        <v>207146</v>
      </c>
      <c r="AB702" s="4" t="s">
        <v>426</v>
      </c>
      <c r="AC702" s="4" t="s">
        <v>697</v>
      </c>
      <c r="AD702" s="3">
        <v>41838.611111111109</v>
      </c>
      <c r="AE702" s="3">
        <v>41681.738194444442</v>
      </c>
      <c r="AF702" s="2">
        <v>2014</v>
      </c>
      <c r="AG702" s="4" t="s">
        <v>1061</v>
      </c>
      <c r="AH702" s="4" t="s">
        <v>198</v>
      </c>
      <c r="AI702" s="4">
        <v>62407116</v>
      </c>
      <c r="AJ702" s="3">
        <v>41640</v>
      </c>
      <c r="AK702" s="3">
        <v>42004</v>
      </c>
      <c r="AL702" s="4" t="s">
        <v>184</v>
      </c>
      <c r="AM702" s="4" t="s">
        <v>740</v>
      </c>
      <c r="AN702" s="4"/>
    </row>
    <row r="703" spans="1:40" ht="57" customHeight="1">
      <c r="A703" s="4" t="s">
        <v>644</v>
      </c>
      <c r="B703" s="4" t="s">
        <v>877</v>
      </c>
      <c r="C703" s="4" t="s">
        <v>961</v>
      </c>
      <c r="D703" s="4" t="s">
        <v>988</v>
      </c>
      <c r="E703" s="4" t="s">
        <v>142</v>
      </c>
      <c r="F703" s="4" t="s">
        <v>183</v>
      </c>
      <c r="G703" s="2">
        <v>2014</v>
      </c>
      <c r="H703" s="4">
        <v>1000000</v>
      </c>
      <c r="I703" s="4">
        <v>0</v>
      </c>
      <c r="J703" s="4" t="s">
        <v>796</v>
      </c>
      <c r="K703" s="4" t="s">
        <v>398</v>
      </c>
      <c r="L703" s="4" t="s">
        <v>837</v>
      </c>
      <c r="M703" s="3">
        <v>41894</v>
      </c>
      <c r="N703" s="4" t="s">
        <v>738</v>
      </c>
      <c r="O703" s="4" t="s">
        <v>738</v>
      </c>
      <c r="P703" s="4" t="s">
        <v>434</v>
      </c>
      <c r="Q703" s="4" t="s">
        <v>282</v>
      </c>
      <c r="R703" s="4" t="s">
        <v>644</v>
      </c>
      <c r="S703" s="4" t="s">
        <v>567</v>
      </c>
      <c r="T703" s="4" t="s">
        <v>877</v>
      </c>
      <c r="U703" s="4" t="s">
        <v>519</v>
      </c>
      <c r="V703" s="4" t="s">
        <v>4</v>
      </c>
      <c r="W703" s="4" t="s">
        <v>563</v>
      </c>
      <c r="X703" s="4" t="s">
        <v>794</v>
      </c>
      <c r="Y703" s="4" t="s">
        <v>545</v>
      </c>
      <c r="Z703" s="4" t="s">
        <v>483</v>
      </c>
      <c r="AA703" s="4">
        <v>218748</v>
      </c>
      <c r="AB703" s="4"/>
      <c r="AC703" s="4" t="s">
        <v>697</v>
      </c>
      <c r="AD703" s="3">
        <v>41968.686805555553</v>
      </c>
      <c r="AE703" s="3">
        <v>41915.459027777775</v>
      </c>
      <c r="AF703" s="2">
        <v>2014</v>
      </c>
      <c r="AG703" s="4" t="s">
        <v>1061</v>
      </c>
      <c r="AH703" s="4" t="s">
        <v>198</v>
      </c>
      <c r="AI703" s="4">
        <v>62407116</v>
      </c>
      <c r="AJ703" s="3">
        <v>41640</v>
      </c>
      <c r="AK703" s="3">
        <v>42004</v>
      </c>
      <c r="AL703" s="4" t="s">
        <v>184</v>
      </c>
      <c r="AM703" s="4" t="s">
        <v>740</v>
      </c>
      <c r="AN703" s="4"/>
    </row>
    <row r="704" spans="1:40" ht="68.25" customHeight="1">
      <c r="A704" s="4" t="s">
        <v>644</v>
      </c>
      <c r="B704" s="4" t="s">
        <v>365</v>
      </c>
      <c r="C704" s="4" t="s">
        <v>44</v>
      </c>
      <c r="D704" s="4"/>
      <c r="E704" s="4"/>
      <c r="F704" s="4"/>
      <c r="G704" s="2">
        <v>2012</v>
      </c>
      <c r="H704" s="4">
        <v>3000000</v>
      </c>
      <c r="I704" s="4">
        <v>0</v>
      </c>
      <c r="J704" s="4" t="s">
        <v>344</v>
      </c>
      <c r="K704" s="4" t="s">
        <v>398</v>
      </c>
      <c r="L704" s="4" t="s">
        <v>837</v>
      </c>
      <c r="M704" s="3">
        <v>41257</v>
      </c>
      <c r="N704" s="4"/>
      <c r="O704" s="4" t="s">
        <v>926</v>
      </c>
      <c r="P704" s="4" t="s">
        <v>434</v>
      </c>
      <c r="Q704" s="4" t="s">
        <v>282</v>
      </c>
      <c r="R704" s="4" t="s">
        <v>644</v>
      </c>
      <c r="S704" s="4" t="s">
        <v>567</v>
      </c>
      <c r="T704" s="4" t="s">
        <v>365</v>
      </c>
      <c r="U704" s="4" t="s">
        <v>519</v>
      </c>
      <c r="V704" s="4" t="s">
        <v>85</v>
      </c>
      <c r="W704" s="4" t="s">
        <v>563</v>
      </c>
      <c r="X704" s="4" t="s">
        <v>434</v>
      </c>
      <c r="Y704" s="4" t="s">
        <v>21</v>
      </c>
      <c r="Z704" s="4" t="s">
        <v>483</v>
      </c>
      <c r="AA704" s="4">
        <v>190851</v>
      </c>
      <c r="AB704" s="4"/>
      <c r="AC704" s="4" t="s">
        <v>879</v>
      </c>
      <c r="AD704" s="3">
        <v>41261.463194444441</v>
      </c>
      <c r="AE704" s="3">
        <v>41261.463194444441</v>
      </c>
      <c r="AF704" s="2"/>
      <c r="AG704" s="4"/>
      <c r="AH704" s="4" t="s">
        <v>198</v>
      </c>
      <c r="AI704" s="4"/>
      <c r="AJ704" s="3"/>
      <c r="AK704" s="3"/>
      <c r="AL704" s="4"/>
      <c r="AM704" s="4"/>
      <c r="AN704" s="4"/>
    </row>
    <row r="705" spans="1:40" ht="68.25" customHeight="1">
      <c r="A705" s="4" t="s">
        <v>644</v>
      </c>
      <c r="B705" s="4" t="s">
        <v>365</v>
      </c>
      <c r="C705" s="4" t="s">
        <v>40</v>
      </c>
      <c r="D705" s="4" t="s">
        <v>634</v>
      </c>
      <c r="E705" s="4" t="s">
        <v>77</v>
      </c>
      <c r="F705" s="4" t="s">
        <v>1110</v>
      </c>
      <c r="G705" s="2">
        <v>2014</v>
      </c>
      <c r="H705" s="4">
        <v>6600000</v>
      </c>
      <c r="I705" s="4">
        <v>0</v>
      </c>
      <c r="J705" s="4" t="s">
        <v>1110</v>
      </c>
      <c r="K705" s="4" t="s">
        <v>398</v>
      </c>
      <c r="L705" s="4" t="s">
        <v>837</v>
      </c>
      <c r="M705" s="3">
        <v>41859</v>
      </c>
      <c r="N705" s="4" t="s">
        <v>387</v>
      </c>
      <c r="O705" s="4" t="s">
        <v>926</v>
      </c>
      <c r="P705" s="4" t="s">
        <v>434</v>
      </c>
      <c r="Q705" s="4" t="s">
        <v>282</v>
      </c>
      <c r="R705" s="4" t="s">
        <v>644</v>
      </c>
      <c r="S705" s="4" t="s">
        <v>567</v>
      </c>
      <c r="T705" s="4" t="s">
        <v>365</v>
      </c>
      <c r="U705" s="4" t="s">
        <v>519</v>
      </c>
      <c r="V705" s="4" t="s">
        <v>85</v>
      </c>
      <c r="W705" s="4" t="s">
        <v>563</v>
      </c>
      <c r="X705" s="4" t="s">
        <v>434</v>
      </c>
      <c r="Y705" s="4" t="s">
        <v>21</v>
      </c>
      <c r="Z705" s="4" t="s">
        <v>483</v>
      </c>
      <c r="AA705" s="4">
        <v>216836</v>
      </c>
      <c r="AB705" s="4"/>
      <c r="AC705" s="4" t="s">
        <v>879</v>
      </c>
      <c r="AD705" s="3">
        <v>41866.629166666666</v>
      </c>
      <c r="AE705" s="3">
        <v>41866.627083333333</v>
      </c>
      <c r="AF705" s="2">
        <v>2014</v>
      </c>
      <c r="AG705" s="4" t="s">
        <v>434</v>
      </c>
      <c r="AH705" s="4" t="s">
        <v>198</v>
      </c>
      <c r="AI705" s="4">
        <v>0</v>
      </c>
      <c r="AJ705" s="3">
        <v>41730</v>
      </c>
      <c r="AK705" s="3">
        <v>42004</v>
      </c>
      <c r="AL705" s="4" t="s">
        <v>740</v>
      </c>
      <c r="AM705" s="4" t="s">
        <v>740</v>
      </c>
      <c r="AN705" s="4" t="s">
        <v>380</v>
      </c>
    </row>
    <row r="706" spans="1:40" ht="68.25" customHeight="1">
      <c r="A706" s="4" t="s">
        <v>644</v>
      </c>
      <c r="B706" s="4" t="s">
        <v>365</v>
      </c>
      <c r="C706" s="4" t="s">
        <v>40</v>
      </c>
      <c r="D706" s="4" t="s">
        <v>634</v>
      </c>
      <c r="E706" s="4" t="s">
        <v>77</v>
      </c>
      <c r="F706" s="4" t="s">
        <v>1110</v>
      </c>
      <c r="G706" s="2">
        <v>2014</v>
      </c>
      <c r="H706" s="4">
        <v>10000000</v>
      </c>
      <c r="I706" s="4">
        <v>0</v>
      </c>
      <c r="J706" s="4" t="s">
        <v>673</v>
      </c>
      <c r="K706" s="4" t="s">
        <v>398</v>
      </c>
      <c r="L706" s="4" t="s">
        <v>837</v>
      </c>
      <c r="M706" s="3">
        <v>41911</v>
      </c>
      <c r="N706" s="4" t="s">
        <v>387</v>
      </c>
      <c r="O706" s="4" t="s">
        <v>926</v>
      </c>
      <c r="P706" s="4" t="s">
        <v>434</v>
      </c>
      <c r="Q706" s="4" t="s">
        <v>282</v>
      </c>
      <c r="R706" s="4" t="s">
        <v>644</v>
      </c>
      <c r="S706" s="4" t="s">
        <v>567</v>
      </c>
      <c r="T706" s="4" t="s">
        <v>365</v>
      </c>
      <c r="U706" s="4" t="s">
        <v>519</v>
      </c>
      <c r="V706" s="4" t="s">
        <v>85</v>
      </c>
      <c r="W706" s="4" t="s">
        <v>563</v>
      </c>
      <c r="X706" s="4" t="s">
        <v>434</v>
      </c>
      <c r="Y706" s="4" t="s">
        <v>21</v>
      </c>
      <c r="Z706" s="4" t="s">
        <v>483</v>
      </c>
      <c r="AA706" s="4">
        <v>222374</v>
      </c>
      <c r="AB706" s="4"/>
      <c r="AC706" s="4" t="s">
        <v>692</v>
      </c>
      <c r="AD706" s="3">
        <v>41983.725694444445</v>
      </c>
      <c r="AE706" s="3">
        <v>41983.725694444445</v>
      </c>
      <c r="AF706" s="2">
        <v>2014</v>
      </c>
      <c r="AG706" s="4" t="s">
        <v>434</v>
      </c>
      <c r="AH706" s="4" t="s">
        <v>198</v>
      </c>
      <c r="AI706" s="4">
        <v>0</v>
      </c>
      <c r="AJ706" s="3">
        <v>41730</v>
      </c>
      <c r="AK706" s="3">
        <v>42004</v>
      </c>
      <c r="AL706" s="4" t="s">
        <v>740</v>
      </c>
      <c r="AM706" s="4" t="s">
        <v>740</v>
      </c>
      <c r="AN706" s="4" t="s">
        <v>380</v>
      </c>
    </row>
    <row r="707" spans="1:40" ht="68.25" customHeight="1">
      <c r="A707" s="4" t="s">
        <v>644</v>
      </c>
      <c r="B707" s="4" t="s">
        <v>365</v>
      </c>
      <c r="C707" s="4" t="s">
        <v>532</v>
      </c>
      <c r="D707" s="4" t="s">
        <v>254</v>
      </c>
      <c r="E707" s="4" t="s">
        <v>719</v>
      </c>
      <c r="F707" s="4" t="s">
        <v>183</v>
      </c>
      <c r="G707" s="2">
        <v>2013</v>
      </c>
      <c r="H707" s="4">
        <v>20000000</v>
      </c>
      <c r="I707" s="4">
        <v>0</v>
      </c>
      <c r="J707" s="4" t="s">
        <v>903</v>
      </c>
      <c r="K707" s="4" t="s">
        <v>398</v>
      </c>
      <c r="L707" s="4" t="s">
        <v>837</v>
      </c>
      <c r="M707" s="3">
        <v>41442</v>
      </c>
      <c r="N707" s="4" t="s">
        <v>738</v>
      </c>
      <c r="O707" s="4" t="s">
        <v>738</v>
      </c>
      <c r="P707" s="4" t="s">
        <v>434</v>
      </c>
      <c r="Q707" s="4" t="s">
        <v>282</v>
      </c>
      <c r="R707" s="4" t="s">
        <v>644</v>
      </c>
      <c r="S707" s="4" t="s">
        <v>567</v>
      </c>
      <c r="T707" s="4" t="s">
        <v>365</v>
      </c>
      <c r="U707" s="4" t="s">
        <v>519</v>
      </c>
      <c r="V707" s="4" t="s">
        <v>85</v>
      </c>
      <c r="W707" s="4"/>
      <c r="X707" s="4" t="s">
        <v>794</v>
      </c>
      <c r="Y707" s="4" t="s">
        <v>545</v>
      </c>
      <c r="Z707" s="4" t="s">
        <v>483</v>
      </c>
      <c r="AA707" s="4">
        <v>198753</v>
      </c>
      <c r="AB707" s="4" t="s">
        <v>571</v>
      </c>
      <c r="AC707" s="4" t="s">
        <v>697</v>
      </c>
      <c r="AD707" s="3">
        <v>41457.633333333331</v>
      </c>
      <c r="AE707" s="3">
        <v>41443.440972222219</v>
      </c>
      <c r="AF707" s="2">
        <v>2013</v>
      </c>
      <c r="AG707" s="4" t="s">
        <v>1061</v>
      </c>
      <c r="AH707" s="4" t="s">
        <v>198</v>
      </c>
      <c r="AI707" s="4">
        <v>162350371</v>
      </c>
      <c r="AJ707" s="3">
        <v>41275</v>
      </c>
      <c r="AK707" s="3">
        <v>41639</v>
      </c>
      <c r="AL707" s="4" t="s">
        <v>184</v>
      </c>
      <c r="AM707" s="4" t="s">
        <v>740</v>
      </c>
      <c r="AN707" s="4"/>
    </row>
    <row r="708" spans="1:40" ht="68.25" customHeight="1">
      <c r="A708" s="4" t="s">
        <v>644</v>
      </c>
      <c r="B708" s="4" t="s">
        <v>365</v>
      </c>
      <c r="C708" s="4" t="s">
        <v>532</v>
      </c>
      <c r="D708" s="4" t="s">
        <v>254</v>
      </c>
      <c r="E708" s="4" t="s">
        <v>719</v>
      </c>
      <c r="F708" s="4" t="s">
        <v>183</v>
      </c>
      <c r="G708" s="2">
        <v>2013</v>
      </c>
      <c r="H708" s="4">
        <v>8560000</v>
      </c>
      <c r="I708" s="4">
        <v>0</v>
      </c>
      <c r="J708" s="4" t="s">
        <v>693</v>
      </c>
      <c r="K708" s="4" t="s">
        <v>398</v>
      </c>
      <c r="L708" s="4" t="s">
        <v>837</v>
      </c>
      <c r="M708" s="3">
        <v>41304</v>
      </c>
      <c r="N708" s="4" t="s">
        <v>738</v>
      </c>
      <c r="O708" s="4" t="s">
        <v>738</v>
      </c>
      <c r="P708" s="4" t="s">
        <v>434</v>
      </c>
      <c r="Q708" s="4" t="s">
        <v>282</v>
      </c>
      <c r="R708" s="4" t="s">
        <v>644</v>
      </c>
      <c r="S708" s="4" t="s">
        <v>567</v>
      </c>
      <c r="T708" s="4" t="s">
        <v>365</v>
      </c>
      <c r="U708" s="4" t="s">
        <v>519</v>
      </c>
      <c r="V708" s="4" t="s">
        <v>85</v>
      </c>
      <c r="W708" s="4"/>
      <c r="X708" s="4" t="s">
        <v>794</v>
      </c>
      <c r="Y708" s="4" t="s">
        <v>545</v>
      </c>
      <c r="Z708" s="4" t="s">
        <v>483</v>
      </c>
      <c r="AA708" s="4">
        <v>192700</v>
      </c>
      <c r="AB708" s="4" t="s">
        <v>571</v>
      </c>
      <c r="AC708" s="4" t="s">
        <v>697</v>
      </c>
      <c r="AD708" s="3">
        <v>41352.460416666661</v>
      </c>
      <c r="AE708" s="3">
        <v>41320.415972222218</v>
      </c>
      <c r="AF708" s="2">
        <v>2013</v>
      </c>
      <c r="AG708" s="4" t="s">
        <v>1061</v>
      </c>
      <c r="AH708" s="4" t="s">
        <v>198</v>
      </c>
      <c r="AI708" s="4">
        <v>162350371</v>
      </c>
      <c r="AJ708" s="3">
        <v>41275</v>
      </c>
      <c r="AK708" s="3">
        <v>41639</v>
      </c>
      <c r="AL708" s="4" t="s">
        <v>184</v>
      </c>
      <c r="AM708" s="4" t="s">
        <v>740</v>
      </c>
      <c r="AN708" s="4"/>
    </row>
    <row r="709" spans="1:40" ht="68.25" customHeight="1">
      <c r="A709" s="4" t="s">
        <v>644</v>
      </c>
      <c r="B709" s="4" t="s">
        <v>365</v>
      </c>
      <c r="C709" s="4" t="s">
        <v>532</v>
      </c>
      <c r="D709" s="4" t="s">
        <v>254</v>
      </c>
      <c r="E709" s="4" t="s">
        <v>719</v>
      </c>
      <c r="F709" s="4" t="s">
        <v>183</v>
      </c>
      <c r="G709" s="2">
        <v>2013</v>
      </c>
      <c r="H709" s="4">
        <v>14500000</v>
      </c>
      <c r="I709" s="4">
        <v>0</v>
      </c>
      <c r="J709" s="4" t="s">
        <v>884</v>
      </c>
      <c r="K709" s="4" t="s">
        <v>398</v>
      </c>
      <c r="L709" s="4" t="s">
        <v>837</v>
      </c>
      <c r="M709" s="3">
        <v>41541</v>
      </c>
      <c r="N709" s="4" t="s">
        <v>738</v>
      </c>
      <c r="O709" s="4" t="s">
        <v>738</v>
      </c>
      <c r="P709" s="4" t="s">
        <v>434</v>
      </c>
      <c r="Q709" s="4" t="s">
        <v>282</v>
      </c>
      <c r="R709" s="4" t="s">
        <v>644</v>
      </c>
      <c r="S709" s="4" t="s">
        <v>567</v>
      </c>
      <c r="T709" s="4" t="s">
        <v>365</v>
      </c>
      <c r="U709" s="4" t="s">
        <v>519</v>
      </c>
      <c r="V709" s="4" t="s">
        <v>85</v>
      </c>
      <c r="W709" s="4"/>
      <c r="X709" s="4" t="s">
        <v>794</v>
      </c>
      <c r="Y709" s="4" t="s">
        <v>545</v>
      </c>
      <c r="Z709" s="4" t="s">
        <v>483</v>
      </c>
      <c r="AA709" s="4">
        <v>201752</v>
      </c>
      <c r="AB709" s="4"/>
      <c r="AC709" s="4" t="s">
        <v>697</v>
      </c>
      <c r="AD709" s="3">
        <v>41558.750694444439</v>
      </c>
      <c r="AE709" s="3">
        <v>41543.567361111112</v>
      </c>
      <c r="AF709" s="2">
        <v>2013</v>
      </c>
      <c r="AG709" s="4" t="s">
        <v>1061</v>
      </c>
      <c r="AH709" s="4" t="s">
        <v>198</v>
      </c>
      <c r="AI709" s="4">
        <v>162350371</v>
      </c>
      <c r="AJ709" s="3">
        <v>41275</v>
      </c>
      <c r="AK709" s="3">
        <v>41639</v>
      </c>
      <c r="AL709" s="4" t="s">
        <v>184</v>
      </c>
      <c r="AM709" s="4" t="s">
        <v>740</v>
      </c>
      <c r="AN709" s="4"/>
    </row>
    <row r="710" spans="1:40" ht="68.25" customHeight="1">
      <c r="A710" s="4" t="s">
        <v>644</v>
      </c>
      <c r="B710" s="4" t="s">
        <v>365</v>
      </c>
      <c r="C710" s="4" t="s">
        <v>961</v>
      </c>
      <c r="D710" s="4" t="s">
        <v>988</v>
      </c>
      <c r="E710" s="4" t="s">
        <v>364</v>
      </c>
      <c r="F710" s="4" t="s">
        <v>183</v>
      </c>
      <c r="G710" s="2">
        <v>2014</v>
      </c>
      <c r="H710" s="4">
        <v>7700000</v>
      </c>
      <c r="I710" s="4">
        <v>0</v>
      </c>
      <c r="J710" s="4" t="s">
        <v>429</v>
      </c>
      <c r="K710" s="4" t="s">
        <v>398</v>
      </c>
      <c r="L710" s="4" t="s">
        <v>837</v>
      </c>
      <c r="M710" s="3">
        <v>41654</v>
      </c>
      <c r="N710" s="4" t="s">
        <v>738</v>
      </c>
      <c r="O710" s="4" t="s">
        <v>738</v>
      </c>
      <c r="P710" s="4" t="s">
        <v>434</v>
      </c>
      <c r="Q710" s="4" t="s">
        <v>282</v>
      </c>
      <c r="R710" s="4" t="s">
        <v>644</v>
      </c>
      <c r="S710" s="4" t="s">
        <v>567</v>
      </c>
      <c r="T710" s="4" t="s">
        <v>365</v>
      </c>
      <c r="U710" s="4" t="s">
        <v>519</v>
      </c>
      <c r="V710" s="4" t="s">
        <v>85</v>
      </c>
      <c r="W710" s="4" t="s">
        <v>563</v>
      </c>
      <c r="X710" s="4" t="s">
        <v>794</v>
      </c>
      <c r="Y710" s="4" t="s">
        <v>545</v>
      </c>
      <c r="Z710" s="4" t="s">
        <v>483</v>
      </c>
      <c r="AA710" s="4">
        <v>211345</v>
      </c>
      <c r="AB710" s="4" t="s">
        <v>426</v>
      </c>
      <c r="AC710" s="4" t="s">
        <v>697</v>
      </c>
      <c r="AD710" s="3">
        <v>41838.547222222223</v>
      </c>
      <c r="AE710" s="3">
        <v>41759.53125</v>
      </c>
      <c r="AF710" s="2">
        <v>2014</v>
      </c>
      <c r="AG710" s="4" t="s">
        <v>1061</v>
      </c>
      <c r="AH710" s="4" t="s">
        <v>198</v>
      </c>
      <c r="AI710" s="4">
        <v>131280080</v>
      </c>
      <c r="AJ710" s="3">
        <v>41640</v>
      </c>
      <c r="AK710" s="3">
        <v>42004</v>
      </c>
      <c r="AL710" s="4" t="s">
        <v>184</v>
      </c>
      <c r="AM710" s="4" t="s">
        <v>740</v>
      </c>
      <c r="AN710" s="4"/>
    </row>
    <row r="711" spans="1:40" ht="68.25" customHeight="1">
      <c r="A711" s="4" t="s">
        <v>644</v>
      </c>
      <c r="B711" s="4" t="s">
        <v>365</v>
      </c>
      <c r="C711" s="4" t="s">
        <v>961</v>
      </c>
      <c r="D711" s="4" t="s">
        <v>988</v>
      </c>
      <c r="E711" s="4" t="s">
        <v>364</v>
      </c>
      <c r="F711" s="4" t="s">
        <v>183</v>
      </c>
      <c r="G711" s="2">
        <v>2014</v>
      </c>
      <c r="H711" s="4">
        <v>20800000</v>
      </c>
      <c r="I711" s="4">
        <v>0</v>
      </c>
      <c r="J711" s="4" t="s">
        <v>429</v>
      </c>
      <c r="K711" s="4" t="s">
        <v>398</v>
      </c>
      <c r="L711" s="4" t="s">
        <v>837</v>
      </c>
      <c r="M711" s="3">
        <v>41850</v>
      </c>
      <c r="N711" s="4" t="s">
        <v>738</v>
      </c>
      <c r="O711" s="4" t="s">
        <v>738</v>
      </c>
      <c r="P711" s="4" t="s">
        <v>434</v>
      </c>
      <c r="Q711" s="4" t="s">
        <v>282</v>
      </c>
      <c r="R711" s="4" t="s">
        <v>644</v>
      </c>
      <c r="S711" s="4" t="s">
        <v>567</v>
      </c>
      <c r="T711" s="4" t="s">
        <v>365</v>
      </c>
      <c r="U711" s="4" t="s">
        <v>519</v>
      </c>
      <c r="V711" s="4" t="s">
        <v>85</v>
      </c>
      <c r="W711" s="4" t="s">
        <v>563</v>
      </c>
      <c r="X711" s="4" t="s">
        <v>794</v>
      </c>
      <c r="Y711" s="4" t="s">
        <v>545</v>
      </c>
      <c r="Z711" s="4" t="s">
        <v>483</v>
      </c>
      <c r="AA711" s="4">
        <v>218696</v>
      </c>
      <c r="AB711" s="4"/>
      <c r="AC711" s="4" t="s">
        <v>697</v>
      </c>
      <c r="AD711" s="3">
        <v>41914.73055555555</v>
      </c>
      <c r="AE711" s="3">
        <v>41914.73055555555</v>
      </c>
      <c r="AF711" s="2">
        <v>2014</v>
      </c>
      <c r="AG711" s="4" t="s">
        <v>1061</v>
      </c>
      <c r="AH711" s="4" t="s">
        <v>198</v>
      </c>
      <c r="AI711" s="4">
        <v>131280080</v>
      </c>
      <c r="AJ711" s="3">
        <v>41640</v>
      </c>
      <c r="AK711" s="3">
        <v>42004</v>
      </c>
      <c r="AL711" s="4" t="s">
        <v>184</v>
      </c>
      <c r="AM711" s="4" t="s">
        <v>740</v>
      </c>
      <c r="AN711" s="4"/>
    </row>
    <row r="712" spans="1:40" ht="68.25" customHeight="1">
      <c r="A712" s="4" t="s">
        <v>644</v>
      </c>
      <c r="B712" s="4" t="s">
        <v>365</v>
      </c>
      <c r="C712" s="4" t="s">
        <v>961</v>
      </c>
      <c r="D712" s="4" t="s">
        <v>988</v>
      </c>
      <c r="E712" s="4" t="s">
        <v>364</v>
      </c>
      <c r="F712" s="4" t="s">
        <v>183</v>
      </c>
      <c r="G712" s="2">
        <v>2014</v>
      </c>
      <c r="H712" s="4">
        <v>6300000</v>
      </c>
      <c r="I712" s="4">
        <v>0</v>
      </c>
      <c r="J712" s="4" t="s">
        <v>429</v>
      </c>
      <c r="K712" s="4" t="s">
        <v>398</v>
      </c>
      <c r="L712" s="4" t="s">
        <v>837</v>
      </c>
      <c r="M712" s="3">
        <v>41850</v>
      </c>
      <c r="N712" s="4" t="s">
        <v>738</v>
      </c>
      <c r="O712" s="4" t="s">
        <v>738</v>
      </c>
      <c r="P712" s="4" t="s">
        <v>434</v>
      </c>
      <c r="Q712" s="4" t="s">
        <v>282</v>
      </c>
      <c r="R712" s="4" t="s">
        <v>644</v>
      </c>
      <c r="S712" s="4" t="s">
        <v>567</v>
      </c>
      <c r="T712" s="4" t="s">
        <v>365</v>
      </c>
      <c r="U712" s="4" t="s">
        <v>519</v>
      </c>
      <c r="V712" s="4" t="s">
        <v>85</v>
      </c>
      <c r="W712" s="4" t="s">
        <v>563</v>
      </c>
      <c r="X712" s="4" t="s">
        <v>794</v>
      </c>
      <c r="Y712" s="4" t="s">
        <v>545</v>
      </c>
      <c r="Z712" s="4" t="s">
        <v>483</v>
      </c>
      <c r="AA712" s="4">
        <v>216830</v>
      </c>
      <c r="AB712" s="4"/>
      <c r="AC712" s="4" t="s">
        <v>697</v>
      </c>
      <c r="AD712" s="3">
        <v>41914.716666666667</v>
      </c>
      <c r="AE712" s="3">
        <v>41866.604861111111</v>
      </c>
      <c r="AF712" s="2">
        <v>2014</v>
      </c>
      <c r="AG712" s="4" t="s">
        <v>1061</v>
      </c>
      <c r="AH712" s="4" t="s">
        <v>198</v>
      </c>
      <c r="AI712" s="4">
        <v>131280080</v>
      </c>
      <c r="AJ712" s="3">
        <v>41640</v>
      </c>
      <c r="AK712" s="3">
        <v>42004</v>
      </c>
      <c r="AL712" s="4" t="s">
        <v>184</v>
      </c>
      <c r="AM712" s="4" t="s">
        <v>740</v>
      </c>
      <c r="AN712" s="4"/>
    </row>
    <row r="713" spans="1:40" ht="79.5" customHeight="1">
      <c r="A713" s="4" t="s">
        <v>644</v>
      </c>
      <c r="B713" s="4" t="s">
        <v>720</v>
      </c>
      <c r="C713" s="4" t="s">
        <v>41</v>
      </c>
      <c r="D713" s="4"/>
      <c r="E713" s="4"/>
      <c r="F713" s="4"/>
      <c r="G713" s="2">
        <v>2011</v>
      </c>
      <c r="H713" s="4">
        <v>2999833</v>
      </c>
      <c r="I713" s="4">
        <v>0</v>
      </c>
      <c r="J713" s="4" t="s">
        <v>982</v>
      </c>
      <c r="K713" s="4" t="s">
        <v>398</v>
      </c>
      <c r="L713" s="4" t="s">
        <v>837</v>
      </c>
      <c r="M713" s="3">
        <v>40837</v>
      </c>
      <c r="N713" s="4"/>
      <c r="O713" s="4" t="s">
        <v>326</v>
      </c>
      <c r="P713" s="4" t="s">
        <v>434</v>
      </c>
      <c r="Q713" s="4" t="s">
        <v>500</v>
      </c>
      <c r="R713" s="4" t="s">
        <v>644</v>
      </c>
      <c r="S713" s="4" t="s">
        <v>567</v>
      </c>
      <c r="T713" s="4" t="s">
        <v>720</v>
      </c>
      <c r="U713" s="4" t="s">
        <v>519</v>
      </c>
      <c r="V713" s="4" t="s">
        <v>237</v>
      </c>
      <c r="W713" s="4" t="s">
        <v>563</v>
      </c>
      <c r="X713" s="4" t="s">
        <v>434</v>
      </c>
      <c r="Y713" s="4" t="s">
        <v>545</v>
      </c>
      <c r="Z713" s="4" t="s">
        <v>483</v>
      </c>
      <c r="AA713" s="4">
        <v>174497</v>
      </c>
      <c r="AB713" s="4"/>
      <c r="AC713" s="4" t="s">
        <v>692</v>
      </c>
      <c r="AD713" s="3">
        <v>40848.748611111107</v>
      </c>
      <c r="AE713" s="3">
        <v>40848.748611111107</v>
      </c>
      <c r="AF713" s="2"/>
      <c r="AG713" s="4"/>
      <c r="AH713" s="4" t="s">
        <v>198</v>
      </c>
      <c r="AI713" s="4"/>
      <c r="AJ713" s="3"/>
      <c r="AK713" s="3"/>
      <c r="AL713" s="4"/>
      <c r="AM713" s="4"/>
      <c r="AN713" s="4"/>
    </row>
    <row r="714" spans="1:40" ht="79.5" customHeight="1">
      <c r="A714" s="4" t="s">
        <v>644</v>
      </c>
      <c r="B714" s="4" t="s">
        <v>720</v>
      </c>
      <c r="C714" s="4" t="s">
        <v>40</v>
      </c>
      <c r="D714" s="4" t="s">
        <v>634</v>
      </c>
      <c r="E714" s="4" t="s">
        <v>196</v>
      </c>
      <c r="F714" s="4" t="s">
        <v>1110</v>
      </c>
      <c r="G714" s="2">
        <v>2014</v>
      </c>
      <c r="H714" s="4">
        <v>1000000</v>
      </c>
      <c r="I714" s="4">
        <v>0</v>
      </c>
      <c r="J714" s="4" t="s">
        <v>1005</v>
      </c>
      <c r="K714" s="4" t="s">
        <v>398</v>
      </c>
      <c r="L714" s="4" t="s">
        <v>837</v>
      </c>
      <c r="M714" s="3">
        <v>41893</v>
      </c>
      <c r="N714" s="4" t="s">
        <v>387</v>
      </c>
      <c r="O714" s="4" t="s">
        <v>926</v>
      </c>
      <c r="P714" s="4" t="s">
        <v>434</v>
      </c>
      <c r="Q714" s="4" t="s">
        <v>500</v>
      </c>
      <c r="R714" s="4" t="s">
        <v>644</v>
      </c>
      <c r="S714" s="4" t="s">
        <v>567</v>
      </c>
      <c r="T714" s="4" t="s">
        <v>720</v>
      </c>
      <c r="U714" s="4" t="s">
        <v>519</v>
      </c>
      <c r="V714" s="4" t="s">
        <v>237</v>
      </c>
      <c r="W714" s="4" t="s">
        <v>563</v>
      </c>
      <c r="X714" s="4" t="s">
        <v>434</v>
      </c>
      <c r="Y714" s="4" t="s">
        <v>21</v>
      </c>
      <c r="Z714" s="4" t="s">
        <v>483</v>
      </c>
      <c r="AA714" s="4">
        <v>217991</v>
      </c>
      <c r="AB714" s="4"/>
      <c r="AC714" s="4" t="s">
        <v>692</v>
      </c>
      <c r="AD714" s="3">
        <v>41898.486111111109</v>
      </c>
      <c r="AE714" s="3">
        <v>41898.486111111109</v>
      </c>
      <c r="AF714" s="2">
        <v>2014</v>
      </c>
      <c r="AG714" s="4" t="s">
        <v>434</v>
      </c>
      <c r="AH714" s="4" t="s">
        <v>198</v>
      </c>
      <c r="AI714" s="4">
        <v>0</v>
      </c>
      <c r="AJ714" s="3">
        <v>41730</v>
      </c>
      <c r="AK714" s="3">
        <v>42004</v>
      </c>
      <c r="AL714" s="4" t="s">
        <v>740</v>
      </c>
      <c r="AM714" s="4" t="s">
        <v>740</v>
      </c>
      <c r="AN714" s="4" t="s">
        <v>380</v>
      </c>
    </row>
    <row r="715" spans="1:40" ht="57" customHeight="1">
      <c r="A715" s="4" t="s">
        <v>644</v>
      </c>
      <c r="B715" s="4" t="s">
        <v>425</v>
      </c>
      <c r="C715" s="4" t="s">
        <v>961</v>
      </c>
      <c r="D715" s="4" t="s">
        <v>988</v>
      </c>
      <c r="E715" s="4" t="s">
        <v>914</v>
      </c>
      <c r="F715" s="4" t="s">
        <v>183</v>
      </c>
      <c r="G715" s="2">
        <v>2014</v>
      </c>
      <c r="H715" s="4">
        <v>250000</v>
      </c>
      <c r="I715" s="4">
        <v>0</v>
      </c>
      <c r="J715" s="4" t="s">
        <v>1037</v>
      </c>
      <c r="K715" s="4" t="s">
        <v>398</v>
      </c>
      <c r="L715" s="4" t="s">
        <v>837</v>
      </c>
      <c r="M715" s="3">
        <v>41654</v>
      </c>
      <c r="N715" s="4" t="s">
        <v>738</v>
      </c>
      <c r="O715" s="4" t="s">
        <v>738</v>
      </c>
      <c r="P715" s="4" t="s">
        <v>434</v>
      </c>
      <c r="Q715" s="4" t="s">
        <v>282</v>
      </c>
      <c r="R715" s="4" t="s">
        <v>644</v>
      </c>
      <c r="S715" s="4" t="s">
        <v>567</v>
      </c>
      <c r="T715" s="4" t="s">
        <v>425</v>
      </c>
      <c r="U715" s="4" t="s">
        <v>519</v>
      </c>
      <c r="V715" s="4" t="s">
        <v>871</v>
      </c>
      <c r="W715" s="4" t="s">
        <v>563</v>
      </c>
      <c r="X715" s="4" t="s">
        <v>794</v>
      </c>
      <c r="Y715" s="4" t="s">
        <v>545</v>
      </c>
      <c r="Z715" s="4" t="s">
        <v>483</v>
      </c>
      <c r="AA715" s="4">
        <v>213308</v>
      </c>
      <c r="AB715" s="4" t="s">
        <v>426</v>
      </c>
      <c r="AC715" s="4" t="s">
        <v>697</v>
      </c>
      <c r="AD715" s="3">
        <v>41956.478472222218</v>
      </c>
      <c r="AE715" s="3">
        <v>41796.463888888888</v>
      </c>
      <c r="AF715" s="2">
        <v>2014</v>
      </c>
      <c r="AG715" s="4" t="s">
        <v>1061</v>
      </c>
      <c r="AH715" s="4" t="s">
        <v>198</v>
      </c>
      <c r="AI715" s="4">
        <v>7460000</v>
      </c>
      <c r="AJ715" s="3">
        <v>41640</v>
      </c>
      <c r="AK715" s="3">
        <v>42004</v>
      </c>
      <c r="AL715" s="4" t="s">
        <v>184</v>
      </c>
      <c r="AM715" s="4" t="s">
        <v>740</v>
      </c>
      <c r="AN715" s="4"/>
    </row>
    <row r="716" spans="1:40" ht="102" customHeight="1">
      <c r="A716" s="4" t="s">
        <v>644</v>
      </c>
      <c r="B716" s="4" t="s">
        <v>587</v>
      </c>
      <c r="C716" s="4" t="s">
        <v>44</v>
      </c>
      <c r="D716" s="4"/>
      <c r="E716" s="4"/>
      <c r="F716" s="4"/>
      <c r="G716" s="2">
        <v>2012</v>
      </c>
      <c r="H716" s="4">
        <v>2668550</v>
      </c>
      <c r="I716" s="4">
        <v>0</v>
      </c>
      <c r="J716" s="4" t="s">
        <v>465</v>
      </c>
      <c r="K716" s="4" t="s">
        <v>398</v>
      </c>
      <c r="L716" s="4" t="s">
        <v>837</v>
      </c>
      <c r="M716" s="3">
        <v>41182</v>
      </c>
      <c r="N716" s="4"/>
      <c r="O716" s="4" t="s">
        <v>926</v>
      </c>
      <c r="P716" s="4" t="s">
        <v>434</v>
      </c>
      <c r="Q716" s="4" t="s">
        <v>282</v>
      </c>
      <c r="R716" s="4" t="s">
        <v>644</v>
      </c>
      <c r="S716" s="4" t="s">
        <v>567</v>
      </c>
      <c r="T716" s="4" t="s">
        <v>587</v>
      </c>
      <c r="U716" s="4" t="s">
        <v>519</v>
      </c>
      <c r="V716" s="4" t="s">
        <v>616</v>
      </c>
      <c r="W716" s="4" t="s">
        <v>563</v>
      </c>
      <c r="X716" s="4" t="s">
        <v>434</v>
      </c>
      <c r="Y716" s="4" t="s">
        <v>21</v>
      </c>
      <c r="Z716" s="4" t="s">
        <v>483</v>
      </c>
      <c r="AA716" s="4">
        <v>192285</v>
      </c>
      <c r="AB716" s="4"/>
      <c r="AC716" s="4" t="s">
        <v>692</v>
      </c>
      <c r="AD716" s="3">
        <v>41311.530555555553</v>
      </c>
      <c r="AE716" s="3">
        <v>41311.530555555553</v>
      </c>
      <c r="AF716" s="2"/>
      <c r="AG716" s="4"/>
      <c r="AH716" s="4" t="s">
        <v>198</v>
      </c>
      <c r="AI716" s="4"/>
      <c r="AJ716" s="3"/>
      <c r="AK716" s="3"/>
      <c r="AL716" s="4"/>
      <c r="AM716" s="4"/>
      <c r="AN716" s="4"/>
    </row>
    <row r="717" spans="1:40" ht="102" customHeight="1">
      <c r="A717" s="4" t="s">
        <v>644</v>
      </c>
      <c r="B717" s="4" t="s">
        <v>587</v>
      </c>
      <c r="C717" s="4" t="s">
        <v>40</v>
      </c>
      <c r="D717" s="4"/>
      <c r="E717" s="4"/>
      <c r="F717" s="4"/>
      <c r="G717" s="2">
        <v>2014</v>
      </c>
      <c r="H717" s="4">
        <v>1151334</v>
      </c>
      <c r="I717" s="4">
        <v>0</v>
      </c>
      <c r="J717" s="4" t="s">
        <v>116</v>
      </c>
      <c r="K717" s="4" t="s">
        <v>398</v>
      </c>
      <c r="L717" s="4" t="s">
        <v>837</v>
      </c>
      <c r="M717" s="3">
        <v>41656</v>
      </c>
      <c r="N717" s="4"/>
      <c r="O717" s="4" t="s">
        <v>926</v>
      </c>
      <c r="P717" s="4" t="s">
        <v>434</v>
      </c>
      <c r="Q717" s="4" t="s">
        <v>282</v>
      </c>
      <c r="R717" s="4" t="s">
        <v>644</v>
      </c>
      <c r="S717" s="4" t="s">
        <v>567</v>
      </c>
      <c r="T717" s="4" t="s">
        <v>587</v>
      </c>
      <c r="U717" s="4" t="s">
        <v>519</v>
      </c>
      <c r="V717" s="4" t="s">
        <v>616</v>
      </c>
      <c r="W717" s="4" t="s">
        <v>563</v>
      </c>
      <c r="X717" s="4" t="s">
        <v>434</v>
      </c>
      <c r="Y717" s="4" t="s">
        <v>21</v>
      </c>
      <c r="Z717" s="4" t="s">
        <v>483</v>
      </c>
      <c r="AA717" s="4">
        <v>215402</v>
      </c>
      <c r="AB717" s="4"/>
      <c r="AC717" s="4" t="s">
        <v>692</v>
      </c>
      <c r="AD717" s="3">
        <v>41838.607638888891</v>
      </c>
      <c r="AE717" s="3">
        <v>41838.607638888891</v>
      </c>
      <c r="AF717" s="2"/>
      <c r="AG717" s="4"/>
      <c r="AH717" s="4" t="s">
        <v>198</v>
      </c>
      <c r="AI717" s="4"/>
      <c r="AJ717" s="3"/>
      <c r="AK717" s="3"/>
      <c r="AL717" s="4"/>
      <c r="AM717" s="4"/>
      <c r="AN717" s="4"/>
    </row>
    <row r="718" spans="1:40" ht="57" customHeight="1">
      <c r="A718" s="4" t="s">
        <v>644</v>
      </c>
      <c r="B718" s="4" t="s">
        <v>873</v>
      </c>
      <c r="C718" s="4" t="s">
        <v>41</v>
      </c>
      <c r="D718" s="4"/>
      <c r="E718" s="4"/>
      <c r="F718" s="4"/>
      <c r="G718" s="2">
        <v>2011</v>
      </c>
      <c r="H718" s="4">
        <v>12498000</v>
      </c>
      <c r="I718" s="4">
        <v>0</v>
      </c>
      <c r="J718" s="4" t="s">
        <v>256</v>
      </c>
      <c r="K718" s="4" t="s">
        <v>398</v>
      </c>
      <c r="L718" s="4" t="s">
        <v>837</v>
      </c>
      <c r="M718" s="3">
        <v>40630</v>
      </c>
      <c r="N718" s="4"/>
      <c r="O718" s="4" t="s">
        <v>926</v>
      </c>
      <c r="P718" s="4" t="s">
        <v>434</v>
      </c>
      <c r="Q718" s="4" t="s">
        <v>500</v>
      </c>
      <c r="R718" s="4" t="s">
        <v>644</v>
      </c>
      <c r="S718" s="4" t="s">
        <v>567</v>
      </c>
      <c r="T718" s="4" t="s">
        <v>873</v>
      </c>
      <c r="U718" s="4" t="s">
        <v>255</v>
      </c>
      <c r="V718" s="4" t="s">
        <v>708</v>
      </c>
      <c r="W718" s="4" t="s">
        <v>563</v>
      </c>
      <c r="X718" s="4" t="s">
        <v>434</v>
      </c>
      <c r="Y718" s="4" t="s">
        <v>545</v>
      </c>
      <c r="Z718" s="4" t="s">
        <v>483</v>
      </c>
      <c r="AA718" s="4">
        <v>166206</v>
      </c>
      <c r="AB718" s="4"/>
      <c r="AC718" s="4" t="s">
        <v>692</v>
      </c>
      <c r="AD718" s="3">
        <v>40752.521527777775</v>
      </c>
      <c r="AE718" s="3">
        <v>40631.447222222218</v>
      </c>
      <c r="AF718" s="2"/>
      <c r="AG718" s="4"/>
      <c r="AH718" s="4" t="s">
        <v>198</v>
      </c>
      <c r="AI718" s="4"/>
      <c r="AJ718" s="3"/>
      <c r="AK718" s="3"/>
      <c r="AL718" s="4"/>
      <c r="AM718" s="4"/>
      <c r="AN718" s="4"/>
    </row>
    <row r="719" spans="1:40" ht="57" customHeight="1">
      <c r="A719" s="4" t="s">
        <v>644</v>
      </c>
      <c r="B719" s="4" t="s">
        <v>873</v>
      </c>
      <c r="C719" s="4" t="s">
        <v>41</v>
      </c>
      <c r="D719" s="4"/>
      <c r="E719" s="4"/>
      <c r="F719" s="4"/>
      <c r="G719" s="2">
        <v>2011</v>
      </c>
      <c r="H719" s="4">
        <v>25000</v>
      </c>
      <c r="I719" s="4">
        <v>0</v>
      </c>
      <c r="J719" s="4" t="s">
        <v>950</v>
      </c>
      <c r="K719" s="4" t="s">
        <v>398</v>
      </c>
      <c r="L719" s="4" t="s">
        <v>837</v>
      </c>
      <c r="M719" s="3">
        <v>40868</v>
      </c>
      <c r="N719" s="4"/>
      <c r="O719" s="4" t="s">
        <v>613</v>
      </c>
      <c r="P719" s="4" t="s">
        <v>434</v>
      </c>
      <c r="Q719" s="4" t="s">
        <v>500</v>
      </c>
      <c r="R719" s="4" t="s">
        <v>644</v>
      </c>
      <c r="S719" s="4" t="s">
        <v>567</v>
      </c>
      <c r="T719" s="4" t="s">
        <v>873</v>
      </c>
      <c r="U719" s="4" t="s">
        <v>255</v>
      </c>
      <c r="V719" s="4" t="s">
        <v>708</v>
      </c>
      <c r="W719" s="4" t="s">
        <v>563</v>
      </c>
      <c r="X719" s="4" t="s">
        <v>434</v>
      </c>
      <c r="Y719" s="4" t="s">
        <v>545</v>
      </c>
      <c r="Z719" s="4" t="s">
        <v>483</v>
      </c>
      <c r="AA719" s="4">
        <v>177268</v>
      </c>
      <c r="AB719" s="4"/>
      <c r="AC719" s="4" t="s">
        <v>692</v>
      </c>
      <c r="AD719" s="3">
        <v>40934.628472222219</v>
      </c>
      <c r="AE719" s="3">
        <v>40934.628472222219</v>
      </c>
      <c r="AF719" s="2"/>
      <c r="AG719" s="4"/>
      <c r="AH719" s="4" t="s">
        <v>198</v>
      </c>
      <c r="AI719" s="4"/>
      <c r="AJ719" s="3"/>
      <c r="AK719" s="3"/>
      <c r="AL719" s="4"/>
      <c r="AM719" s="4"/>
      <c r="AN719" s="4"/>
    </row>
    <row r="720" spans="1:40" ht="57" customHeight="1">
      <c r="A720" s="4" t="s">
        <v>644</v>
      </c>
      <c r="B720" s="4" t="s">
        <v>873</v>
      </c>
      <c r="C720" s="4" t="s">
        <v>41</v>
      </c>
      <c r="D720" s="4"/>
      <c r="E720" s="4"/>
      <c r="F720" s="4"/>
      <c r="G720" s="2">
        <v>2011</v>
      </c>
      <c r="H720" s="4">
        <v>87785</v>
      </c>
      <c r="I720" s="4">
        <v>0</v>
      </c>
      <c r="J720" s="4" t="s">
        <v>265</v>
      </c>
      <c r="K720" s="4" t="s">
        <v>398</v>
      </c>
      <c r="L720" s="4" t="s">
        <v>837</v>
      </c>
      <c r="M720" s="3">
        <v>40599</v>
      </c>
      <c r="N720" s="4"/>
      <c r="O720" s="4" t="s">
        <v>613</v>
      </c>
      <c r="P720" s="4" t="s">
        <v>434</v>
      </c>
      <c r="Q720" s="4" t="s">
        <v>500</v>
      </c>
      <c r="R720" s="4" t="s">
        <v>644</v>
      </c>
      <c r="S720" s="4" t="s">
        <v>567</v>
      </c>
      <c r="T720" s="4" t="s">
        <v>873</v>
      </c>
      <c r="U720" s="4" t="s">
        <v>255</v>
      </c>
      <c r="V720" s="4" t="s">
        <v>708</v>
      </c>
      <c r="W720" s="4" t="s">
        <v>563</v>
      </c>
      <c r="X720" s="4" t="s">
        <v>434</v>
      </c>
      <c r="Y720" s="4" t="s">
        <v>545</v>
      </c>
      <c r="Z720" s="4" t="s">
        <v>483</v>
      </c>
      <c r="AA720" s="4">
        <v>167229</v>
      </c>
      <c r="AB720" s="4" t="s">
        <v>1047</v>
      </c>
      <c r="AC720" s="4" t="s">
        <v>692</v>
      </c>
      <c r="AD720" s="3">
        <v>40851.704861111109</v>
      </c>
      <c r="AE720" s="3">
        <v>40660.707638888889</v>
      </c>
      <c r="AF720" s="2"/>
      <c r="AG720" s="4"/>
      <c r="AH720" s="4" t="s">
        <v>198</v>
      </c>
      <c r="AI720" s="4"/>
      <c r="AJ720" s="3"/>
      <c r="AK720" s="3"/>
      <c r="AL720" s="4"/>
      <c r="AM720" s="4"/>
      <c r="AN720" s="4"/>
    </row>
    <row r="721" spans="1:40" ht="57" customHeight="1">
      <c r="A721" s="4" t="s">
        <v>644</v>
      </c>
      <c r="B721" s="4" t="s">
        <v>873</v>
      </c>
      <c r="C721" s="4" t="s">
        <v>41</v>
      </c>
      <c r="D721" s="4"/>
      <c r="E721" s="4"/>
      <c r="F721" s="4"/>
      <c r="G721" s="2">
        <v>2011</v>
      </c>
      <c r="H721" s="4">
        <v>279787</v>
      </c>
      <c r="I721" s="4">
        <v>0</v>
      </c>
      <c r="J721" s="4" t="s">
        <v>648</v>
      </c>
      <c r="K721" s="4" t="s">
        <v>398</v>
      </c>
      <c r="L721" s="4" t="s">
        <v>837</v>
      </c>
      <c r="M721" s="3">
        <v>40750</v>
      </c>
      <c r="N721" s="4"/>
      <c r="O721" s="4" t="s">
        <v>613</v>
      </c>
      <c r="P721" s="4" t="s">
        <v>434</v>
      </c>
      <c r="Q721" s="4" t="s">
        <v>500</v>
      </c>
      <c r="R721" s="4" t="s">
        <v>644</v>
      </c>
      <c r="S721" s="4" t="s">
        <v>567</v>
      </c>
      <c r="T721" s="4" t="s">
        <v>873</v>
      </c>
      <c r="U721" s="4" t="s">
        <v>255</v>
      </c>
      <c r="V721" s="4" t="s">
        <v>708</v>
      </c>
      <c r="W721" s="4" t="s">
        <v>563</v>
      </c>
      <c r="X721" s="4" t="s">
        <v>434</v>
      </c>
      <c r="Y721" s="4" t="s">
        <v>545</v>
      </c>
      <c r="Z721" s="4" t="s">
        <v>483</v>
      </c>
      <c r="AA721" s="4">
        <v>171445</v>
      </c>
      <c r="AB721" s="4"/>
      <c r="AC721" s="4" t="s">
        <v>692</v>
      </c>
      <c r="AD721" s="3">
        <v>40840.492361111108</v>
      </c>
      <c r="AE721" s="3">
        <v>40752.533333333333</v>
      </c>
      <c r="AF721" s="2"/>
      <c r="AG721" s="4"/>
      <c r="AH721" s="4" t="s">
        <v>198</v>
      </c>
      <c r="AI721" s="4"/>
      <c r="AJ721" s="3"/>
      <c r="AK721" s="3"/>
      <c r="AL721" s="4"/>
      <c r="AM721" s="4"/>
      <c r="AN721" s="4"/>
    </row>
    <row r="722" spans="1:40" ht="57" customHeight="1">
      <c r="A722" s="4" t="s">
        <v>644</v>
      </c>
      <c r="B722" s="4" t="s">
        <v>873</v>
      </c>
      <c r="C722" s="4" t="s">
        <v>44</v>
      </c>
      <c r="D722" s="4"/>
      <c r="E722" s="4"/>
      <c r="F722" s="4"/>
      <c r="G722" s="2">
        <v>2012</v>
      </c>
      <c r="H722" s="4">
        <v>104091</v>
      </c>
      <c r="I722" s="4">
        <v>0</v>
      </c>
      <c r="J722" s="4" t="s">
        <v>95</v>
      </c>
      <c r="K722" s="4" t="s">
        <v>398</v>
      </c>
      <c r="L722" s="4" t="s">
        <v>837</v>
      </c>
      <c r="M722" s="3">
        <v>40981</v>
      </c>
      <c r="N722" s="4"/>
      <c r="O722" s="4" t="s">
        <v>613</v>
      </c>
      <c r="P722" s="4" t="s">
        <v>434</v>
      </c>
      <c r="Q722" s="4" t="s">
        <v>500</v>
      </c>
      <c r="R722" s="4" t="s">
        <v>644</v>
      </c>
      <c r="S722" s="4" t="s">
        <v>567</v>
      </c>
      <c r="T722" s="4" t="s">
        <v>873</v>
      </c>
      <c r="U722" s="4" t="s">
        <v>255</v>
      </c>
      <c r="V722" s="4" t="s">
        <v>708</v>
      </c>
      <c r="W722" s="4" t="s">
        <v>563</v>
      </c>
      <c r="X722" s="4" t="s">
        <v>434</v>
      </c>
      <c r="Y722" s="4" t="s">
        <v>21</v>
      </c>
      <c r="Z722" s="4" t="s">
        <v>483</v>
      </c>
      <c r="AA722" s="4">
        <v>184266</v>
      </c>
      <c r="AB722" s="4"/>
      <c r="AC722" s="4" t="s">
        <v>692</v>
      </c>
      <c r="AD722" s="3">
        <v>41381.707638888889</v>
      </c>
      <c r="AE722" s="3">
        <v>41089.712500000001</v>
      </c>
      <c r="AF722" s="2"/>
      <c r="AG722" s="4"/>
      <c r="AH722" s="4" t="s">
        <v>198</v>
      </c>
      <c r="AI722" s="4"/>
      <c r="AJ722" s="3"/>
      <c r="AK722" s="3"/>
      <c r="AL722" s="4"/>
      <c r="AM722" s="4"/>
      <c r="AN722" s="4"/>
    </row>
    <row r="723" spans="1:40" ht="57" customHeight="1">
      <c r="A723" s="4" t="s">
        <v>644</v>
      </c>
      <c r="B723" s="4" t="s">
        <v>873</v>
      </c>
      <c r="C723" s="4" t="s">
        <v>40</v>
      </c>
      <c r="D723" s="4"/>
      <c r="E723" s="4"/>
      <c r="F723" s="4"/>
      <c r="G723" s="2">
        <v>2014</v>
      </c>
      <c r="H723" s="4">
        <v>499956</v>
      </c>
      <c r="I723" s="4">
        <v>0</v>
      </c>
      <c r="J723" s="4" t="s">
        <v>12</v>
      </c>
      <c r="K723" s="4" t="s">
        <v>398</v>
      </c>
      <c r="L723" s="4" t="s">
        <v>837</v>
      </c>
      <c r="M723" s="3">
        <v>41912</v>
      </c>
      <c r="N723" s="4"/>
      <c r="O723" s="4" t="s">
        <v>613</v>
      </c>
      <c r="P723" s="4" t="s">
        <v>434</v>
      </c>
      <c r="Q723" s="4" t="s">
        <v>500</v>
      </c>
      <c r="R723" s="4" t="s">
        <v>644</v>
      </c>
      <c r="S723" s="4" t="s">
        <v>567</v>
      </c>
      <c r="T723" s="4" t="s">
        <v>873</v>
      </c>
      <c r="U723" s="4" t="s">
        <v>255</v>
      </c>
      <c r="V723" s="4" t="s">
        <v>708</v>
      </c>
      <c r="W723" s="4" t="s">
        <v>563</v>
      </c>
      <c r="X723" s="4" t="s">
        <v>434</v>
      </c>
      <c r="Y723" s="4" t="s">
        <v>21</v>
      </c>
      <c r="Z723" s="4" t="s">
        <v>483</v>
      </c>
      <c r="AA723" s="4">
        <v>219742</v>
      </c>
      <c r="AB723" s="4"/>
      <c r="AC723" s="4" t="s">
        <v>692</v>
      </c>
      <c r="AD723" s="3">
        <v>41936.696527777778</v>
      </c>
      <c r="AE723" s="3">
        <v>41936.696527777778</v>
      </c>
      <c r="AF723" s="2"/>
      <c r="AG723" s="4"/>
      <c r="AH723" s="4" t="s">
        <v>198</v>
      </c>
      <c r="AI723" s="4"/>
      <c r="AJ723" s="3"/>
      <c r="AK723" s="3"/>
      <c r="AL723" s="4"/>
      <c r="AM723" s="4"/>
      <c r="AN723" s="4"/>
    </row>
    <row r="724" spans="1:40" ht="79.5" customHeight="1">
      <c r="A724" s="4" t="s">
        <v>644</v>
      </c>
      <c r="B724" s="4" t="s">
        <v>873</v>
      </c>
      <c r="C724" s="4" t="s">
        <v>40</v>
      </c>
      <c r="D724" s="4"/>
      <c r="E724" s="4"/>
      <c r="F724" s="4"/>
      <c r="G724" s="2">
        <v>2014</v>
      </c>
      <c r="H724" s="4">
        <v>8403915</v>
      </c>
      <c r="I724" s="4">
        <v>0</v>
      </c>
      <c r="J724" s="4" t="s">
        <v>452</v>
      </c>
      <c r="K724" s="4" t="s">
        <v>398</v>
      </c>
      <c r="L724" s="4" t="s">
        <v>837</v>
      </c>
      <c r="M724" s="3">
        <v>41893</v>
      </c>
      <c r="N724" s="4"/>
      <c r="O724" s="4" t="s">
        <v>613</v>
      </c>
      <c r="P724" s="4" t="s">
        <v>434</v>
      </c>
      <c r="Q724" s="4" t="s">
        <v>500</v>
      </c>
      <c r="R724" s="4" t="s">
        <v>644</v>
      </c>
      <c r="S724" s="4" t="s">
        <v>567</v>
      </c>
      <c r="T724" s="4" t="s">
        <v>873</v>
      </c>
      <c r="U724" s="4" t="s">
        <v>255</v>
      </c>
      <c r="V724" s="4" t="s">
        <v>708</v>
      </c>
      <c r="W724" s="4" t="s">
        <v>563</v>
      </c>
      <c r="X724" s="4" t="s">
        <v>434</v>
      </c>
      <c r="Y724" s="4" t="s">
        <v>21</v>
      </c>
      <c r="Z724" s="4" t="s">
        <v>483</v>
      </c>
      <c r="AA724" s="4">
        <v>217987</v>
      </c>
      <c r="AB724" s="4"/>
      <c r="AC724" s="4" t="s">
        <v>692</v>
      </c>
      <c r="AD724" s="3">
        <v>41898.46597222222</v>
      </c>
      <c r="AE724" s="3">
        <v>41898.46597222222</v>
      </c>
      <c r="AF724" s="2"/>
      <c r="AG724" s="4"/>
      <c r="AH724" s="4" t="s">
        <v>198</v>
      </c>
      <c r="AI724" s="4"/>
      <c r="AJ724" s="3"/>
      <c r="AK724" s="3"/>
      <c r="AL724" s="4"/>
      <c r="AM724" s="4"/>
      <c r="AN724" s="4"/>
    </row>
    <row r="725" spans="1:40" ht="57" customHeight="1">
      <c r="A725" s="4" t="s">
        <v>644</v>
      </c>
      <c r="B725" s="4" t="s">
        <v>873</v>
      </c>
      <c r="C725" s="4" t="s">
        <v>40</v>
      </c>
      <c r="D725" s="4"/>
      <c r="E725" s="4"/>
      <c r="F725" s="4"/>
      <c r="G725" s="2">
        <v>2014</v>
      </c>
      <c r="H725" s="4">
        <v>846814</v>
      </c>
      <c r="I725" s="4">
        <v>0</v>
      </c>
      <c r="J725" s="4" t="s">
        <v>923</v>
      </c>
      <c r="K725" s="4" t="s">
        <v>398</v>
      </c>
      <c r="L725" s="4" t="s">
        <v>837</v>
      </c>
      <c r="M725" s="3">
        <v>41893</v>
      </c>
      <c r="N725" s="4"/>
      <c r="O725" s="4" t="s">
        <v>926</v>
      </c>
      <c r="P725" s="4" t="s">
        <v>434</v>
      </c>
      <c r="Q725" s="4" t="s">
        <v>500</v>
      </c>
      <c r="R725" s="4" t="s">
        <v>644</v>
      </c>
      <c r="S725" s="4" t="s">
        <v>567</v>
      </c>
      <c r="T725" s="4" t="s">
        <v>873</v>
      </c>
      <c r="U725" s="4" t="s">
        <v>255</v>
      </c>
      <c r="V725" s="4" t="s">
        <v>708</v>
      </c>
      <c r="W725" s="4" t="s">
        <v>563</v>
      </c>
      <c r="X725" s="4" t="s">
        <v>434</v>
      </c>
      <c r="Y725" s="4" t="s">
        <v>21</v>
      </c>
      <c r="Z725" s="4" t="s">
        <v>483</v>
      </c>
      <c r="AA725" s="4">
        <v>217989</v>
      </c>
      <c r="AB725" s="4"/>
      <c r="AC725" s="4" t="s">
        <v>692</v>
      </c>
      <c r="AD725" s="3">
        <v>41936.686805555553</v>
      </c>
      <c r="AE725" s="3">
        <v>41898.470138888886</v>
      </c>
      <c r="AF725" s="2"/>
      <c r="AG725" s="4"/>
      <c r="AH725" s="4" t="s">
        <v>198</v>
      </c>
      <c r="AI725" s="4"/>
      <c r="AJ725" s="3"/>
      <c r="AK725" s="3"/>
      <c r="AL725" s="4"/>
      <c r="AM725" s="4"/>
      <c r="AN725" s="4"/>
    </row>
    <row r="726" spans="1:40" ht="57" customHeight="1">
      <c r="A726" s="4" t="s">
        <v>644</v>
      </c>
      <c r="B726" s="4" t="s">
        <v>873</v>
      </c>
      <c r="C726" s="4" t="s">
        <v>40</v>
      </c>
      <c r="D726" s="4"/>
      <c r="E726" s="4"/>
      <c r="F726" s="4"/>
      <c r="G726" s="2">
        <v>2014</v>
      </c>
      <c r="H726" s="4">
        <v>4968165</v>
      </c>
      <c r="I726" s="4">
        <v>0</v>
      </c>
      <c r="J726" s="4" t="s">
        <v>716</v>
      </c>
      <c r="K726" s="4" t="s">
        <v>398</v>
      </c>
      <c r="L726" s="4" t="s">
        <v>837</v>
      </c>
      <c r="M726" s="3">
        <v>41893</v>
      </c>
      <c r="N726" s="4"/>
      <c r="O726" s="4" t="s">
        <v>738</v>
      </c>
      <c r="P726" s="4" t="s">
        <v>434</v>
      </c>
      <c r="Q726" s="4" t="s">
        <v>282</v>
      </c>
      <c r="R726" s="4" t="s">
        <v>644</v>
      </c>
      <c r="S726" s="4" t="s">
        <v>567</v>
      </c>
      <c r="T726" s="4" t="s">
        <v>873</v>
      </c>
      <c r="U726" s="4" t="s">
        <v>255</v>
      </c>
      <c r="V726" s="4" t="s">
        <v>708</v>
      </c>
      <c r="W726" s="4" t="s">
        <v>563</v>
      </c>
      <c r="X726" s="4" t="s">
        <v>434</v>
      </c>
      <c r="Y726" s="4" t="s">
        <v>21</v>
      </c>
      <c r="Z726" s="4" t="s">
        <v>483</v>
      </c>
      <c r="AA726" s="4">
        <v>217994</v>
      </c>
      <c r="AB726" s="4"/>
      <c r="AC726" s="4" t="s">
        <v>692</v>
      </c>
      <c r="AD726" s="3">
        <v>41936.692361111112</v>
      </c>
      <c r="AE726" s="3">
        <v>41898.504166666666</v>
      </c>
      <c r="AF726" s="2"/>
      <c r="AG726" s="4"/>
      <c r="AH726" s="4" t="s">
        <v>198</v>
      </c>
      <c r="AI726" s="4"/>
      <c r="AJ726" s="3"/>
      <c r="AK726" s="3"/>
      <c r="AL726" s="4"/>
      <c r="AM726" s="4"/>
      <c r="AN726" s="4"/>
    </row>
    <row r="727" spans="1:40" ht="57" customHeight="1">
      <c r="A727" s="4" t="s">
        <v>644</v>
      </c>
      <c r="B727" s="4" t="s">
        <v>873</v>
      </c>
      <c r="C727" s="4" t="s">
        <v>40</v>
      </c>
      <c r="D727" s="4"/>
      <c r="E727" s="4"/>
      <c r="F727" s="4"/>
      <c r="G727" s="2">
        <v>2014</v>
      </c>
      <c r="H727" s="4">
        <v>4500000</v>
      </c>
      <c r="I727" s="4">
        <v>0</v>
      </c>
      <c r="J727" s="4" t="s">
        <v>957</v>
      </c>
      <c r="K727" s="4" t="s">
        <v>398</v>
      </c>
      <c r="L727" s="4" t="s">
        <v>837</v>
      </c>
      <c r="M727" s="3">
        <v>41879</v>
      </c>
      <c r="N727" s="4"/>
      <c r="O727" s="4" t="s">
        <v>613</v>
      </c>
      <c r="P727" s="4" t="s">
        <v>434</v>
      </c>
      <c r="Q727" s="4" t="s">
        <v>500</v>
      </c>
      <c r="R727" s="4" t="s">
        <v>644</v>
      </c>
      <c r="S727" s="4" t="s">
        <v>567</v>
      </c>
      <c r="T727" s="4" t="s">
        <v>873</v>
      </c>
      <c r="U727" s="4" t="s">
        <v>255</v>
      </c>
      <c r="V727" s="4" t="s">
        <v>708</v>
      </c>
      <c r="W727" s="4" t="s">
        <v>563</v>
      </c>
      <c r="X727" s="4" t="s">
        <v>434</v>
      </c>
      <c r="Y727" s="4" t="s">
        <v>21</v>
      </c>
      <c r="Z727" s="4" t="s">
        <v>483</v>
      </c>
      <c r="AA727" s="4">
        <v>217374</v>
      </c>
      <c r="AB727" s="4"/>
      <c r="AC727" s="4" t="s">
        <v>692</v>
      </c>
      <c r="AD727" s="3">
        <v>41969.688194444439</v>
      </c>
      <c r="AE727" s="3">
        <v>41880.431250000001</v>
      </c>
      <c r="AF727" s="2"/>
      <c r="AG727" s="4"/>
      <c r="AH727" s="4" t="s">
        <v>198</v>
      </c>
      <c r="AI727" s="4"/>
      <c r="AJ727" s="3"/>
      <c r="AK727" s="3"/>
      <c r="AL727" s="4"/>
      <c r="AM727" s="4"/>
      <c r="AN727" s="4"/>
    </row>
    <row r="728" spans="1:40" ht="68.25" customHeight="1">
      <c r="A728" s="4" t="s">
        <v>644</v>
      </c>
      <c r="B728" s="4" t="s">
        <v>873</v>
      </c>
      <c r="C728" s="4" t="s">
        <v>40</v>
      </c>
      <c r="D728" s="4"/>
      <c r="E728" s="4"/>
      <c r="F728" s="4"/>
      <c r="G728" s="2">
        <v>2014</v>
      </c>
      <c r="H728" s="4">
        <v>8665493</v>
      </c>
      <c r="I728" s="4">
        <v>0</v>
      </c>
      <c r="J728" s="4" t="s">
        <v>131</v>
      </c>
      <c r="K728" s="4" t="s">
        <v>398</v>
      </c>
      <c r="L728" s="4" t="s">
        <v>837</v>
      </c>
      <c r="M728" s="3">
        <v>41879</v>
      </c>
      <c r="N728" s="4"/>
      <c r="O728" s="4" t="s">
        <v>926</v>
      </c>
      <c r="P728" s="4" t="s">
        <v>434</v>
      </c>
      <c r="Q728" s="4" t="s">
        <v>500</v>
      </c>
      <c r="R728" s="4" t="s">
        <v>644</v>
      </c>
      <c r="S728" s="4" t="s">
        <v>567</v>
      </c>
      <c r="T728" s="4" t="s">
        <v>873</v>
      </c>
      <c r="U728" s="4" t="s">
        <v>255</v>
      </c>
      <c r="V728" s="4" t="s">
        <v>708</v>
      </c>
      <c r="W728" s="4" t="s">
        <v>563</v>
      </c>
      <c r="X728" s="4" t="s">
        <v>434</v>
      </c>
      <c r="Y728" s="4" t="s">
        <v>21</v>
      </c>
      <c r="Z728" s="4" t="s">
        <v>483</v>
      </c>
      <c r="AA728" s="4">
        <v>217375</v>
      </c>
      <c r="AB728" s="4"/>
      <c r="AC728" s="4" t="s">
        <v>692</v>
      </c>
      <c r="AD728" s="3">
        <v>41898.509027777778</v>
      </c>
      <c r="AE728" s="3">
        <v>41880.431944444441</v>
      </c>
      <c r="AF728" s="2"/>
      <c r="AG728" s="4"/>
      <c r="AH728" s="4" t="s">
        <v>198</v>
      </c>
      <c r="AI728" s="4"/>
      <c r="AJ728" s="3"/>
      <c r="AK728" s="3"/>
      <c r="AL728" s="4"/>
      <c r="AM728" s="4"/>
      <c r="AN728" s="4"/>
    </row>
    <row r="729" spans="1:40" ht="57" customHeight="1">
      <c r="A729" s="4" t="s">
        <v>644</v>
      </c>
      <c r="B729" s="4" t="s">
        <v>873</v>
      </c>
      <c r="C729" s="4" t="s">
        <v>40</v>
      </c>
      <c r="D729" s="4"/>
      <c r="E729" s="4"/>
      <c r="F729" s="4"/>
      <c r="G729" s="2">
        <v>2014</v>
      </c>
      <c r="H729" s="4">
        <v>1830756</v>
      </c>
      <c r="I729" s="4">
        <v>0</v>
      </c>
      <c r="J729" s="4" t="s">
        <v>688</v>
      </c>
      <c r="K729" s="4" t="s">
        <v>398</v>
      </c>
      <c r="L729" s="4" t="s">
        <v>837</v>
      </c>
      <c r="M729" s="3">
        <v>41862</v>
      </c>
      <c r="N729" s="4"/>
      <c r="O729" s="4" t="s">
        <v>613</v>
      </c>
      <c r="P729" s="4" t="s">
        <v>434</v>
      </c>
      <c r="Q729" s="4" t="s">
        <v>500</v>
      </c>
      <c r="R729" s="4" t="s">
        <v>644</v>
      </c>
      <c r="S729" s="4" t="s">
        <v>567</v>
      </c>
      <c r="T729" s="4" t="s">
        <v>873</v>
      </c>
      <c r="U729" s="4" t="s">
        <v>255</v>
      </c>
      <c r="V729" s="4" t="s">
        <v>708</v>
      </c>
      <c r="W729" s="4" t="s">
        <v>563</v>
      </c>
      <c r="X729" s="4" t="s">
        <v>434</v>
      </c>
      <c r="Y729" s="4" t="s">
        <v>21</v>
      </c>
      <c r="Z729" s="4" t="s">
        <v>483</v>
      </c>
      <c r="AA729" s="4">
        <v>217017</v>
      </c>
      <c r="AB729" s="4"/>
      <c r="AC729" s="4" t="s">
        <v>692</v>
      </c>
      <c r="AD729" s="3">
        <v>41880.409722222219</v>
      </c>
      <c r="AE729" s="3">
        <v>41871.668749999997</v>
      </c>
      <c r="AF729" s="2"/>
      <c r="AG729" s="4"/>
      <c r="AH729" s="4" t="s">
        <v>198</v>
      </c>
      <c r="AI729" s="4"/>
      <c r="AJ729" s="3"/>
      <c r="AK729" s="3"/>
      <c r="AL729" s="4"/>
      <c r="AM729" s="4"/>
      <c r="AN729" s="4"/>
    </row>
    <row r="730" spans="1:40" ht="57" customHeight="1">
      <c r="A730" s="4" t="s">
        <v>644</v>
      </c>
      <c r="B730" s="4" t="s">
        <v>873</v>
      </c>
      <c r="C730" s="4" t="s">
        <v>40</v>
      </c>
      <c r="D730" s="4"/>
      <c r="E730" s="4"/>
      <c r="F730" s="4"/>
      <c r="G730" s="2">
        <v>2014</v>
      </c>
      <c r="H730" s="4">
        <v>27121759</v>
      </c>
      <c r="I730" s="4">
        <v>0</v>
      </c>
      <c r="J730" s="4" t="s">
        <v>1108</v>
      </c>
      <c r="K730" s="4" t="s">
        <v>398</v>
      </c>
      <c r="L730" s="4" t="s">
        <v>837</v>
      </c>
      <c r="M730" s="3">
        <v>41862</v>
      </c>
      <c r="N730" s="4"/>
      <c r="O730" s="4" t="s">
        <v>613</v>
      </c>
      <c r="P730" s="4" t="s">
        <v>434</v>
      </c>
      <c r="Q730" s="4" t="s">
        <v>500</v>
      </c>
      <c r="R730" s="4" t="s">
        <v>644</v>
      </c>
      <c r="S730" s="4" t="s">
        <v>567</v>
      </c>
      <c r="T730" s="4" t="s">
        <v>873</v>
      </c>
      <c r="U730" s="4" t="s">
        <v>255</v>
      </c>
      <c r="V730" s="4" t="s">
        <v>708</v>
      </c>
      <c r="W730" s="4" t="s">
        <v>563</v>
      </c>
      <c r="X730" s="4" t="s">
        <v>434</v>
      </c>
      <c r="Y730" s="4" t="s">
        <v>21</v>
      </c>
      <c r="Z730" s="4" t="s">
        <v>483</v>
      </c>
      <c r="AA730" s="4">
        <v>217018</v>
      </c>
      <c r="AB730" s="4"/>
      <c r="AC730" s="4" t="s">
        <v>692</v>
      </c>
      <c r="AD730" s="3">
        <v>41911.447222222218</v>
      </c>
      <c r="AE730" s="3">
        <v>41871.669444444444</v>
      </c>
      <c r="AF730" s="2"/>
      <c r="AG730" s="4"/>
      <c r="AH730" s="4" t="s">
        <v>198</v>
      </c>
      <c r="AI730" s="4"/>
      <c r="AJ730" s="3"/>
      <c r="AK730" s="3"/>
      <c r="AL730" s="4"/>
      <c r="AM730" s="4"/>
      <c r="AN730" s="4"/>
    </row>
    <row r="731" spans="1:40" ht="57" customHeight="1">
      <c r="A731" s="4" t="s">
        <v>644</v>
      </c>
      <c r="B731" s="4" t="s">
        <v>873</v>
      </c>
      <c r="C731" s="4" t="s">
        <v>40</v>
      </c>
      <c r="D731" s="4"/>
      <c r="E731" s="4"/>
      <c r="F731" s="4"/>
      <c r="G731" s="2">
        <v>2014</v>
      </c>
      <c r="H731" s="4">
        <v>3000000</v>
      </c>
      <c r="I731" s="4">
        <v>0</v>
      </c>
      <c r="J731" s="4" t="s">
        <v>957</v>
      </c>
      <c r="K731" s="4" t="s">
        <v>398</v>
      </c>
      <c r="L731" s="4" t="s">
        <v>837</v>
      </c>
      <c r="M731" s="3">
        <v>41901</v>
      </c>
      <c r="N731" s="4"/>
      <c r="O731" s="4" t="s">
        <v>613</v>
      </c>
      <c r="P731" s="4" t="s">
        <v>434</v>
      </c>
      <c r="Q731" s="4" t="s">
        <v>500</v>
      </c>
      <c r="R731" s="4" t="s">
        <v>644</v>
      </c>
      <c r="S731" s="4" t="s">
        <v>567</v>
      </c>
      <c r="T731" s="4" t="s">
        <v>873</v>
      </c>
      <c r="U731" s="4" t="s">
        <v>255</v>
      </c>
      <c r="V731" s="4" t="s">
        <v>708</v>
      </c>
      <c r="W731" s="4" t="s">
        <v>563</v>
      </c>
      <c r="X731" s="4" t="s">
        <v>434</v>
      </c>
      <c r="Y731" s="4" t="s">
        <v>21</v>
      </c>
      <c r="Z731" s="4" t="s">
        <v>483</v>
      </c>
      <c r="AA731" s="4">
        <v>218187</v>
      </c>
      <c r="AB731" s="4"/>
      <c r="AC731" s="4" t="s">
        <v>692</v>
      </c>
      <c r="AD731" s="3">
        <v>41969.688194444439</v>
      </c>
      <c r="AE731" s="3">
        <v>41904.432638888888</v>
      </c>
      <c r="AF731" s="2"/>
      <c r="AG731" s="4"/>
      <c r="AH731" s="4" t="s">
        <v>198</v>
      </c>
      <c r="AI731" s="4"/>
      <c r="AJ731" s="3"/>
      <c r="AK731" s="3"/>
      <c r="AL731" s="4"/>
      <c r="AM731" s="4"/>
      <c r="AN731" s="4"/>
    </row>
    <row r="732" spans="1:40" ht="57" customHeight="1">
      <c r="A732" s="4" t="s">
        <v>644</v>
      </c>
      <c r="B732" s="4" t="s">
        <v>873</v>
      </c>
      <c r="C732" s="4" t="s">
        <v>40</v>
      </c>
      <c r="D732" s="4"/>
      <c r="E732" s="4"/>
      <c r="F732" s="4"/>
      <c r="G732" s="2">
        <v>2014</v>
      </c>
      <c r="H732" s="4">
        <v>10032047</v>
      </c>
      <c r="I732" s="4">
        <v>0</v>
      </c>
      <c r="J732" s="4" t="s">
        <v>189</v>
      </c>
      <c r="K732" s="4" t="s">
        <v>398</v>
      </c>
      <c r="L732" s="4" t="s">
        <v>837</v>
      </c>
      <c r="M732" s="3">
        <v>41992</v>
      </c>
      <c r="N732" s="4"/>
      <c r="O732" s="4" t="s">
        <v>926</v>
      </c>
      <c r="P732" s="4" t="s">
        <v>434</v>
      </c>
      <c r="Q732" s="4" t="s">
        <v>500</v>
      </c>
      <c r="R732" s="4" t="s">
        <v>644</v>
      </c>
      <c r="S732" s="4" t="s">
        <v>567</v>
      </c>
      <c r="T732" s="4" t="s">
        <v>873</v>
      </c>
      <c r="U732" s="4" t="s">
        <v>255</v>
      </c>
      <c r="V732" s="4" t="s">
        <v>708</v>
      </c>
      <c r="W732" s="4" t="s">
        <v>563</v>
      </c>
      <c r="X732" s="4" t="s">
        <v>434</v>
      </c>
      <c r="Y732" s="4" t="s">
        <v>21</v>
      </c>
      <c r="Z732" s="4" t="s">
        <v>483</v>
      </c>
      <c r="AA732" s="4">
        <v>223269</v>
      </c>
      <c r="AB732" s="4"/>
      <c r="AC732" s="4" t="s">
        <v>692</v>
      </c>
      <c r="AD732" s="3">
        <v>42020.488194444442</v>
      </c>
      <c r="AE732" s="3">
        <v>42009.763888888891</v>
      </c>
      <c r="AF732" s="2"/>
      <c r="AG732" s="4"/>
      <c r="AH732" s="4" t="s">
        <v>198</v>
      </c>
      <c r="AI732" s="4"/>
      <c r="AJ732" s="3"/>
      <c r="AK732" s="3"/>
      <c r="AL732" s="4"/>
      <c r="AM732" s="4"/>
      <c r="AN732" s="4"/>
    </row>
    <row r="733" spans="1:40" ht="57" customHeight="1">
      <c r="A733" s="4" t="s">
        <v>644</v>
      </c>
      <c r="B733" s="4" t="s">
        <v>873</v>
      </c>
      <c r="C733" s="4" t="s">
        <v>40</v>
      </c>
      <c r="D733" s="4"/>
      <c r="E733" s="4"/>
      <c r="F733" s="4"/>
      <c r="G733" s="2">
        <v>2014</v>
      </c>
      <c r="H733" s="4">
        <v>132714</v>
      </c>
      <c r="I733" s="4">
        <v>0</v>
      </c>
      <c r="J733" s="4" t="s">
        <v>12</v>
      </c>
      <c r="K733" s="4" t="s">
        <v>398</v>
      </c>
      <c r="L733" s="4" t="s">
        <v>837</v>
      </c>
      <c r="M733" s="3">
        <v>41992</v>
      </c>
      <c r="N733" s="4"/>
      <c r="O733" s="4" t="s">
        <v>926</v>
      </c>
      <c r="P733" s="4" t="s">
        <v>434</v>
      </c>
      <c r="Q733" s="4" t="s">
        <v>500</v>
      </c>
      <c r="R733" s="4" t="s">
        <v>644</v>
      </c>
      <c r="S733" s="4" t="s">
        <v>567</v>
      </c>
      <c r="T733" s="4" t="s">
        <v>873</v>
      </c>
      <c r="U733" s="4" t="s">
        <v>255</v>
      </c>
      <c r="V733" s="4" t="s">
        <v>708</v>
      </c>
      <c r="W733" s="4" t="s">
        <v>563</v>
      </c>
      <c r="X733" s="4" t="s">
        <v>434</v>
      </c>
      <c r="Y733" s="4" t="s">
        <v>21</v>
      </c>
      <c r="Z733" s="4" t="s">
        <v>483</v>
      </c>
      <c r="AA733" s="4">
        <v>223270</v>
      </c>
      <c r="AB733" s="4"/>
      <c r="AC733" s="4" t="s">
        <v>692</v>
      </c>
      <c r="AD733" s="3">
        <v>42020.488194444442</v>
      </c>
      <c r="AE733" s="3">
        <v>42009.763888888891</v>
      </c>
      <c r="AF733" s="2"/>
      <c r="AG733" s="4"/>
      <c r="AH733" s="4" t="s">
        <v>198</v>
      </c>
      <c r="AI733" s="4"/>
      <c r="AJ733" s="3"/>
      <c r="AK733" s="3"/>
      <c r="AL733" s="4"/>
      <c r="AM733" s="4"/>
      <c r="AN733" s="4"/>
    </row>
    <row r="734" spans="1:40" ht="57" customHeight="1">
      <c r="A734" s="4" t="s">
        <v>644</v>
      </c>
      <c r="B734" s="4" t="s">
        <v>873</v>
      </c>
      <c r="C734" s="4" t="s">
        <v>40</v>
      </c>
      <c r="D734" s="4"/>
      <c r="E734" s="4"/>
      <c r="F734" s="4"/>
      <c r="G734" s="2">
        <v>2014</v>
      </c>
      <c r="H734" s="4">
        <v>136807</v>
      </c>
      <c r="I734" s="4">
        <v>0</v>
      </c>
      <c r="J734" s="4" t="s">
        <v>1046</v>
      </c>
      <c r="K734" s="4" t="s">
        <v>398</v>
      </c>
      <c r="L734" s="4" t="s">
        <v>837</v>
      </c>
      <c r="M734" s="3">
        <v>41879</v>
      </c>
      <c r="N734" s="4"/>
      <c r="O734" s="4" t="s">
        <v>613</v>
      </c>
      <c r="P734" s="4" t="s">
        <v>434</v>
      </c>
      <c r="Q734" s="4" t="s">
        <v>500</v>
      </c>
      <c r="R734" s="4" t="s">
        <v>644</v>
      </c>
      <c r="S734" s="4" t="s">
        <v>567</v>
      </c>
      <c r="T734" s="4" t="s">
        <v>873</v>
      </c>
      <c r="U734" s="4" t="s">
        <v>255</v>
      </c>
      <c r="V734" s="4" t="s">
        <v>708</v>
      </c>
      <c r="W734" s="4" t="s">
        <v>563</v>
      </c>
      <c r="X734" s="4" t="s">
        <v>434</v>
      </c>
      <c r="Y734" s="4" t="s">
        <v>21</v>
      </c>
      <c r="Z734" s="4" t="s">
        <v>483</v>
      </c>
      <c r="AA734" s="4">
        <v>217373</v>
      </c>
      <c r="AB734" s="4"/>
      <c r="AC734" s="4" t="s">
        <v>692</v>
      </c>
      <c r="AD734" s="3">
        <v>41969.685416666667</v>
      </c>
      <c r="AE734" s="3">
        <v>41880.410416666666</v>
      </c>
      <c r="AF734" s="2"/>
      <c r="AG734" s="4"/>
      <c r="AH734" s="4" t="s">
        <v>198</v>
      </c>
      <c r="AI734" s="4"/>
      <c r="AJ734" s="3"/>
      <c r="AK734" s="3"/>
      <c r="AL734" s="4"/>
      <c r="AM734" s="4"/>
      <c r="AN734" s="4"/>
    </row>
    <row r="735" spans="1:40" ht="45.75" customHeight="1">
      <c r="A735" s="4" t="s">
        <v>644</v>
      </c>
      <c r="B735" s="4" t="s">
        <v>797</v>
      </c>
      <c r="C735" s="4" t="s">
        <v>41</v>
      </c>
      <c r="D735" s="4"/>
      <c r="E735" s="4"/>
      <c r="F735" s="4"/>
      <c r="G735" s="2">
        <v>2011</v>
      </c>
      <c r="H735" s="4">
        <v>5000000</v>
      </c>
      <c r="I735" s="4">
        <v>0</v>
      </c>
      <c r="J735" s="4" t="s">
        <v>737</v>
      </c>
      <c r="K735" s="4" t="s">
        <v>398</v>
      </c>
      <c r="L735" s="4" t="s">
        <v>837</v>
      </c>
      <c r="M735" s="3">
        <v>40345</v>
      </c>
      <c r="N735" s="4"/>
      <c r="O735" s="4" t="s">
        <v>554</v>
      </c>
      <c r="P735" s="4" t="s">
        <v>434</v>
      </c>
      <c r="Q735" s="4" t="s">
        <v>282</v>
      </c>
      <c r="R735" s="4" t="s">
        <v>644</v>
      </c>
      <c r="S735" s="4" t="s">
        <v>567</v>
      </c>
      <c r="T735" s="4" t="s">
        <v>797</v>
      </c>
      <c r="U735" s="4" t="s">
        <v>519</v>
      </c>
      <c r="V735" s="4" t="s">
        <v>1091</v>
      </c>
      <c r="W735" s="4" t="s">
        <v>563</v>
      </c>
      <c r="X735" s="4" t="s">
        <v>434</v>
      </c>
      <c r="Y735" s="4" t="s">
        <v>545</v>
      </c>
      <c r="Z735" s="4" t="s">
        <v>483</v>
      </c>
      <c r="AA735" s="4">
        <v>158087</v>
      </c>
      <c r="AB735" s="4"/>
      <c r="AC735" s="4" t="s">
        <v>697</v>
      </c>
      <c r="AD735" s="3">
        <v>40548.703472222223</v>
      </c>
      <c r="AE735" s="3">
        <v>40381.745138888888</v>
      </c>
      <c r="AF735" s="2"/>
      <c r="AG735" s="4"/>
      <c r="AH735" s="4" t="s">
        <v>198</v>
      </c>
      <c r="AI735" s="4"/>
      <c r="AJ735" s="3"/>
      <c r="AK735" s="3"/>
      <c r="AL735" s="4"/>
      <c r="AM735" s="4"/>
      <c r="AN735" s="4"/>
    </row>
    <row r="736" spans="1:40" ht="57" customHeight="1">
      <c r="A736" s="4" t="s">
        <v>644</v>
      </c>
      <c r="B736" s="4" t="s">
        <v>797</v>
      </c>
      <c r="C736" s="4" t="s">
        <v>40</v>
      </c>
      <c r="D736" s="4" t="s">
        <v>634</v>
      </c>
      <c r="E736" s="4" t="s">
        <v>115</v>
      </c>
      <c r="F736" s="4" t="s">
        <v>307</v>
      </c>
      <c r="G736" s="2">
        <v>2014</v>
      </c>
      <c r="H736" s="4">
        <v>111750</v>
      </c>
      <c r="I736" s="4">
        <v>0</v>
      </c>
      <c r="J736" s="4" t="s">
        <v>858</v>
      </c>
      <c r="K736" s="4" t="s">
        <v>398</v>
      </c>
      <c r="L736" s="4" t="s">
        <v>837</v>
      </c>
      <c r="M736" s="3">
        <v>41862</v>
      </c>
      <c r="N736" s="4" t="s">
        <v>387</v>
      </c>
      <c r="O736" s="4" t="s">
        <v>926</v>
      </c>
      <c r="P736" s="4" t="s">
        <v>434</v>
      </c>
      <c r="Q736" s="4" t="s">
        <v>282</v>
      </c>
      <c r="R736" s="4" t="s">
        <v>644</v>
      </c>
      <c r="S736" s="4" t="s">
        <v>567</v>
      </c>
      <c r="T736" s="4" t="s">
        <v>797</v>
      </c>
      <c r="U736" s="4" t="s">
        <v>519</v>
      </c>
      <c r="V736" s="4" t="s">
        <v>1091</v>
      </c>
      <c r="W736" s="4" t="s">
        <v>563</v>
      </c>
      <c r="X736" s="4" t="s">
        <v>434</v>
      </c>
      <c r="Y736" s="4" t="s">
        <v>21</v>
      </c>
      <c r="Z736" s="4" t="s">
        <v>483</v>
      </c>
      <c r="AA736" s="4">
        <v>216970</v>
      </c>
      <c r="AB736" s="4"/>
      <c r="AC736" s="4" t="s">
        <v>697</v>
      </c>
      <c r="AD736" s="3">
        <v>41942.515972222223</v>
      </c>
      <c r="AE736" s="3">
        <v>41871.392361111109</v>
      </c>
      <c r="AF736" s="2">
        <v>2014</v>
      </c>
      <c r="AG736" s="4" t="s">
        <v>434</v>
      </c>
      <c r="AH736" s="4" t="s">
        <v>198</v>
      </c>
      <c r="AI736" s="4">
        <v>0</v>
      </c>
      <c r="AJ736" s="3">
        <v>41730</v>
      </c>
      <c r="AK736" s="3">
        <v>42004</v>
      </c>
      <c r="AL736" s="4" t="s">
        <v>740</v>
      </c>
      <c r="AM736" s="4" t="s">
        <v>740</v>
      </c>
      <c r="AN736" s="4" t="s">
        <v>380</v>
      </c>
    </row>
    <row r="737" spans="1:40" ht="45.75" customHeight="1">
      <c r="A737" s="4" t="s">
        <v>644</v>
      </c>
      <c r="B737" s="4" t="s">
        <v>797</v>
      </c>
      <c r="C737" s="4" t="s">
        <v>377</v>
      </c>
      <c r="D737" s="4"/>
      <c r="E737" s="4"/>
      <c r="F737" s="4"/>
      <c r="G737" s="2">
        <v>2012</v>
      </c>
      <c r="H737" s="4">
        <v>1314268</v>
      </c>
      <c r="I737" s="4">
        <v>0</v>
      </c>
      <c r="J737" s="4" t="s">
        <v>779</v>
      </c>
      <c r="K737" s="4" t="s">
        <v>398</v>
      </c>
      <c r="L737" s="4" t="s">
        <v>837</v>
      </c>
      <c r="M737" s="3">
        <v>41121</v>
      </c>
      <c r="N737" s="4"/>
      <c r="O737" s="4" t="s">
        <v>554</v>
      </c>
      <c r="P737" s="4" t="s">
        <v>434</v>
      </c>
      <c r="Q737" s="4" t="s">
        <v>282</v>
      </c>
      <c r="R737" s="4" t="s">
        <v>644</v>
      </c>
      <c r="S737" s="4" t="s">
        <v>567</v>
      </c>
      <c r="T737" s="4" t="s">
        <v>797</v>
      </c>
      <c r="U737" s="4" t="s">
        <v>519</v>
      </c>
      <c r="V737" s="4" t="s">
        <v>1091</v>
      </c>
      <c r="W737" s="4" t="s">
        <v>563</v>
      </c>
      <c r="X737" s="4" t="s">
        <v>794</v>
      </c>
      <c r="Y737" s="4" t="s">
        <v>545</v>
      </c>
      <c r="Z737" s="4" t="s">
        <v>483</v>
      </c>
      <c r="AA737" s="4">
        <v>185750</v>
      </c>
      <c r="AB737" s="4"/>
      <c r="AC737" s="4" t="s">
        <v>697</v>
      </c>
      <c r="AD737" s="3">
        <v>41235.529861111107</v>
      </c>
      <c r="AE737" s="3">
        <v>41137.693749999999</v>
      </c>
      <c r="AF737" s="2"/>
      <c r="AG737" s="4"/>
      <c r="AH737" s="4" t="s">
        <v>198</v>
      </c>
      <c r="AI737" s="4"/>
      <c r="AJ737" s="3"/>
      <c r="AK737" s="3"/>
      <c r="AL737" s="4"/>
      <c r="AM737" s="4"/>
      <c r="AN737" s="4"/>
    </row>
    <row r="738" spans="1:40" ht="45.75" customHeight="1">
      <c r="A738" s="4" t="s">
        <v>644</v>
      </c>
      <c r="B738" s="4" t="s">
        <v>797</v>
      </c>
      <c r="C738" s="4" t="s">
        <v>377</v>
      </c>
      <c r="D738" s="4"/>
      <c r="E738" s="4"/>
      <c r="F738" s="4"/>
      <c r="G738" s="2">
        <v>2012</v>
      </c>
      <c r="H738" s="4">
        <v>306235</v>
      </c>
      <c r="I738" s="4">
        <v>0</v>
      </c>
      <c r="J738" s="4" t="s">
        <v>448</v>
      </c>
      <c r="K738" s="4" t="s">
        <v>398</v>
      </c>
      <c r="L738" s="4" t="s">
        <v>837</v>
      </c>
      <c r="M738" s="3">
        <v>41157</v>
      </c>
      <c r="N738" s="4"/>
      <c r="O738" s="4" t="s">
        <v>554</v>
      </c>
      <c r="P738" s="4" t="s">
        <v>434</v>
      </c>
      <c r="Q738" s="4" t="s">
        <v>282</v>
      </c>
      <c r="R738" s="4" t="s">
        <v>644</v>
      </c>
      <c r="S738" s="4" t="s">
        <v>567</v>
      </c>
      <c r="T738" s="4" t="s">
        <v>797</v>
      </c>
      <c r="U738" s="4" t="s">
        <v>519</v>
      </c>
      <c r="V738" s="4" t="s">
        <v>1091</v>
      </c>
      <c r="W738" s="4" t="s">
        <v>563</v>
      </c>
      <c r="X738" s="4" t="s">
        <v>794</v>
      </c>
      <c r="Y738" s="4" t="s">
        <v>545</v>
      </c>
      <c r="Z738" s="4" t="s">
        <v>483</v>
      </c>
      <c r="AA738" s="4">
        <v>188994</v>
      </c>
      <c r="AB738" s="4"/>
      <c r="AC738" s="4" t="s">
        <v>697</v>
      </c>
      <c r="AD738" s="3">
        <v>41235.530555555553</v>
      </c>
      <c r="AE738" s="3">
        <v>41212.677083333328</v>
      </c>
      <c r="AF738" s="2"/>
      <c r="AG738" s="4"/>
      <c r="AH738" s="4" t="s">
        <v>198</v>
      </c>
      <c r="AI738" s="4"/>
      <c r="AJ738" s="3"/>
      <c r="AK738" s="3"/>
      <c r="AL738" s="4"/>
      <c r="AM738" s="4"/>
      <c r="AN738" s="4"/>
    </row>
    <row r="739" spans="1:40" ht="45.75" customHeight="1">
      <c r="A739" s="4" t="s">
        <v>644</v>
      </c>
      <c r="B739" s="4" t="s">
        <v>797</v>
      </c>
      <c r="C739" s="4" t="s">
        <v>377</v>
      </c>
      <c r="D739" s="4"/>
      <c r="E739" s="4"/>
      <c r="F739" s="4"/>
      <c r="G739" s="2">
        <v>2012</v>
      </c>
      <c r="H739" s="4">
        <v>700000</v>
      </c>
      <c r="I739" s="4">
        <v>0</v>
      </c>
      <c r="J739" s="4" t="s">
        <v>210</v>
      </c>
      <c r="K739" s="4" t="s">
        <v>398</v>
      </c>
      <c r="L739" s="4" t="s">
        <v>837</v>
      </c>
      <c r="M739" s="3">
        <v>41260</v>
      </c>
      <c r="N739" s="4"/>
      <c r="O739" s="4" t="s">
        <v>554</v>
      </c>
      <c r="P739" s="4" t="s">
        <v>434</v>
      </c>
      <c r="Q739" s="4" t="s">
        <v>282</v>
      </c>
      <c r="R739" s="4" t="s">
        <v>644</v>
      </c>
      <c r="S739" s="4" t="s">
        <v>567</v>
      </c>
      <c r="T739" s="4" t="s">
        <v>797</v>
      </c>
      <c r="U739" s="4" t="s">
        <v>519</v>
      </c>
      <c r="V739" s="4" t="s">
        <v>1091</v>
      </c>
      <c r="W739" s="4" t="s">
        <v>563</v>
      </c>
      <c r="X739" s="4" t="s">
        <v>794</v>
      </c>
      <c r="Y739" s="4" t="s">
        <v>545</v>
      </c>
      <c r="Z739" s="4" t="s">
        <v>483</v>
      </c>
      <c r="AA739" s="4">
        <v>190832</v>
      </c>
      <c r="AB739" s="4"/>
      <c r="AC739" s="4" t="s">
        <v>879</v>
      </c>
      <c r="AD739" s="3">
        <v>41260.609722222223</v>
      </c>
      <c r="AE739" s="3">
        <v>41260.60833333333</v>
      </c>
      <c r="AF739" s="2"/>
      <c r="AG739" s="4"/>
      <c r="AH739" s="4" t="s">
        <v>198</v>
      </c>
      <c r="AI739" s="4"/>
      <c r="AJ739" s="3"/>
      <c r="AK739" s="3"/>
      <c r="AL739" s="4"/>
      <c r="AM739" s="4"/>
      <c r="AN739" s="4"/>
    </row>
    <row r="740" spans="1:40" ht="57" customHeight="1">
      <c r="A740" s="4" t="s">
        <v>644</v>
      </c>
      <c r="B740" s="4" t="s">
        <v>797</v>
      </c>
      <c r="C740" s="4" t="s">
        <v>532</v>
      </c>
      <c r="D740" s="4" t="s">
        <v>254</v>
      </c>
      <c r="E740" s="4" t="s">
        <v>268</v>
      </c>
      <c r="F740" s="4" t="s">
        <v>183</v>
      </c>
      <c r="G740" s="2">
        <v>2013</v>
      </c>
      <c r="H740" s="4">
        <v>800000</v>
      </c>
      <c r="I740" s="4">
        <v>0</v>
      </c>
      <c r="J740" s="4" t="s">
        <v>448</v>
      </c>
      <c r="K740" s="4" t="s">
        <v>398</v>
      </c>
      <c r="L740" s="4" t="s">
        <v>837</v>
      </c>
      <c r="M740" s="3">
        <v>41304</v>
      </c>
      <c r="N740" s="4" t="s">
        <v>738</v>
      </c>
      <c r="O740" s="4" t="s">
        <v>738</v>
      </c>
      <c r="P740" s="4" t="s">
        <v>434</v>
      </c>
      <c r="Q740" s="4" t="s">
        <v>282</v>
      </c>
      <c r="R740" s="4" t="s">
        <v>644</v>
      </c>
      <c r="S740" s="4" t="s">
        <v>567</v>
      </c>
      <c r="T740" s="4" t="s">
        <v>797</v>
      </c>
      <c r="U740" s="4" t="s">
        <v>519</v>
      </c>
      <c r="V740" s="4" t="s">
        <v>1091</v>
      </c>
      <c r="W740" s="4"/>
      <c r="X740" s="4" t="s">
        <v>794</v>
      </c>
      <c r="Y740" s="4" t="s">
        <v>545</v>
      </c>
      <c r="Z740" s="4" t="s">
        <v>483</v>
      </c>
      <c r="AA740" s="4">
        <v>193226</v>
      </c>
      <c r="AB740" s="4" t="s">
        <v>571</v>
      </c>
      <c r="AC740" s="4" t="s">
        <v>697</v>
      </c>
      <c r="AD740" s="3">
        <v>41339.618750000001</v>
      </c>
      <c r="AE740" s="3">
        <v>41339.618055555555</v>
      </c>
      <c r="AF740" s="2">
        <v>2013</v>
      </c>
      <c r="AG740" s="4" t="s">
        <v>1061</v>
      </c>
      <c r="AH740" s="4" t="s">
        <v>198</v>
      </c>
      <c r="AI740" s="4">
        <v>51939803</v>
      </c>
      <c r="AJ740" s="3">
        <v>41275</v>
      </c>
      <c r="AK740" s="3">
        <v>41639</v>
      </c>
      <c r="AL740" s="4" t="s">
        <v>184</v>
      </c>
      <c r="AM740" s="4" t="s">
        <v>740</v>
      </c>
      <c r="AN740" s="4"/>
    </row>
    <row r="741" spans="1:40" ht="57" customHeight="1">
      <c r="A741" s="4" t="s">
        <v>644</v>
      </c>
      <c r="B741" s="4" t="s">
        <v>797</v>
      </c>
      <c r="C741" s="4" t="s">
        <v>532</v>
      </c>
      <c r="D741" s="4" t="s">
        <v>254</v>
      </c>
      <c r="E741" s="4" t="s">
        <v>268</v>
      </c>
      <c r="F741" s="4" t="s">
        <v>183</v>
      </c>
      <c r="G741" s="2">
        <v>2013</v>
      </c>
      <c r="H741" s="4">
        <v>2495629</v>
      </c>
      <c r="I741" s="4">
        <v>0</v>
      </c>
      <c r="J741" s="4" t="s">
        <v>717</v>
      </c>
      <c r="K741" s="4" t="s">
        <v>398</v>
      </c>
      <c r="L741" s="4" t="s">
        <v>837</v>
      </c>
      <c r="M741" s="3">
        <v>41442</v>
      </c>
      <c r="N741" s="4" t="s">
        <v>738</v>
      </c>
      <c r="O741" s="4" t="s">
        <v>738</v>
      </c>
      <c r="P741" s="4" t="s">
        <v>434</v>
      </c>
      <c r="Q741" s="4" t="s">
        <v>282</v>
      </c>
      <c r="R741" s="4" t="s">
        <v>644</v>
      </c>
      <c r="S741" s="4" t="s">
        <v>567</v>
      </c>
      <c r="T741" s="4" t="s">
        <v>797</v>
      </c>
      <c r="U741" s="4" t="s">
        <v>519</v>
      </c>
      <c r="V741" s="4" t="s">
        <v>1091</v>
      </c>
      <c r="W741" s="4"/>
      <c r="X741" s="4" t="s">
        <v>794</v>
      </c>
      <c r="Y741" s="4" t="s">
        <v>545</v>
      </c>
      <c r="Z741" s="4" t="s">
        <v>483</v>
      </c>
      <c r="AA741" s="4">
        <v>203287</v>
      </c>
      <c r="AB741" s="4"/>
      <c r="AC741" s="4" t="s">
        <v>697</v>
      </c>
      <c r="AD741" s="3">
        <v>41578.662499999999</v>
      </c>
      <c r="AE741" s="3">
        <v>41578.662499999999</v>
      </c>
      <c r="AF741" s="2">
        <v>2013</v>
      </c>
      <c r="AG741" s="4" t="s">
        <v>1061</v>
      </c>
      <c r="AH741" s="4" t="s">
        <v>198</v>
      </c>
      <c r="AI741" s="4">
        <v>51939803</v>
      </c>
      <c r="AJ741" s="3">
        <v>41275</v>
      </c>
      <c r="AK741" s="3">
        <v>41639</v>
      </c>
      <c r="AL741" s="4" t="s">
        <v>184</v>
      </c>
      <c r="AM741" s="4" t="s">
        <v>740</v>
      </c>
      <c r="AN741" s="4"/>
    </row>
    <row r="742" spans="1:40" ht="57" customHeight="1">
      <c r="A742" s="4" t="s">
        <v>644</v>
      </c>
      <c r="B742" s="4" t="s">
        <v>797</v>
      </c>
      <c r="C742" s="4" t="s">
        <v>532</v>
      </c>
      <c r="D742" s="4" t="s">
        <v>254</v>
      </c>
      <c r="E742" s="4" t="s">
        <v>268</v>
      </c>
      <c r="F742" s="4" t="s">
        <v>183</v>
      </c>
      <c r="G742" s="2">
        <v>2013</v>
      </c>
      <c r="H742" s="4">
        <v>148850</v>
      </c>
      <c r="I742" s="4">
        <v>0</v>
      </c>
      <c r="J742" s="4" t="s">
        <v>717</v>
      </c>
      <c r="K742" s="4" t="s">
        <v>398</v>
      </c>
      <c r="L742" s="4" t="s">
        <v>837</v>
      </c>
      <c r="M742" s="3">
        <v>41564</v>
      </c>
      <c r="N742" s="4" t="s">
        <v>738</v>
      </c>
      <c r="O742" s="4" t="s">
        <v>738</v>
      </c>
      <c r="P742" s="4" t="s">
        <v>434</v>
      </c>
      <c r="Q742" s="4" t="s">
        <v>282</v>
      </c>
      <c r="R742" s="4" t="s">
        <v>644</v>
      </c>
      <c r="S742" s="4" t="s">
        <v>567</v>
      </c>
      <c r="T742" s="4" t="s">
        <v>797</v>
      </c>
      <c r="U742" s="4" t="s">
        <v>519</v>
      </c>
      <c r="V742" s="4" t="s">
        <v>1091</v>
      </c>
      <c r="W742" s="4"/>
      <c r="X742" s="4" t="s">
        <v>794</v>
      </c>
      <c r="Y742" s="4" t="s">
        <v>545</v>
      </c>
      <c r="Z742" s="4" t="s">
        <v>483</v>
      </c>
      <c r="AA742" s="4">
        <v>203296</v>
      </c>
      <c r="AB742" s="4"/>
      <c r="AC742" s="4" t="s">
        <v>879</v>
      </c>
      <c r="AD742" s="3">
        <v>41578.671527777777</v>
      </c>
      <c r="AE742" s="3">
        <v>41578.671527777777</v>
      </c>
      <c r="AF742" s="2">
        <v>2013</v>
      </c>
      <c r="AG742" s="4" t="s">
        <v>1061</v>
      </c>
      <c r="AH742" s="4" t="s">
        <v>198</v>
      </c>
      <c r="AI742" s="4">
        <v>51939803</v>
      </c>
      <c r="AJ742" s="3">
        <v>41275</v>
      </c>
      <c r="AK742" s="3">
        <v>41639</v>
      </c>
      <c r="AL742" s="4" t="s">
        <v>184</v>
      </c>
      <c r="AM742" s="4" t="s">
        <v>740</v>
      </c>
      <c r="AN742" s="4"/>
    </row>
    <row r="743" spans="1:40" ht="57" customHeight="1">
      <c r="A743" s="4" t="s">
        <v>644</v>
      </c>
      <c r="B743" s="4" t="s">
        <v>797</v>
      </c>
      <c r="C743" s="4" t="s">
        <v>532</v>
      </c>
      <c r="D743" s="4" t="s">
        <v>254</v>
      </c>
      <c r="E743" s="4" t="s">
        <v>268</v>
      </c>
      <c r="F743" s="4" t="s">
        <v>183</v>
      </c>
      <c r="G743" s="2">
        <v>2013</v>
      </c>
      <c r="H743" s="4">
        <v>5840000</v>
      </c>
      <c r="I743" s="4">
        <v>0</v>
      </c>
      <c r="J743" s="4" t="s">
        <v>717</v>
      </c>
      <c r="K743" s="4" t="s">
        <v>398</v>
      </c>
      <c r="L743" s="4" t="s">
        <v>837</v>
      </c>
      <c r="M743" s="3">
        <v>41493</v>
      </c>
      <c r="N743" s="4" t="s">
        <v>738</v>
      </c>
      <c r="O743" s="4" t="s">
        <v>738</v>
      </c>
      <c r="P743" s="4" t="s">
        <v>434</v>
      </c>
      <c r="Q743" s="4" t="s">
        <v>282</v>
      </c>
      <c r="R743" s="4" t="s">
        <v>644</v>
      </c>
      <c r="S743" s="4" t="s">
        <v>567</v>
      </c>
      <c r="T743" s="4" t="s">
        <v>797</v>
      </c>
      <c r="U743" s="4" t="s">
        <v>519</v>
      </c>
      <c r="V743" s="4" t="s">
        <v>1091</v>
      </c>
      <c r="W743" s="4"/>
      <c r="X743" s="4" t="s">
        <v>794</v>
      </c>
      <c r="Y743" s="4" t="s">
        <v>545</v>
      </c>
      <c r="Z743" s="4" t="s">
        <v>483</v>
      </c>
      <c r="AA743" s="4">
        <v>203291</v>
      </c>
      <c r="AB743" s="4"/>
      <c r="AC743" s="4" t="s">
        <v>697</v>
      </c>
      <c r="AD743" s="3">
        <v>41578.666666666664</v>
      </c>
      <c r="AE743" s="3">
        <v>41578.666666666664</v>
      </c>
      <c r="AF743" s="2">
        <v>2013</v>
      </c>
      <c r="AG743" s="4" t="s">
        <v>1061</v>
      </c>
      <c r="AH743" s="4" t="s">
        <v>198</v>
      </c>
      <c r="AI743" s="4">
        <v>51939803</v>
      </c>
      <c r="AJ743" s="3">
        <v>41275</v>
      </c>
      <c r="AK743" s="3">
        <v>41639</v>
      </c>
      <c r="AL743" s="4" t="s">
        <v>184</v>
      </c>
      <c r="AM743" s="4" t="s">
        <v>740</v>
      </c>
      <c r="AN743" s="4"/>
    </row>
    <row r="744" spans="1:40" ht="57" customHeight="1">
      <c r="A744" s="4" t="s">
        <v>644</v>
      </c>
      <c r="B744" s="4" t="s">
        <v>797</v>
      </c>
      <c r="C744" s="4" t="s">
        <v>961</v>
      </c>
      <c r="D744" s="4" t="s">
        <v>988</v>
      </c>
      <c r="E744" s="4" t="s">
        <v>637</v>
      </c>
      <c r="F744" s="4" t="s">
        <v>183</v>
      </c>
      <c r="G744" s="2">
        <v>2014</v>
      </c>
      <c r="H744" s="4">
        <v>2500000</v>
      </c>
      <c r="I744" s="4">
        <v>0</v>
      </c>
      <c r="J744" s="4" t="s">
        <v>717</v>
      </c>
      <c r="K744" s="4" t="s">
        <v>398</v>
      </c>
      <c r="L744" s="4" t="s">
        <v>837</v>
      </c>
      <c r="M744" s="3">
        <v>41654</v>
      </c>
      <c r="N744" s="4" t="s">
        <v>738</v>
      </c>
      <c r="O744" s="4" t="s">
        <v>738</v>
      </c>
      <c r="P744" s="4" t="s">
        <v>434</v>
      </c>
      <c r="Q744" s="4" t="s">
        <v>282</v>
      </c>
      <c r="R744" s="4" t="s">
        <v>644</v>
      </c>
      <c r="S744" s="4" t="s">
        <v>567</v>
      </c>
      <c r="T744" s="4" t="s">
        <v>797</v>
      </c>
      <c r="U744" s="4" t="s">
        <v>519</v>
      </c>
      <c r="V744" s="4" t="s">
        <v>1091</v>
      </c>
      <c r="W744" s="4" t="s">
        <v>563</v>
      </c>
      <c r="X744" s="4" t="s">
        <v>794</v>
      </c>
      <c r="Y744" s="4" t="s">
        <v>545</v>
      </c>
      <c r="Z744" s="4" t="s">
        <v>483</v>
      </c>
      <c r="AA744" s="4">
        <v>206620</v>
      </c>
      <c r="AB744" s="4" t="s">
        <v>426</v>
      </c>
      <c r="AC744" s="4" t="s">
        <v>697</v>
      </c>
      <c r="AD744" s="3">
        <v>41954.502083333333</v>
      </c>
      <c r="AE744" s="3">
        <v>41666.648611111108</v>
      </c>
      <c r="AF744" s="2">
        <v>2014</v>
      </c>
      <c r="AG744" s="4" t="s">
        <v>1061</v>
      </c>
      <c r="AH744" s="4" t="s">
        <v>198</v>
      </c>
      <c r="AI744" s="4">
        <v>82569052</v>
      </c>
      <c r="AJ744" s="3">
        <v>41640</v>
      </c>
      <c r="AK744" s="3">
        <v>42004</v>
      </c>
      <c r="AL744" s="4" t="s">
        <v>184</v>
      </c>
      <c r="AM744" s="4" t="s">
        <v>740</v>
      </c>
      <c r="AN744" s="4"/>
    </row>
    <row r="745" spans="1:40" ht="57" customHeight="1">
      <c r="A745" s="4" t="s">
        <v>644</v>
      </c>
      <c r="B745" s="4" t="s">
        <v>797</v>
      </c>
      <c r="C745" s="4" t="s">
        <v>961</v>
      </c>
      <c r="D745" s="4" t="s">
        <v>988</v>
      </c>
      <c r="E745" s="4" t="s">
        <v>637</v>
      </c>
      <c r="F745" s="4" t="s">
        <v>183</v>
      </c>
      <c r="G745" s="2">
        <v>2014</v>
      </c>
      <c r="H745" s="4">
        <v>500000</v>
      </c>
      <c r="I745" s="4">
        <v>0</v>
      </c>
      <c r="J745" s="4" t="s">
        <v>717</v>
      </c>
      <c r="K745" s="4" t="s">
        <v>398</v>
      </c>
      <c r="L745" s="4" t="s">
        <v>837</v>
      </c>
      <c r="M745" s="3">
        <v>41850</v>
      </c>
      <c r="N745" s="4" t="s">
        <v>738</v>
      </c>
      <c r="O745" s="4" t="s">
        <v>738</v>
      </c>
      <c r="P745" s="4" t="s">
        <v>434</v>
      </c>
      <c r="Q745" s="4" t="s">
        <v>282</v>
      </c>
      <c r="R745" s="4" t="s">
        <v>644</v>
      </c>
      <c r="S745" s="4" t="s">
        <v>567</v>
      </c>
      <c r="T745" s="4" t="s">
        <v>797</v>
      </c>
      <c r="U745" s="4" t="s">
        <v>519</v>
      </c>
      <c r="V745" s="4" t="s">
        <v>1091</v>
      </c>
      <c r="W745" s="4" t="s">
        <v>563</v>
      </c>
      <c r="X745" s="4" t="s">
        <v>794</v>
      </c>
      <c r="Y745" s="4" t="s">
        <v>545</v>
      </c>
      <c r="Z745" s="4" t="s">
        <v>483</v>
      </c>
      <c r="AA745" s="4">
        <v>216137</v>
      </c>
      <c r="AB745" s="4"/>
      <c r="AC745" s="4" t="s">
        <v>697</v>
      </c>
      <c r="AD745" s="3">
        <v>41954.50277777778</v>
      </c>
      <c r="AE745" s="3">
        <v>41851.740277777775</v>
      </c>
      <c r="AF745" s="2">
        <v>2014</v>
      </c>
      <c r="AG745" s="4" t="s">
        <v>1061</v>
      </c>
      <c r="AH745" s="4" t="s">
        <v>198</v>
      </c>
      <c r="AI745" s="4">
        <v>82569052</v>
      </c>
      <c r="AJ745" s="3">
        <v>41640</v>
      </c>
      <c r="AK745" s="3">
        <v>42004</v>
      </c>
      <c r="AL745" s="4" t="s">
        <v>184</v>
      </c>
      <c r="AM745" s="4" t="s">
        <v>740</v>
      </c>
      <c r="AN745" s="4"/>
    </row>
    <row r="746" spans="1:40" ht="57" customHeight="1">
      <c r="A746" s="4" t="s">
        <v>644</v>
      </c>
      <c r="B746" s="4" t="s">
        <v>797</v>
      </c>
      <c r="C746" s="4" t="s">
        <v>961</v>
      </c>
      <c r="D746" s="4" t="s">
        <v>988</v>
      </c>
      <c r="E746" s="4" t="s">
        <v>637</v>
      </c>
      <c r="F746" s="4" t="s">
        <v>183</v>
      </c>
      <c r="G746" s="2">
        <v>2014</v>
      </c>
      <c r="H746" s="4">
        <v>5143575</v>
      </c>
      <c r="I746" s="4">
        <v>0</v>
      </c>
      <c r="J746" s="4" t="s">
        <v>717</v>
      </c>
      <c r="K746" s="4" t="s">
        <v>398</v>
      </c>
      <c r="L746" s="4" t="s">
        <v>837</v>
      </c>
      <c r="M746" s="3">
        <v>41967</v>
      </c>
      <c r="N746" s="4" t="s">
        <v>738</v>
      </c>
      <c r="O746" s="4" t="s">
        <v>738</v>
      </c>
      <c r="P746" s="4" t="s">
        <v>434</v>
      </c>
      <c r="Q746" s="4" t="s">
        <v>500</v>
      </c>
      <c r="R746" s="4" t="s">
        <v>644</v>
      </c>
      <c r="S746" s="4" t="s">
        <v>567</v>
      </c>
      <c r="T746" s="4" t="s">
        <v>797</v>
      </c>
      <c r="U746" s="4" t="s">
        <v>519</v>
      </c>
      <c r="V746" s="4" t="s">
        <v>1091</v>
      </c>
      <c r="W746" s="4" t="s">
        <v>563</v>
      </c>
      <c r="X746" s="4" t="s">
        <v>794</v>
      </c>
      <c r="Y746" s="4" t="s">
        <v>545</v>
      </c>
      <c r="Z746" s="4" t="s">
        <v>483</v>
      </c>
      <c r="AA746" s="4">
        <v>221479</v>
      </c>
      <c r="AB746" s="4"/>
      <c r="AC746" s="4" t="s">
        <v>692</v>
      </c>
      <c r="AD746" s="3">
        <v>41968.522222222222</v>
      </c>
      <c r="AE746" s="3">
        <v>41968.522222222222</v>
      </c>
      <c r="AF746" s="2">
        <v>2014</v>
      </c>
      <c r="AG746" s="4" t="s">
        <v>1061</v>
      </c>
      <c r="AH746" s="4" t="s">
        <v>198</v>
      </c>
      <c r="AI746" s="4">
        <v>82569052</v>
      </c>
      <c r="AJ746" s="3">
        <v>41640</v>
      </c>
      <c r="AK746" s="3">
        <v>42004</v>
      </c>
      <c r="AL746" s="4" t="s">
        <v>184</v>
      </c>
      <c r="AM746" s="4" t="s">
        <v>740</v>
      </c>
      <c r="AN746" s="4"/>
    </row>
    <row r="747" spans="1:40" ht="57" customHeight="1">
      <c r="A747" s="4" t="s">
        <v>644</v>
      </c>
      <c r="B747" s="4" t="s">
        <v>797</v>
      </c>
      <c r="C747" s="4" t="s">
        <v>961</v>
      </c>
      <c r="D747" s="4" t="s">
        <v>988</v>
      </c>
      <c r="E747" s="4" t="s">
        <v>637</v>
      </c>
      <c r="F747" s="4" t="s">
        <v>183</v>
      </c>
      <c r="G747" s="2">
        <v>2014</v>
      </c>
      <c r="H747" s="4">
        <v>7500000</v>
      </c>
      <c r="I747" s="4">
        <v>0</v>
      </c>
      <c r="J747" s="4" t="s">
        <v>717</v>
      </c>
      <c r="K747" s="4" t="s">
        <v>398</v>
      </c>
      <c r="L747" s="4" t="s">
        <v>837</v>
      </c>
      <c r="M747" s="3">
        <v>41794</v>
      </c>
      <c r="N747" s="4" t="s">
        <v>738</v>
      </c>
      <c r="O747" s="4" t="s">
        <v>738</v>
      </c>
      <c r="P747" s="4" t="s">
        <v>434</v>
      </c>
      <c r="Q747" s="4" t="s">
        <v>282</v>
      </c>
      <c r="R747" s="4" t="s">
        <v>644</v>
      </c>
      <c r="S747" s="4" t="s">
        <v>567</v>
      </c>
      <c r="T747" s="4" t="s">
        <v>797</v>
      </c>
      <c r="U747" s="4" t="s">
        <v>519</v>
      </c>
      <c r="V747" s="4" t="s">
        <v>1091</v>
      </c>
      <c r="W747" s="4" t="s">
        <v>563</v>
      </c>
      <c r="X747" s="4" t="s">
        <v>794</v>
      </c>
      <c r="Y747" s="4" t="s">
        <v>545</v>
      </c>
      <c r="Z747" s="4" t="s">
        <v>483</v>
      </c>
      <c r="AA747" s="4">
        <v>213281</v>
      </c>
      <c r="AB747" s="4"/>
      <c r="AC747" s="4" t="s">
        <v>697</v>
      </c>
      <c r="AD747" s="3">
        <v>41954.501388888886</v>
      </c>
      <c r="AE747" s="3">
        <v>41795.638194444444</v>
      </c>
      <c r="AF747" s="2">
        <v>2014</v>
      </c>
      <c r="AG747" s="4" t="s">
        <v>1061</v>
      </c>
      <c r="AH747" s="4" t="s">
        <v>198</v>
      </c>
      <c r="AI747" s="4">
        <v>82569052</v>
      </c>
      <c r="AJ747" s="3">
        <v>41640</v>
      </c>
      <c r="AK747" s="3">
        <v>42004</v>
      </c>
      <c r="AL747" s="4" t="s">
        <v>184</v>
      </c>
      <c r="AM747" s="4" t="s">
        <v>740</v>
      </c>
      <c r="AN747" s="4"/>
    </row>
    <row r="748" spans="1:40" ht="57" customHeight="1">
      <c r="A748" s="4" t="s">
        <v>207</v>
      </c>
      <c r="B748" s="4" t="s">
        <v>877</v>
      </c>
      <c r="C748" s="4" t="s">
        <v>961</v>
      </c>
      <c r="D748" s="4" t="s">
        <v>988</v>
      </c>
      <c r="E748" s="4" t="s">
        <v>142</v>
      </c>
      <c r="F748" s="4" t="s">
        <v>183</v>
      </c>
      <c r="G748" s="2">
        <v>2014</v>
      </c>
      <c r="H748" s="4">
        <v>460598</v>
      </c>
      <c r="I748" s="4">
        <v>0</v>
      </c>
      <c r="J748" s="4" t="s">
        <v>994</v>
      </c>
      <c r="K748" s="4" t="s">
        <v>398</v>
      </c>
      <c r="L748" s="4" t="s">
        <v>837</v>
      </c>
      <c r="M748" s="3">
        <v>41752</v>
      </c>
      <c r="N748" s="4" t="s">
        <v>738</v>
      </c>
      <c r="O748" s="4" t="s">
        <v>738</v>
      </c>
      <c r="P748" s="4" t="s">
        <v>434</v>
      </c>
      <c r="Q748" s="4" t="s">
        <v>282</v>
      </c>
      <c r="R748" s="4" t="s">
        <v>207</v>
      </c>
      <c r="S748" s="4" t="s">
        <v>474</v>
      </c>
      <c r="T748" s="4" t="s">
        <v>877</v>
      </c>
      <c r="U748" s="4" t="s">
        <v>519</v>
      </c>
      <c r="V748" s="4" t="s">
        <v>4</v>
      </c>
      <c r="W748" s="4" t="s">
        <v>563</v>
      </c>
      <c r="X748" s="4" t="s">
        <v>794</v>
      </c>
      <c r="Y748" s="4" t="s">
        <v>545</v>
      </c>
      <c r="Z748" s="4" t="s">
        <v>483</v>
      </c>
      <c r="AA748" s="4">
        <v>212393</v>
      </c>
      <c r="AB748" s="4"/>
      <c r="AC748" s="4" t="s">
        <v>879</v>
      </c>
      <c r="AD748" s="3">
        <v>41775.640972222223</v>
      </c>
      <c r="AE748" s="3">
        <v>41775.640972222223</v>
      </c>
      <c r="AF748" s="2">
        <v>2014</v>
      </c>
      <c r="AG748" s="4" t="s">
        <v>1061</v>
      </c>
      <c r="AH748" s="4" t="s">
        <v>198</v>
      </c>
      <c r="AI748" s="4">
        <v>62407116</v>
      </c>
      <c r="AJ748" s="3">
        <v>41640</v>
      </c>
      <c r="AK748" s="3">
        <v>42004</v>
      </c>
      <c r="AL748" s="4" t="s">
        <v>184</v>
      </c>
      <c r="AM748" s="4" t="s">
        <v>740</v>
      </c>
      <c r="AN748" s="4"/>
    </row>
    <row r="749" spans="1:40" ht="57" customHeight="1">
      <c r="A749" s="4" t="s">
        <v>635</v>
      </c>
      <c r="B749" s="4" t="s">
        <v>139</v>
      </c>
      <c r="C749" s="4" t="s">
        <v>377</v>
      </c>
      <c r="D749" s="4"/>
      <c r="E749" s="4"/>
      <c r="F749" s="4"/>
      <c r="G749" s="2">
        <v>2012</v>
      </c>
      <c r="H749" s="4">
        <v>245034</v>
      </c>
      <c r="I749" s="4">
        <v>0</v>
      </c>
      <c r="J749" s="4" t="s">
        <v>699</v>
      </c>
      <c r="K749" s="4" t="s">
        <v>398</v>
      </c>
      <c r="L749" s="4" t="s">
        <v>837</v>
      </c>
      <c r="M749" s="3">
        <v>41136</v>
      </c>
      <c r="N749" s="4"/>
      <c r="O749" s="4" t="s">
        <v>926</v>
      </c>
      <c r="P749" s="4" t="s">
        <v>434</v>
      </c>
      <c r="Q749" s="4" t="s">
        <v>282</v>
      </c>
      <c r="R749" s="4" t="s">
        <v>635</v>
      </c>
      <c r="S749" s="4" t="s">
        <v>505</v>
      </c>
      <c r="T749" s="4" t="s">
        <v>139</v>
      </c>
      <c r="U749" s="4" t="s">
        <v>519</v>
      </c>
      <c r="V749" s="4" t="s">
        <v>481</v>
      </c>
      <c r="W749" s="4" t="s">
        <v>563</v>
      </c>
      <c r="X749" s="4" t="s">
        <v>794</v>
      </c>
      <c r="Y749" s="4" t="s">
        <v>545</v>
      </c>
      <c r="Z749" s="4" t="s">
        <v>483</v>
      </c>
      <c r="AA749" s="4">
        <v>186068</v>
      </c>
      <c r="AB749" s="4"/>
      <c r="AC749" s="4" t="s">
        <v>879</v>
      </c>
      <c r="AD749" s="3">
        <v>41277.479166666664</v>
      </c>
      <c r="AE749" s="3">
        <v>41150.44027777778</v>
      </c>
      <c r="AF749" s="2"/>
      <c r="AG749" s="4"/>
      <c r="AH749" s="4" t="s">
        <v>198</v>
      </c>
      <c r="AI749" s="4"/>
      <c r="AJ749" s="3"/>
      <c r="AK749" s="3"/>
      <c r="AL749" s="4"/>
      <c r="AM749" s="4"/>
      <c r="AN749" s="4"/>
    </row>
    <row r="750" spans="1:40" ht="79.5" customHeight="1">
      <c r="A750" s="4" t="s">
        <v>635</v>
      </c>
      <c r="B750" s="4" t="s">
        <v>720</v>
      </c>
      <c r="C750" s="4" t="s">
        <v>532</v>
      </c>
      <c r="D750" s="4" t="s">
        <v>254</v>
      </c>
      <c r="E750" s="4" t="s">
        <v>584</v>
      </c>
      <c r="F750" s="4" t="s">
        <v>183</v>
      </c>
      <c r="G750" s="2">
        <v>2013</v>
      </c>
      <c r="H750" s="4">
        <v>170000</v>
      </c>
      <c r="I750" s="4">
        <v>0</v>
      </c>
      <c r="J750" s="4" t="s">
        <v>1088</v>
      </c>
      <c r="K750" s="4" t="s">
        <v>398</v>
      </c>
      <c r="L750" s="4" t="s">
        <v>837</v>
      </c>
      <c r="M750" s="3">
        <v>41320</v>
      </c>
      <c r="N750" s="4" t="s">
        <v>738</v>
      </c>
      <c r="O750" s="4" t="s">
        <v>738</v>
      </c>
      <c r="P750" s="4" t="s">
        <v>434</v>
      </c>
      <c r="Q750" s="4" t="s">
        <v>282</v>
      </c>
      <c r="R750" s="4" t="s">
        <v>635</v>
      </c>
      <c r="S750" s="4" t="s">
        <v>505</v>
      </c>
      <c r="T750" s="4" t="s">
        <v>720</v>
      </c>
      <c r="U750" s="4" t="s">
        <v>519</v>
      </c>
      <c r="V750" s="4" t="s">
        <v>237</v>
      </c>
      <c r="W750" s="4"/>
      <c r="X750" s="4" t="s">
        <v>794</v>
      </c>
      <c r="Y750" s="4" t="s">
        <v>545</v>
      </c>
      <c r="Z750" s="4" t="s">
        <v>483</v>
      </c>
      <c r="AA750" s="4">
        <v>197078</v>
      </c>
      <c r="AB750" s="4" t="s">
        <v>571</v>
      </c>
      <c r="AC750" s="4" t="s">
        <v>879</v>
      </c>
      <c r="AD750" s="3">
        <v>41438.611111111109</v>
      </c>
      <c r="AE750" s="3">
        <v>41411.677083333328</v>
      </c>
      <c r="AF750" s="2">
        <v>2013</v>
      </c>
      <c r="AG750" s="4" t="s">
        <v>1061</v>
      </c>
      <c r="AH750" s="4" t="s">
        <v>198</v>
      </c>
      <c r="AI750" s="4">
        <v>6371856</v>
      </c>
      <c r="AJ750" s="3">
        <v>41275</v>
      </c>
      <c r="AK750" s="3">
        <v>41639</v>
      </c>
      <c r="AL750" s="4" t="s">
        <v>184</v>
      </c>
      <c r="AM750" s="4" t="s">
        <v>740</v>
      </c>
      <c r="AN750" s="4"/>
    </row>
    <row r="751" spans="1:40" ht="57" customHeight="1">
      <c r="A751" s="4" t="s">
        <v>635</v>
      </c>
      <c r="B751" s="4" t="s">
        <v>425</v>
      </c>
      <c r="C751" s="4" t="s">
        <v>377</v>
      </c>
      <c r="D751" s="4"/>
      <c r="E751" s="4"/>
      <c r="F751" s="4"/>
      <c r="G751" s="2">
        <v>2012</v>
      </c>
      <c r="H751" s="4">
        <v>126500</v>
      </c>
      <c r="I751" s="4">
        <v>0</v>
      </c>
      <c r="J751" s="4" t="s">
        <v>972</v>
      </c>
      <c r="K751" s="4" t="s">
        <v>398</v>
      </c>
      <c r="L751" s="4" t="s">
        <v>837</v>
      </c>
      <c r="M751" s="3">
        <v>41289</v>
      </c>
      <c r="N751" s="4"/>
      <c r="O751" s="4" t="s">
        <v>926</v>
      </c>
      <c r="P751" s="4" t="s">
        <v>434</v>
      </c>
      <c r="Q751" s="4" t="s">
        <v>282</v>
      </c>
      <c r="R751" s="4" t="s">
        <v>635</v>
      </c>
      <c r="S751" s="4" t="s">
        <v>505</v>
      </c>
      <c r="T751" s="4" t="s">
        <v>425</v>
      </c>
      <c r="U751" s="4" t="s">
        <v>519</v>
      </c>
      <c r="V751" s="4" t="s">
        <v>871</v>
      </c>
      <c r="W751" s="4" t="s">
        <v>563</v>
      </c>
      <c r="X751" s="4" t="s">
        <v>794</v>
      </c>
      <c r="Y751" s="4" t="s">
        <v>545</v>
      </c>
      <c r="Z751" s="4" t="s">
        <v>483</v>
      </c>
      <c r="AA751" s="4">
        <v>191988</v>
      </c>
      <c r="AB751" s="4"/>
      <c r="AC751" s="4" t="s">
        <v>879</v>
      </c>
      <c r="AD751" s="3">
        <v>41304.655555555553</v>
      </c>
      <c r="AE751" s="3">
        <v>41304.655555555553</v>
      </c>
      <c r="AF751" s="2"/>
      <c r="AG751" s="4"/>
      <c r="AH751" s="4" t="s">
        <v>198</v>
      </c>
      <c r="AI751" s="4"/>
      <c r="AJ751" s="3"/>
      <c r="AK751" s="3"/>
      <c r="AL751" s="4"/>
      <c r="AM751" s="4"/>
      <c r="AN751" s="4"/>
    </row>
    <row r="752" spans="1:40" ht="57" customHeight="1">
      <c r="A752" s="4" t="s">
        <v>635</v>
      </c>
      <c r="B752" s="4" t="s">
        <v>797</v>
      </c>
      <c r="C752" s="4" t="s">
        <v>40</v>
      </c>
      <c r="D752" s="4" t="s">
        <v>634</v>
      </c>
      <c r="E752" s="4" t="s">
        <v>115</v>
      </c>
      <c r="F752" s="4" t="s">
        <v>307</v>
      </c>
      <c r="G752" s="2">
        <v>2014</v>
      </c>
      <c r="H752" s="4">
        <v>4478</v>
      </c>
      <c r="I752" s="4">
        <v>0</v>
      </c>
      <c r="J752" s="4" t="s">
        <v>1107</v>
      </c>
      <c r="K752" s="4" t="s">
        <v>398</v>
      </c>
      <c r="L752" s="4" t="s">
        <v>837</v>
      </c>
      <c r="M752" s="3">
        <v>41939</v>
      </c>
      <c r="N752" s="4" t="s">
        <v>387</v>
      </c>
      <c r="O752" s="4" t="s">
        <v>926</v>
      </c>
      <c r="P752" s="4" t="s">
        <v>434</v>
      </c>
      <c r="Q752" s="4" t="s">
        <v>282</v>
      </c>
      <c r="R752" s="4" t="s">
        <v>635</v>
      </c>
      <c r="S752" s="4" t="s">
        <v>505</v>
      </c>
      <c r="T752" s="4" t="s">
        <v>797</v>
      </c>
      <c r="U752" s="4" t="s">
        <v>519</v>
      </c>
      <c r="V752" s="4" t="s">
        <v>1091</v>
      </c>
      <c r="W752" s="4" t="s">
        <v>563</v>
      </c>
      <c r="X752" s="4" t="s">
        <v>434</v>
      </c>
      <c r="Y752" s="4" t="s">
        <v>21</v>
      </c>
      <c r="Z752" s="4" t="s">
        <v>483</v>
      </c>
      <c r="AA752" s="4">
        <v>220160</v>
      </c>
      <c r="AB752" s="4"/>
      <c r="AC752" s="4" t="s">
        <v>879</v>
      </c>
      <c r="AD752" s="3">
        <v>41947.59375</v>
      </c>
      <c r="AE752" s="3">
        <v>41947.59375</v>
      </c>
      <c r="AF752" s="2">
        <v>2014</v>
      </c>
      <c r="AG752" s="4" t="s">
        <v>434</v>
      </c>
      <c r="AH752" s="4" t="s">
        <v>198</v>
      </c>
      <c r="AI752" s="4">
        <v>0</v>
      </c>
      <c r="AJ752" s="3">
        <v>41730</v>
      </c>
      <c r="AK752" s="3">
        <v>42004</v>
      </c>
      <c r="AL752" s="4" t="s">
        <v>740</v>
      </c>
      <c r="AM752" s="4" t="s">
        <v>740</v>
      </c>
      <c r="AN752" s="4" t="s">
        <v>380</v>
      </c>
    </row>
    <row r="753" spans="1:40" ht="57" customHeight="1">
      <c r="A753" s="4" t="s">
        <v>635</v>
      </c>
      <c r="B753" s="4" t="s">
        <v>797</v>
      </c>
      <c r="C753" s="4" t="s">
        <v>40</v>
      </c>
      <c r="D753" s="4" t="s">
        <v>634</v>
      </c>
      <c r="E753" s="4" t="s">
        <v>115</v>
      </c>
      <c r="F753" s="4" t="s">
        <v>307</v>
      </c>
      <c r="G753" s="2">
        <v>2014</v>
      </c>
      <c r="H753" s="4">
        <v>358494</v>
      </c>
      <c r="I753" s="4">
        <v>0</v>
      </c>
      <c r="J753" s="4" t="s">
        <v>336</v>
      </c>
      <c r="K753" s="4" t="s">
        <v>398</v>
      </c>
      <c r="L753" s="4" t="s">
        <v>837</v>
      </c>
      <c r="M753" s="3">
        <v>41862</v>
      </c>
      <c r="N753" s="4" t="s">
        <v>387</v>
      </c>
      <c r="O753" s="4" t="s">
        <v>926</v>
      </c>
      <c r="P753" s="4" t="s">
        <v>434</v>
      </c>
      <c r="Q753" s="4" t="s">
        <v>282</v>
      </c>
      <c r="R753" s="4" t="s">
        <v>635</v>
      </c>
      <c r="S753" s="4" t="s">
        <v>505</v>
      </c>
      <c r="T753" s="4" t="s">
        <v>797</v>
      </c>
      <c r="U753" s="4" t="s">
        <v>519</v>
      </c>
      <c r="V753" s="4" t="s">
        <v>1091</v>
      </c>
      <c r="W753" s="4" t="s">
        <v>563</v>
      </c>
      <c r="X753" s="4" t="s">
        <v>434</v>
      </c>
      <c r="Y753" s="4" t="s">
        <v>21</v>
      </c>
      <c r="Z753" s="4" t="s">
        <v>483</v>
      </c>
      <c r="AA753" s="4">
        <v>217889</v>
      </c>
      <c r="AB753" s="4"/>
      <c r="AC753" s="4" t="s">
        <v>879</v>
      </c>
      <c r="AD753" s="3">
        <v>41947.593055555553</v>
      </c>
      <c r="AE753" s="3">
        <v>41891.763888888891</v>
      </c>
      <c r="AF753" s="2">
        <v>2014</v>
      </c>
      <c r="AG753" s="4" t="s">
        <v>434</v>
      </c>
      <c r="AH753" s="4" t="s">
        <v>198</v>
      </c>
      <c r="AI753" s="4">
        <v>0</v>
      </c>
      <c r="AJ753" s="3">
        <v>41730</v>
      </c>
      <c r="AK753" s="3">
        <v>42004</v>
      </c>
      <c r="AL753" s="4" t="s">
        <v>740</v>
      </c>
      <c r="AM753" s="4" t="s">
        <v>740</v>
      </c>
      <c r="AN753" s="4" t="s">
        <v>380</v>
      </c>
    </row>
    <row r="754" spans="1:40" ht="114" customHeight="1">
      <c r="A754" s="4" t="s">
        <v>797</v>
      </c>
      <c r="B754" s="4" t="s">
        <v>797</v>
      </c>
      <c r="C754" s="4" t="s">
        <v>40</v>
      </c>
      <c r="D754" s="4" t="s">
        <v>634</v>
      </c>
      <c r="E754" s="4" t="s">
        <v>295</v>
      </c>
      <c r="F754" s="4" t="s">
        <v>1032</v>
      </c>
      <c r="G754" s="2">
        <v>2014</v>
      </c>
      <c r="H754" s="4">
        <v>2298201</v>
      </c>
      <c r="I754" s="4">
        <v>0</v>
      </c>
      <c r="J754" s="4" t="s">
        <v>1032</v>
      </c>
      <c r="K754" s="4" t="s">
        <v>398</v>
      </c>
      <c r="L754" s="4" t="s">
        <v>837</v>
      </c>
      <c r="M754" s="3">
        <v>41887</v>
      </c>
      <c r="N754" s="4" t="s">
        <v>677</v>
      </c>
      <c r="O754" s="4" t="s">
        <v>613</v>
      </c>
      <c r="P754" s="4" t="s">
        <v>434</v>
      </c>
      <c r="Q754" s="4" t="s">
        <v>282</v>
      </c>
      <c r="R754" s="4" t="s">
        <v>797</v>
      </c>
      <c r="S754" s="4" t="s">
        <v>430</v>
      </c>
      <c r="T754" s="4" t="s">
        <v>797</v>
      </c>
      <c r="U754" s="4" t="s">
        <v>519</v>
      </c>
      <c r="V754" s="4" t="s">
        <v>1091</v>
      </c>
      <c r="W754" s="4" t="s">
        <v>563</v>
      </c>
      <c r="X754" s="4" t="s">
        <v>434</v>
      </c>
      <c r="Y754" s="4" t="s">
        <v>21</v>
      </c>
      <c r="Z754" s="4" t="s">
        <v>483</v>
      </c>
      <c r="AA754" s="4">
        <v>219998</v>
      </c>
      <c r="AB754" s="4"/>
      <c r="AC754" s="4" t="s">
        <v>879</v>
      </c>
      <c r="AD754" s="3">
        <v>41947.598611111112</v>
      </c>
      <c r="AE754" s="3">
        <v>41942.519444444442</v>
      </c>
      <c r="AF754" s="2">
        <v>2014</v>
      </c>
      <c r="AG754" s="4" t="s">
        <v>434</v>
      </c>
      <c r="AH754" s="4" t="s">
        <v>198</v>
      </c>
      <c r="AI754" s="4">
        <v>3569680</v>
      </c>
      <c r="AJ754" s="3">
        <v>41730</v>
      </c>
      <c r="AK754" s="3">
        <v>42035</v>
      </c>
      <c r="AL754" s="4" t="s">
        <v>740</v>
      </c>
      <c r="AM754" s="4" t="s">
        <v>420</v>
      </c>
      <c r="AN754" s="4" t="s">
        <v>538</v>
      </c>
    </row>
    <row r="755" spans="1:40" ht="114" customHeight="1">
      <c r="A755" s="4" t="s">
        <v>797</v>
      </c>
      <c r="B755" s="4" t="s">
        <v>797</v>
      </c>
      <c r="C755" s="4" t="s">
        <v>40</v>
      </c>
      <c r="D755" s="4" t="s">
        <v>634</v>
      </c>
      <c r="E755" s="4" t="s">
        <v>33</v>
      </c>
      <c r="F755" s="4" t="s">
        <v>123</v>
      </c>
      <c r="G755" s="2">
        <v>2014</v>
      </c>
      <c r="H755" s="4">
        <v>763159</v>
      </c>
      <c r="I755" s="4">
        <v>0</v>
      </c>
      <c r="J755" s="4" t="s">
        <v>123</v>
      </c>
      <c r="K755" s="4" t="s">
        <v>398</v>
      </c>
      <c r="L755" s="4" t="s">
        <v>837</v>
      </c>
      <c r="M755" s="3">
        <v>41887</v>
      </c>
      <c r="N755" s="4" t="s">
        <v>906</v>
      </c>
      <c r="O755" s="4" t="s">
        <v>613</v>
      </c>
      <c r="P755" s="4" t="s">
        <v>434</v>
      </c>
      <c r="Q755" s="4" t="s">
        <v>282</v>
      </c>
      <c r="R755" s="4" t="s">
        <v>797</v>
      </c>
      <c r="S755" s="4" t="s">
        <v>430</v>
      </c>
      <c r="T755" s="4" t="s">
        <v>797</v>
      </c>
      <c r="U755" s="4" t="s">
        <v>519</v>
      </c>
      <c r="V755" s="4" t="s">
        <v>1091</v>
      </c>
      <c r="W755" s="4" t="s">
        <v>563</v>
      </c>
      <c r="X755" s="4" t="s">
        <v>434</v>
      </c>
      <c r="Y755" s="4" t="s">
        <v>21</v>
      </c>
      <c r="Z755" s="4" t="s">
        <v>483</v>
      </c>
      <c r="AA755" s="4">
        <v>219993</v>
      </c>
      <c r="AB755" s="4"/>
      <c r="AC755" s="4" t="s">
        <v>879</v>
      </c>
      <c r="AD755" s="3">
        <v>41947.597916666666</v>
      </c>
      <c r="AE755" s="3">
        <v>41942.518749999996</v>
      </c>
      <c r="AF755" s="2">
        <v>2014</v>
      </c>
      <c r="AG755" s="4" t="s">
        <v>434</v>
      </c>
      <c r="AH755" s="4" t="s">
        <v>198</v>
      </c>
      <c r="AI755" s="4">
        <v>1511782</v>
      </c>
      <c r="AJ755" s="3">
        <v>41883</v>
      </c>
      <c r="AK755" s="3">
        <v>42064</v>
      </c>
      <c r="AL755" s="4" t="s">
        <v>740</v>
      </c>
      <c r="AM755" s="4" t="s">
        <v>420</v>
      </c>
      <c r="AN755" s="4" t="s">
        <v>538</v>
      </c>
    </row>
    <row r="756" spans="1:40" ht="79.5" customHeight="1">
      <c r="A756" s="4" t="s">
        <v>797</v>
      </c>
      <c r="B756" s="4" t="s">
        <v>797</v>
      </c>
      <c r="C756" s="4" t="s">
        <v>40</v>
      </c>
      <c r="D756" s="4" t="s">
        <v>634</v>
      </c>
      <c r="E756" s="4" t="s">
        <v>175</v>
      </c>
      <c r="F756" s="4" t="s">
        <v>488</v>
      </c>
      <c r="G756" s="2">
        <v>2014</v>
      </c>
      <c r="H756" s="4">
        <v>170487879</v>
      </c>
      <c r="I756" s="4">
        <v>0</v>
      </c>
      <c r="J756" s="4" t="s">
        <v>475</v>
      </c>
      <c r="K756" s="4" t="s">
        <v>398</v>
      </c>
      <c r="L756" s="4" t="s">
        <v>837</v>
      </c>
      <c r="M756" s="3">
        <v>41887</v>
      </c>
      <c r="N756" s="4" t="s">
        <v>485</v>
      </c>
      <c r="O756" s="4" t="s">
        <v>554</v>
      </c>
      <c r="P756" s="4" t="s">
        <v>434</v>
      </c>
      <c r="Q756" s="4" t="s">
        <v>282</v>
      </c>
      <c r="R756" s="4" t="s">
        <v>797</v>
      </c>
      <c r="S756" s="4" t="s">
        <v>430</v>
      </c>
      <c r="T756" s="4" t="s">
        <v>797</v>
      </c>
      <c r="U756" s="4" t="s">
        <v>519</v>
      </c>
      <c r="V756" s="4" t="s">
        <v>1091</v>
      </c>
      <c r="W756" s="4" t="s">
        <v>563</v>
      </c>
      <c r="X756" s="4" t="s">
        <v>434</v>
      </c>
      <c r="Y756" s="4" t="s">
        <v>21</v>
      </c>
      <c r="Z756" s="4" t="s">
        <v>483</v>
      </c>
      <c r="AA756" s="4">
        <v>219996</v>
      </c>
      <c r="AB756" s="4"/>
      <c r="AC756" s="4" t="s">
        <v>879</v>
      </c>
      <c r="AD756" s="3">
        <v>41947.597916666666</v>
      </c>
      <c r="AE756" s="3">
        <v>41942.519444444442</v>
      </c>
      <c r="AF756" s="2">
        <v>2014</v>
      </c>
      <c r="AG756" s="4" t="s">
        <v>434</v>
      </c>
      <c r="AH756" s="4" t="s">
        <v>198</v>
      </c>
      <c r="AI756" s="4">
        <v>436681669</v>
      </c>
      <c r="AJ756" s="3">
        <v>41730</v>
      </c>
      <c r="AK756" s="3">
        <v>42124</v>
      </c>
      <c r="AL756" s="4" t="s">
        <v>740</v>
      </c>
      <c r="AM756" s="4" t="s">
        <v>420</v>
      </c>
      <c r="AN756" s="4" t="s">
        <v>1030</v>
      </c>
    </row>
    <row r="757" spans="1:40" ht="57" customHeight="1">
      <c r="A757" s="4" t="s">
        <v>797</v>
      </c>
      <c r="B757" s="4" t="s">
        <v>797</v>
      </c>
      <c r="C757" s="4" t="s">
        <v>40</v>
      </c>
      <c r="D757" s="4" t="s">
        <v>634</v>
      </c>
      <c r="E757" s="4" t="s">
        <v>115</v>
      </c>
      <c r="F757" s="4" t="s">
        <v>307</v>
      </c>
      <c r="G757" s="2">
        <v>2014</v>
      </c>
      <c r="H757" s="4">
        <v>-763159</v>
      </c>
      <c r="I757" s="4">
        <v>0</v>
      </c>
      <c r="J757" s="4" t="s">
        <v>158</v>
      </c>
      <c r="K757" s="4"/>
      <c r="L757" s="4" t="s">
        <v>837</v>
      </c>
      <c r="M757" s="3">
        <v>41887</v>
      </c>
      <c r="N757" s="4" t="s">
        <v>387</v>
      </c>
      <c r="O757" s="4" t="s">
        <v>926</v>
      </c>
      <c r="P757" s="4" t="s">
        <v>434</v>
      </c>
      <c r="Q757" s="4" t="s">
        <v>282</v>
      </c>
      <c r="R757" s="4" t="s">
        <v>797</v>
      </c>
      <c r="S757" s="4" t="s">
        <v>430</v>
      </c>
      <c r="T757" s="4" t="s">
        <v>797</v>
      </c>
      <c r="U757" s="4" t="s">
        <v>519</v>
      </c>
      <c r="V757" s="4" t="s">
        <v>1091</v>
      </c>
      <c r="W757" s="4" t="s">
        <v>563</v>
      </c>
      <c r="X757" s="4" t="s">
        <v>434</v>
      </c>
      <c r="Y757" s="4" t="s">
        <v>21</v>
      </c>
      <c r="Z757" s="4" t="s">
        <v>483</v>
      </c>
      <c r="AA757" s="4">
        <v>220165</v>
      </c>
      <c r="AB757" s="4"/>
      <c r="AC757" s="4" t="s">
        <v>879</v>
      </c>
      <c r="AD757" s="3">
        <v>41942.518749999996</v>
      </c>
      <c r="AE757" s="3">
        <v>41942.518749999996</v>
      </c>
      <c r="AF757" s="2">
        <v>2014</v>
      </c>
      <c r="AG757" s="4" t="s">
        <v>434</v>
      </c>
      <c r="AH757" s="4" t="s">
        <v>198</v>
      </c>
      <c r="AI757" s="4">
        <v>0</v>
      </c>
      <c r="AJ757" s="3">
        <v>41730</v>
      </c>
      <c r="AK757" s="3">
        <v>42004</v>
      </c>
      <c r="AL757" s="4" t="s">
        <v>740</v>
      </c>
      <c r="AM757" s="4" t="s">
        <v>740</v>
      </c>
      <c r="AN757" s="4" t="s">
        <v>380</v>
      </c>
    </row>
    <row r="758" spans="1:40" ht="57" customHeight="1">
      <c r="A758" s="4" t="s">
        <v>797</v>
      </c>
      <c r="B758" s="4" t="s">
        <v>797</v>
      </c>
      <c r="C758" s="4" t="s">
        <v>40</v>
      </c>
      <c r="D758" s="4" t="s">
        <v>634</v>
      </c>
      <c r="E758" s="4" t="s">
        <v>115</v>
      </c>
      <c r="F758" s="4" t="s">
        <v>307</v>
      </c>
      <c r="G758" s="2">
        <v>2014</v>
      </c>
      <c r="H758" s="4">
        <v>-170487879</v>
      </c>
      <c r="I758" s="4">
        <v>0</v>
      </c>
      <c r="J758" s="4" t="s">
        <v>603</v>
      </c>
      <c r="K758" s="4"/>
      <c r="L758" s="4" t="s">
        <v>837</v>
      </c>
      <c r="M758" s="3">
        <v>41887</v>
      </c>
      <c r="N758" s="4" t="s">
        <v>387</v>
      </c>
      <c r="O758" s="4" t="s">
        <v>926</v>
      </c>
      <c r="P758" s="4" t="s">
        <v>434</v>
      </c>
      <c r="Q758" s="4" t="s">
        <v>282</v>
      </c>
      <c r="R758" s="4" t="s">
        <v>797</v>
      </c>
      <c r="S758" s="4" t="s">
        <v>430</v>
      </c>
      <c r="T758" s="4" t="s">
        <v>797</v>
      </c>
      <c r="U758" s="4" t="s">
        <v>519</v>
      </c>
      <c r="V758" s="4" t="s">
        <v>1091</v>
      </c>
      <c r="W758" s="4" t="s">
        <v>563</v>
      </c>
      <c r="X758" s="4" t="s">
        <v>434</v>
      </c>
      <c r="Y758" s="4" t="s">
        <v>21</v>
      </c>
      <c r="Z758" s="4" t="s">
        <v>483</v>
      </c>
      <c r="AA758" s="4">
        <v>220166</v>
      </c>
      <c r="AB758" s="4"/>
      <c r="AC758" s="4" t="s">
        <v>879</v>
      </c>
      <c r="AD758" s="3">
        <v>41942.519444444442</v>
      </c>
      <c r="AE758" s="3">
        <v>41942.519444444442</v>
      </c>
      <c r="AF758" s="2">
        <v>2014</v>
      </c>
      <c r="AG758" s="4" t="s">
        <v>434</v>
      </c>
      <c r="AH758" s="4" t="s">
        <v>198</v>
      </c>
      <c r="AI758" s="4">
        <v>0</v>
      </c>
      <c r="AJ758" s="3">
        <v>41730</v>
      </c>
      <c r="AK758" s="3">
        <v>42004</v>
      </c>
      <c r="AL758" s="4" t="s">
        <v>740</v>
      </c>
      <c r="AM758" s="4" t="s">
        <v>740</v>
      </c>
      <c r="AN758" s="4" t="s">
        <v>380</v>
      </c>
    </row>
    <row r="759" spans="1:40" ht="57" customHeight="1">
      <c r="A759" s="4" t="s">
        <v>797</v>
      </c>
      <c r="B759" s="4" t="s">
        <v>797</v>
      </c>
      <c r="C759" s="4" t="s">
        <v>40</v>
      </c>
      <c r="D759" s="4" t="s">
        <v>634</v>
      </c>
      <c r="E759" s="4" t="s">
        <v>115</v>
      </c>
      <c r="F759" s="4" t="s">
        <v>307</v>
      </c>
      <c r="G759" s="2">
        <v>2014</v>
      </c>
      <c r="H759" s="4">
        <v>-2298201</v>
      </c>
      <c r="I759" s="4">
        <v>0</v>
      </c>
      <c r="J759" s="4" t="s">
        <v>149</v>
      </c>
      <c r="K759" s="4"/>
      <c r="L759" s="4" t="s">
        <v>837</v>
      </c>
      <c r="M759" s="3">
        <v>41887</v>
      </c>
      <c r="N759" s="4" t="s">
        <v>387</v>
      </c>
      <c r="O759" s="4" t="s">
        <v>926</v>
      </c>
      <c r="P759" s="4" t="s">
        <v>434</v>
      </c>
      <c r="Q759" s="4" t="s">
        <v>282</v>
      </c>
      <c r="R759" s="4" t="s">
        <v>797</v>
      </c>
      <c r="S759" s="4" t="s">
        <v>430</v>
      </c>
      <c r="T759" s="4" t="s">
        <v>797</v>
      </c>
      <c r="U759" s="4" t="s">
        <v>519</v>
      </c>
      <c r="V759" s="4" t="s">
        <v>1091</v>
      </c>
      <c r="W759" s="4" t="s">
        <v>563</v>
      </c>
      <c r="X759" s="4" t="s">
        <v>434</v>
      </c>
      <c r="Y759" s="4" t="s">
        <v>21</v>
      </c>
      <c r="Z759" s="4" t="s">
        <v>483</v>
      </c>
      <c r="AA759" s="4">
        <v>220167</v>
      </c>
      <c r="AB759" s="4"/>
      <c r="AC759" s="4" t="s">
        <v>879</v>
      </c>
      <c r="AD759" s="3">
        <v>41942.519444444442</v>
      </c>
      <c r="AE759" s="3">
        <v>41942.519444444442</v>
      </c>
      <c r="AF759" s="2">
        <v>2014</v>
      </c>
      <c r="AG759" s="4" t="s">
        <v>434</v>
      </c>
      <c r="AH759" s="4" t="s">
        <v>198</v>
      </c>
      <c r="AI759" s="4">
        <v>0</v>
      </c>
      <c r="AJ759" s="3">
        <v>41730</v>
      </c>
      <c r="AK759" s="3">
        <v>42004</v>
      </c>
      <c r="AL759" s="4" t="s">
        <v>740</v>
      </c>
      <c r="AM759" s="4" t="s">
        <v>740</v>
      </c>
      <c r="AN759" s="4" t="s">
        <v>380</v>
      </c>
    </row>
    <row r="760" spans="1:40" ht="57" customHeight="1">
      <c r="A760" s="4" t="s">
        <v>797</v>
      </c>
      <c r="B760" s="4" t="s">
        <v>797</v>
      </c>
      <c r="C760" s="4" t="s">
        <v>961</v>
      </c>
      <c r="D760" s="4" t="s">
        <v>988</v>
      </c>
      <c r="E760" s="4" t="s">
        <v>637</v>
      </c>
      <c r="F760" s="4" t="s">
        <v>183</v>
      </c>
      <c r="G760" s="2">
        <v>2014</v>
      </c>
      <c r="H760" s="4">
        <v>16779201</v>
      </c>
      <c r="I760" s="4">
        <v>0</v>
      </c>
      <c r="J760" s="4" t="s">
        <v>412</v>
      </c>
      <c r="K760" s="4" t="s">
        <v>398</v>
      </c>
      <c r="L760" s="4" t="s">
        <v>837</v>
      </c>
      <c r="M760" s="3">
        <v>41787</v>
      </c>
      <c r="N760" s="4" t="s">
        <v>738</v>
      </c>
      <c r="O760" s="4" t="s">
        <v>738</v>
      </c>
      <c r="P760" s="4" t="s">
        <v>434</v>
      </c>
      <c r="Q760" s="4" t="s">
        <v>282</v>
      </c>
      <c r="R760" s="4" t="s">
        <v>797</v>
      </c>
      <c r="S760" s="4" t="s">
        <v>430</v>
      </c>
      <c r="T760" s="4" t="s">
        <v>797</v>
      </c>
      <c r="U760" s="4" t="s">
        <v>519</v>
      </c>
      <c r="V760" s="4" t="s">
        <v>1091</v>
      </c>
      <c r="W760" s="4" t="s">
        <v>563</v>
      </c>
      <c r="X760" s="4" t="s">
        <v>794</v>
      </c>
      <c r="Y760" s="4" t="s">
        <v>545</v>
      </c>
      <c r="Z760" s="4" t="s">
        <v>483</v>
      </c>
      <c r="AA760" s="4">
        <v>213068</v>
      </c>
      <c r="AB760" s="4"/>
      <c r="AC760" s="4" t="s">
        <v>879</v>
      </c>
      <c r="AD760" s="3">
        <v>41997.53125</v>
      </c>
      <c r="AE760" s="3">
        <v>41792.603472222218</v>
      </c>
      <c r="AF760" s="2">
        <v>2014</v>
      </c>
      <c r="AG760" s="4" t="s">
        <v>1061</v>
      </c>
      <c r="AH760" s="4" t="s">
        <v>198</v>
      </c>
      <c r="AI760" s="4">
        <v>82569052</v>
      </c>
      <c r="AJ760" s="3">
        <v>41640</v>
      </c>
      <c r="AK760" s="3">
        <v>42004</v>
      </c>
      <c r="AL760" s="4" t="s">
        <v>184</v>
      </c>
      <c r="AM760" s="4" t="s">
        <v>740</v>
      </c>
      <c r="AN760" s="4"/>
    </row>
    <row r="761" spans="1:40" ht="12.75" customHeight="1"/>
  </sheetData>
  <pageMargins left="0.75" right="0.75" top="1" bottom="1" header="0.5" footer="0.5"/>
  <pageSetup paperSize="9" orientation="portrait"/>
  <headerFooter scaleWithDoc="0" alignWithMargins="0"/>
</worksheet>
</file>

<file path=xl/worksheets/sheet3.xml><?xml version="1.0" encoding="utf-8"?>
<worksheet xmlns="http://schemas.openxmlformats.org/spreadsheetml/2006/main" xmlns:r="http://schemas.openxmlformats.org/officeDocument/2006/relationships">
  <sheetPr>
    <tabColor rgb="FFFFC000"/>
  </sheetPr>
  <dimension ref="A1:E73"/>
  <sheetViews>
    <sheetView topLeftCell="A61" workbookViewId="0">
      <selection activeCell="Q20" sqref="Q20"/>
    </sheetView>
  </sheetViews>
  <sheetFormatPr defaultRowHeight="12.75"/>
  <cols>
    <col min="1" max="1" width="64.140625" bestFit="1" customWidth="1"/>
    <col min="2" max="2" width="14" bestFit="1" customWidth="1"/>
    <col min="4" max="4" width="20" bestFit="1" customWidth="1"/>
  </cols>
  <sheetData>
    <row r="1" spans="1:5">
      <c r="A1" s="16" t="s">
        <v>1132</v>
      </c>
    </row>
    <row r="2" spans="1:5">
      <c r="A2" s="16" t="s">
        <v>1123</v>
      </c>
    </row>
    <row r="3" spans="1:5">
      <c r="A3" s="16"/>
      <c r="C3">
        <v>1000000</v>
      </c>
    </row>
    <row r="4" spans="1:5" ht="51">
      <c r="A4" s="16" t="s">
        <v>1133</v>
      </c>
      <c r="B4" s="25" t="s">
        <v>1428</v>
      </c>
      <c r="C4" t="s">
        <v>1124</v>
      </c>
    </row>
    <row r="5" spans="1:5">
      <c r="A5" s="6" t="s">
        <v>819</v>
      </c>
      <c r="B5" s="14">
        <v>25177000</v>
      </c>
      <c r="C5" s="23">
        <f t="shared" ref="C5:C14" si="0">B5/$C$3</f>
        <v>25.177</v>
      </c>
    </row>
    <row r="6" spans="1:5">
      <c r="A6" s="13" t="s">
        <v>843</v>
      </c>
      <c r="B6" s="15">
        <v>26236828</v>
      </c>
      <c r="C6" s="23">
        <f t="shared" si="0"/>
        <v>26.236827999999999</v>
      </c>
    </row>
    <row r="7" spans="1:5">
      <c r="A7" s="13" t="s">
        <v>604</v>
      </c>
      <c r="B7" s="15">
        <v>31040678</v>
      </c>
      <c r="C7" s="23">
        <f t="shared" si="0"/>
        <v>31.040678</v>
      </c>
    </row>
    <row r="8" spans="1:5">
      <c r="A8" s="13" t="s">
        <v>37</v>
      </c>
      <c r="B8" s="15">
        <v>36813844</v>
      </c>
      <c r="C8" s="23">
        <f t="shared" si="0"/>
        <v>36.813844000000003</v>
      </c>
    </row>
    <row r="9" spans="1:5">
      <c r="A9" s="13" t="s">
        <v>1131</v>
      </c>
      <c r="B9" s="15">
        <v>49978453</v>
      </c>
      <c r="C9" s="23">
        <f t="shared" si="0"/>
        <v>49.978453000000002</v>
      </c>
    </row>
    <row r="10" spans="1:5">
      <c r="A10" s="13" t="s">
        <v>1009</v>
      </c>
      <c r="B10" s="15">
        <v>67797180</v>
      </c>
      <c r="C10" s="23">
        <f t="shared" si="0"/>
        <v>67.797179999999997</v>
      </c>
    </row>
    <row r="11" spans="1:5">
      <c r="A11" s="13" t="s">
        <v>1129</v>
      </c>
      <c r="B11" s="15">
        <v>112632242</v>
      </c>
      <c r="C11" s="23">
        <f t="shared" si="0"/>
        <v>112.63224200000001</v>
      </c>
    </row>
    <row r="12" spans="1:5">
      <c r="A12" s="13" t="s">
        <v>319</v>
      </c>
      <c r="B12" s="15">
        <v>121503979</v>
      </c>
      <c r="C12" s="23">
        <f t="shared" si="0"/>
        <v>121.503979</v>
      </c>
    </row>
    <row r="13" spans="1:5">
      <c r="A13" s="13" t="s">
        <v>1130</v>
      </c>
      <c r="B13" s="15">
        <v>190481214</v>
      </c>
      <c r="C13" s="23">
        <f t="shared" si="0"/>
        <v>190.48121399999999</v>
      </c>
    </row>
    <row r="14" spans="1:5">
      <c r="A14" s="13" t="s">
        <v>1404</v>
      </c>
      <c r="B14" s="15">
        <v>500000000</v>
      </c>
      <c r="C14" s="23">
        <f t="shared" si="0"/>
        <v>500</v>
      </c>
      <c r="D14" t="s">
        <v>1286</v>
      </c>
      <c r="E14" s="31">
        <f>B14/B73</f>
        <v>0.37785719019293246</v>
      </c>
    </row>
    <row r="15" spans="1:5">
      <c r="C15" s="31"/>
      <c r="D15" t="s">
        <v>1287</v>
      </c>
      <c r="E15" s="31">
        <f>B14/'2. SRP 2014-15 funding &amp; gaps'!O7</f>
        <v>0.63451892763489037</v>
      </c>
    </row>
    <row r="21" spans="1:2">
      <c r="A21" s="6" t="s">
        <v>582</v>
      </c>
      <c r="B21" s="14">
        <v>500000000</v>
      </c>
    </row>
    <row r="22" spans="1:2">
      <c r="A22" s="13" t="s">
        <v>644</v>
      </c>
      <c r="B22" s="15">
        <v>190481214</v>
      </c>
    </row>
    <row r="23" spans="1:2">
      <c r="A23" s="13" t="s">
        <v>319</v>
      </c>
      <c r="B23" s="15">
        <v>121503979</v>
      </c>
    </row>
    <row r="24" spans="1:2">
      <c r="A24" s="13" t="s">
        <v>281</v>
      </c>
      <c r="B24" s="15">
        <v>112632242</v>
      </c>
    </row>
    <row r="25" spans="1:2">
      <c r="A25" s="13" t="s">
        <v>1009</v>
      </c>
      <c r="B25" s="15">
        <v>67797180</v>
      </c>
    </row>
    <row r="26" spans="1:2">
      <c r="A26" s="13" t="s">
        <v>1064</v>
      </c>
      <c r="B26" s="15">
        <v>49978453</v>
      </c>
    </row>
    <row r="27" spans="1:2">
      <c r="A27" s="13" t="s">
        <v>37</v>
      </c>
      <c r="B27" s="15">
        <v>36813844</v>
      </c>
    </row>
    <row r="28" spans="1:2">
      <c r="A28" s="13" t="s">
        <v>604</v>
      </c>
      <c r="B28" s="15">
        <v>31040678</v>
      </c>
    </row>
    <row r="29" spans="1:2">
      <c r="A29" s="13" t="s">
        <v>843</v>
      </c>
      <c r="B29" s="15">
        <v>26236828</v>
      </c>
    </row>
    <row r="30" spans="1:2">
      <c r="A30" s="13" t="s">
        <v>822</v>
      </c>
      <c r="B30" s="15">
        <v>25675458</v>
      </c>
    </row>
    <row r="31" spans="1:2">
      <c r="A31" s="13" t="s">
        <v>819</v>
      </c>
      <c r="B31" s="15">
        <v>25177000</v>
      </c>
    </row>
    <row r="32" spans="1:2">
      <c r="A32" s="13" t="s">
        <v>201</v>
      </c>
      <c r="B32" s="15">
        <v>18194626</v>
      </c>
    </row>
    <row r="33" spans="1:2">
      <c r="A33" s="13" t="s">
        <v>797</v>
      </c>
      <c r="B33" s="15">
        <v>16779201</v>
      </c>
    </row>
    <row r="34" spans="1:2">
      <c r="A34" s="13" t="s">
        <v>806</v>
      </c>
      <c r="B34" s="15">
        <v>14567202</v>
      </c>
    </row>
    <row r="35" spans="1:2">
      <c r="A35" s="13" t="s">
        <v>1071</v>
      </c>
      <c r="B35" s="15">
        <v>14242240</v>
      </c>
    </row>
    <row r="36" spans="1:2">
      <c r="A36" s="13" t="s">
        <v>208</v>
      </c>
      <c r="B36" s="15">
        <v>12808638</v>
      </c>
    </row>
    <row r="37" spans="1:2">
      <c r="A37" s="13" t="s">
        <v>325</v>
      </c>
      <c r="B37" s="15">
        <v>11444919</v>
      </c>
    </row>
    <row r="38" spans="1:2">
      <c r="A38" s="13" t="s">
        <v>474</v>
      </c>
      <c r="B38" s="15">
        <v>10030515</v>
      </c>
    </row>
    <row r="39" spans="1:2">
      <c r="A39" s="13" t="s">
        <v>1111</v>
      </c>
      <c r="B39" s="15">
        <v>5315099</v>
      </c>
    </row>
    <row r="40" spans="1:2">
      <c r="A40" s="13" t="s">
        <v>411</v>
      </c>
      <c r="B40" s="15">
        <v>4815700</v>
      </c>
    </row>
    <row r="41" spans="1:2">
      <c r="A41" s="13" t="s">
        <v>970</v>
      </c>
      <c r="B41" s="15">
        <v>4662283</v>
      </c>
    </row>
    <row r="42" spans="1:2">
      <c r="A42" s="13" t="s">
        <v>670</v>
      </c>
      <c r="B42" s="15">
        <v>2593670</v>
      </c>
    </row>
    <row r="43" spans="1:2">
      <c r="A43" s="13" t="s">
        <v>585</v>
      </c>
      <c r="B43" s="15">
        <v>2307966</v>
      </c>
    </row>
    <row r="44" spans="1:2">
      <c r="A44" s="13" t="s">
        <v>620</v>
      </c>
      <c r="B44" s="15">
        <v>2140000</v>
      </c>
    </row>
    <row r="45" spans="1:2">
      <c r="A45" s="13" t="s">
        <v>494</v>
      </c>
      <c r="B45" s="15">
        <v>2098663</v>
      </c>
    </row>
    <row r="46" spans="1:2">
      <c r="A46" s="13" t="s">
        <v>590</v>
      </c>
      <c r="B46" s="15">
        <v>2049433</v>
      </c>
    </row>
    <row r="47" spans="1:2">
      <c r="A47" s="13" t="s">
        <v>493</v>
      </c>
      <c r="B47" s="15">
        <v>2004028</v>
      </c>
    </row>
    <row r="48" spans="1:2">
      <c r="A48" s="13" t="s">
        <v>469</v>
      </c>
      <c r="B48" s="15">
        <v>1930912</v>
      </c>
    </row>
    <row r="49" spans="1:2">
      <c r="A49" s="13" t="s">
        <v>995</v>
      </c>
      <c r="B49" s="15">
        <v>1263900</v>
      </c>
    </row>
    <row r="50" spans="1:2">
      <c r="A50" s="13" t="s">
        <v>958</v>
      </c>
      <c r="B50" s="15">
        <v>963115</v>
      </c>
    </row>
    <row r="51" spans="1:2">
      <c r="A51" s="13" t="s">
        <v>742</v>
      </c>
      <c r="B51" s="15">
        <v>753416</v>
      </c>
    </row>
    <row r="52" spans="1:2">
      <c r="A52" s="13" t="s">
        <v>178</v>
      </c>
      <c r="B52" s="15">
        <v>700000</v>
      </c>
    </row>
    <row r="53" spans="1:2">
      <c r="A53" s="13" t="s">
        <v>225</v>
      </c>
      <c r="B53" s="15">
        <v>658762</v>
      </c>
    </row>
    <row r="54" spans="1:2">
      <c r="A54" s="13" t="s">
        <v>207</v>
      </c>
      <c r="B54" s="15">
        <v>460598</v>
      </c>
    </row>
    <row r="55" spans="1:2">
      <c r="A55" s="13" t="s">
        <v>64</v>
      </c>
      <c r="B55" s="15">
        <v>434782</v>
      </c>
    </row>
    <row r="56" spans="1:2">
      <c r="A56" s="13" t="s">
        <v>826</v>
      </c>
      <c r="B56" s="15">
        <v>422654</v>
      </c>
    </row>
    <row r="57" spans="1:2">
      <c r="A57" s="13" t="s">
        <v>635</v>
      </c>
      <c r="B57" s="15">
        <v>362972</v>
      </c>
    </row>
    <row r="58" spans="1:2">
      <c r="A58" s="13" t="s">
        <v>320</v>
      </c>
      <c r="B58" s="15">
        <v>350411</v>
      </c>
    </row>
    <row r="59" spans="1:2">
      <c r="A59" s="13" t="s">
        <v>437</v>
      </c>
      <c r="B59" s="15">
        <v>341293</v>
      </c>
    </row>
    <row r="60" spans="1:2">
      <c r="A60" s="13" t="s">
        <v>221</v>
      </c>
      <c r="B60" s="15">
        <v>290695</v>
      </c>
    </row>
    <row r="61" spans="1:2">
      <c r="A61" s="13" t="s">
        <v>853</v>
      </c>
      <c r="B61" s="15">
        <v>274000</v>
      </c>
    </row>
    <row r="62" spans="1:2">
      <c r="A62" s="13" t="s">
        <v>1016</v>
      </c>
      <c r="B62" s="15">
        <v>196396</v>
      </c>
    </row>
    <row r="63" spans="1:2">
      <c r="A63" s="13" t="s">
        <v>502</v>
      </c>
      <c r="B63" s="15">
        <v>146153</v>
      </c>
    </row>
    <row r="64" spans="1:2">
      <c r="A64" s="13" t="s">
        <v>788</v>
      </c>
      <c r="B64" s="15">
        <v>116570</v>
      </c>
    </row>
    <row r="65" spans="1:2">
      <c r="A65" s="13" t="s">
        <v>334</v>
      </c>
      <c r="B65" s="15">
        <v>63532</v>
      </c>
    </row>
    <row r="66" spans="1:2">
      <c r="A66" s="13" t="s">
        <v>357</v>
      </c>
      <c r="B66" s="15">
        <v>54934</v>
      </c>
    </row>
    <row r="67" spans="1:2">
      <c r="A67" s="13" t="s">
        <v>898</v>
      </c>
      <c r="B67" s="15">
        <v>42882</v>
      </c>
    </row>
    <row r="68" spans="1:2">
      <c r="A68" s="13" t="s">
        <v>830</v>
      </c>
      <c r="B68" s="15">
        <v>32216</v>
      </c>
    </row>
    <row r="69" spans="1:2">
      <c r="A69" s="13" t="s">
        <v>557</v>
      </c>
      <c r="B69" s="15">
        <v>0</v>
      </c>
    </row>
    <row r="70" spans="1:2">
      <c r="A70" s="13" t="s">
        <v>24</v>
      </c>
      <c r="B70" s="15">
        <v>0</v>
      </c>
    </row>
    <row r="71" spans="1:2">
      <c r="A71" s="13" t="s">
        <v>1065</v>
      </c>
      <c r="B71" s="15">
        <v>0</v>
      </c>
    </row>
    <row r="72" spans="1:2">
      <c r="A72" s="13" t="s">
        <v>192</v>
      </c>
      <c r="B72" s="15">
        <v>0</v>
      </c>
    </row>
    <row r="73" spans="1:2">
      <c r="B73" s="23">
        <f>SUM(B21:B72)</f>
        <v>1323251252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tabColor rgb="FFFFC000"/>
  </sheetPr>
  <dimension ref="A1:O107"/>
  <sheetViews>
    <sheetView tabSelected="1" topLeftCell="A61" workbookViewId="0">
      <selection activeCell="A11" sqref="A11"/>
    </sheetView>
  </sheetViews>
  <sheetFormatPr defaultRowHeight="12.75"/>
  <cols>
    <col min="1" max="1" width="23.28515625" customWidth="1"/>
    <col min="2" max="2" width="15" bestFit="1" customWidth="1"/>
    <col min="3" max="3" width="11.140625" bestFit="1" customWidth="1"/>
    <col min="4" max="4" width="11.28515625" bestFit="1" customWidth="1"/>
    <col min="5" max="7" width="12.28515625" bestFit="1" customWidth="1"/>
    <col min="8" max="14" width="15" bestFit="1" customWidth="1"/>
    <col min="15" max="15" width="14" bestFit="1" customWidth="1"/>
  </cols>
  <sheetData>
    <row r="1" spans="1:15">
      <c r="A1" s="16" t="s">
        <v>1135</v>
      </c>
    </row>
    <row r="2" spans="1:15">
      <c r="A2" s="16" t="s">
        <v>1136</v>
      </c>
    </row>
    <row r="3" spans="1:15">
      <c r="B3">
        <v>1000000</v>
      </c>
    </row>
    <row r="4" spans="1:15">
      <c r="B4" s="44">
        <v>41640</v>
      </c>
      <c r="C4" s="44">
        <v>41671</v>
      </c>
      <c r="D4" s="44">
        <v>41699</v>
      </c>
      <c r="E4" s="44">
        <v>41730</v>
      </c>
      <c r="F4" s="44">
        <v>41760</v>
      </c>
      <c r="G4" s="44">
        <v>41791</v>
      </c>
      <c r="H4" s="44">
        <v>41821</v>
      </c>
      <c r="I4" s="44">
        <v>41852</v>
      </c>
      <c r="J4" s="44">
        <v>41883</v>
      </c>
      <c r="K4" s="44">
        <v>41913</v>
      </c>
      <c r="L4" s="44">
        <v>41944</v>
      </c>
      <c r="M4" s="44">
        <v>41974</v>
      </c>
      <c r="N4" s="44">
        <v>42005</v>
      </c>
      <c r="O4" s="16" t="s">
        <v>1155</v>
      </c>
    </row>
    <row r="5" spans="1:15">
      <c r="A5" t="s">
        <v>3064</v>
      </c>
      <c r="B5" s="113">
        <v>0</v>
      </c>
      <c r="C5" s="113">
        <v>0</v>
      </c>
      <c r="D5" s="113">
        <v>0</v>
      </c>
      <c r="E5" s="113">
        <v>0</v>
      </c>
      <c r="F5" s="113">
        <v>0</v>
      </c>
      <c r="G5" s="113">
        <v>0</v>
      </c>
      <c r="H5" s="114">
        <v>500000000</v>
      </c>
      <c r="I5" s="114">
        <v>500000000</v>
      </c>
      <c r="J5" s="114">
        <v>500000000</v>
      </c>
      <c r="K5" s="114">
        <v>500000000</v>
      </c>
      <c r="L5" s="114">
        <v>500000000</v>
      </c>
      <c r="M5" s="114">
        <v>500000000</v>
      </c>
      <c r="N5" s="114">
        <v>500000000</v>
      </c>
      <c r="O5" s="16"/>
    </row>
    <row r="6" spans="1:15">
      <c r="A6" t="s">
        <v>1425</v>
      </c>
      <c r="B6" s="115">
        <f t="shared" ref="B6:H6" si="0">B7-B5</f>
        <v>250000</v>
      </c>
      <c r="C6" s="115">
        <f t="shared" si="0"/>
        <v>7042895</v>
      </c>
      <c r="D6" s="115">
        <f t="shared" si="0"/>
        <v>10842255</v>
      </c>
      <c r="E6" s="115">
        <f t="shared" si="0"/>
        <v>11556069</v>
      </c>
      <c r="F6" s="115">
        <f t="shared" si="0"/>
        <v>12056069</v>
      </c>
      <c r="G6" s="115">
        <f t="shared" si="0"/>
        <v>38817109</v>
      </c>
      <c r="H6" s="114">
        <f t="shared" si="0"/>
        <v>66945336</v>
      </c>
      <c r="I6" s="114">
        <f t="shared" ref="I6:N6" si="1">I7-I5</f>
        <v>85109792</v>
      </c>
      <c r="J6" s="114">
        <f t="shared" si="1"/>
        <v>147599505</v>
      </c>
      <c r="K6" s="114">
        <f t="shared" si="1"/>
        <v>198521692</v>
      </c>
      <c r="L6" s="114">
        <f t="shared" si="1"/>
        <v>234268468</v>
      </c>
      <c r="M6" s="114">
        <f t="shared" si="1"/>
        <v>287998558</v>
      </c>
      <c r="N6" s="114">
        <f t="shared" si="1"/>
        <v>287998558</v>
      </c>
      <c r="O6" s="16"/>
    </row>
    <row r="7" spans="1:15">
      <c r="A7" s="16" t="s">
        <v>1424</v>
      </c>
      <c r="B7" s="23">
        <f>E26</f>
        <v>250000</v>
      </c>
      <c r="C7" s="23">
        <f>B7+E27</f>
        <v>7042895</v>
      </c>
      <c r="D7" s="23">
        <f>C7+E28</f>
        <v>10842255</v>
      </c>
      <c r="E7" s="23">
        <f>D7+E29</f>
        <v>11556069</v>
      </c>
      <c r="F7" s="23">
        <f>E7+E30</f>
        <v>12056069</v>
      </c>
      <c r="G7" s="23">
        <f>F7+E31</f>
        <v>38817109</v>
      </c>
      <c r="H7" s="23">
        <f>G7+E32</f>
        <v>566945336</v>
      </c>
      <c r="I7" s="23">
        <f>H7+E33</f>
        <v>585109792</v>
      </c>
      <c r="J7" s="23">
        <f>I7+E34</f>
        <v>647599505</v>
      </c>
      <c r="K7" s="23">
        <f>J7+E35</f>
        <v>698521692</v>
      </c>
      <c r="L7" s="23">
        <f>K7+E36</f>
        <v>734268468</v>
      </c>
      <c r="M7" s="23">
        <f>L7+E37</f>
        <v>787998558</v>
      </c>
      <c r="N7" s="23">
        <f>M7+E38</f>
        <v>787998558</v>
      </c>
      <c r="O7" s="23">
        <f>E39</f>
        <v>787998558</v>
      </c>
    </row>
    <row r="8" spans="1:15">
      <c r="A8" s="16" t="s">
        <v>1352</v>
      </c>
      <c r="B8" s="43">
        <v>103742377</v>
      </c>
      <c r="C8" s="43">
        <v>103742377</v>
      </c>
      <c r="D8" s="43">
        <v>103742377</v>
      </c>
      <c r="E8" s="43">
        <v>103742377</v>
      </c>
      <c r="F8" s="43">
        <v>312096753</v>
      </c>
      <c r="G8" s="43">
        <v>312096753</v>
      </c>
      <c r="H8" s="43">
        <v>312096753</v>
      </c>
      <c r="I8" s="43">
        <v>312096753</v>
      </c>
      <c r="J8" s="43">
        <v>312096753</v>
      </c>
      <c r="K8" s="43">
        <v>2200000000</v>
      </c>
      <c r="L8" s="43">
        <v>2200000000</v>
      </c>
      <c r="M8" s="43">
        <v>2200000000</v>
      </c>
      <c r="N8" s="43">
        <v>2200000000</v>
      </c>
      <c r="O8" s="43">
        <v>2200000000</v>
      </c>
    </row>
    <row r="9" spans="1:15">
      <c r="A9" s="16" t="s">
        <v>1353</v>
      </c>
      <c r="B9" s="43">
        <v>103742377</v>
      </c>
      <c r="C9" s="43">
        <v>103742377</v>
      </c>
      <c r="D9" s="43">
        <v>103742377</v>
      </c>
      <c r="E9" s="43">
        <v>103742377</v>
      </c>
      <c r="F9" s="43">
        <v>312096753</v>
      </c>
      <c r="G9" s="43">
        <v>312096753</v>
      </c>
      <c r="H9" s="43">
        <v>312096753</v>
      </c>
      <c r="I9" s="43">
        <v>312096753</v>
      </c>
      <c r="J9" s="43">
        <v>312096753</v>
      </c>
      <c r="K9" s="43">
        <v>1200000000</v>
      </c>
      <c r="L9" s="43">
        <v>1200000000</v>
      </c>
      <c r="M9" s="43">
        <v>1200000000</v>
      </c>
      <c r="N9" s="43">
        <v>1000000000</v>
      </c>
      <c r="O9" s="43">
        <v>2200000000</v>
      </c>
    </row>
    <row r="10" spans="1:15">
      <c r="A10" s="16" t="s">
        <v>1152</v>
      </c>
      <c r="B10" s="23">
        <f>B8-B7</f>
        <v>103492377</v>
      </c>
      <c r="C10" s="23">
        <f t="shared" ref="C10:O10" si="2">C8-C7</f>
        <v>96699482</v>
      </c>
      <c r="D10" s="23">
        <f t="shared" si="2"/>
        <v>92900122</v>
      </c>
      <c r="E10" s="23">
        <f t="shared" si="2"/>
        <v>92186308</v>
      </c>
      <c r="F10" s="23">
        <f t="shared" si="2"/>
        <v>300040684</v>
      </c>
      <c r="G10" s="23">
        <f t="shared" si="2"/>
        <v>273279644</v>
      </c>
      <c r="H10" s="23">
        <f t="shared" si="2"/>
        <v>-254848583</v>
      </c>
      <c r="I10" s="23">
        <f t="shared" si="2"/>
        <v>-273013039</v>
      </c>
      <c r="J10" s="23">
        <f t="shared" si="2"/>
        <v>-335502752</v>
      </c>
      <c r="K10" s="23">
        <f t="shared" si="2"/>
        <v>1501478308</v>
      </c>
      <c r="L10" s="23">
        <f t="shared" si="2"/>
        <v>1465731532</v>
      </c>
      <c r="M10" s="23">
        <f t="shared" si="2"/>
        <v>1412001442</v>
      </c>
      <c r="N10" s="23">
        <f t="shared" si="2"/>
        <v>1412001442</v>
      </c>
      <c r="O10" s="23">
        <f t="shared" si="2"/>
        <v>1412001442</v>
      </c>
    </row>
    <row r="11" spans="1:15">
      <c r="A11" s="16" t="s">
        <v>1355</v>
      </c>
      <c r="B11" s="31">
        <f>B7/B8</f>
        <v>2.4098156146933089E-3</v>
      </c>
      <c r="C11" s="31">
        <f t="shared" ref="C11:O11" si="3">C7/C8</f>
        <v>6.7888313374581732E-2</v>
      </c>
      <c r="D11" s="31">
        <f t="shared" si="3"/>
        <v>0.1045113415899464</v>
      </c>
      <c r="E11" s="31">
        <f t="shared" si="3"/>
        <v>0.11139198208269317</v>
      </c>
      <c r="F11" s="31">
        <f t="shared" si="3"/>
        <v>3.8629267636116675E-2</v>
      </c>
      <c r="G11" s="31">
        <f t="shared" si="3"/>
        <v>0.12437524141752285</v>
      </c>
      <c r="H11" s="31">
        <f t="shared" si="3"/>
        <v>1.8165691586031976</v>
      </c>
      <c r="I11" s="31">
        <f t="shared" si="3"/>
        <v>1.8747705202815743</v>
      </c>
      <c r="J11" s="31">
        <f t="shared" si="3"/>
        <v>2.0749959708808632</v>
      </c>
      <c r="K11" s="31">
        <f t="shared" si="3"/>
        <v>0.31750985999999998</v>
      </c>
      <c r="L11" s="31">
        <f t="shared" si="3"/>
        <v>0.33375839454545453</v>
      </c>
      <c r="M11" s="31">
        <f t="shared" si="3"/>
        <v>0.35818116272727274</v>
      </c>
      <c r="N11" s="31">
        <f t="shared" si="3"/>
        <v>0.35818116272727274</v>
      </c>
      <c r="O11" s="31">
        <f t="shared" si="3"/>
        <v>0.35818116272727274</v>
      </c>
    </row>
    <row r="12" spans="1:15">
      <c r="A12" s="16" t="s">
        <v>1354</v>
      </c>
      <c r="B12" s="31">
        <f>B7/B9</f>
        <v>2.4098156146933089E-3</v>
      </c>
      <c r="C12" s="31">
        <f t="shared" ref="C12:O12" si="4">C7/C9</f>
        <v>6.7888313374581732E-2</v>
      </c>
      <c r="D12" s="31">
        <f t="shared" si="4"/>
        <v>0.1045113415899464</v>
      </c>
      <c r="E12" s="31">
        <f t="shared" si="4"/>
        <v>0.11139198208269317</v>
      </c>
      <c r="F12" s="31">
        <f t="shared" si="4"/>
        <v>3.8629267636116675E-2</v>
      </c>
      <c r="G12" s="31">
        <f t="shared" si="4"/>
        <v>0.12437524141752285</v>
      </c>
      <c r="H12" s="31">
        <f t="shared" si="4"/>
        <v>1.8165691586031976</v>
      </c>
      <c r="I12" s="31">
        <f t="shared" si="4"/>
        <v>1.8747705202815743</v>
      </c>
      <c r="J12" s="31">
        <f t="shared" si="4"/>
        <v>2.0749959708808632</v>
      </c>
      <c r="K12" s="31">
        <f t="shared" si="4"/>
        <v>0.58210141000000004</v>
      </c>
      <c r="L12" s="31">
        <f t="shared" si="4"/>
        <v>0.61189039000000001</v>
      </c>
      <c r="M12" s="31">
        <f t="shared" si="4"/>
        <v>0.656665465</v>
      </c>
      <c r="N12" s="31">
        <f t="shared" si="4"/>
        <v>0.78799855799999996</v>
      </c>
      <c r="O12" s="31">
        <f t="shared" si="4"/>
        <v>0.35818116272727274</v>
      </c>
    </row>
    <row r="13" spans="1:15">
      <c r="A13" s="16"/>
      <c r="B13" s="31"/>
      <c r="C13" s="31"/>
      <c r="D13" s="31"/>
      <c r="E13" s="31"/>
      <c r="F13" s="31"/>
      <c r="G13" s="31"/>
      <c r="H13" s="31"/>
      <c r="I13" s="31"/>
      <c r="J13" s="31"/>
      <c r="K13" s="31"/>
      <c r="L13" s="31"/>
      <c r="M13" s="31"/>
      <c r="N13" s="31"/>
      <c r="O13" s="31"/>
    </row>
    <row r="14" spans="1:15">
      <c r="A14" s="16" t="s">
        <v>1156</v>
      </c>
    </row>
    <row r="15" spans="1:15">
      <c r="A15" s="16"/>
      <c r="B15" s="44">
        <v>41640</v>
      </c>
      <c r="C15" s="44">
        <v>41671</v>
      </c>
      <c r="D15" s="44">
        <v>41699</v>
      </c>
      <c r="E15" s="44">
        <v>41730</v>
      </c>
      <c r="F15" s="44">
        <v>41760</v>
      </c>
      <c r="G15" s="44">
        <v>41791</v>
      </c>
      <c r="H15" s="44">
        <v>41821</v>
      </c>
      <c r="I15" s="44">
        <v>41852</v>
      </c>
      <c r="J15" s="44">
        <v>41883</v>
      </c>
      <c r="K15" s="44">
        <v>41913</v>
      </c>
      <c r="L15" s="44">
        <v>41944</v>
      </c>
      <c r="M15" s="44">
        <v>41974</v>
      </c>
      <c r="N15" s="44">
        <v>42005</v>
      </c>
      <c r="O15" s="16" t="s">
        <v>1155</v>
      </c>
    </row>
    <row r="16" spans="1:15">
      <c r="A16" t="s">
        <v>3063</v>
      </c>
      <c r="B16" s="113">
        <f t="shared" ref="B16:H16" si="5">B5/$B$3</f>
        <v>0</v>
      </c>
      <c r="C16" s="113">
        <f t="shared" si="5"/>
        <v>0</v>
      </c>
      <c r="D16" s="113">
        <f t="shared" si="5"/>
        <v>0</v>
      </c>
      <c r="E16" s="113">
        <f t="shared" si="5"/>
        <v>0</v>
      </c>
      <c r="F16" s="113">
        <f t="shared" si="5"/>
        <v>0</v>
      </c>
      <c r="G16" s="113">
        <f t="shared" si="5"/>
        <v>0</v>
      </c>
      <c r="H16" s="113">
        <f t="shared" si="5"/>
        <v>500</v>
      </c>
      <c r="I16" s="113">
        <f t="shared" ref="I16:N16" si="6">I5/$B$3</f>
        <v>500</v>
      </c>
      <c r="J16" s="113">
        <f t="shared" si="6"/>
        <v>500</v>
      </c>
      <c r="K16" s="113">
        <f t="shared" si="6"/>
        <v>500</v>
      </c>
      <c r="L16" s="113">
        <f t="shared" si="6"/>
        <v>500</v>
      </c>
      <c r="M16" s="113">
        <f t="shared" si="6"/>
        <v>500</v>
      </c>
      <c r="N16" s="113">
        <f t="shared" si="6"/>
        <v>500</v>
      </c>
      <c r="O16" s="16"/>
    </row>
    <row r="17" spans="1:15">
      <c r="A17" t="s">
        <v>3062</v>
      </c>
      <c r="B17" s="116">
        <f>B6/$B$3</f>
        <v>0.25</v>
      </c>
      <c r="C17" s="116">
        <f t="shared" ref="C17:N17" si="7">C6/$B$3</f>
        <v>7.0428949999999997</v>
      </c>
      <c r="D17" s="116">
        <f t="shared" si="7"/>
        <v>10.842255</v>
      </c>
      <c r="E17" s="116">
        <f t="shared" si="7"/>
        <v>11.556069000000001</v>
      </c>
      <c r="F17" s="116">
        <f t="shared" si="7"/>
        <v>12.056069000000001</v>
      </c>
      <c r="G17" s="116">
        <f t="shared" si="7"/>
        <v>38.817109000000002</v>
      </c>
      <c r="H17" s="116">
        <f t="shared" si="7"/>
        <v>66.945335999999998</v>
      </c>
      <c r="I17" s="116">
        <f t="shared" si="7"/>
        <v>85.109791999999999</v>
      </c>
      <c r="J17" s="116">
        <f t="shared" si="7"/>
        <v>147.59950499999999</v>
      </c>
      <c r="K17" s="116">
        <f t="shared" si="7"/>
        <v>198.521692</v>
      </c>
      <c r="L17" s="116">
        <f t="shared" si="7"/>
        <v>234.26846800000001</v>
      </c>
      <c r="M17" s="116">
        <f t="shared" si="7"/>
        <v>287.998558</v>
      </c>
      <c r="N17" s="116">
        <f t="shared" si="7"/>
        <v>287.998558</v>
      </c>
      <c r="O17" s="16"/>
    </row>
    <row r="18" spans="1:15">
      <c r="A18" s="16" t="s">
        <v>1424</v>
      </c>
      <c r="B18" s="17">
        <f>B7/$B$3</f>
        <v>0.25</v>
      </c>
      <c r="C18" s="17">
        <f t="shared" ref="C18:O18" si="8">C7/$B$3</f>
        <v>7.0428949999999997</v>
      </c>
      <c r="D18" s="17">
        <f t="shared" si="8"/>
        <v>10.842255</v>
      </c>
      <c r="E18" s="17">
        <f t="shared" si="8"/>
        <v>11.556069000000001</v>
      </c>
      <c r="F18" s="17">
        <f t="shared" si="8"/>
        <v>12.056069000000001</v>
      </c>
      <c r="G18" s="17">
        <f t="shared" si="8"/>
        <v>38.817109000000002</v>
      </c>
      <c r="H18" s="17">
        <f t="shared" si="8"/>
        <v>566.945336</v>
      </c>
      <c r="I18" s="17">
        <f t="shared" si="8"/>
        <v>585.10979199999997</v>
      </c>
      <c r="J18" s="17">
        <f t="shared" si="8"/>
        <v>647.59950500000002</v>
      </c>
      <c r="K18" s="17">
        <f t="shared" si="8"/>
        <v>698.52169200000003</v>
      </c>
      <c r="L18" s="17">
        <f t="shared" si="8"/>
        <v>734.26846799999998</v>
      </c>
      <c r="M18" s="17">
        <f t="shared" si="8"/>
        <v>787.998558</v>
      </c>
      <c r="N18" s="17">
        <f t="shared" si="8"/>
        <v>787.998558</v>
      </c>
      <c r="O18" s="17">
        <f t="shared" si="8"/>
        <v>787.998558</v>
      </c>
    </row>
    <row r="19" spans="1:15">
      <c r="A19" s="16" t="s">
        <v>1153</v>
      </c>
      <c r="B19" s="17">
        <f>B8/$B$3</f>
        <v>103.742377</v>
      </c>
      <c r="C19" s="17">
        <f t="shared" ref="C19:O19" si="9">C8/$B$3</f>
        <v>103.742377</v>
      </c>
      <c r="D19" s="17">
        <f t="shared" si="9"/>
        <v>103.742377</v>
      </c>
      <c r="E19" s="17">
        <f t="shared" si="9"/>
        <v>103.742377</v>
      </c>
      <c r="F19" s="17">
        <f t="shared" si="9"/>
        <v>312.09675299999998</v>
      </c>
      <c r="G19" s="17">
        <f t="shared" si="9"/>
        <v>312.09675299999998</v>
      </c>
      <c r="H19" s="17">
        <f t="shared" si="9"/>
        <v>312.09675299999998</v>
      </c>
      <c r="I19" s="17">
        <f t="shared" si="9"/>
        <v>312.09675299999998</v>
      </c>
      <c r="J19" s="17">
        <f t="shared" si="9"/>
        <v>312.09675299999998</v>
      </c>
      <c r="K19" s="17">
        <f t="shared" si="9"/>
        <v>2200</v>
      </c>
      <c r="L19" s="17">
        <f t="shared" si="9"/>
        <v>2200</v>
      </c>
      <c r="M19" s="17">
        <f t="shared" si="9"/>
        <v>2200</v>
      </c>
      <c r="N19" s="17">
        <f t="shared" si="9"/>
        <v>2200</v>
      </c>
      <c r="O19" s="17">
        <f t="shared" si="9"/>
        <v>2200</v>
      </c>
    </row>
    <row r="20" spans="1:15">
      <c r="A20" s="16" t="s">
        <v>1152</v>
      </c>
      <c r="B20" s="23">
        <f>B10/$B$3</f>
        <v>103.492377</v>
      </c>
      <c r="C20" s="23">
        <f t="shared" ref="C20:O20" si="10">C10/$B$3</f>
        <v>96.699482000000003</v>
      </c>
      <c r="D20" s="23">
        <f t="shared" si="10"/>
        <v>92.900121999999996</v>
      </c>
      <c r="E20" s="23">
        <f t="shared" si="10"/>
        <v>92.186307999999997</v>
      </c>
      <c r="F20" s="23">
        <f t="shared" si="10"/>
        <v>300.040684</v>
      </c>
      <c r="G20" s="23">
        <f t="shared" si="10"/>
        <v>273.27964400000002</v>
      </c>
      <c r="H20" s="23">
        <f t="shared" si="10"/>
        <v>-254.84858299999999</v>
      </c>
      <c r="I20" s="23">
        <f t="shared" si="10"/>
        <v>-273.01303899999999</v>
      </c>
      <c r="J20" s="23">
        <f t="shared" si="10"/>
        <v>-335.50275199999999</v>
      </c>
      <c r="K20" s="23">
        <f t="shared" si="10"/>
        <v>1501.478308</v>
      </c>
      <c r="L20" s="23">
        <f t="shared" si="10"/>
        <v>1465.731532</v>
      </c>
      <c r="M20" s="23">
        <f t="shared" si="10"/>
        <v>1412.001442</v>
      </c>
      <c r="N20" s="23">
        <f t="shared" si="10"/>
        <v>1412.001442</v>
      </c>
      <c r="O20" s="23">
        <f t="shared" si="10"/>
        <v>1412.001442</v>
      </c>
    </row>
    <row r="21" spans="1:15">
      <c r="A21" s="16" t="s">
        <v>1154</v>
      </c>
      <c r="B21" s="31">
        <f>B18/B19</f>
        <v>2.4098156146933089E-3</v>
      </c>
      <c r="C21" s="31">
        <f t="shared" ref="C21:O21" si="11">C18/C19</f>
        <v>6.7888313374581719E-2</v>
      </c>
      <c r="D21" s="31">
        <f t="shared" si="11"/>
        <v>0.1045113415899464</v>
      </c>
      <c r="E21" s="31">
        <f t="shared" si="11"/>
        <v>0.11139198208269317</v>
      </c>
      <c r="F21" s="31">
        <f t="shared" si="11"/>
        <v>3.8629267636116682E-2</v>
      </c>
      <c r="G21" s="31">
        <f t="shared" si="11"/>
        <v>0.12437524141752287</v>
      </c>
      <c r="H21" s="31">
        <f t="shared" si="11"/>
        <v>1.8165691586031978</v>
      </c>
      <c r="I21" s="31">
        <f t="shared" si="11"/>
        <v>1.8747705202815743</v>
      </c>
      <c r="J21" s="31">
        <f t="shared" si="11"/>
        <v>2.0749959708808636</v>
      </c>
      <c r="K21" s="31">
        <f t="shared" si="11"/>
        <v>0.31750986000000003</v>
      </c>
      <c r="L21" s="31">
        <f t="shared" si="11"/>
        <v>0.33375839454545453</v>
      </c>
      <c r="M21" s="31">
        <f t="shared" si="11"/>
        <v>0.35818116272727274</v>
      </c>
      <c r="N21" s="31">
        <f t="shared" si="11"/>
        <v>0.35818116272727274</v>
      </c>
      <c r="O21" s="31">
        <f t="shared" si="11"/>
        <v>0.35818116272727274</v>
      </c>
    </row>
    <row r="22" spans="1:15">
      <c r="A22" s="16" t="s">
        <v>1157</v>
      </c>
      <c r="B22" s="45">
        <v>501054</v>
      </c>
      <c r="C22" s="45">
        <v>501054</v>
      </c>
      <c r="D22" s="45">
        <v>501054</v>
      </c>
      <c r="E22" s="45">
        <v>501054</v>
      </c>
      <c r="F22" s="45">
        <v>501054</v>
      </c>
      <c r="G22" s="46">
        <v>997044</v>
      </c>
      <c r="H22" s="46">
        <v>997044</v>
      </c>
      <c r="I22" s="46">
        <v>1852788</v>
      </c>
      <c r="J22" s="47">
        <v>2123340</v>
      </c>
      <c r="K22" s="47">
        <v>2123340</v>
      </c>
      <c r="L22" s="47">
        <v>2123340</v>
      </c>
      <c r="M22" s="47">
        <v>2123340</v>
      </c>
      <c r="N22" s="31"/>
      <c r="O22" s="31"/>
    </row>
    <row r="23" spans="1:15">
      <c r="A23" s="16"/>
      <c r="B23" s="45"/>
      <c r="C23" s="45"/>
      <c r="D23" s="45"/>
      <c r="E23" s="45"/>
      <c r="F23" s="45"/>
      <c r="G23" s="46"/>
      <c r="H23" s="46"/>
      <c r="I23" s="46"/>
      <c r="J23" s="47"/>
      <c r="K23" s="47"/>
      <c r="L23" s="47"/>
      <c r="M23" s="47"/>
      <c r="N23" s="31"/>
      <c r="O23" s="31"/>
    </row>
    <row r="24" spans="1:15">
      <c r="A24" s="16"/>
      <c r="B24" s="45"/>
      <c r="C24" s="45"/>
      <c r="D24" s="45"/>
      <c r="E24" s="45"/>
      <c r="F24" s="45">
        <v>500000000</v>
      </c>
      <c r="G24" s="46"/>
      <c r="H24" s="46"/>
      <c r="I24" s="46"/>
      <c r="J24" s="47"/>
      <c r="K24" s="47"/>
      <c r="L24" s="47"/>
      <c r="M24" s="47"/>
      <c r="N24" s="31"/>
      <c r="O24" s="31"/>
    </row>
    <row r="25" spans="1:15">
      <c r="F25" t="s">
        <v>3053</v>
      </c>
      <c r="G25" t="s">
        <v>3054</v>
      </c>
    </row>
    <row r="26" spans="1:15">
      <c r="A26" s="41">
        <v>41654</v>
      </c>
      <c r="B26" s="14">
        <v>250000</v>
      </c>
      <c r="D26" s="40">
        <v>41640</v>
      </c>
      <c r="E26" s="23">
        <f>B26</f>
        <v>250000</v>
      </c>
      <c r="F26" s="128">
        <f t="shared" ref="F26:F31" si="12">(E26)/1000000</f>
        <v>0.25</v>
      </c>
      <c r="G26" s="128">
        <v>0</v>
      </c>
    </row>
    <row r="27" spans="1:15">
      <c r="A27" s="42">
        <v>41680</v>
      </c>
      <c r="B27" s="15">
        <v>999915</v>
      </c>
      <c r="D27" s="40">
        <v>41671</v>
      </c>
      <c r="E27" s="23">
        <f>SUM(B27:B30)</f>
        <v>6792895</v>
      </c>
      <c r="F27" s="128">
        <f t="shared" si="12"/>
        <v>6.7928949999999997</v>
      </c>
      <c r="G27" s="128">
        <v>0</v>
      </c>
    </row>
    <row r="28" spans="1:15">
      <c r="A28" s="42">
        <v>41681</v>
      </c>
      <c r="B28" s="15">
        <v>1999996</v>
      </c>
      <c r="D28" s="40">
        <v>41699</v>
      </c>
      <c r="E28" s="23">
        <f>SUM(B31:B32)</f>
        <v>3799360</v>
      </c>
      <c r="F28" s="128">
        <f t="shared" si="12"/>
        <v>3.7993600000000001</v>
      </c>
      <c r="G28" s="128">
        <v>0</v>
      </c>
    </row>
    <row r="29" spans="1:15">
      <c r="A29" s="42">
        <v>41683</v>
      </c>
      <c r="B29" s="15">
        <v>3673219</v>
      </c>
      <c r="D29" s="40">
        <v>41730</v>
      </c>
      <c r="E29" s="23">
        <f>SUM(B33:B34)</f>
        <v>713814</v>
      </c>
      <c r="F29" s="128">
        <f t="shared" si="12"/>
        <v>0.71381399999999995</v>
      </c>
      <c r="G29" s="128">
        <v>0</v>
      </c>
    </row>
    <row r="30" spans="1:15">
      <c r="A30" s="42">
        <v>41698</v>
      </c>
      <c r="B30" s="15">
        <v>119765</v>
      </c>
      <c r="D30" s="40">
        <v>41760</v>
      </c>
      <c r="E30" s="23">
        <f>SUM(B35)</f>
        <v>500000</v>
      </c>
      <c r="F30" s="128">
        <f t="shared" si="12"/>
        <v>0.5</v>
      </c>
      <c r="G30" s="128">
        <v>0</v>
      </c>
    </row>
    <row r="31" spans="1:15">
      <c r="A31" s="42">
        <v>41713</v>
      </c>
      <c r="B31" s="15">
        <v>2004028</v>
      </c>
      <c r="D31" s="40">
        <v>41791</v>
      </c>
      <c r="E31" s="23">
        <f>SUM(B36:B47)</f>
        <v>26761040</v>
      </c>
      <c r="F31" s="128">
        <f t="shared" si="12"/>
        <v>26.761040000000001</v>
      </c>
      <c r="G31" s="128">
        <v>0</v>
      </c>
    </row>
    <row r="32" spans="1:15">
      <c r="A32" s="42">
        <v>41717</v>
      </c>
      <c r="B32" s="15">
        <v>1795332</v>
      </c>
      <c r="D32" s="40">
        <v>41821</v>
      </c>
      <c r="E32" s="23">
        <f>SUM(B48:B57)</f>
        <v>528128227</v>
      </c>
      <c r="F32" s="128">
        <f>(E32-$F$24)/1000000</f>
        <v>28.128226999999999</v>
      </c>
      <c r="G32" s="128">
        <v>500</v>
      </c>
    </row>
    <row r="33" spans="1:7">
      <c r="A33" s="42">
        <v>41746</v>
      </c>
      <c r="B33" s="15">
        <v>308166</v>
      </c>
      <c r="D33" s="40">
        <v>41852</v>
      </c>
      <c r="E33" s="23">
        <f>SUM(B58:B64)</f>
        <v>18164456</v>
      </c>
      <c r="F33" s="128">
        <f>(E33)/1000000</f>
        <v>18.164456000000001</v>
      </c>
      <c r="G33" s="128">
        <v>0</v>
      </c>
    </row>
    <row r="34" spans="1:7">
      <c r="A34" s="42">
        <v>41759</v>
      </c>
      <c r="B34" s="15">
        <v>405648</v>
      </c>
      <c r="D34" s="40">
        <v>41883</v>
      </c>
      <c r="E34" s="23">
        <f>SUM(B65:B78)</f>
        <v>62489713</v>
      </c>
      <c r="F34" s="128">
        <f>(E34)/1000000</f>
        <v>62.489713000000002</v>
      </c>
      <c r="G34" s="128">
        <v>0</v>
      </c>
    </row>
    <row r="35" spans="1:7">
      <c r="A35" s="42">
        <v>41772</v>
      </c>
      <c r="B35" s="15">
        <v>500000</v>
      </c>
      <c r="D35" s="40">
        <v>41913</v>
      </c>
      <c r="E35" s="23">
        <f>SUM(B79:B92)</f>
        <v>50922187</v>
      </c>
      <c r="F35" s="128">
        <f>(E35)/1000000</f>
        <v>50.922187000000001</v>
      </c>
      <c r="G35" s="128">
        <v>0</v>
      </c>
    </row>
    <row r="36" spans="1:7">
      <c r="A36" s="42">
        <v>41791</v>
      </c>
      <c r="B36" s="15">
        <v>1586860</v>
      </c>
      <c r="D36" s="40">
        <v>41944</v>
      </c>
      <c r="E36" s="23">
        <f>SUM(B93:B101)</f>
        <v>35746776</v>
      </c>
      <c r="F36" s="128">
        <f>(E36)/1000000</f>
        <v>35.746775999999997</v>
      </c>
      <c r="G36" s="128">
        <v>0</v>
      </c>
    </row>
    <row r="37" spans="1:7">
      <c r="A37" s="42">
        <v>41792</v>
      </c>
      <c r="B37" s="15">
        <v>4140000</v>
      </c>
      <c r="D37" s="40">
        <v>41974</v>
      </c>
      <c r="E37" s="23">
        <f>SUM(B102:B107)</f>
        <v>53730090</v>
      </c>
      <c r="F37" s="128">
        <f>(E37)/1000000</f>
        <v>53.730089999999997</v>
      </c>
      <c r="G37" s="128">
        <v>0</v>
      </c>
    </row>
    <row r="38" spans="1:7">
      <c r="A38" s="42">
        <v>41802</v>
      </c>
      <c r="B38" s="15">
        <v>167224</v>
      </c>
      <c r="D38" s="40">
        <v>42005</v>
      </c>
      <c r="E38">
        <v>0</v>
      </c>
      <c r="F38" s="128">
        <v>0</v>
      </c>
      <c r="G38" s="128">
        <v>0</v>
      </c>
    </row>
    <row r="39" spans="1:7">
      <c r="A39" s="42">
        <v>41807</v>
      </c>
      <c r="B39" s="15">
        <v>3643650</v>
      </c>
      <c r="E39" s="23">
        <f>SUM(E26:E38)</f>
        <v>787998558</v>
      </c>
    </row>
    <row r="40" spans="1:7">
      <c r="A40" s="42">
        <v>41808</v>
      </c>
      <c r="B40" s="15">
        <v>422654</v>
      </c>
      <c r="F40">
        <v>1000000</v>
      </c>
    </row>
    <row r="41" spans="1:7">
      <c r="A41" s="42">
        <v>41809</v>
      </c>
      <c r="B41" s="15">
        <v>4816577</v>
      </c>
    </row>
    <row r="42" spans="1:7">
      <c r="A42" s="42">
        <v>41810</v>
      </c>
      <c r="B42" s="15">
        <v>5802859</v>
      </c>
    </row>
    <row r="43" spans="1:7">
      <c r="A43" s="42">
        <v>41813</v>
      </c>
      <c r="B43" s="15">
        <v>679348</v>
      </c>
    </row>
    <row r="44" spans="1:7">
      <c r="A44" s="42">
        <v>41814</v>
      </c>
      <c r="B44" s="15">
        <v>301023</v>
      </c>
    </row>
    <row r="45" spans="1:7">
      <c r="A45" s="42">
        <v>41815</v>
      </c>
      <c r="B45" s="15">
        <v>3352330</v>
      </c>
    </row>
    <row r="46" spans="1:7">
      <c r="A46" s="42">
        <v>41817</v>
      </c>
      <c r="B46" s="15">
        <v>148515</v>
      </c>
    </row>
    <row r="47" spans="1:7">
      <c r="A47" s="42">
        <v>41820</v>
      </c>
      <c r="B47" s="15">
        <v>1700000</v>
      </c>
    </row>
    <row r="48" spans="1:7">
      <c r="A48" s="42">
        <v>41821</v>
      </c>
      <c r="B48" s="15">
        <v>496576824</v>
      </c>
    </row>
    <row r="49" spans="1:2">
      <c r="A49" s="42">
        <v>41822</v>
      </c>
      <c r="B49" s="15">
        <v>564498</v>
      </c>
    </row>
    <row r="50" spans="1:2">
      <c r="A50" s="42">
        <v>41824</v>
      </c>
      <c r="B50" s="15">
        <v>9500000</v>
      </c>
    </row>
    <row r="51" spans="1:2">
      <c r="A51" s="42">
        <v>41827</v>
      </c>
      <c r="B51" s="15">
        <v>4634025</v>
      </c>
    </row>
    <row r="52" spans="1:2">
      <c r="A52" s="42">
        <v>41828</v>
      </c>
      <c r="B52" s="15">
        <v>334225</v>
      </c>
    </row>
    <row r="53" spans="1:2">
      <c r="A53" s="42">
        <v>41829</v>
      </c>
      <c r="B53" s="15">
        <v>203804</v>
      </c>
    </row>
    <row r="54" spans="1:2">
      <c r="A54" s="42">
        <v>41834</v>
      </c>
      <c r="B54" s="15">
        <v>3972935</v>
      </c>
    </row>
    <row r="55" spans="1:2">
      <c r="A55" s="42">
        <v>41836</v>
      </c>
      <c r="B55" s="15">
        <v>2812315</v>
      </c>
    </row>
    <row r="56" spans="1:2">
      <c r="A56" s="42">
        <v>41841</v>
      </c>
      <c r="B56" s="15">
        <v>698079</v>
      </c>
    </row>
    <row r="57" spans="1:2">
      <c r="A57" s="42">
        <v>41845</v>
      </c>
      <c r="B57" s="15">
        <v>8831522</v>
      </c>
    </row>
    <row r="58" spans="1:2">
      <c r="A58" s="42">
        <v>41852</v>
      </c>
      <c r="B58" s="15">
        <v>183187</v>
      </c>
    </row>
    <row r="59" spans="1:2">
      <c r="A59" s="42">
        <v>41856</v>
      </c>
      <c r="B59" s="15">
        <v>923360</v>
      </c>
    </row>
    <row r="60" spans="1:2">
      <c r="A60" s="42">
        <v>41859</v>
      </c>
      <c r="B60" s="15">
        <v>8079656</v>
      </c>
    </row>
    <row r="61" spans="1:2">
      <c r="A61" s="42">
        <v>41862</v>
      </c>
      <c r="B61" s="15">
        <v>5807142</v>
      </c>
    </row>
    <row r="62" spans="1:2">
      <c r="A62" s="42">
        <v>41864</v>
      </c>
      <c r="B62" s="15">
        <v>1804813</v>
      </c>
    </row>
    <row r="63" spans="1:2">
      <c r="A63" s="42">
        <v>41876</v>
      </c>
      <c r="B63" s="15">
        <v>290065</v>
      </c>
    </row>
    <row r="64" spans="1:2">
      <c r="A64" s="42">
        <v>41878</v>
      </c>
      <c r="B64" s="15">
        <v>1076233</v>
      </c>
    </row>
    <row r="65" spans="1:2">
      <c r="A65" s="42">
        <v>41883</v>
      </c>
      <c r="B65" s="15">
        <v>2100067</v>
      </c>
    </row>
    <row r="66" spans="1:2">
      <c r="A66" s="42">
        <v>41885</v>
      </c>
      <c r="B66" s="15">
        <v>2648925</v>
      </c>
    </row>
    <row r="67" spans="1:2">
      <c r="A67" s="42">
        <v>41886</v>
      </c>
      <c r="B67" s="15">
        <v>1061360</v>
      </c>
    </row>
    <row r="68" spans="1:2">
      <c r="A68" s="42">
        <v>41887</v>
      </c>
      <c r="B68" s="15">
        <v>5189394</v>
      </c>
    </row>
    <row r="69" spans="1:2">
      <c r="A69" s="42">
        <v>41892</v>
      </c>
      <c r="B69" s="15">
        <v>642180</v>
      </c>
    </row>
    <row r="70" spans="1:2">
      <c r="A70" s="42">
        <v>41893</v>
      </c>
      <c r="B70" s="15">
        <v>19500000</v>
      </c>
    </row>
    <row r="71" spans="1:2">
      <c r="A71" s="42">
        <v>41898</v>
      </c>
      <c r="B71" s="15">
        <v>2618043</v>
      </c>
    </row>
    <row r="72" spans="1:2">
      <c r="A72" s="42">
        <v>41900</v>
      </c>
      <c r="B72" s="15">
        <v>658762</v>
      </c>
    </row>
    <row r="73" spans="1:2">
      <c r="A73" s="42">
        <v>41901</v>
      </c>
      <c r="B73" s="15">
        <v>2142586</v>
      </c>
    </row>
    <row r="74" spans="1:2">
      <c r="A74" s="42">
        <v>41904</v>
      </c>
      <c r="B74" s="15">
        <v>5000000</v>
      </c>
    </row>
    <row r="75" spans="1:2">
      <c r="A75" s="42">
        <v>41907</v>
      </c>
      <c r="B75" s="15">
        <v>7200000</v>
      </c>
    </row>
    <row r="76" spans="1:2">
      <c r="A76" s="42">
        <v>41909</v>
      </c>
      <c r="B76" s="15">
        <v>2519700</v>
      </c>
    </row>
    <row r="77" spans="1:2">
      <c r="A77" s="42">
        <v>41911</v>
      </c>
      <c r="B77" s="15">
        <v>10108696</v>
      </c>
    </row>
    <row r="78" spans="1:2">
      <c r="A78" s="42">
        <v>41912</v>
      </c>
      <c r="B78" s="15">
        <v>1100000</v>
      </c>
    </row>
    <row r="79" spans="1:2">
      <c r="A79" s="42">
        <v>41913</v>
      </c>
      <c r="B79" s="15">
        <v>4635324</v>
      </c>
    </row>
    <row r="80" spans="1:2">
      <c r="A80" s="42">
        <v>41914</v>
      </c>
      <c r="B80" s="15">
        <v>7779364</v>
      </c>
    </row>
    <row r="81" spans="1:2">
      <c r="A81" s="42">
        <v>41915</v>
      </c>
      <c r="B81" s="15">
        <v>788531</v>
      </c>
    </row>
    <row r="82" spans="1:2">
      <c r="A82" s="42">
        <v>41916</v>
      </c>
      <c r="B82" s="15">
        <v>7168459</v>
      </c>
    </row>
    <row r="83" spans="1:2">
      <c r="A83" s="42">
        <v>41919</v>
      </c>
      <c r="B83" s="15">
        <v>3199180</v>
      </c>
    </row>
    <row r="84" spans="1:2">
      <c r="A84" s="42">
        <v>41920</v>
      </c>
      <c r="B84" s="15">
        <v>300000</v>
      </c>
    </row>
    <row r="85" spans="1:2">
      <c r="A85" s="42">
        <v>41922</v>
      </c>
      <c r="B85" s="15">
        <v>229000</v>
      </c>
    </row>
    <row r="86" spans="1:2">
      <c r="A86" s="42">
        <v>41926</v>
      </c>
      <c r="B86" s="15">
        <v>250000</v>
      </c>
    </row>
    <row r="87" spans="1:2">
      <c r="A87" s="42">
        <v>41932</v>
      </c>
      <c r="B87" s="15">
        <v>1905972</v>
      </c>
    </row>
    <row r="88" spans="1:2">
      <c r="A88" s="42">
        <v>41936</v>
      </c>
      <c r="B88" s="15">
        <v>2062863</v>
      </c>
    </row>
    <row r="89" spans="1:2">
      <c r="A89" s="42">
        <v>41939</v>
      </c>
      <c r="B89" s="15">
        <v>4478</v>
      </c>
    </row>
    <row r="90" spans="1:2">
      <c r="A90" s="42">
        <v>41940</v>
      </c>
      <c r="B90" s="15">
        <v>307487</v>
      </c>
    </row>
    <row r="91" spans="1:2">
      <c r="A91" s="42">
        <v>41941</v>
      </c>
      <c r="B91" s="15">
        <v>690512</v>
      </c>
    </row>
    <row r="92" spans="1:2">
      <c r="A92" s="42">
        <v>41942</v>
      </c>
      <c r="B92" s="15">
        <v>21601017</v>
      </c>
    </row>
    <row r="93" spans="1:2">
      <c r="A93" s="42">
        <v>41944</v>
      </c>
      <c r="B93" s="15">
        <v>4562410</v>
      </c>
    </row>
    <row r="94" spans="1:2">
      <c r="A94" s="42">
        <v>41947</v>
      </c>
      <c r="B94" s="15">
        <v>1058386</v>
      </c>
    </row>
    <row r="95" spans="1:2">
      <c r="A95" s="42">
        <v>41948</v>
      </c>
      <c r="B95" s="15">
        <v>249066</v>
      </c>
    </row>
    <row r="96" spans="1:2">
      <c r="A96" s="42">
        <v>41950</v>
      </c>
      <c r="B96" s="15">
        <v>1685241</v>
      </c>
    </row>
    <row r="97" spans="1:2">
      <c r="A97" s="42">
        <v>41961</v>
      </c>
      <c r="B97" s="15">
        <v>6305170</v>
      </c>
    </row>
    <row r="98" spans="1:2">
      <c r="A98" s="42">
        <v>41962</v>
      </c>
      <c r="B98" s="15">
        <v>200000</v>
      </c>
    </row>
    <row r="99" spans="1:2">
      <c r="A99" s="42">
        <v>41967</v>
      </c>
      <c r="B99" s="15">
        <v>6161971</v>
      </c>
    </row>
    <row r="100" spans="1:2">
      <c r="A100" s="42">
        <v>41968</v>
      </c>
      <c r="B100" s="15">
        <v>2718130</v>
      </c>
    </row>
    <row r="101" spans="1:2">
      <c r="A101" s="42">
        <v>41969</v>
      </c>
      <c r="B101" s="15">
        <v>12806402</v>
      </c>
    </row>
    <row r="102" spans="1:2">
      <c r="A102" s="42">
        <v>41982</v>
      </c>
      <c r="B102" s="15">
        <v>0</v>
      </c>
    </row>
    <row r="103" spans="1:2">
      <c r="A103" s="42">
        <v>41983</v>
      </c>
      <c r="B103" s="15">
        <v>12515645</v>
      </c>
    </row>
    <row r="104" spans="1:2">
      <c r="A104" s="42">
        <v>41985</v>
      </c>
      <c r="B104" s="15">
        <v>7020126</v>
      </c>
    </row>
    <row r="105" spans="1:2">
      <c r="A105" s="42">
        <v>41988</v>
      </c>
      <c r="B105" s="15">
        <v>9716102</v>
      </c>
    </row>
    <row r="106" spans="1:2">
      <c r="A106" s="42">
        <v>41991</v>
      </c>
      <c r="B106" s="15">
        <v>1251564</v>
      </c>
    </row>
    <row r="107" spans="1:2">
      <c r="A107" s="42">
        <v>41996</v>
      </c>
      <c r="B107" s="15">
        <v>23226653</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tabColor rgb="FFFFC000"/>
  </sheetPr>
  <dimension ref="A1:B17"/>
  <sheetViews>
    <sheetView workbookViewId="0">
      <selection activeCell="A25" sqref="A25"/>
    </sheetView>
  </sheetViews>
  <sheetFormatPr defaultRowHeight="12.75"/>
  <cols>
    <col min="1" max="1" width="49.7109375" bestFit="1" customWidth="1"/>
    <col min="2" max="2" width="20.85546875" customWidth="1"/>
  </cols>
  <sheetData>
    <row r="1" spans="1:2">
      <c r="A1" s="16" t="s">
        <v>1284</v>
      </c>
    </row>
    <row r="2" spans="1:2">
      <c r="A2" s="16" t="s">
        <v>1123</v>
      </c>
    </row>
    <row r="5" spans="1:2" ht="25.5">
      <c r="A5" s="18" t="s">
        <v>1283</v>
      </c>
      <c r="B5" s="76" t="s">
        <v>1274</v>
      </c>
    </row>
    <row r="6" spans="1:2">
      <c r="A6" s="18" t="s">
        <v>906</v>
      </c>
      <c r="B6" s="20">
        <v>763159</v>
      </c>
    </row>
    <row r="7" spans="1:2">
      <c r="A7" s="18" t="s">
        <v>677</v>
      </c>
      <c r="B7" s="20">
        <v>2298201</v>
      </c>
    </row>
    <row r="8" spans="1:2">
      <c r="A8" s="18" t="s">
        <v>613</v>
      </c>
      <c r="B8" s="20">
        <v>5156690</v>
      </c>
    </row>
    <row r="9" spans="1:2">
      <c r="A9" s="18" t="s">
        <v>969</v>
      </c>
      <c r="B9" s="20">
        <v>8926800</v>
      </c>
    </row>
    <row r="10" spans="1:2">
      <c r="A10" s="18" t="s">
        <v>230</v>
      </c>
      <c r="B10" s="20">
        <v>15364197</v>
      </c>
    </row>
    <row r="11" spans="1:2">
      <c r="A11" s="18" t="s">
        <v>678</v>
      </c>
      <c r="B11" s="20">
        <v>38780193</v>
      </c>
    </row>
    <row r="12" spans="1:2">
      <c r="A12" s="18" t="s">
        <v>825</v>
      </c>
      <c r="B12" s="20">
        <v>61107331</v>
      </c>
    </row>
    <row r="13" spans="1:2">
      <c r="A13" s="18" t="s">
        <v>886</v>
      </c>
      <c r="B13" s="20">
        <v>95509273</v>
      </c>
    </row>
    <row r="14" spans="1:2">
      <c r="A14" s="18" t="s">
        <v>387</v>
      </c>
      <c r="B14" s="20">
        <v>163383040</v>
      </c>
    </row>
    <row r="15" spans="1:2">
      <c r="A15" s="18" t="s">
        <v>503</v>
      </c>
      <c r="B15" s="20">
        <v>192699341</v>
      </c>
    </row>
    <row r="16" spans="1:2">
      <c r="A16" s="18" t="s">
        <v>485</v>
      </c>
      <c r="B16" s="20">
        <v>204010333</v>
      </c>
    </row>
    <row r="17" spans="1:2">
      <c r="A17" s="18"/>
      <c r="B17" s="20">
        <f>SUM(B6:B16)</f>
        <v>787998558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tabColor rgb="FFFFC000"/>
  </sheetPr>
  <dimension ref="A1:C37"/>
  <sheetViews>
    <sheetView topLeftCell="A19" workbookViewId="0">
      <selection sqref="A1:A2"/>
    </sheetView>
  </sheetViews>
  <sheetFormatPr defaultRowHeight="12.75"/>
  <cols>
    <col min="1" max="1" width="65" bestFit="1" customWidth="1"/>
    <col min="2" max="2" width="22.140625" customWidth="1"/>
    <col min="3" max="3" width="21.42578125" customWidth="1"/>
  </cols>
  <sheetData>
    <row r="1" spans="1:3">
      <c r="A1" s="16" t="s">
        <v>1279</v>
      </c>
    </row>
    <row r="2" spans="1:3">
      <c r="A2" s="16" t="s">
        <v>1123</v>
      </c>
    </row>
    <row r="3" spans="1:3">
      <c r="A3" s="16"/>
    </row>
    <row r="4" spans="1:3" ht="25.5">
      <c r="A4" t="s">
        <v>1275</v>
      </c>
      <c r="B4" s="25" t="s">
        <v>1274</v>
      </c>
    </row>
    <row r="5" spans="1:3">
      <c r="A5" t="s">
        <v>1280</v>
      </c>
      <c r="B5" s="23">
        <f>SUM(C24:C36)</f>
        <v>661235451</v>
      </c>
    </row>
    <row r="6" spans="1:3">
      <c r="A6" t="s">
        <v>1282</v>
      </c>
      <c r="B6" s="23">
        <f>SUM(C23)</f>
        <v>95733547</v>
      </c>
    </row>
    <row r="7" spans="1:3">
      <c r="A7" t="s">
        <v>1281</v>
      </c>
      <c r="B7" s="23">
        <f>SUM(C11:C22)</f>
        <v>31029560</v>
      </c>
    </row>
    <row r="8" spans="1:3">
      <c r="A8" t="s">
        <v>1120</v>
      </c>
      <c r="B8" s="23">
        <f>SUM(B5:B7)</f>
        <v>787998558</v>
      </c>
    </row>
    <row r="10" spans="1:3" ht="25.5">
      <c r="A10" t="s">
        <v>1273</v>
      </c>
      <c r="B10" t="s">
        <v>1275</v>
      </c>
      <c r="C10" s="25" t="s">
        <v>1274</v>
      </c>
    </row>
    <row r="11" spans="1:3">
      <c r="A11" s="6" t="s">
        <v>124</v>
      </c>
      <c r="B11" s="6" t="s">
        <v>1276</v>
      </c>
      <c r="C11" s="14">
        <v>4856023</v>
      </c>
    </row>
    <row r="12" spans="1:3">
      <c r="A12" s="13" t="s">
        <v>782</v>
      </c>
      <c r="B12" s="13" t="s">
        <v>1276</v>
      </c>
      <c r="C12" s="15">
        <v>3548768</v>
      </c>
    </row>
    <row r="13" spans="1:3">
      <c r="A13" s="13" t="s">
        <v>1067</v>
      </c>
      <c r="B13" s="13" t="s">
        <v>1276</v>
      </c>
      <c r="C13" s="15">
        <v>1202240</v>
      </c>
    </row>
    <row r="14" spans="1:3">
      <c r="A14" s="13" t="s">
        <v>276</v>
      </c>
      <c r="B14" s="13" t="s">
        <v>1276</v>
      </c>
      <c r="C14" s="15">
        <v>290065</v>
      </c>
    </row>
    <row r="15" spans="1:3">
      <c r="A15" s="13" t="s">
        <v>933</v>
      </c>
      <c r="B15" s="13" t="s">
        <v>1276</v>
      </c>
      <c r="C15" s="15">
        <v>2989130</v>
      </c>
    </row>
    <row r="16" spans="1:3">
      <c r="A16" s="13" t="s">
        <v>118</v>
      </c>
      <c r="B16" s="13" t="s">
        <v>1276</v>
      </c>
      <c r="C16" s="15">
        <v>1049042</v>
      </c>
    </row>
    <row r="17" spans="1:3">
      <c r="A17" s="13" t="s">
        <v>628</v>
      </c>
      <c r="B17" s="13" t="s">
        <v>1276</v>
      </c>
      <c r="C17" s="15">
        <v>8653739</v>
      </c>
    </row>
    <row r="18" spans="1:3">
      <c r="A18" s="13" t="s">
        <v>859</v>
      </c>
      <c r="B18" s="13" t="s">
        <v>1276</v>
      </c>
      <c r="C18" s="15">
        <v>1436696</v>
      </c>
    </row>
    <row r="19" spans="1:3">
      <c r="A19" s="13" t="s">
        <v>1098</v>
      </c>
      <c r="B19" s="13" t="s">
        <v>1276</v>
      </c>
      <c r="C19" s="15">
        <v>4293501</v>
      </c>
    </row>
    <row r="20" spans="1:3">
      <c r="A20" s="13" t="s">
        <v>431</v>
      </c>
      <c r="B20" s="13" t="s">
        <v>1276</v>
      </c>
      <c r="C20" s="15">
        <v>613267</v>
      </c>
    </row>
    <row r="21" spans="1:3">
      <c r="A21" s="13" t="s">
        <v>136</v>
      </c>
      <c r="B21" s="13" t="s">
        <v>1276</v>
      </c>
      <c r="C21" s="15">
        <v>50826</v>
      </c>
    </row>
    <row r="22" spans="1:3">
      <c r="A22" s="13" t="s">
        <v>836</v>
      </c>
      <c r="B22" s="13" t="s">
        <v>1276</v>
      </c>
      <c r="C22" s="15">
        <v>2046263</v>
      </c>
    </row>
    <row r="23" spans="1:3">
      <c r="A23" s="13" t="s">
        <v>139</v>
      </c>
      <c r="B23" s="13" t="s">
        <v>1278</v>
      </c>
      <c r="C23" s="15">
        <v>95733547</v>
      </c>
    </row>
    <row r="24" spans="1:3">
      <c r="A24" s="13" t="s">
        <v>253</v>
      </c>
      <c r="B24" s="13" t="s">
        <v>1277</v>
      </c>
      <c r="C24" s="15">
        <v>15120548</v>
      </c>
    </row>
    <row r="25" spans="1:3">
      <c r="A25" s="13" t="s">
        <v>263</v>
      </c>
      <c r="B25" s="13" t="s">
        <v>1277</v>
      </c>
      <c r="C25" s="15">
        <v>5156690</v>
      </c>
    </row>
    <row r="26" spans="1:3">
      <c r="A26" s="13" t="s">
        <v>1010</v>
      </c>
      <c r="B26" s="13" t="s">
        <v>1277</v>
      </c>
      <c r="C26" s="15">
        <v>0</v>
      </c>
    </row>
    <row r="27" spans="1:3">
      <c r="A27" s="13" t="s">
        <v>877</v>
      </c>
      <c r="B27" s="13" t="s">
        <v>1277</v>
      </c>
      <c r="C27" s="15">
        <v>137616213</v>
      </c>
    </row>
    <row r="28" spans="1:3">
      <c r="A28" s="13" t="s">
        <v>305</v>
      </c>
      <c r="B28" s="13" t="s">
        <v>1277</v>
      </c>
      <c r="C28" s="15">
        <v>7960800</v>
      </c>
    </row>
    <row r="29" spans="1:3">
      <c r="A29" s="13" t="s">
        <v>20</v>
      </c>
      <c r="B29" s="13" t="s">
        <v>1277</v>
      </c>
      <c r="C29" s="15">
        <v>1953000</v>
      </c>
    </row>
    <row r="30" spans="1:3">
      <c r="A30" s="13" t="s">
        <v>53</v>
      </c>
      <c r="B30" s="13" t="s">
        <v>1277</v>
      </c>
      <c r="C30" s="15">
        <v>966000</v>
      </c>
    </row>
    <row r="31" spans="1:3">
      <c r="A31" s="13" t="s">
        <v>365</v>
      </c>
      <c r="B31" s="13" t="s">
        <v>1277</v>
      </c>
      <c r="C31" s="15">
        <v>185119856</v>
      </c>
    </row>
    <row r="32" spans="1:3">
      <c r="A32" s="13" t="s">
        <v>720</v>
      </c>
      <c r="B32" s="13" t="s">
        <v>1277</v>
      </c>
      <c r="C32" s="15">
        <v>8850850</v>
      </c>
    </row>
    <row r="33" spans="1:3">
      <c r="A33" s="13" t="s">
        <v>520</v>
      </c>
      <c r="B33" s="13" t="s">
        <v>1277</v>
      </c>
      <c r="C33" s="15">
        <v>16952214</v>
      </c>
    </row>
    <row r="34" spans="1:3">
      <c r="A34" s="13" t="s">
        <v>425</v>
      </c>
      <c r="B34" s="13" t="s">
        <v>1277</v>
      </c>
      <c r="C34" s="15">
        <v>13972546</v>
      </c>
    </row>
    <row r="35" spans="1:3">
      <c r="A35" s="13" t="s">
        <v>797</v>
      </c>
      <c r="B35" s="13" t="s">
        <v>1277</v>
      </c>
      <c r="C35" s="15">
        <v>213138568</v>
      </c>
    </row>
    <row r="36" spans="1:3">
      <c r="A36" s="13" t="s">
        <v>842</v>
      </c>
      <c r="B36" s="13" t="s">
        <v>1277</v>
      </c>
      <c r="C36" s="15">
        <v>54428166</v>
      </c>
    </row>
    <row r="37" spans="1:3">
      <c r="B37" s="75" t="s">
        <v>1120</v>
      </c>
      <c r="C37" s="23">
        <f>SUM(C11:C36)</f>
        <v>787998558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tabColor rgb="FFFFC000"/>
  </sheetPr>
  <dimension ref="A1:G9"/>
  <sheetViews>
    <sheetView workbookViewId="0">
      <selection sqref="A1:A2"/>
    </sheetView>
  </sheetViews>
  <sheetFormatPr defaultRowHeight="12.75"/>
  <cols>
    <col min="1" max="1" width="21.28515625" customWidth="1"/>
    <col min="2" max="2" width="12.28515625" bestFit="1" customWidth="1"/>
    <col min="3" max="3" width="14" bestFit="1" customWidth="1"/>
    <col min="4" max="4" width="12.28515625" bestFit="1" customWidth="1"/>
    <col min="5" max="5" width="14" bestFit="1" customWidth="1"/>
    <col min="6" max="6" width="8.7109375" bestFit="1" customWidth="1"/>
    <col min="7" max="7" width="14" bestFit="1" customWidth="1"/>
  </cols>
  <sheetData>
    <row r="1" spans="1:7">
      <c r="A1" s="16" t="s">
        <v>1122</v>
      </c>
    </row>
    <row r="2" spans="1:7">
      <c r="A2" s="16" t="s">
        <v>1123</v>
      </c>
    </row>
    <row r="3" spans="1:7">
      <c r="A3" s="16"/>
    </row>
    <row r="4" spans="1:7">
      <c r="A4" s="7"/>
      <c r="B4" s="18">
        <v>2011</v>
      </c>
      <c r="C4" s="18">
        <v>2012</v>
      </c>
      <c r="D4" s="18">
        <v>2013</v>
      </c>
      <c r="E4" s="18">
        <v>2014</v>
      </c>
      <c r="F4" s="18">
        <v>2015</v>
      </c>
      <c r="G4" s="18" t="s">
        <v>1285</v>
      </c>
    </row>
    <row r="5" spans="1:7" ht="25.5">
      <c r="A5" s="21" t="s">
        <v>1125</v>
      </c>
      <c r="B5" s="20">
        <v>127145226</v>
      </c>
      <c r="C5" s="20">
        <v>50108826</v>
      </c>
      <c r="D5" s="20">
        <v>251650987</v>
      </c>
      <c r="E5" s="20">
        <v>1322657582</v>
      </c>
      <c r="F5" s="20">
        <v>593670</v>
      </c>
      <c r="G5" s="20">
        <f>SUM(E5:F5)</f>
        <v>1323251252</v>
      </c>
    </row>
    <row r="7" spans="1:7">
      <c r="A7" t="s">
        <v>1124</v>
      </c>
      <c r="C7">
        <v>1000000</v>
      </c>
    </row>
    <row r="8" spans="1:7">
      <c r="A8" s="7"/>
      <c r="B8" s="18">
        <v>2011</v>
      </c>
      <c r="C8" s="18">
        <v>2012</v>
      </c>
      <c r="D8" s="18">
        <v>2013</v>
      </c>
      <c r="E8" s="18">
        <v>2014</v>
      </c>
      <c r="F8" s="18">
        <v>2015</v>
      </c>
    </row>
    <row r="9" spans="1:7" ht="38.25">
      <c r="A9" s="21" t="s">
        <v>1126</v>
      </c>
      <c r="B9" s="19">
        <f>B5/$C$7</f>
        <v>127.14522599999999</v>
      </c>
      <c r="C9" s="19">
        <f>C5/$C$7</f>
        <v>50.108826000000001</v>
      </c>
      <c r="D9" s="19">
        <f>D5/$C$7</f>
        <v>251.65098699999999</v>
      </c>
      <c r="E9" s="19">
        <f>E5/$C$7</f>
        <v>1322.657582</v>
      </c>
      <c r="F9" s="19">
        <f>F5/$C$7</f>
        <v>0.59367000000000003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20"/>
  <sheetViews>
    <sheetView workbookViewId="0">
      <selection activeCell="L16" sqref="L16"/>
    </sheetView>
  </sheetViews>
  <sheetFormatPr defaultRowHeight="12.75"/>
  <cols>
    <col min="2" max="2" width="24.7109375" customWidth="1"/>
  </cols>
  <sheetData>
    <row r="1" spans="1:2">
      <c r="A1" s="16" t="s">
        <v>3050</v>
      </c>
    </row>
    <row r="2" spans="1:2">
      <c r="A2" s="16" t="s">
        <v>3051</v>
      </c>
    </row>
    <row r="3" spans="1:2">
      <c r="A3" s="16"/>
    </row>
    <row r="4" spans="1:2">
      <c r="B4" t="s">
        <v>3052</v>
      </c>
    </row>
    <row r="5" spans="1:2">
      <c r="A5">
        <v>2000</v>
      </c>
      <c r="B5" s="114">
        <v>1297971</v>
      </c>
    </row>
    <row r="6" spans="1:2">
      <c r="A6">
        <v>2001</v>
      </c>
      <c r="B6" s="114">
        <v>9319472</v>
      </c>
    </row>
    <row r="7" spans="1:2">
      <c r="A7">
        <v>2002</v>
      </c>
      <c r="B7" s="114">
        <v>11070010</v>
      </c>
    </row>
    <row r="8" spans="1:2">
      <c r="A8" s="126">
        <v>2003</v>
      </c>
      <c r="B8" s="127">
        <v>3438321770</v>
      </c>
    </row>
    <row r="9" spans="1:2">
      <c r="A9">
        <v>2004</v>
      </c>
      <c r="B9" s="114">
        <v>62051362</v>
      </c>
    </row>
    <row r="10" spans="1:2">
      <c r="A10">
        <v>2005</v>
      </c>
      <c r="B10" s="114">
        <v>126372806</v>
      </c>
    </row>
    <row r="11" spans="1:2">
      <c r="A11">
        <v>2006</v>
      </c>
      <c r="B11" s="114">
        <v>47943938</v>
      </c>
    </row>
    <row r="12" spans="1:2">
      <c r="A12">
        <v>2007</v>
      </c>
      <c r="B12" s="114">
        <v>356486272</v>
      </c>
    </row>
    <row r="13" spans="1:2">
      <c r="A13">
        <v>2008</v>
      </c>
      <c r="B13" s="114">
        <v>296762601</v>
      </c>
    </row>
    <row r="14" spans="1:2">
      <c r="A14">
        <v>2009</v>
      </c>
      <c r="B14" s="114">
        <v>79076137</v>
      </c>
    </row>
    <row r="15" spans="1:2">
      <c r="A15">
        <v>2010</v>
      </c>
      <c r="B15" s="114">
        <v>169762250</v>
      </c>
    </row>
    <row r="16" spans="1:2">
      <c r="A16">
        <v>2011</v>
      </c>
      <c r="B16" s="114">
        <v>127145226</v>
      </c>
    </row>
    <row r="17" spans="1:2">
      <c r="A17">
        <v>2012</v>
      </c>
      <c r="B17" s="114">
        <v>50108826</v>
      </c>
    </row>
    <row r="18" spans="1:2">
      <c r="A18">
        <v>2013</v>
      </c>
      <c r="B18" s="114">
        <v>251650987</v>
      </c>
    </row>
    <row r="19" spans="1:2">
      <c r="A19">
        <v>2014</v>
      </c>
      <c r="B19" s="114">
        <v>1319876975</v>
      </c>
    </row>
    <row r="20" spans="1:2">
      <c r="A20">
        <v>2015</v>
      </c>
      <c r="B20" s="114">
        <v>3710877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8"/>
  <sheetViews>
    <sheetView workbookViewId="0">
      <selection activeCell="D23" sqref="D23"/>
    </sheetView>
  </sheetViews>
  <sheetFormatPr defaultRowHeight="12.75"/>
  <cols>
    <col min="1" max="1" width="64.140625" bestFit="1" customWidth="1"/>
    <col min="2" max="2" width="19.5703125" bestFit="1" customWidth="1"/>
  </cols>
  <sheetData>
    <row r="1" spans="1:3">
      <c r="A1" s="16" t="s">
        <v>1127</v>
      </c>
    </row>
    <row r="2" spans="1:3">
      <c r="A2" s="16" t="s">
        <v>1123</v>
      </c>
    </row>
    <row r="3" spans="1:3">
      <c r="A3" s="16"/>
    </row>
    <row r="4" spans="1:3">
      <c r="A4" s="24" t="s">
        <v>692</v>
      </c>
      <c r="B4" s="18" t="s">
        <v>1128</v>
      </c>
      <c r="C4" s="18">
        <v>1000000</v>
      </c>
    </row>
    <row r="5" spans="1:3">
      <c r="A5" s="24"/>
      <c r="B5" s="18"/>
      <c r="C5" s="18" t="s">
        <v>1134</v>
      </c>
    </row>
    <row r="6" spans="1:3">
      <c r="A6" s="18" t="s">
        <v>325</v>
      </c>
      <c r="B6" s="20">
        <v>34903792</v>
      </c>
      <c r="C6" s="20">
        <f t="shared" ref="C6:C15" si="0">B6/$C$4</f>
        <v>34.903792000000003</v>
      </c>
    </row>
    <row r="7" spans="1:3">
      <c r="A7" s="18" t="s">
        <v>819</v>
      </c>
      <c r="B7" s="20">
        <v>36410434</v>
      </c>
      <c r="C7" s="20">
        <f t="shared" si="0"/>
        <v>36.410434000000002</v>
      </c>
    </row>
    <row r="8" spans="1:3">
      <c r="A8" s="18" t="s">
        <v>37</v>
      </c>
      <c r="B8" s="20">
        <v>44561698</v>
      </c>
      <c r="C8" s="20">
        <f t="shared" si="0"/>
        <v>44.561698</v>
      </c>
    </row>
    <row r="9" spans="1:3">
      <c r="A9" s="18" t="s">
        <v>604</v>
      </c>
      <c r="B9" s="20">
        <v>61272876</v>
      </c>
      <c r="C9" s="20">
        <f t="shared" si="0"/>
        <v>61.272875999999997</v>
      </c>
    </row>
    <row r="10" spans="1:3">
      <c r="A10" s="18" t="s">
        <v>1131</v>
      </c>
      <c r="B10" s="20">
        <v>76652935</v>
      </c>
      <c r="C10" s="20">
        <f t="shared" si="0"/>
        <v>76.652934999999999</v>
      </c>
    </row>
    <row r="11" spans="1:3">
      <c r="A11" s="18" t="s">
        <v>1009</v>
      </c>
      <c r="B11" s="20">
        <v>86950092</v>
      </c>
      <c r="C11" s="20">
        <f t="shared" si="0"/>
        <v>86.950091999999998</v>
      </c>
    </row>
    <row r="12" spans="1:3">
      <c r="A12" s="18" t="s">
        <v>1129</v>
      </c>
      <c r="B12" s="20">
        <v>146227194</v>
      </c>
      <c r="C12" s="20">
        <f t="shared" si="0"/>
        <v>146.227194</v>
      </c>
    </row>
    <row r="13" spans="1:3">
      <c r="A13" s="18" t="s">
        <v>319</v>
      </c>
      <c r="B13" s="20">
        <v>159055638</v>
      </c>
      <c r="C13" s="20">
        <f t="shared" si="0"/>
        <v>159.05563799999999</v>
      </c>
    </row>
    <row r="14" spans="1:3">
      <c r="A14" s="18" t="s">
        <v>1130</v>
      </c>
      <c r="B14" s="20">
        <v>332085948</v>
      </c>
      <c r="C14" s="20">
        <f t="shared" si="0"/>
        <v>332.08594799999997</v>
      </c>
    </row>
    <row r="15" spans="1:3">
      <c r="A15" s="18" t="s">
        <v>228</v>
      </c>
      <c r="B15" s="20">
        <v>500000000</v>
      </c>
      <c r="C15" s="20">
        <f t="shared" si="0"/>
        <v>500</v>
      </c>
    </row>
    <row r="18" spans="1:2">
      <c r="A18" t="s">
        <v>582</v>
      </c>
      <c r="B18" s="23">
        <v>500000000</v>
      </c>
    </row>
    <row r="19" spans="1:2">
      <c r="A19" s="6" t="s">
        <v>644</v>
      </c>
      <c r="B19" s="14">
        <v>332085948</v>
      </c>
    </row>
    <row r="20" spans="1:2">
      <c r="A20" s="13" t="s">
        <v>319</v>
      </c>
      <c r="B20" s="15">
        <v>159055638</v>
      </c>
    </row>
    <row r="21" spans="1:2">
      <c r="A21" s="13" t="s">
        <v>281</v>
      </c>
      <c r="B21" s="15">
        <v>146227194</v>
      </c>
    </row>
    <row r="22" spans="1:2">
      <c r="A22" s="13" t="s">
        <v>1009</v>
      </c>
      <c r="B22" s="15">
        <v>86950092</v>
      </c>
    </row>
    <row r="23" spans="1:2">
      <c r="A23" s="13" t="s">
        <v>1064</v>
      </c>
      <c r="B23" s="15">
        <v>76652935</v>
      </c>
    </row>
    <row r="24" spans="1:2">
      <c r="A24" s="13" t="s">
        <v>604</v>
      </c>
      <c r="B24" s="15">
        <v>61272876</v>
      </c>
    </row>
    <row r="25" spans="1:2">
      <c r="A25" s="13" t="s">
        <v>37</v>
      </c>
      <c r="B25" s="15">
        <v>44561698</v>
      </c>
    </row>
    <row r="26" spans="1:2">
      <c r="A26" s="13" t="s">
        <v>822</v>
      </c>
      <c r="B26" s="15">
        <v>38242305</v>
      </c>
    </row>
    <row r="27" spans="1:2">
      <c r="A27" s="13" t="s">
        <v>819</v>
      </c>
      <c r="B27" s="15">
        <v>36410434</v>
      </c>
    </row>
    <row r="28" spans="1:2">
      <c r="A28" s="13" t="s">
        <v>325</v>
      </c>
      <c r="B28" s="15">
        <v>34903792</v>
      </c>
    </row>
    <row r="29" spans="1:2">
      <c r="A29" s="13" t="s">
        <v>843</v>
      </c>
      <c r="B29" s="15">
        <v>31344028</v>
      </c>
    </row>
    <row r="30" spans="1:2">
      <c r="A30" s="13" t="s">
        <v>201</v>
      </c>
      <c r="B30" s="15">
        <v>29786565</v>
      </c>
    </row>
    <row r="31" spans="1:2">
      <c r="A31" s="13" t="s">
        <v>434</v>
      </c>
      <c r="B31" s="15">
        <v>26965812</v>
      </c>
    </row>
    <row r="32" spans="1:2">
      <c r="A32" s="13" t="s">
        <v>1071</v>
      </c>
      <c r="B32" s="15">
        <v>18627008</v>
      </c>
    </row>
    <row r="33" spans="1:2">
      <c r="A33" s="13" t="s">
        <v>806</v>
      </c>
      <c r="B33" s="15">
        <v>18357117</v>
      </c>
    </row>
    <row r="34" spans="1:2">
      <c r="A34" s="13" t="s">
        <v>208</v>
      </c>
      <c r="B34" s="15">
        <v>17514101</v>
      </c>
    </row>
    <row r="35" spans="1:2">
      <c r="A35" s="13" t="s">
        <v>797</v>
      </c>
      <c r="B35" s="15">
        <v>16779201</v>
      </c>
    </row>
    <row r="36" spans="1:2">
      <c r="A36" s="13" t="s">
        <v>474</v>
      </c>
      <c r="B36" s="15">
        <v>11738545</v>
      </c>
    </row>
    <row r="37" spans="1:2">
      <c r="A37" s="13" t="s">
        <v>1111</v>
      </c>
      <c r="B37" s="15">
        <v>8581160</v>
      </c>
    </row>
    <row r="38" spans="1:2">
      <c r="A38" s="13" t="s">
        <v>970</v>
      </c>
      <c r="B38" s="15">
        <v>7231810</v>
      </c>
    </row>
    <row r="39" spans="1:2">
      <c r="A39" s="13" t="s">
        <v>493</v>
      </c>
      <c r="B39" s="15">
        <v>6777135</v>
      </c>
    </row>
    <row r="40" spans="1:2">
      <c r="A40" s="13" t="s">
        <v>469</v>
      </c>
      <c r="B40" s="15">
        <v>6054006</v>
      </c>
    </row>
    <row r="41" spans="1:2">
      <c r="A41" s="13" t="s">
        <v>411</v>
      </c>
      <c r="B41" s="15">
        <v>5816996</v>
      </c>
    </row>
    <row r="42" spans="1:2">
      <c r="A42" s="13" t="s">
        <v>620</v>
      </c>
      <c r="B42" s="15">
        <v>5799400</v>
      </c>
    </row>
    <row r="43" spans="1:2">
      <c r="A43" s="13" t="s">
        <v>1016</v>
      </c>
      <c r="B43" s="15">
        <v>2868616</v>
      </c>
    </row>
    <row r="44" spans="1:2">
      <c r="A44" s="13" t="s">
        <v>670</v>
      </c>
      <c r="B44" s="15">
        <v>2593670</v>
      </c>
    </row>
    <row r="45" spans="1:2">
      <c r="A45" s="13" t="s">
        <v>585</v>
      </c>
      <c r="B45" s="15">
        <v>2307966</v>
      </c>
    </row>
    <row r="46" spans="1:2">
      <c r="A46" s="13" t="s">
        <v>494</v>
      </c>
      <c r="B46" s="15">
        <v>2098663</v>
      </c>
    </row>
    <row r="47" spans="1:2">
      <c r="A47" s="13" t="s">
        <v>590</v>
      </c>
      <c r="B47" s="15">
        <v>2049433</v>
      </c>
    </row>
    <row r="48" spans="1:2">
      <c r="A48" s="13" t="s">
        <v>995</v>
      </c>
      <c r="B48" s="15">
        <v>1861693</v>
      </c>
    </row>
    <row r="49" spans="1:2">
      <c r="A49" s="13" t="s">
        <v>421</v>
      </c>
      <c r="B49" s="15">
        <v>1381830</v>
      </c>
    </row>
    <row r="50" spans="1:2">
      <c r="A50" s="13" t="s">
        <v>958</v>
      </c>
      <c r="B50" s="15">
        <v>1220691</v>
      </c>
    </row>
    <row r="51" spans="1:2">
      <c r="A51" s="13" t="s">
        <v>635</v>
      </c>
      <c r="B51" s="15">
        <v>904506</v>
      </c>
    </row>
    <row r="52" spans="1:2">
      <c r="A52" s="13" t="s">
        <v>178</v>
      </c>
      <c r="B52" s="15">
        <v>900000</v>
      </c>
    </row>
    <row r="53" spans="1:2">
      <c r="A53" s="13" t="s">
        <v>742</v>
      </c>
      <c r="B53" s="15">
        <v>753416</v>
      </c>
    </row>
    <row r="54" spans="1:2">
      <c r="A54" s="13" t="s">
        <v>225</v>
      </c>
      <c r="B54" s="15">
        <v>658762</v>
      </c>
    </row>
    <row r="55" spans="1:2">
      <c r="A55" s="13" t="s">
        <v>696</v>
      </c>
      <c r="B55" s="15">
        <v>652261</v>
      </c>
    </row>
    <row r="56" spans="1:2">
      <c r="A56" s="13" t="s">
        <v>221</v>
      </c>
      <c r="B56" s="15">
        <v>605603</v>
      </c>
    </row>
    <row r="57" spans="1:2">
      <c r="A57" s="13" t="s">
        <v>437</v>
      </c>
      <c r="B57" s="15">
        <v>506856</v>
      </c>
    </row>
    <row r="58" spans="1:2">
      <c r="A58" s="13" t="s">
        <v>207</v>
      </c>
      <c r="B58" s="15">
        <v>460598</v>
      </c>
    </row>
    <row r="59" spans="1:2">
      <c r="A59" s="13" t="s">
        <v>64</v>
      </c>
      <c r="B59" s="15">
        <v>434782</v>
      </c>
    </row>
    <row r="60" spans="1:2">
      <c r="A60" s="13" t="s">
        <v>826</v>
      </c>
      <c r="B60" s="15">
        <v>422654</v>
      </c>
    </row>
    <row r="61" spans="1:2">
      <c r="A61" s="13" t="s">
        <v>320</v>
      </c>
      <c r="B61" s="15">
        <v>350411</v>
      </c>
    </row>
    <row r="62" spans="1:2">
      <c r="A62" s="13" t="s">
        <v>853</v>
      </c>
      <c r="B62" s="15">
        <v>274000</v>
      </c>
    </row>
    <row r="63" spans="1:2">
      <c r="A63" s="13" t="s">
        <v>459</v>
      </c>
      <c r="B63" s="15">
        <v>250000</v>
      </c>
    </row>
    <row r="64" spans="1:2">
      <c r="A64" s="13" t="s">
        <v>861</v>
      </c>
      <c r="B64" s="15">
        <v>200000</v>
      </c>
    </row>
    <row r="65" spans="1:2">
      <c r="A65" s="13" t="s">
        <v>502</v>
      </c>
      <c r="B65" s="15">
        <v>159765</v>
      </c>
    </row>
    <row r="66" spans="1:2">
      <c r="A66" s="13" t="s">
        <v>241</v>
      </c>
      <c r="B66" s="15">
        <v>155940</v>
      </c>
    </row>
    <row r="67" spans="1:2">
      <c r="A67" s="13" t="s">
        <v>788</v>
      </c>
      <c r="B67" s="15">
        <v>116570</v>
      </c>
    </row>
    <row r="68" spans="1:2">
      <c r="A68" s="13" t="s">
        <v>334</v>
      </c>
      <c r="B68" s="15">
        <v>63532</v>
      </c>
    </row>
    <row r="69" spans="1:2">
      <c r="A69" s="13" t="s">
        <v>357</v>
      </c>
      <c r="B69" s="15">
        <v>54934</v>
      </c>
    </row>
    <row r="70" spans="1:2">
      <c r="A70" s="13" t="s">
        <v>898</v>
      </c>
      <c r="B70" s="15">
        <v>42882</v>
      </c>
    </row>
    <row r="71" spans="1:2">
      <c r="A71" s="13" t="s">
        <v>830</v>
      </c>
      <c r="B71" s="15">
        <v>32216</v>
      </c>
    </row>
    <row r="72" spans="1:2">
      <c r="A72" s="13" t="s">
        <v>630</v>
      </c>
      <c r="B72" s="15">
        <v>25000</v>
      </c>
    </row>
    <row r="73" spans="1:2">
      <c r="A73" s="13" t="s">
        <v>752</v>
      </c>
      <c r="B73" s="15">
        <v>13245</v>
      </c>
    </row>
    <row r="74" spans="1:2">
      <c r="A74" s="13" t="s">
        <v>557</v>
      </c>
      <c r="B74" s="15">
        <v>0</v>
      </c>
    </row>
    <row r="75" spans="1:2">
      <c r="A75" s="13" t="s">
        <v>24</v>
      </c>
      <c r="B75" s="15">
        <v>0</v>
      </c>
    </row>
    <row r="76" spans="1:2">
      <c r="A76" s="13" t="s">
        <v>1065</v>
      </c>
      <c r="B76" s="15">
        <v>0</v>
      </c>
    </row>
    <row r="77" spans="1:2">
      <c r="A77" s="13" t="s">
        <v>192</v>
      </c>
      <c r="B77" s="15">
        <v>0</v>
      </c>
    </row>
    <row r="78" spans="1:2">
      <c r="A78" s="13"/>
      <c r="B78" s="2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4"/>
  <sheetViews>
    <sheetView workbookViewId="0">
      <selection activeCell="B14" sqref="B14"/>
    </sheetView>
  </sheetViews>
  <sheetFormatPr defaultRowHeight="12.75"/>
  <cols>
    <col min="1" max="1" width="51.140625" customWidth="1"/>
    <col min="2" max="2" width="10.7109375" bestFit="1" customWidth="1"/>
    <col min="3" max="3" width="12.28515625" bestFit="1" customWidth="1"/>
    <col min="4" max="4" width="14.28515625" bestFit="1" customWidth="1"/>
    <col min="5" max="5" width="6.140625" bestFit="1" customWidth="1"/>
  </cols>
  <sheetData>
    <row r="1" spans="1:5" ht="18" customHeight="1">
      <c r="A1" s="25" t="s">
        <v>1148</v>
      </c>
    </row>
    <row r="2" spans="1:5" ht="18.75">
      <c r="A2" s="132" t="s">
        <v>1137</v>
      </c>
      <c r="B2" s="132"/>
      <c r="C2" s="132"/>
      <c r="D2" s="132"/>
    </row>
    <row r="3" spans="1:5" ht="15">
      <c r="A3" s="26" t="s">
        <v>1138</v>
      </c>
      <c r="B3" s="27" t="s">
        <v>1139</v>
      </c>
      <c r="C3" s="28" t="s">
        <v>1140</v>
      </c>
      <c r="D3" s="28" t="s">
        <v>1141</v>
      </c>
      <c r="E3" s="28" t="s">
        <v>1142</v>
      </c>
    </row>
    <row r="4" spans="1:5" ht="15">
      <c r="A4" s="29" t="s">
        <v>1143</v>
      </c>
      <c r="B4" s="30">
        <v>803</v>
      </c>
      <c r="C4" s="29">
        <v>83509</v>
      </c>
      <c r="D4" s="29">
        <f>C4*6</f>
        <v>501054</v>
      </c>
      <c r="E4" s="38">
        <f>C4/C8</f>
        <v>0.2359744553392297</v>
      </c>
    </row>
    <row r="5" spans="1:5" ht="15">
      <c r="A5" s="29" t="s">
        <v>1144</v>
      </c>
      <c r="B5" s="30">
        <v>1002</v>
      </c>
      <c r="C5" s="29">
        <v>82665</v>
      </c>
      <c r="D5" s="29">
        <f>C5*6</f>
        <v>495990</v>
      </c>
      <c r="E5" s="38">
        <f>C5/C8</f>
        <v>0.23358953347085251</v>
      </c>
    </row>
    <row r="6" spans="1:5" ht="15">
      <c r="A6" s="32" t="s">
        <v>1145</v>
      </c>
      <c r="B6" s="30">
        <v>698</v>
      </c>
      <c r="C6" s="29">
        <v>142624</v>
      </c>
      <c r="D6" s="29">
        <f>C6*6</f>
        <v>855744</v>
      </c>
      <c r="E6" s="38">
        <f>C6/C8</f>
        <v>0.4030178869140128</v>
      </c>
    </row>
    <row r="7" spans="1:5" ht="15">
      <c r="A7" s="30" t="s">
        <v>1146</v>
      </c>
      <c r="B7" s="30">
        <v>542</v>
      </c>
      <c r="C7" s="29">
        <v>45092</v>
      </c>
      <c r="D7" s="29">
        <f>C7*6</f>
        <v>270552</v>
      </c>
      <c r="E7" s="38">
        <f>C7/C8</f>
        <v>0.12741812427590493</v>
      </c>
    </row>
    <row r="8" spans="1:5" ht="15.75">
      <c r="A8" s="33" t="s">
        <v>1147</v>
      </c>
      <c r="B8" s="33">
        <v>2092</v>
      </c>
      <c r="C8" s="33">
        <f>SUM(C4:C7)</f>
        <v>353890</v>
      </c>
      <c r="D8" s="33">
        <f>SUM(D4:D7)</f>
        <v>2123340</v>
      </c>
      <c r="E8" s="34">
        <f>SUM(E4:E7)</f>
        <v>1</v>
      </c>
    </row>
    <row r="10" spans="1:5" ht="25.5">
      <c r="A10" s="25"/>
      <c r="B10" s="25" t="s">
        <v>1149</v>
      </c>
    </row>
    <row r="11" spans="1:5">
      <c r="A11" s="25" t="s">
        <v>1150</v>
      </c>
      <c r="B11" s="35">
        <f>D4</f>
        <v>501054</v>
      </c>
    </row>
    <row r="12" spans="1:5">
      <c r="A12" s="25" t="s">
        <v>1151</v>
      </c>
      <c r="B12" s="35">
        <f>B11+D5</f>
        <v>997044</v>
      </c>
    </row>
    <row r="13" spans="1:5">
      <c r="A13" s="36" t="s">
        <v>1145</v>
      </c>
      <c r="B13" s="35">
        <f>B12+D6</f>
        <v>1852788</v>
      </c>
    </row>
    <row r="14" spans="1:5">
      <c r="A14" t="s">
        <v>1146</v>
      </c>
      <c r="B14" s="37">
        <f>B13+D7</f>
        <v>2123340</v>
      </c>
    </row>
  </sheetData>
  <mergeCells count="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1"/>
  <sheetViews>
    <sheetView topLeftCell="A25" workbookViewId="0">
      <selection activeCell="A8" sqref="A8:D8"/>
    </sheetView>
  </sheetViews>
  <sheetFormatPr defaultRowHeight="12.75"/>
  <cols>
    <col min="2" max="3" width="21.85546875" customWidth="1"/>
    <col min="4" max="4" width="22" customWidth="1"/>
  </cols>
  <sheetData>
    <row r="1" spans="1:4">
      <c r="A1" s="16" t="s">
        <v>1158</v>
      </c>
    </row>
    <row r="2" spans="1:4" ht="13.5" thickBot="1">
      <c r="A2" t="s">
        <v>1159</v>
      </c>
    </row>
    <row r="3" spans="1:4" ht="13.5" thickTop="1">
      <c r="A3" s="133"/>
      <c r="B3" s="135" t="s">
        <v>1160</v>
      </c>
      <c r="C3" s="53" t="s">
        <v>1161</v>
      </c>
      <c r="D3" s="54" t="s">
        <v>1162</v>
      </c>
    </row>
    <row r="4" spans="1:4">
      <c r="A4" s="134"/>
      <c r="B4" s="136"/>
      <c r="C4" s="48">
        <v>2014</v>
      </c>
      <c r="D4" s="55">
        <v>2014</v>
      </c>
    </row>
    <row r="5" spans="1:4">
      <c r="A5" s="56">
        <v>1</v>
      </c>
      <c r="B5" s="49" t="s">
        <v>1163</v>
      </c>
      <c r="C5" s="50">
        <v>53671180</v>
      </c>
      <c r="D5" s="57">
        <v>0.11650000000000001</v>
      </c>
    </row>
    <row r="6" spans="1:4">
      <c r="A6" s="58">
        <v>2</v>
      </c>
      <c r="B6" s="51" t="s">
        <v>1164</v>
      </c>
      <c r="C6" s="52">
        <v>43218935</v>
      </c>
      <c r="D6" s="59">
        <v>9.3799999999999994E-2</v>
      </c>
    </row>
    <row r="7" spans="1:4">
      <c r="A7" s="56">
        <v>3</v>
      </c>
      <c r="B7" s="49" t="s">
        <v>1165</v>
      </c>
      <c r="C7" s="50">
        <v>32576320</v>
      </c>
      <c r="D7" s="57">
        <v>7.0699999999999999E-2</v>
      </c>
    </row>
    <row r="8" spans="1:4">
      <c r="A8" s="96">
        <v>4</v>
      </c>
      <c r="B8" s="97" t="s">
        <v>1166</v>
      </c>
      <c r="C8" s="98">
        <v>25675458</v>
      </c>
      <c r="D8" s="99">
        <v>5.57E-2</v>
      </c>
    </row>
    <row r="9" spans="1:4">
      <c r="A9" s="56">
        <v>5</v>
      </c>
      <c r="B9" s="49" t="s">
        <v>1167</v>
      </c>
      <c r="C9" s="50">
        <v>25138067</v>
      </c>
      <c r="D9" s="57">
        <v>5.4600000000000003E-2</v>
      </c>
    </row>
    <row r="10" spans="1:4">
      <c r="A10" s="58">
        <v>6</v>
      </c>
      <c r="B10" s="51" t="s">
        <v>1168</v>
      </c>
      <c r="C10" s="52">
        <v>23640491</v>
      </c>
      <c r="D10" s="59">
        <v>5.1299999999999998E-2</v>
      </c>
    </row>
    <row r="11" spans="1:4">
      <c r="A11" s="56">
        <v>7</v>
      </c>
      <c r="B11" s="49" t="s">
        <v>1169</v>
      </c>
      <c r="C11" s="50">
        <v>22721804</v>
      </c>
      <c r="D11" s="57">
        <v>4.9299999999999997E-2</v>
      </c>
    </row>
    <row r="12" spans="1:4">
      <c r="A12" s="58">
        <v>8</v>
      </c>
      <c r="B12" s="51" t="s">
        <v>1170</v>
      </c>
      <c r="C12" s="52">
        <v>21443999</v>
      </c>
      <c r="D12" s="59">
        <v>4.65E-2</v>
      </c>
    </row>
    <row r="13" spans="1:4">
      <c r="A13" s="56">
        <v>9</v>
      </c>
      <c r="B13" s="49" t="s">
        <v>1171</v>
      </c>
      <c r="C13" s="50">
        <v>18318375</v>
      </c>
      <c r="D13" s="57">
        <v>3.9800000000000002E-2</v>
      </c>
    </row>
    <row r="14" spans="1:4">
      <c r="A14" s="58">
        <v>10</v>
      </c>
      <c r="B14" s="51" t="s">
        <v>1172</v>
      </c>
      <c r="C14" s="52">
        <v>15938751</v>
      </c>
      <c r="D14" s="59">
        <v>3.4599999999999999E-2</v>
      </c>
    </row>
    <row r="15" spans="1:4">
      <c r="A15" s="56">
        <v>11</v>
      </c>
      <c r="B15" s="49" t="s">
        <v>1173</v>
      </c>
      <c r="C15" s="50">
        <v>14377917</v>
      </c>
      <c r="D15" s="57">
        <v>3.1199999999999999E-2</v>
      </c>
    </row>
    <row r="16" spans="1:4">
      <c r="A16" s="58">
        <v>12</v>
      </c>
      <c r="B16" s="51" t="s">
        <v>1174</v>
      </c>
      <c r="C16" s="52">
        <v>13897833</v>
      </c>
      <c r="D16" s="59">
        <v>3.0200000000000001E-2</v>
      </c>
    </row>
    <row r="17" spans="1:4">
      <c r="A17" s="56">
        <v>13</v>
      </c>
      <c r="B17" s="49" t="s">
        <v>1175</v>
      </c>
      <c r="C17" s="50">
        <v>13143781</v>
      </c>
      <c r="D17" s="57">
        <v>2.8500000000000001E-2</v>
      </c>
    </row>
    <row r="18" spans="1:4">
      <c r="A18" s="58">
        <v>14</v>
      </c>
      <c r="B18" s="51" t="s">
        <v>1176</v>
      </c>
      <c r="C18" s="52">
        <v>11443365</v>
      </c>
      <c r="D18" s="59">
        <v>2.4799999999999999E-2</v>
      </c>
    </row>
    <row r="19" spans="1:4" ht="25.5">
      <c r="A19" s="56">
        <v>15</v>
      </c>
      <c r="B19" s="49" t="s">
        <v>1177</v>
      </c>
      <c r="C19" s="50">
        <v>10825145</v>
      </c>
      <c r="D19" s="57">
        <v>2.35E-2</v>
      </c>
    </row>
    <row r="20" spans="1:4">
      <c r="A20" s="58">
        <v>16</v>
      </c>
      <c r="B20" s="51" t="s">
        <v>1178</v>
      </c>
      <c r="C20" s="52">
        <v>8873437</v>
      </c>
      <c r="D20" s="59">
        <v>1.9300000000000001E-2</v>
      </c>
    </row>
    <row r="21" spans="1:4">
      <c r="A21" s="56">
        <v>17</v>
      </c>
      <c r="B21" s="49" t="s">
        <v>1179</v>
      </c>
      <c r="C21" s="50">
        <v>8354749</v>
      </c>
      <c r="D21" s="57">
        <v>1.8100000000000002E-2</v>
      </c>
    </row>
    <row r="22" spans="1:4" ht="25.5">
      <c r="A22" s="58">
        <v>18</v>
      </c>
      <c r="B22" s="51" t="s">
        <v>1180</v>
      </c>
      <c r="C22" s="52">
        <v>6956312</v>
      </c>
      <c r="D22" s="59">
        <v>1.5100000000000001E-2</v>
      </c>
    </row>
    <row r="23" spans="1:4" ht="25.5">
      <c r="A23" s="56">
        <v>19</v>
      </c>
      <c r="B23" s="49" t="s">
        <v>1181</v>
      </c>
      <c r="C23" s="50">
        <v>6497012</v>
      </c>
      <c r="D23" s="57">
        <v>1.41E-2</v>
      </c>
    </row>
    <row r="24" spans="1:4">
      <c r="A24" s="58">
        <v>20</v>
      </c>
      <c r="B24" s="51" t="s">
        <v>1182</v>
      </c>
      <c r="C24" s="52">
        <v>5532909</v>
      </c>
      <c r="D24" s="59">
        <v>1.2E-2</v>
      </c>
    </row>
    <row r="25" spans="1:4">
      <c r="A25" s="56">
        <v>21</v>
      </c>
      <c r="B25" s="49" t="s">
        <v>1183</v>
      </c>
      <c r="C25" s="50">
        <v>5445619</v>
      </c>
      <c r="D25" s="57">
        <v>1.18E-2</v>
      </c>
    </row>
    <row r="26" spans="1:4">
      <c r="A26" s="58">
        <v>22</v>
      </c>
      <c r="B26" s="51" t="s">
        <v>1184</v>
      </c>
      <c r="C26" s="52">
        <v>5004954</v>
      </c>
      <c r="D26" s="59">
        <v>1.09E-2</v>
      </c>
    </row>
    <row r="27" spans="1:4">
      <c r="A27" s="56">
        <v>23</v>
      </c>
      <c r="B27" s="49" t="s">
        <v>1185</v>
      </c>
      <c r="C27" s="50">
        <v>4505910</v>
      </c>
      <c r="D27" s="57">
        <v>9.7999999999999997E-3</v>
      </c>
    </row>
    <row r="28" spans="1:4">
      <c r="A28" s="58">
        <v>24</v>
      </c>
      <c r="B28" s="51" t="s">
        <v>1186</v>
      </c>
      <c r="C28" s="52">
        <v>4500298</v>
      </c>
      <c r="D28" s="59">
        <v>9.7999999999999997E-3</v>
      </c>
    </row>
    <row r="29" spans="1:4">
      <c r="A29" s="56">
        <v>25</v>
      </c>
      <c r="B29" s="49" t="s">
        <v>1187</v>
      </c>
      <c r="C29" s="50">
        <v>4497599</v>
      </c>
      <c r="D29" s="57">
        <v>9.7999999999999997E-3</v>
      </c>
    </row>
    <row r="30" spans="1:4">
      <c r="A30" s="58">
        <v>26</v>
      </c>
      <c r="B30" s="51" t="s">
        <v>1188</v>
      </c>
      <c r="C30" s="52">
        <v>3997512</v>
      </c>
      <c r="D30" s="59">
        <v>8.6999999999999994E-3</v>
      </c>
    </row>
    <row r="31" spans="1:4">
      <c r="A31" s="56">
        <v>27</v>
      </c>
      <c r="B31" s="49" t="s">
        <v>1189</v>
      </c>
      <c r="C31" s="50">
        <v>3991021</v>
      </c>
      <c r="D31" s="57">
        <v>8.6999999999999994E-3</v>
      </c>
    </row>
    <row r="32" spans="1:4">
      <c r="A32" s="58">
        <v>28</v>
      </c>
      <c r="B32" s="51" t="s">
        <v>1190</v>
      </c>
      <c r="C32" s="52">
        <v>3975226</v>
      </c>
      <c r="D32" s="59">
        <v>8.6E-3</v>
      </c>
    </row>
    <row r="33" spans="1:4">
      <c r="A33" s="56">
        <v>29</v>
      </c>
      <c r="B33" s="49" t="s">
        <v>1191</v>
      </c>
      <c r="C33" s="50">
        <v>3929038</v>
      </c>
      <c r="D33" s="57">
        <v>8.5000000000000006E-3</v>
      </c>
    </row>
    <row r="34" spans="1:4">
      <c r="A34" s="58">
        <v>30</v>
      </c>
      <c r="B34" s="51" t="s">
        <v>1192</v>
      </c>
      <c r="C34" s="52">
        <v>3760849</v>
      </c>
      <c r="D34" s="59">
        <v>8.2000000000000007E-3</v>
      </c>
    </row>
    <row r="35" spans="1:4">
      <c r="A35" s="56">
        <v>31</v>
      </c>
      <c r="B35" s="49" t="s">
        <v>1193</v>
      </c>
      <c r="C35" s="50">
        <v>3464476</v>
      </c>
      <c r="D35" s="57">
        <v>7.4999999999999997E-3</v>
      </c>
    </row>
    <row r="36" spans="1:4">
      <c r="A36" s="58">
        <v>32</v>
      </c>
      <c r="B36" s="51" t="s">
        <v>1194</v>
      </c>
      <c r="C36" s="52">
        <v>3370496</v>
      </c>
      <c r="D36" s="59">
        <v>7.3000000000000001E-3</v>
      </c>
    </row>
    <row r="37" spans="1:4">
      <c r="A37" s="56">
        <v>33</v>
      </c>
      <c r="B37" s="49" t="s">
        <v>1195</v>
      </c>
      <c r="C37" s="50">
        <v>3175301</v>
      </c>
      <c r="D37" s="57">
        <v>6.8999999999999999E-3</v>
      </c>
    </row>
    <row r="38" spans="1:4">
      <c r="A38" s="58">
        <v>34</v>
      </c>
      <c r="B38" s="51" t="s">
        <v>1196</v>
      </c>
      <c r="C38" s="52">
        <v>2817063</v>
      </c>
      <c r="D38" s="59">
        <v>6.1000000000000004E-3</v>
      </c>
    </row>
    <row r="39" spans="1:4">
      <c r="A39" s="56">
        <v>35</v>
      </c>
      <c r="B39" s="49" t="s">
        <v>1197</v>
      </c>
      <c r="C39" s="50">
        <v>2600021</v>
      </c>
      <c r="D39" s="57">
        <v>5.5999999999999999E-3</v>
      </c>
    </row>
    <row r="40" spans="1:4">
      <c r="A40" s="58">
        <v>36</v>
      </c>
      <c r="B40" s="51" t="s">
        <v>1198</v>
      </c>
      <c r="C40" s="52">
        <v>2489251</v>
      </c>
      <c r="D40" s="59">
        <v>5.4000000000000003E-3</v>
      </c>
    </row>
    <row r="41" spans="1:4">
      <c r="A41" s="56">
        <v>37</v>
      </c>
      <c r="B41" s="49" t="s">
        <v>1199</v>
      </c>
      <c r="C41" s="50">
        <v>2474424</v>
      </c>
      <c r="D41" s="57">
        <v>5.4000000000000003E-3</v>
      </c>
    </row>
    <row r="42" spans="1:4">
      <c r="A42" s="58">
        <v>38</v>
      </c>
      <c r="B42" s="51" t="s">
        <v>1200</v>
      </c>
      <c r="C42" s="52">
        <v>2164276</v>
      </c>
      <c r="D42" s="59">
        <v>4.7000000000000002E-3</v>
      </c>
    </row>
    <row r="43" spans="1:4">
      <c r="A43" s="56">
        <v>39</v>
      </c>
      <c r="B43" s="49" t="s">
        <v>1201</v>
      </c>
      <c r="C43" s="50">
        <v>2052680</v>
      </c>
      <c r="D43" s="57">
        <v>4.4999999999999997E-3</v>
      </c>
    </row>
    <row r="44" spans="1:4">
      <c r="A44" s="58">
        <v>40</v>
      </c>
      <c r="B44" s="51" t="s">
        <v>1202</v>
      </c>
      <c r="C44" s="52">
        <v>2032307</v>
      </c>
      <c r="D44" s="59">
        <v>4.4000000000000003E-3</v>
      </c>
    </row>
    <row r="45" spans="1:4">
      <c r="A45" s="56">
        <v>41</v>
      </c>
      <c r="B45" s="49" t="s">
        <v>1203</v>
      </c>
      <c r="C45" s="50">
        <v>1978455</v>
      </c>
      <c r="D45" s="57">
        <v>4.3E-3</v>
      </c>
    </row>
    <row r="46" spans="1:4">
      <c r="A46" s="58">
        <v>42</v>
      </c>
      <c r="B46" s="51" t="s">
        <v>1204</v>
      </c>
      <c r="C46" s="52">
        <v>1907059</v>
      </c>
      <c r="D46" s="59">
        <v>4.1000000000000003E-3</v>
      </c>
    </row>
    <row r="47" spans="1:4">
      <c r="A47" s="56">
        <v>43</v>
      </c>
      <c r="B47" s="49" t="s">
        <v>1205</v>
      </c>
      <c r="C47" s="50">
        <v>1870201</v>
      </c>
      <c r="D47" s="57">
        <v>4.1000000000000003E-3</v>
      </c>
    </row>
    <row r="48" spans="1:4">
      <c r="A48" s="58">
        <v>44</v>
      </c>
      <c r="B48" s="51" t="s">
        <v>1206</v>
      </c>
      <c r="C48" s="52">
        <v>1776122</v>
      </c>
      <c r="D48" s="59">
        <v>3.8999999999999998E-3</v>
      </c>
    </row>
    <row r="49" spans="1:4">
      <c r="A49" s="56">
        <v>45</v>
      </c>
      <c r="B49" s="49" t="s">
        <v>1207</v>
      </c>
      <c r="C49" s="50">
        <v>773181</v>
      </c>
      <c r="D49" s="57">
        <v>1.6999999999999999E-3</v>
      </c>
    </row>
    <row r="50" spans="1:4" ht="13.5" thickBot="1">
      <c r="A50" s="60"/>
      <c r="B50" s="61" t="s">
        <v>1120</v>
      </c>
      <c r="C50" s="62">
        <v>460799179</v>
      </c>
      <c r="D50" s="63">
        <v>1</v>
      </c>
    </row>
    <row r="51" spans="1:4" ht="13.5" thickTop="1">
      <c r="A51" t="s">
        <v>1208</v>
      </c>
    </row>
  </sheetData>
  <mergeCells count="2">
    <mergeCell ref="A3:A4"/>
    <mergeCell ref="B3:B4"/>
  </mergeCells>
  <hyperlinks>
    <hyperlink ref="B5" r:id="rId1" display="http://cerf.unocha.org/admin/Webservices/DetailFundingadv.aspx?paramID=320&amp;type=country&amp;extraID=320&amp;year=2014"/>
    <hyperlink ref="B6" r:id="rId2" display="http://cerf.unocha.org/admin/Webservices/DetailFundingadv.aspx?paramID=200&amp;type=country&amp;extraID=200&amp;year=2014"/>
    <hyperlink ref="B7" r:id="rId3" display="http://cerf.unocha.org/admin/Webservices/DetailFundingadv.aspx?paramID=67&amp;type=country&amp;extraID=67&amp;year=2014"/>
    <hyperlink ref="B8" r:id="rId4" display="http://cerf.unocha.org/admin/Webservices/DetailFundingadv.aspx?paramID=100&amp;type=country&amp;extraID=100&amp;year=2014"/>
    <hyperlink ref="B9" r:id="rId5" display="http://cerf.unocha.org/admin/Webservices/DetailFundingadv.aspx?paramID=41&amp;type=country&amp;extraID=41&amp;year=2014"/>
    <hyperlink ref="B10" r:id="rId6" display="http://cerf.unocha.org/admin/Webservices/DetailFundingadv.aspx?paramID=110&amp;type=country&amp;extraID=110&amp;year=2014"/>
    <hyperlink ref="B11" r:id="rId7" display="http://cerf.unocha.org/admin/Webservices/DetailFundingadv.aspx?paramID=42&amp;type=country&amp;extraID=42&amp;year=2014"/>
    <hyperlink ref="B12" r:id="rId8" display="http://cerf.unocha.org/admin/Webservices/DetailFundingadv.aspx?paramID=193&amp;type=country&amp;extraID=193&amp;year=2014"/>
    <hyperlink ref="B13" r:id="rId9" display="http://cerf.unocha.org/admin/Webservices/DetailFundingadv.aspx?paramID=36&amp;type=country&amp;extraID=36&amp;year=2014"/>
    <hyperlink ref="B14" r:id="rId10" display="http://cerf.unocha.org/admin/Webservices/DetailFundingadv.aspx?paramID=220&amp;type=country&amp;extraID=220&amp;year=2014"/>
    <hyperlink ref="B15" r:id="rId11" display="http://cerf.unocha.org/admin/Webservices/DetailFundingadv.aspx?paramID=163&amp;type=country&amp;extraID=163&amp;year=2014"/>
    <hyperlink ref="B16" r:id="rId12" display="http://cerf.unocha.org/admin/Webservices/DetailFundingadv.aspx?paramID=237&amp;type=country&amp;extraID=237&amp;year=2014"/>
    <hyperlink ref="B17" r:id="rId13" display="http://cerf.unocha.org/admin/Webservices/DetailFundingadv.aspx?paramID=155&amp;type=country&amp;extraID=155&amp;year=2014"/>
    <hyperlink ref="B18" r:id="rId14" display="http://cerf.unocha.org/admin/Webservices/DetailFundingadv.aspx?paramID=130&amp;type=country&amp;extraID=130&amp;year=2014"/>
    <hyperlink ref="B19" r:id="rId15" display="http://cerf.unocha.org/admin/Webservices/DetailFundingadv.aspx?paramID=249&amp;type=country&amp;extraID=249&amp;year=2014"/>
    <hyperlink ref="B20" r:id="rId16" display="http://cerf.unocha.org/admin/Webservices/DetailFundingadv.aspx?paramID=91&amp;type=country&amp;extraID=91&amp;year=2014"/>
    <hyperlink ref="B21" r:id="rId17" display="http://cerf.unocha.org/admin/Webservices/DetailFundingadv.aspx?paramID=88&amp;type=country&amp;extraID=88&amp;year=2014"/>
    <hyperlink ref="B22" r:id="rId18" display="http://cerf.unocha.org/admin/Webservices/DetailFundingadv.aspx?paramID=239&amp;type=country&amp;extraID=239&amp;year=2014"/>
    <hyperlink ref="B23" r:id="rId19" display="http://cerf.unocha.org/admin/Webservices/DetailFundingadv.aspx?paramID=112&amp;type=country&amp;extraID=112&amp;year=2014"/>
    <hyperlink ref="B24" r:id="rId20" display="http://cerf.unocha.org/admin/Webservices/DetailFundingadv.aspx?paramID=145&amp;type=country&amp;extraID=145&amp;year=2014"/>
    <hyperlink ref="B25" r:id="rId21" display="http://cerf.unocha.org/admin/Webservices/DetailFundingadv.aspx?paramID=87&amp;type=country&amp;extraID=87&amp;year=2014"/>
    <hyperlink ref="B26" r:id="rId22" display="http://cerf.unocha.org/admin/Webservices/DetailFundingadv.aspx?paramID=156&amp;type=country&amp;extraID=156&amp;year=2014"/>
    <hyperlink ref="B27" r:id="rId23" display="http://cerf.unocha.org/admin/Webservices/DetailFundingadv.aspx?paramID=47&amp;type=country&amp;extraID=47&amp;year=2014"/>
    <hyperlink ref="B28" r:id="rId24" display="http://cerf.unocha.org/admin/Webservices/DetailFundingadv.aspx?paramID=186&amp;type=country&amp;extraID=186&amp;year=2014"/>
    <hyperlink ref="B29" r:id="rId25" display="http://cerf.unocha.org/admin/Webservices/DetailFundingadv.aspx?paramID=188&amp;type=country&amp;extraID=188&amp;year=2014"/>
    <hyperlink ref="B30" r:id="rId26" display="http://cerf.unocha.org/admin/Webservices/DetailFundingadv.aspx?paramID=58&amp;type=country&amp;extraID=58&amp;year=2014"/>
    <hyperlink ref="B31" r:id="rId27" display="http://cerf.unocha.org/admin/Webservices/DetailFundingadv.aspx?paramID=1&amp;type=country&amp;extraID=1&amp;year=2014"/>
    <hyperlink ref="B32" r:id="rId28" display="http://cerf.unocha.org/admin/Webservices/DetailFundingadv.aspx?paramID=221&amp;type=country&amp;extraID=221&amp;year=2014"/>
    <hyperlink ref="B33" r:id="rId29" display="http://cerf.unocha.org/admin/Webservices/DetailFundingadv.aspx?paramID=33&amp;type=country&amp;extraID=33&amp;year=2014"/>
    <hyperlink ref="B34" r:id="rId30" display="http://cerf.unocha.org/admin/Webservices/DetailFundingadv.aspx?paramID=49&amp;type=country&amp;extraID=49&amp;year=2014"/>
    <hyperlink ref="B35" r:id="rId31" display="http://cerf.unocha.org/admin/Webservices/DetailFundingadv.aspx?paramID=134&amp;type=country&amp;extraID=134&amp;year=2014"/>
    <hyperlink ref="B36" r:id="rId32" display="http://cerf.unocha.org/admin/Webservices/DetailFundingadv.aspx?paramID=121&amp;type=country&amp;extraID=121&amp;year=2014"/>
    <hyperlink ref="B37" r:id="rId33" display="http://cerf.unocha.org/admin/Webservices/DetailFundingadv.aspx?paramID=25&amp;type=country&amp;extraID=25&amp;year=2014"/>
    <hyperlink ref="B38" r:id="rId34" display="http://cerf.unocha.org/admin/Webservices/DetailFundingadv.aspx?paramID=167&amp;type=country&amp;extraID=167&amp;year=2014"/>
    <hyperlink ref="B39" r:id="rId35" display="http://cerf.unocha.org/admin/Webservices/DetailFundingadv.aspx?paramID=93&amp;type=country&amp;extraID=93&amp;year=2014"/>
    <hyperlink ref="B40" r:id="rId36" display="http://cerf.unocha.org/admin/Webservices/DetailFundingadv.aspx?paramID=244&amp;type=country&amp;extraID=244&amp;year=2014"/>
    <hyperlink ref="B41" r:id="rId37" display="http://cerf.unocha.org/admin/Webservices/DetailFundingadv.aspx?paramID=77&amp;type=country&amp;extraID=77&amp;year=2014"/>
    <hyperlink ref="B42" r:id="rId38" display="http://cerf.unocha.org/admin/Webservices/DetailFundingadv.aspx?paramID=238&amp;type=country&amp;extraID=238&amp;year=2014"/>
    <hyperlink ref="B43" r:id="rId39" display="http://cerf.unocha.org/admin/Webservices/DetailFundingadv.aspx?paramID=196&amp;type=country&amp;extraID=196&amp;year=2014"/>
    <hyperlink ref="B44" r:id="rId40" display="http://cerf.unocha.org/admin/Webservices/DetailFundingadv.aspx?paramID=26&amp;type=country&amp;extraID=26&amp;year=2014"/>
    <hyperlink ref="B45" r:id="rId41" display="http://cerf.unocha.org/admin/Webservices/DetailFundingadv.aspx?paramID=34&amp;type=country&amp;extraID=34&amp;year=2014"/>
    <hyperlink ref="B46" r:id="rId42" display="http://cerf.unocha.org/admin/Webservices/DetailFundingadv.aspx?paramID=120&amp;type=country&amp;extraID=120&amp;year=2014"/>
    <hyperlink ref="B47" r:id="rId43" display="http://cerf.unocha.org/admin/Webservices/DetailFundingadv.aspx?paramID=148&amp;type=country&amp;extraID=148&amp;year=2014"/>
    <hyperlink ref="B48" r:id="rId44" display="http://cerf.unocha.org/admin/Webservices/DetailFundingadv.aspx?paramID=192&amp;type=country&amp;extraID=192&amp;year=2014"/>
    <hyperlink ref="B49" r:id="rId45" display="http://cerf.unocha.org/admin/Webservices/DetailFundingadv.aspx?paramID=241&amp;type=country&amp;extraID=241&amp;year=201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election activeCell="A2" sqref="A2"/>
    </sheetView>
  </sheetViews>
  <sheetFormatPr defaultRowHeight="12.75"/>
  <sheetData>
    <row r="1" spans="1:6">
      <c r="A1" s="16" t="s">
        <v>1356</v>
      </c>
      <c r="B1" s="16"/>
    </row>
    <row r="2" spans="1:6">
      <c r="A2" s="16" t="s">
        <v>1267</v>
      </c>
      <c r="B2" s="16"/>
    </row>
    <row r="3" spans="1:6">
      <c r="B3">
        <v>1000000</v>
      </c>
    </row>
    <row r="4" spans="1:6">
      <c r="B4">
        <v>2010</v>
      </c>
      <c r="C4">
        <v>2011</v>
      </c>
      <c r="D4">
        <v>2012</v>
      </c>
      <c r="E4">
        <v>2013</v>
      </c>
      <c r="F4">
        <v>2014</v>
      </c>
    </row>
    <row r="5" spans="1:6">
      <c r="A5" t="s">
        <v>1357</v>
      </c>
    </row>
    <row r="6" spans="1:6">
      <c r="A6" t="s">
        <v>1156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0"/>
  <sheetViews>
    <sheetView workbookViewId="0">
      <selection sqref="A1:A2"/>
    </sheetView>
  </sheetViews>
  <sheetFormatPr defaultRowHeight="12.75"/>
  <cols>
    <col min="1" max="1" width="18.140625" customWidth="1"/>
    <col min="2" max="3" width="10.140625" bestFit="1" customWidth="1"/>
    <col min="6" max="6" width="9.85546875" bestFit="1" customWidth="1"/>
  </cols>
  <sheetData>
    <row r="1" spans="1:9">
      <c r="A1" s="16" t="s">
        <v>1266</v>
      </c>
    </row>
    <row r="2" spans="1:9">
      <c r="A2" s="16" t="s">
        <v>1267</v>
      </c>
    </row>
    <row r="3" spans="1:9">
      <c r="A3" s="16"/>
    </row>
    <row r="4" spans="1:9">
      <c r="A4" s="16"/>
      <c r="C4">
        <v>1000000</v>
      </c>
    </row>
    <row r="5" spans="1:9">
      <c r="A5" s="16" t="s">
        <v>1212</v>
      </c>
      <c r="B5" t="s">
        <v>1147</v>
      </c>
      <c r="C5" t="s">
        <v>1268</v>
      </c>
    </row>
    <row r="6" spans="1:9">
      <c r="A6" s="39" t="s">
        <v>318</v>
      </c>
      <c r="B6" s="43">
        <f>F19+F27+F45+F63</f>
        <v>7334512</v>
      </c>
      <c r="C6" s="17">
        <f>B6/$C$4</f>
        <v>7.3345120000000001</v>
      </c>
    </row>
    <row r="7" spans="1:9">
      <c r="A7" s="39" t="s">
        <v>1269</v>
      </c>
      <c r="B7" s="43">
        <f>F29+F33+F25</f>
        <v>998569</v>
      </c>
      <c r="C7" s="17">
        <f t="shared" ref="C7:C12" si="0">B7/$C$4</f>
        <v>0.99856900000000004</v>
      </c>
    </row>
    <row r="8" spans="1:9">
      <c r="A8" s="39" t="s">
        <v>1270</v>
      </c>
      <c r="B8" s="43">
        <f>F35+F37+F43+F47+F65+F67</f>
        <v>9099889</v>
      </c>
      <c r="C8" s="17">
        <f t="shared" si="0"/>
        <v>9.0998889999999992</v>
      </c>
    </row>
    <row r="9" spans="1:9">
      <c r="A9" s="39" t="s">
        <v>1271</v>
      </c>
      <c r="B9" s="43">
        <f>F39+F41+F53+F59</f>
        <v>3743272</v>
      </c>
      <c r="C9" s="17">
        <f t="shared" si="0"/>
        <v>3.7432720000000002</v>
      </c>
    </row>
    <row r="10" spans="1:9">
      <c r="A10" s="39" t="s">
        <v>1222</v>
      </c>
      <c r="B10" s="43">
        <f>F21+F23+F31+F49+F51+F55+F61</f>
        <v>4275318</v>
      </c>
      <c r="C10" s="17">
        <f t="shared" si="0"/>
        <v>4.2753180000000004</v>
      </c>
    </row>
    <row r="11" spans="1:9">
      <c r="A11" s="39" t="s">
        <v>1272</v>
      </c>
      <c r="B11" s="43">
        <f>F57</f>
        <v>223898</v>
      </c>
      <c r="C11" s="17">
        <f t="shared" si="0"/>
        <v>0.22389800000000001</v>
      </c>
    </row>
    <row r="12" spans="1:9">
      <c r="A12" s="39"/>
      <c r="B12" s="43">
        <f>SUM(B6:B11)</f>
        <v>25675458</v>
      </c>
      <c r="C12" s="17">
        <f t="shared" si="0"/>
        <v>25.675457999999999</v>
      </c>
    </row>
    <row r="13" spans="1:9">
      <c r="A13" s="39"/>
    </row>
    <row r="15" spans="1:9" ht="13.5" thickBot="1"/>
    <row r="16" spans="1:9" ht="13.5" thickTop="1">
      <c r="A16" s="137" t="s">
        <v>1209</v>
      </c>
      <c r="B16" s="138"/>
      <c r="C16" s="138"/>
      <c r="D16" s="138"/>
      <c r="E16" s="138"/>
      <c r="F16" s="138"/>
      <c r="G16" s="138"/>
      <c r="H16" s="138"/>
      <c r="I16" s="139"/>
    </row>
    <row r="17" spans="1:9" ht="13.5" thickBot="1">
      <c r="A17" s="140" t="s">
        <v>1210</v>
      </c>
      <c r="B17" s="141"/>
      <c r="C17" s="141"/>
      <c r="D17" s="141"/>
      <c r="E17" s="141"/>
      <c r="F17" s="141"/>
      <c r="G17" s="141"/>
      <c r="H17" s="141"/>
      <c r="I17" s="142"/>
    </row>
    <row r="18" spans="1:9" ht="39" thickTop="1">
      <c r="A18" s="143"/>
      <c r="B18" s="66" t="s">
        <v>879</v>
      </c>
      <c r="C18" s="67" t="s">
        <v>1211</v>
      </c>
      <c r="D18" s="67" t="s">
        <v>1212</v>
      </c>
      <c r="E18" s="67" t="s">
        <v>1213</v>
      </c>
      <c r="F18" s="67" t="s">
        <v>1214</v>
      </c>
      <c r="G18" s="67" t="s">
        <v>1215</v>
      </c>
      <c r="H18" s="68" t="s">
        <v>1216</v>
      </c>
      <c r="I18" s="69"/>
    </row>
    <row r="19" spans="1:9" ht="105.75">
      <c r="A19" s="143"/>
      <c r="B19" s="145" t="s">
        <v>1091</v>
      </c>
      <c r="C19" s="64" t="s">
        <v>1217</v>
      </c>
      <c r="D19" s="146" t="s">
        <v>318</v>
      </c>
      <c r="E19" s="146" t="s">
        <v>1219</v>
      </c>
      <c r="F19" s="147">
        <v>4700000</v>
      </c>
      <c r="G19" s="148">
        <v>41988</v>
      </c>
      <c r="H19" s="149">
        <v>41995</v>
      </c>
      <c r="I19" s="69"/>
    </row>
    <row r="20" spans="1:9" ht="21.75">
      <c r="A20" s="143"/>
      <c r="B20" s="145"/>
      <c r="C20" s="64" t="s">
        <v>1218</v>
      </c>
      <c r="D20" s="146"/>
      <c r="E20" s="146"/>
      <c r="F20" s="147"/>
      <c r="G20" s="148"/>
      <c r="H20" s="149"/>
      <c r="I20" s="69"/>
    </row>
    <row r="21" spans="1:9" ht="147.75">
      <c r="A21" s="143"/>
      <c r="B21" s="150" t="s">
        <v>828</v>
      </c>
      <c r="C21" s="65" t="s">
        <v>1220</v>
      </c>
      <c r="D21" s="151" t="s">
        <v>1222</v>
      </c>
      <c r="E21" s="151" t="s">
        <v>1219</v>
      </c>
      <c r="F21" s="152">
        <v>860169</v>
      </c>
      <c r="G21" s="153">
        <v>41988</v>
      </c>
      <c r="H21" s="154">
        <v>41997</v>
      </c>
      <c r="I21" s="69"/>
    </row>
    <row r="22" spans="1:9" ht="21.75">
      <c r="A22" s="143"/>
      <c r="B22" s="150"/>
      <c r="C22" s="65" t="s">
        <v>1221</v>
      </c>
      <c r="D22" s="151"/>
      <c r="E22" s="151"/>
      <c r="F22" s="152"/>
      <c r="G22" s="153"/>
      <c r="H22" s="154"/>
      <c r="I22" s="69"/>
    </row>
    <row r="23" spans="1:9" ht="147.75">
      <c r="A23" s="143"/>
      <c r="B23" s="145" t="s">
        <v>4</v>
      </c>
      <c r="C23" s="64" t="s">
        <v>1223</v>
      </c>
      <c r="D23" s="146" t="s">
        <v>1222</v>
      </c>
      <c r="E23" s="146" t="s">
        <v>1219</v>
      </c>
      <c r="F23" s="147">
        <v>550392</v>
      </c>
      <c r="G23" s="148">
        <v>41988</v>
      </c>
      <c r="H23" s="149">
        <v>41995</v>
      </c>
      <c r="I23" s="69"/>
    </row>
    <row r="24" spans="1:9" ht="21.75">
      <c r="A24" s="143"/>
      <c r="B24" s="145"/>
      <c r="C24" s="64" t="s">
        <v>1224</v>
      </c>
      <c r="D24" s="146"/>
      <c r="E24" s="146"/>
      <c r="F24" s="147"/>
      <c r="G24" s="148"/>
      <c r="H24" s="149"/>
      <c r="I24" s="69"/>
    </row>
    <row r="25" spans="1:9" ht="126.75">
      <c r="A25" s="143"/>
      <c r="B25" s="150" t="s">
        <v>871</v>
      </c>
      <c r="C25" s="65" t="s">
        <v>1225</v>
      </c>
      <c r="D25" s="151" t="s">
        <v>1227</v>
      </c>
      <c r="E25" s="151" t="s">
        <v>1219</v>
      </c>
      <c r="F25" s="152">
        <v>411832</v>
      </c>
      <c r="G25" s="153">
        <v>41988</v>
      </c>
      <c r="H25" s="154">
        <v>41991</v>
      </c>
      <c r="I25" s="69"/>
    </row>
    <row r="26" spans="1:9" ht="21.75">
      <c r="A26" s="143"/>
      <c r="B26" s="150"/>
      <c r="C26" s="65" t="s">
        <v>1226</v>
      </c>
      <c r="D26" s="151"/>
      <c r="E26" s="151"/>
      <c r="F26" s="152"/>
      <c r="G26" s="153"/>
      <c r="H26" s="154"/>
      <c r="I26" s="69"/>
    </row>
    <row r="27" spans="1:9" ht="105.75">
      <c r="A27" s="143"/>
      <c r="B27" s="145" t="s">
        <v>209</v>
      </c>
      <c r="C27" s="64" t="s">
        <v>1217</v>
      </c>
      <c r="D27" s="146" t="s">
        <v>318</v>
      </c>
      <c r="E27" s="146" t="s">
        <v>1219</v>
      </c>
      <c r="F27" s="147">
        <v>401648</v>
      </c>
      <c r="G27" s="148">
        <v>41988</v>
      </c>
      <c r="H27" s="149">
        <v>41995</v>
      </c>
      <c r="I27" s="69"/>
    </row>
    <row r="28" spans="1:9" ht="21.75">
      <c r="A28" s="143"/>
      <c r="B28" s="145"/>
      <c r="C28" s="64" t="s">
        <v>1228</v>
      </c>
      <c r="D28" s="146"/>
      <c r="E28" s="146"/>
      <c r="F28" s="147"/>
      <c r="G28" s="148"/>
      <c r="H28" s="149"/>
      <c r="I28" s="69"/>
    </row>
    <row r="29" spans="1:9" ht="126.75">
      <c r="A29" s="143"/>
      <c r="B29" s="150" t="s">
        <v>4</v>
      </c>
      <c r="C29" s="65" t="s">
        <v>1225</v>
      </c>
      <c r="D29" s="151" t="s">
        <v>1227</v>
      </c>
      <c r="E29" s="151" t="s">
        <v>1219</v>
      </c>
      <c r="F29" s="152">
        <v>386741</v>
      </c>
      <c r="G29" s="153">
        <v>41988</v>
      </c>
      <c r="H29" s="154">
        <v>41991</v>
      </c>
      <c r="I29" s="69"/>
    </row>
    <row r="30" spans="1:9" ht="21.75">
      <c r="A30" s="143"/>
      <c r="B30" s="150"/>
      <c r="C30" s="65" t="s">
        <v>1229</v>
      </c>
      <c r="D30" s="151"/>
      <c r="E30" s="151"/>
      <c r="F30" s="152"/>
      <c r="G30" s="153"/>
      <c r="H30" s="154"/>
      <c r="I30" s="69"/>
    </row>
    <row r="31" spans="1:9" ht="147.75">
      <c r="A31" s="143"/>
      <c r="B31" s="145" t="s">
        <v>871</v>
      </c>
      <c r="C31" s="64" t="s">
        <v>1223</v>
      </c>
      <c r="D31" s="146" t="s">
        <v>1222</v>
      </c>
      <c r="E31" s="146" t="s">
        <v>1219</v>
      </c>
      <c r="F31" s="147">
        <v>340493</v>
      </c>
      <c r="G31" s="148">
        <v>41988</v>
      </c>
      <c r="H31" s="149">
        <v>41995</v>
      </c>
      <c r="I31" s="69"/>
    </row>
    <row r="32" spans="1:9" ht="21.75">
      <c r="A32" s="143"/>
      <c r="B32" s="145"/>
      <c r="C32" s="64" t="s">
        <v>1230</v>
      </c>
      <c r="D32" s="146"/>
      <c r="E32" s="146"/>
      <c r="F32" s="147"/>
      <c r="G32" s="148"/>
      <c r="H32" s="149"/>
      <c r="I32" s="69"/>
    </row>
    <row r="33" spans="1:9" ht="126.75">
      <c r="A33" s="143"/>
      <c r="B33" s="150" t="s">
        <v>85</v>
      </c>
      <c r="C33" s="65" t="s">
        <v>1225</v>
      </c>
      <c r="D33" s="151" t="s">
        <v>1227</v>
      </c>
      <c r="E33" s="151" t="s">
        <v>1219</v>
      </c>
      <c r="F33" s="152">
        <v>199996</v>
      </c>
      <c r="G33" s="153">
        <v>41988</v>
      </c>
      <c r="H33" s="154">
        <v>41995</v>
      </c>
      <c r="I33" s="69"/>
    </row>
    <row r="34" spans="1:9" ht="21.75">
      <c r="A34" s="143"/>
      <c r="B34" s="150"/>
      <c r="C34" s="65" t="s">
        <v>1231</v>
      </c>
      <c r="D34" s="151"/>
      <c r="E34" s="151"/>
      <c r="F34" s="152"/>
      <c r="G34" s="153"/>
      <c r="H34" s="154"/>
      <c r="I34" s="69"/>
    </row>
    <row r="35" spans="1:9" ht="95.25">
      <c r="A35" s="143"/>
      <c r="B35" s="145" t="s">
        <v>85</v>
      </c>
      <c r="C35" s="64" t="s">
        <v>1232</v>
      </c>
      <c r="D35" s="146" t="s">
        <v>1234</v>
      </c>
      <c r="E35" s="146" t="s">
        <v>1219</v>
      </c>
      <c r="F35" s="147">
        <v>2550000</v>
      </c>
      <c r="G35" s="148">
        <v>41985</v>
      </c>
      <c r="H35" s="149">
        <v>41991</v>
      </c>
      <c r="I35" s="69"/>
    </row>
    <row r="36" spans="1:9" ht="21.75">
      <c r="A36" s="143"/>
      <c r="B36" s="145"/>
      <c r="C36" s="64" t="s">
        <v>1233</v>
      </c>
      <c r="D36" s="146"/>
      <c r="E36" s="146"/>
      <c r="F36" s="147"/>
      <c r="G36" s="148"/>
      <c r="H36" s="149"/>
      <c r="I36" s="69"/>
    </row>
    <row r="37" spans="1:9" ht="95.25">
      <c r="A37" s="143"/>
      <c r="B37" s="150" t="s">
        <v>481</v>
      </c>
      <c r="C37" s="65" t="s">
        <v>1232</v>
      </c>
      <c r="D37" s="151" t="s">
        <v>1234</v>
      </c>
      <c r="E37" s="151" t="s">
        <v>1219</v>
      </c>
      <c r="F37" s="152">
        <v>2549990</v>
      </c>
      <c r="G37" s="153">
        <v>41985</v>
      </c>
      <c r="H37" s="154">
        <v>41991</v>
      </c>
      <c r="I37" s="69"/>
    </row>
    <row r="38" spans="1:9" ht="21.75">
      <c r="A38" s="143"/>
      <c r="B38" s="150"/>
      <c r="C38" s="65" t="s">
        <v>1235</v>
      </c>
      <c r="D38" s="151"/>
      <c r="E38" s="151"/>
      <c r="F38" s="152"/>
      <c r="G38" s="153"/>
      <c r="H38" s="154"/>
      <c r="I38" s="69"/>
    </row>
    <row r="39" spans="1:9" ht="63.75">
      <c r="A39" s="143"/>
      <c r="B39" s="145" t="s">
        <v>4</v>
      </c>
      <c r="C39" s="64" t="s">
        <v>1236</v>
      </c>
      <c r="D39" s="146" t="s">
        <v>1238</v>
      </c>
      <c r="E39" s="146" t="s">
        <v>1219</v>
      </c>
      <c r="F39" s="147">
        <v>1920136</v>
      </c>
      <c r="G39" s="148">
        <v>41985</v>
      </c>
      <c r="H39" s="149">
        <v>41991</v>
      </c>
      <c r="I39" s="69"/>
    </row>
    <row r="40" spans="1:9" ht="21.75">
      <c r="A40" s="143"/>
      <c r="B40" s="145"/>
      <c r="C40" s="64" t="s">
        <v>1237</v>
      </c>
      <c r="D40" s="146"/>
      <c r="E40" s="146"/>
      <c r="F40" s="147"/>
      <c r="G40" s="148"/>
      <c r="H40" s="149"/>
      <c r="I40" s="69"/>
    </row>
    <row r="41" spans="1:9" ht="116.25">
      <c r="A41" s="143"/>
      <c r="B41" s="150" t="s">
        <v>4</v>
      </c>
      <c r="C41" s="65" t="s">
        <v>1239</v>
      </c>
      <c r="D41" s="151" t="s">
        <v>1238</v>
      </c>
      <c r="E41" s="151" t="s">
        <v>1219</v>
      </c>
      <c r="F41" s="152">
        <v>698079</v>
      </c>
      <c r="G41" s="153">
        <v>41841</v>
      </c>
      <c r="H41" s="154">
        <v>41851</v>
      </c>
      <c r="I41" s="69"/>
    </row>
    <row r="42" spans="1:9" ht="21.75">
      <c r="A42" s="143"/>
      <c r="B42" s="150"/>
      <c r="C42" s="65" t="s">
        <v>1240</v>
      </c>
      <c r="D42" s="151"/>
      <c r="E42" s="151"/>
      <c r="F42" s="152"/>
      <c r="G42" s="153"/>
      <c r="H42" s="154"/>
      <c r="I42" s="69"/>
    </row>
    <row r="43" spans="1:9" ht="21.75">
      <c r="A43" s="143"/>
      <c r="B43" s="145" t="s">
        <v>85</v>
      </c>
      <c r="C43" s="64" t="s">
        <v>1241</v>
      </c>
      <c r="D43" s="146" t="s">
        <v>1234</v>
      </c>
      <c r="E43" s="146" t="s">
        <v>1219</v>
      </c>
      <c r="F43" s="147">
        <v>1249990</v>
      </c>
      <c r="G43" s="148">
        <v>41834</v>
      </c>
      <c r="H43" s="149">
        <v>41841</v>
      </c>
      <c r="I43" s="69"/>
    </row>
    <row r="44" spans="1:9" ht="21.75">
      <c r="A44" s="143"/>
      <c r="B44" s="145"/>
      <c r="C44" s="64" t="s">
        <v>1242</v>
      </c>
      <c r="D44" s="146"/>
      <c r="E44" s="146"/>
      <c r="F44" s="147"/>
      <c r="G44" s="148"/>
      <c r="H44" s="149"/>
      <c r="I44" s="69"/>
    </row>
    <row r="45" spans="1:9" ht="63.75">
      <c r="A45" s="143"/>
      <c r="B45" s="150" t="s">
        <v>1091</v>
      </c>
      <c r="C45" s="65" t="s">
        <v>1243</v>
      </c>
      <c r="D45" s="151" t="s">
        <v>318</v>
      </c>
      <c r="E45" s="151" t="s">
        <v>1219</v>
      </c>
      <c r="F45" s="152">
        <v>1232863</v>
      </c>
      <c r="G45" s="153">
        <v>41834</v>
      </c>
      <c r="H45" s="154">
        <v>41841</v>
      </c>
      <c r="I45" s="69"/>
    </row>
    <row r="46" spans="1:9" ht="21.75">
      <c r="A46" s="143"/>
      <c r="B46" s="150"/>
      <c r="C46" s="65" t="s">
        <v>1244</v>
      </c>
      <c r="D46" s="151"/>
      <c r="E46" s="151"/>
      <c r="F46" s="152"/>
      <c r="G46" s="153"/>
      <c r="H46" s="154"/>
      <c r="I46" s="69"/>
    </row>
    <row r="47" spans="1:9" ht="158.25">
      <c r="A47" s="143"/>
      <c r="B47" s="145" t="s">
        <v>481</v>
      </c>
      <c r="C47" s="64" t="s">
        <v>1245</v>
      </c>
      <c r="D47" s="146" t="s">
        <v>1234</v>
      </c>
      <c r="E47" s="146" t="s">
        <v>1219</v>
      </c>
      <c r="F47" s="147">
        <v>749999</v>
      </c>
      <c r="G47" s="148">
        <v>41834</v>
      </c>
      <c r="H47" s="149">
        <v>41837</v>
      </c>
      <c r="I47" s="69"/>
    </row>
    <row r="48" spans="1:9" ht="21.75">
      <c r="A48" s="143"/>
      <c r="B48" s="145"/>
      <c r="C48" s="64" t="s">
        <v>1246</v>
      </c>
      <c r="D48" s="146"/>
      <c r="E48" s="146"/>
      <c r="F48" s="147"/>
      <c r="G48" s="148"/>
      <c r="H48" s="149"/>
      <c r="I48" s="69"/>
    </row>
    <row r="49" spans="1:9" ht="32.25">
      <c r="A49" s="143"/>
      <c r="B49" s="150" t="s">
        <v>828</v>
      </c>
      <c r="C49" s="65" t="s">
        <v>1247</v>
      </c>
      <c r="D49" s="151" t="s">
        <v>1222</v>
      </c>
      <c r="E49" s="151" t="s">
        <v>1219</v>
      </c>
      <c r="F49" s="152">
        <v>1000000</v>
      </c>
      <c r="G49" s="153">
        <v>41792</v>
      </c>
      <c r="H49" s="154">
        <v>41799</v>
      </c>
      <c r="I49" s="69"/>
    </row>
    <row r="50" spans="1:9" ht="21.75">
      <c r="A50" s="143"/>
      <c r="B50" s="150"/>
      <c r="C50" s="65" t="s">
        <v>1248</v>
      </c>
      <c r="D50" s="151"/>
      <c r="E50" s="151"/>
      <c r="F50" s="152"/>
      <c r="G50" s="153"/>
      <c r="H50" s="154"/>
      <c r="I50" s="69"/>
    </row>
    <row r="51" spans="1:9" ht="53.25">
      <c r="A51" s="143"/>
      <c r="B51" s="145" t="s">
        <v>4</v>
      </c>
      <c r="C51" s="64" t="s">
        <v>1249</v>
      </c>
      <c r="D51" s="146" t="s">
        <v>1222</v>
      </c>
      <c r="E51" s="146" t="s">
        <v>1219</v>
      </c>
      <c r="F51" s="147">
        <v>1000000</v>
      </c>
      <c r="G51" s="148">
        <v>41792</v>
      </c>
      <c r="H51" s="149">
        <v>41799</v>
      </c>
      <c r="I51" s="69"/>
    </row>
    <row r="52" spans="1:9" ht="21.75">
      <c r="A52" s="143"/>
      <c r="B52" s="145"/>
      <c r="C52" s="64" t="s">
        <v>1250</v>
      </c>
      <c r="D52" s="146"/>
      <c r="E52" s="146"/>
      <c r="F52" s="147"/>
      <c r="G52" s="148"/>
      <c r="H52" s="149"/>
      <c r="I52" s="69"/>
    </row>
    <row r="53" spans="1:9" ht="84.75">
      <c r="A53" s="143"/>
      <c r="B53" s="150" t="s">
        <v>4</v>
      </c>
      <c r="C53" s="65" t="s">
        <v>1251</v>
      </c>
      <c r="D53" s="151" t="s">
        <v>1238</v>
      </c>
      <c r="E53" s="151" t="s">
        <v>1219</v>
      </c>
      <c r="F53" s="152">
        <v>973452</v>
      </c>
      <c r="G53" s="153">
        <v>41683</v>
      </c>
      <c r="H53" s="154">
        <v>41690</v>
      </c>
      <c r="I53" s="69"/>
    </row>
    <row r="54" spans="1:9" ht="21.75">
      <c r="A54" s="143"/>
      <c r="B54" s="150"/>
      <c r="C54" s="65" t="s">
        <v>1252</v>
      </c>
      <c r="D54" s="151"/>
      <c r="E54" s="151"/>
      <c r="F54" s="152"/>
      <c r="G54" s="153"/>
      <c r="H54" s="154"/>
      <c r="I54" s="69"/>
    </row>
    <row r="55" spans="1:9" ht="84.75">
      <c r="A55" s="143"/>
      <c r="B55" s="145" t="s">
        <v>828</v>
      </c>
      <c r="C55" s="64" t="s">
        <v>1253</v>
      </c>
      <c r="D55" s="146" t="s">
        <v>1222</v>
      </c>
      <c r="E55" s="146" t="s">
        <v>1219</v>
      </c>
      <c r="F55" s="147">
        <v>375000</v>
      </c>
      <c r="G55" s="148">
        <v>41683</v>
      </c>
      <c r="H55" s="149">
        <v>41694</v>
      </c>
      <c r="I55" s="69"/>
    </row>
    <row r="56" spans="1:9" ht="21.75">
      <c r="A56" s="143"/>
      <c r="B56" s="145"/>
      <c r="C56" s="64" t="s">
        <v>1254</v>
      </c>
      <c r="D56" s="146"/>
      <c r="E56" s="146"/>
      <c r="F56" s="147"/>
      <c r="G56" s="148"/>
      <c r="H56" s="149"/>
      <c r="I56" s="69"/>
    </row>
    <row r="57" spans="1:9" ht="84.75">
      <c r="A57" s="143"/>
      <c r="B57" s="150" t="s">
        <v>4</v>
      </c>
      <c r="C57" s="65" t="s">
        <v>1253</v>
      </c>
      <c r="D57" s="151" t="s">
        <v>1256</v>
      </c>
      <c r="E57" s="151" t="s">
        <v>1219</v>
      </c>
      <c r="F57" s="152">
        <v>223898</v>
      </c>
      <c r="G57" s="153">
        <v>41683</v>
      </c>
      <c r="H57" s="154">
        <v>41690</v>
      </c>
      <c r="I57" s="69"/>
    </row>
    <row r="58" spans="1:9" ht="21.75">
      <c r="A58" s="143"/>
      <c r="B58" s="150"/>
      <c r="C58" s="65" t="s">
        <v>1255</v>
      </c>
      <c r="D58" s="151"/>
      <c r="E58" s="151"/>
      <c r="F58" s="152"/>
      <c r="G58" s="153"/>
      <c r="H58" s="154"/>
      <c r="I58" s="69"/>
    </row>
    <row r="59" spans="1:9" ht="95.25">
      <c r="A59" s="143"/>
      <c r="B59" s="145" t="s">
        <v>828</v>
      </c>
      <c r="C59" s="64" t="s">
        <v>1257</v>
      </c>
      <c r="D59" s="146" t="s">
        <v>1238</v>
      </c>
      <c r="E59" s="146" t="s">
        <v>1219</v>
      </c>
      <c r="F59" s="147">
        <v>151605</v>
      </c>
      <c r="G59" s="148">
        <v>41683</v>
      </c>
      <c r="H59" s="149">
        <v>41690</v>
      </c>
      <c r="I59" s="69"/>
    </row>
    <row r="60" spans="1:9" ht="21.75">
      <c r="A60" s="143"/>
      <c r="B60" s="145"/>
      <c r="C60" s="64" t="s">
        <v>1258</v>
      </c>
      <c r="D60" s="146"/>
      <c r="E60" s="146"/>
      <c r="F60" s="147"/>
      <c r="G60" s="148"/>
      <c r="H60" s="149"/>
      <c r="I60" s="69"/>
    </row>
    <row r="61" spans="1:9" ht="84.75">
      <c r="A61" s="143"/>
      <c r="B61" s="150" t="s">
        <v>871</v>
      </c>
      <c r="C61" s="65" t="s">
        <v>1253</v>
      </c>
      <c r="D61" s="151" t="s">
        <v>1222</v>
      </c>
      <c r="E61" s="151" t="s">
        <v>1219</v>
      </c>
      <c r="F61" s="152">
        <v>149264</v>
      </c>
      <c r="G61" s="153">
        <v>41683</v>
      </c>
      <c r="H61" s="154">
        <v>41690</v>
      </c>
      <c r="I61" s="69"/>
    </row>
    <row r="62" spans="1:9" ht="21.75">
      <c r="A62" s="143"/>
      <c r="B62" s="150"/>
      <c r="C62" s="65" t="s">
        <v>1259</v>
      </c>
      <c r="D62" s="151"/>
      <c r="E62" s="151"/>
      <c r="F62" s="152"/>
      <c r="G62" s="153"/>
      <c r="H62" s="154"/>
      <c r="I62" s="69"/>
    </row>
    <row r="63" spans="1:9" ht="63.75">
      <c r="A63" s="143"/>
      <c r="B63" s="145" t="s">
        <v>1091</v>
      </c>
      <c r="C63" s="64" t="s">
        <v>1260</v>
      </c>
      <c r="D63" s="146" t="s">
        <v>318</v>
      </c>
      <c r="E63" s="146" t="s">
        <v>1219</v>
      </c>
      <c r="F63" s="147">
        <v>1000001</v>
      </c>
      <c r="G63" s="148">
        <v>41681</v>
      </c>
      <c r="H63" s="149">
        <v>41689</v>
      </c>
      <c r="I63" s="69"/>
    </row>
    <row r="64" spans="1:9" ht="21.75">
      <c r="A64" s="143"/>
      <c r="B64" s="145"/>
      <c r="C64" s="64" t="s">
        <v>1261</v>
      </c>
      <c r="D64" s="146"/>
      <c r="E64" s="146"/>
      <c r="F64" s="147"/>
      <c r="G64" s="148"/>
      <c r="H64" s="149"/>
      <c r="I64" s="69"/>
    </row>
    <row r="65" spans="1:9" ht="84.75">
      <c r="A65" s="143"/>
      <c r="B65" s="150" t="s">
        <v>481</v>
      </c>
      <c r="C65" s="65" t="s">
        <v>1262</v>
      </c>
      <c r="D65" s="151" t="s">
        <v>1234</v>
      </c>
      <c r="E65" s="151" t="s">
        <v>1219</v>
      </c>
      <c r="F65" s="152">
        <v>999995</v>
      </c>
      <c r="G65" s="153">
        <v>41681</v>
      </c>
      <c r="H65" s="154">
        <v>41687</v>
      </c>
      <c r="I65" s="69"/>
    </row>
    <row r="66" spans="1:9" ht="21.75">
      <c r="A66" s="143"/>
      <c r="B66" s="150"/>
      <c r="C66" s="65" t="s">
        <v>1263</v>
      </c>
      <c r="D66" s="151"/>
      <c r="E66" s="151"/>
      <c r="F66" s="152"/>
      <c r="G66" s="153"/>
      <c r="H66" s="154"/>
      <c r="I66" s="69"/>
    </row>
    <row r="67" spans="1:9" ht="63.75">
      <c r="A67" s="143"/>
      <c r="B67" s="145" t="s">
        <v>85</v>
      </c>
      <c r="C67" s="64" t="s">
        <v>1264</v>
      </c>
      <c r="D67" s="146" t="s">
        <v>1234</v>
      </c>
      <c r="E67" s="146" t="s">
        <v>1219</v>
      </c>
      <c r="F67" s="147">
        <v>999915</v>
      </c>
      <c r="G67" s="148">
        <v>41681</v>
      </c>
      <c r="H67" s="149">
        <v>41689</v>
      </c>
      <c r="I67" s="69"/>
    </row>
    <row r="68" spans="1:9" ht="21.75">
      <c r="A68" s="143"/>
      <c r="B68" s="145"/>
      <c r="C68" s="64" t="s">
        <v>1265</v>
      </c>
      <c r="D68" s="146"/>
      <c r="E68" s="146"/>
      <c r="F68" s="147"/>
      <c r="G68" s="148"/>
      <c r="H68" s="149"/>
      <c r="I68" s="69"/>
    </row>
    <row r="69" spans="1:9" ht="13.5" thickBot="1">
      <c r="A69" s="144"/>
      <c r="B69" s="70" t="s">
        <v>1120</v>
      </c>
      <c r="C69" s="71"/>
      <c r="D69" s="71"/>
      <c r="E69" s="71"/>
      <c r="F69" s="72">
        <v>25675458</v>
      </c>
      <c r="G69" s="71"/>
      <c r="H69" s="73"/>
      <c r="I69" s="74"/>
    </row>
    <row r="70" spans="1:9" ht="13.5" thickTop="1"/>
  </sheetData>
  <mergeCells count="153">
    <mergeCell ref="B21:B22"/>
    <mergeCell ref="D21:D22"/>
    <mergeCell ref="E21:E22"/>
    <mergeCell ref="F21:F22"/>
    <mergeCell ref="G21:G22"/>
    <mergeCell ref="H21:H22"/>
    <mergeCell ref="B19:B20"/>
    <mergeCell ref="D19:D20"/>
    <mergeCell ref="E19:E20"/>
    <mergeCell ref="F19:F20"/>
    <mergeCell ref="G19:G20"/>
    <mergeCell ref="H19:H20"/>
    <mergeCell ref="B25:B26"/>
    <mergeCell ref="D25:D26"/>
    <mergeCell ref="E25:E26"/>
    <mergeCell ref="F25:F26"/>
    <mergeCell ref="G25:G26"/>
    <mergeCell ref="H25:H26"/>
    <mergeCell ref="B23:B24"/>
    <mergeCell ref="D23:D24"/>
    <mergeCell ref="E23:E24"/>
    <mergeCell ref="F23:F24"/>
    <mergeCell ref="G23:G24"/>
    <mergeCell ref="H23:H24"/>
    <mergeCell ref="B29:B30"/>
    <mergeCell ref="D29:D30"/>
    <mergeCell ref="E29:E30"/>
    <mergeCell ref="F29:F30"/>
    <mergeCell ref="G29:G30"/>
    <mergeCell ref="H29:H30"/>
    <mergeCell ref="B27:B28"/>
    <mergeCell ref="D27:D28"/>
    <mergeCell ref="E27:E28"/>
    <mergeCell ref="F27:F28"/>
    <mergeCell ref="G27:G28"/>
    <mergeCell ref="H27:H28"/>
    <mergeCell ref="B33:B34"/>
    <mergeCell ref="D33:D34"/>
    <mergeCell ref="E33:E34"/>
    <mergeCell ref="F33:F34"/>
    <mergeCell ref="G33:G34"/>
    <mergeCell ref="H33:H34"/>
    <mergeCell ref="B31:B32"/>
    <mergeCell ref="D31:D32"/>
    <mergeCell ref="E31:E32"/>
    <mergeCell ref="F31:F32"/>
    <mergeCell ref="G31:G32"/>
    <mergeCell ref="H31:H32"/>
    <mergeCell ref="B37:B38"/>
    <mergeCell ref="D37:D38"/>
    <mergeCell ref="E37:E38"/>
    <mergeCell ref="F37:F38"/>
    <mergeCell ref="G37:G38"/>
    <mergeCell ref="H37:H38"/>
    <mergeCell ref="B35:B36"/>
    <mergeCell ref="D35:D36"/>
    <mergeCell ref="E35:E36"/>
    <mergeCell ref="F35:F36"/>
    <mergeCell ref="G35:G36"/>
    <mergeCell ref="H35:H36"/>
    <mergeCell ref="B41:B42"/>
    <mergeCell ref="D41:D42"/>
    <mergeCell ref="E41:E42"/>
    <mergeCell ref="F41:F42"/>
    <mergeCell ref="G41:G42"/>
    <mergeCell ref="H41:H42"/>
    <mergeCell ref="B39:B40"/>
    <mergeCell ref="D39:D40"/>
    <mergeCell ref="E39:E40"/>
    <mergeCell ref="F39:F40"/>
    <mergeCell ref="G39:G40"/>
    <mergeCell ref="H39:H40"/>
    <mergeCell ref="B45:B46"/>
    <mergeCell ref="D45:D46"/>
    <mergeCell ref="E45:E46"/>
    <mergeCell ref="F45:F46"/>
    <mergeCell ref="G45:G46"/>
    <mergeCell ref="H45:H46"/>
    <mergeCell ref="B43:B44"/>
    <mergeCell ref="D43:D44"/>
    <mergeCell ref="E43:E44"/>
    <mergeCell ref="F43:F44"/>
    <mergeCell ref="G43:G44"/>
    <mergeCell ref="H43:H44"/>
    <mergeCell ref="B49:B50"/>
    <mergeCell ref="D49:D50"/>
    <mergeCell ref="E49:E50"/>
    <mergeCell ref="F49:F50"/>
    <mergeCell ref="G49:G50"/>
    <mergeCell ref="H49:H50"/>
    <mergeCell ref="B47:B48"/>
    <mergeCell ref="D47:D48"/>
    <mergeCell ref="E47:E48"/>
    <mergeCell ref="F47:F48"/>
    <mergeCell ref="G47:G48"/>
    <mergeCell ref="H47:H48"/>
    <mergeCell ref="B53:B54"/>
    <mergeCell ref="D53:D54"/>
    <mergeCell ref="E53:E54"/>
    <mergeCell ref="F53:F54"/>
    <mergeCell ref="G53:G54"/>
    <mergeCell ref="H53:H54"/>
    <mergeCell ref="B51:B52"/>
    <mergeCell ref="D51:D52"/>
    <mergeCell ref="E51:E52"/>
    <mergeCell ref="F51:F52"/>
    <mergeCell ref="G51:G52"/>
    <mergeCell ref="H51:H52"/>
    <mergeCell ref="B57:B58"/>
    <mergeCell ref="D57:D58"/>
    <mergeCell ref="E57:E58"/>
    <mergeCell ref="F57:F58"/>
    <mergeCell ref="G57:G58"/>
    <mergeCell ref="H57:H58"/>
    <mergeCell ref="B55:B56"/>
    <mergeCell ref="D55:D56"/>
    <mergeCell ref="E55:E56"/>
    <mergeCell ref="F55:F56"/>
    <mergeCell ref="G55:G56"/>
    <mergeCell ref="H55:H56"/>
    <mergeCell ref="F61:F62"/>
    <mergeCell ref="G61:G62"/>
    <mergeCell ref="H61:H62"/>
    <mergeCell ref="B59:B60"/>
    <mergeCell ref="D59:D60"/>
    <mergeCell ref="E59:E60"/>
    <mergeCell ref="F59:F60"/>
    <mergeCell ref="G59:G60"/>
    <mergeCell ref="H59:H60"/>
    <mergeCell ref="A16:I16"/>
    <mergeCell ref="A17:I17"/>
    <mergeCell ref="A18:A69"/>
    <mergeCell ref="B67:B68"/>
    <mergeCell ref="D67:D68"/>
    <mergeCell ref="E67:E68"/>
    <mergeCell ref="F67:F68"/>
    <mergeCell ref="G67:G68"/>
    <mergeCell ref="H67:H68"/>
    <mergeCell ref="B65:B66"/>
    <mergeCell ref="D65:D66"/>
    <mergeCell ref="E65:E66"/>
    <mergeCell ref="F65:F66"/>
    <mergeCell ref="G65:G66"/>
    <mergeCell ref="H65:H66"/>
    <mergeCell ref="B63:B64"/>
    <mergeCell ref="D63:D64"/>
    <mergeCell ref="E63:E64"/>
    <mergeCell ref="F63:F64"/>
    <mergeCell ref="G63:G64"/>
    <mergeCell ref="H63:H64"/>
    <mergeCell ref="B61:B62"/>
    <mergeCell ref="D61:D62"/>
    <mergeCell ref="E61:E6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U56"/>
  <sheetViews>
    <sheetView topLeftCell="A7" workbookViewId="0">
      <selection activeCell="A12" sqref="A12"/>
    </sheetView>
  </sheetViews>
  <sheetFormatPr defaultRowHeight="15"/>
  <cols>
    <col min="1" max="1" width="28.140625" style="78" customWidth="1"/>
    <col min="2" max="2" width="16.42578125" style="78" customWidth="1"/>
    <col min="3" max="3" width="20.140625" style="78" customWidth="1"/>
    <col min="4" max="5" width="17.28515625" style="78" customWidth="1"/>
    <col min="6" max="6" width="19.28515625" style="78" customWidth="1"/>
    <col min="7" max="7" width="17.85546875" style="78" customWidth="1"/>
    <col min="8" max="8" width="17.7109375" style="78" customWidth="1"/>
    <col min="9" max="9" width="12.42578125" style="78" customWidth="1"/>
    <col min="10" max="16384" width="9.140625" style="78"/>
  </cols>
  <sheetData>
    <row r="1" spans="1:9" s="156" customFormat="1" ht="50.1" customHeight="1">
      <c r="A1" s="155"/>
    </row>
    <row r="2" spans="1:9" s="158" customFormat="1" ht="13.5" customHeight="1">
      <c r="A2" s="157" t="s">
        <v>1288</v>
      </c>
    </row>
    <row r="3" spans="1:9" s="160" customFormat="1" ht="13.5" customHeight="1">
      <c r="A3" s="159" t="s">
        <v>1289</v>
      </c>
    </row>
    <row r="4" spans="1:9" s="160" customFormat="1" ht="13.5" customHeight="1"/>
    <row r="5" spans="1:9" s="160" customFormat="1" ht="13.5" customHeight="1"/>
    <row r="6" spans="1:9" s="162" customFormat="1" ht="15" customHeight="1">
      <c r="A6" s="161" t="s">
        <v>1290</v>
      </c>
    </row>
    <row r="7" spans="1:9" s="164" customFormat="1" ht="14.25" customHeight="1">
      <c r="A7" s="163" t="s">
        <v>1291</v>
      </c>
    </row>
    <row r="8" spans="1:9" ht="13.5" customHeight="1">
      <c r="E8" s="77"/>
    </row>
    <row r="9" spans="1:9" s="82" customFormat="1" ht="36.75" customHeight="1">
      <c r="A9" s="79"/>
      <c r="B9" s="80" t="s">
        <v>1292</v>
      </c>
      <c r="C9" s="80" t="s">
        <v>1293</v>
      </c>
      <c r="D9" s="80" t="s">
        <v>1294</v>
      </c>
      <c r="E9" s="80" t="s">
        <v>1295</v>
      </c>
      <c r="F9" s="81" t="s">
        <v>1296</v>
      </c>
      <c r="G9" s="80" t="s">
        <v>1297</v>
      </c>
      <c r="H9" s="80" t="s">
        <v>1298</v>
      </c>
      <c r="I9" s="80" t="s">
        <v>1299</v>
      </c>
    </row>
    <row r="10" spans="1:9" s="87" customFormat="1" ht="22.5" customHeight="1">
      <c r="A10" s="83" t="s">
        <v>1323</v>
      </c>
      <c r="B10" s="83" t="s">
        <v>1304</v>
      </c>
      <c r="C10" s="84">
        <v>41624</v>
      </c>
      <c r="D10" s="85">
        <v>1101369452</v>
      </c>
      <c r="E10" s="85">
        <v>1801753424</v>
      </c>
      <c r="F10" s="85">
        <v>1393909656</v>
      </c>
      <c r="G10" s="86">
        <v>0.77363999999999999</v>
      </c>
      <c r="H10" s="85">
        <v>407843768</v>
      </c>
      <c r="I10" s="85">
        <v>0</v>
      </c>
    </row>
    <row r="11" spans="1:9" s="87" customFormat="1" ht="13.5" customHeight="1">
      <c r="A11" s="83" t="s">
        <v>1307</v>
      </c>
      <c r="B11" s="83" t="s">
        <v>1304</v>
      </c>
      <c r="C11" s="84">
        <v>41624</v>
      </c>
      <c r="D11" s="85">
        <v>246772031</v>
      </c>
      <c r="E11" s="85">
        <v>555425562</v>
      </c>
      <c r="F11" s="85">
        <v>406744036</v>
      </c>
      <c r="G11" s="86">
        <v>0.73231000000000002</v>
      </c>
      <c r="H11" s="85">
        <v>148681526</v>
      </c>
      <c r="I11" s="85">
        <v>343879</v>
      </c>
    </row>
    <row r="12" spans="1:9" s="87" customFormat="1" ht="13.5" customHeight="1">
      <c r="A12" s="83" t="s">
        <v>1332</v>
      </c>
      <c r="B12" s="83" t="s">
        <v>1333</v>
      </c>
      <c r="C12" s="84">
        <v>41730</v>
      </c>
      <c r="D12" s="85">
        <v>1100000000</v>
      </c>
      <c r="E12" s="85">
        <v>1100000000</v>
      </c>
      <c r="F12" s="85">
        <v>784881351</v>
      </c>
      <c r="G12" s="86">
        <v>0.71352800000000005</v>
      </c>
      <c r="H12" s="85">
        <v>315118649</v>
      </c>
      <c r="I12" s="85">
        <v>0</v>
      </c>
    </row>
    <row r="13" spans="1:9" s="87" customFormat="1" ht="13.5" customHeight="1">
      <c r="A13" s="83" t="s">
        <v>1302</v>
      </c>
      <c r="B13" s="83" t="s">
        <v>1301</v>
      </c>
      <c r="C13" s="84">
        <v>41866</v>
      </c>
      <c r="D13" s="85">
        <v>33201996</v>
      </c>
      <c r="E13" s="85">
        <v>33201996</v>
      </c>
      <c r="F13" s="85">
        <v>22443149</v>
      </c>
      <c r="G13" s="86">
        <v>0.67595700000000003</v>
      </c>
      <c r="H13" s="85">
        <v>10758847</v>
      </c>
      <c r="I13" s="85">
        <v>0</v>
      </c>
    </row>
    <row r="14" spans="1:9" s="87" customFormat="1" ht="13.5" customHeight="1">
      <c r="A14" s="83" t="s">
        <v>1317</v>
      </c>
      <c r="B14" s="83" t="s">
        <v>1304</v>
      </c>
      <c r="C14" s="84">
        <v>41673</v>
      </c>
      <c r="D14" s="85">
        <v>390922652</v>
      </c>
      <c r="E14" s="85">
        <v>305236428</v>
      </c>
      <c r="F14" s="85">
        <v>198547982</v>
      </c>
      <c r="G14" s="86">
        <v>0.65047200000000005</v>
      </c>
      <c r="H14" s="85">
        <v>106688446</v>
      </c>
      <c r="I14" s="85">
        <v>0</v>
      </c>
    </row>
    <row r="15" spans="1:9" s="87" customFormat="1" ht="13.5" customHeight="1">
      <c r="A15" s="83" t="s">
        <v>1303</v>
      </c>
      <c r="B15" s="83" t="s">
        <v>1304</v>
      </c>
      <c r="C15" s="84">
        <v>41624</v>
      </c>
      <c r="D15" s="85">
        <v>406429895</v>
      </c>
      <c r="E15" s="85">
        <v>406429895</v>
      </c>
      <c r="F15" s="85">
        <v>263951285</v>
      </c>
      <c r="G15" s="86">
        <v>0.64943799999999996</v>
      </c>
      <c r="H15" s="85">
        <v>142478610</v>
      </c>
      <c r="I15" s="85">
        <v>0</v>
      </c>
    </row>
    <row r="16" spans="1:9" s="87" customFormat="1" ht="13.5" customHeight="1">
      <c r="A16" s="83" t="s">
        <v>988</v>
      </c>
      <c r="B16" s="83" t="s">
        <v>1331</v>
      </c>
      <c r="C16" s="84">
        <v>41624</v>
      </c>
      <c r="D16" s="85">
        <v>4264717711</v>
      </c>
      <c r="E16" s="85">
        <v>3740654701</v>
      </c>
      <c r="F16" s="85">
        <v>2266816759</v>
      </c>
      <c r="G16" s="86">
        <v>0.60599400000000003</v>
      </c>
      <c r="H16" s="85">
        <v>1473837942</v>
      </c>
      <c r="I16" s="85">
        <v>18857738</v>
      </c>
    </row>
    <row r="17" spans="1:9" s="87" customFormat="1" ht="13.5" customHeight="1">
      <c r="A17" s="83" t="s">
        <v>1320</v>
      </c>
      <c r="B17" s="83" t="s">
        <v>1304</v>
      </c>
      <c r="C17" s="84">
        <v>41590</v>
      </c>
      <c r="D17" s="85">
        <v>307637263</v>
      </c>
      <c r="E17" s="85">
        <v>775748656</v>
      </c>
      <c r="F17" s="85">
        <v>467670147</v>
      </c>
      <c r="G17" s="86">
        <v>0.60286200000000001</v>
      </c>
      <c r="H17" s="85">
        <v>308078509</v>
      </c>
      <c r="I17" s="85">
        <v>15034028</v>
      </c>
    </row>
    <row r="18" spans="1:9" s="87" customFormat="1" ht="13.5" customHeight="1">
      <c r="A18" s="83" t="s">
        <v>1316</v>
      </c>
      <c r="B18" s="83" t="s">
        <v>1304</v>
      </c>
      <c r="C18" s="84">
        <v>41705</v>
      </c>
      <c r="D18" s="85">
        <v>192023000</v>
      </c>
      <c r="E18" s="85">
        <v>192023000</v>
      </c>
      <c r="F18" s="85">
        <v>113186337</v>
      </c>
      <c r="G18" s="86">
        <v>0.58944099999999999</v>
      </c>
      <c r="H18" s="85">
        <v>78836663</v>
      </c>
      <c r="I18" s="85">
        <v>0</v>
      </c>
    </row>
    <row r="19" spans="1:9" s="87" customFormat="1" ht="13.5" customHeight="1">
      <c r="A19" s="83" t="s">
        <v>1306</v>
      </c>
      <c r="B19" s="83" t="s">
        <v>1304</v>
      </c>
      <c r="C19" s="84">
        <v>41673</v>
      </c>
      <c r="D19" s="85">
        <v>48462739</v>
      </c>
      <c r="E19" s="85">
        <v>125770226</v>
      </c>
      <c r="F19" s="85">
        <v>73269419</v>
      </c>
      <c r="G19" s="86">
        <v>0.582565</v>
      </c>
      <c r="H19" s="85">
        <v>52500807</v>
      </c>
      <c r="I19" s="85">
        <v>11735870</v>
      </c>
    </row>
    <row r="20" spans="1:9" s="87" customFormat="1" ht="13.5" customHeight="1">
      <c r="A20" s="83" t="s">
        <v>1329</v>
      </c>
      <c r="B20" s="83" t="s">
        <v>1304</v>
      </c>
      <c r="C20" s="84">
        <v>41624</v>
      </c>
      <c r="D20" s="85">
        <v>591616992</v>
      </c>
      <c r="E20" s="85">
        <v>595983384</v>
      </c>
      <c r="F20" s="85">
        <v>335091088</v>
      </c>
      <c r="G20" s="86">
        <v>0.562249</v>
      </c>
      <c r="H20" s="85">
        <v>260892296</v>
      </c>
      <c r="I20" s="85">
        <v>0</v>
      </c>
    </row>
    <row r="21" spans="1:9" s="87" customFormat="1" ht="13.5" customHeight="1">
      <c r="A21" s="83" t="s">
        <v>1327</v>
      </c>
      <c r="B21" s="83" t="s">
        <v>1304</v>
      </c>
      <c r="C21" s="84">
        <v>41624</v>
      </c>
      <c r="D21" s="85">
        <v>995517357</v>
      </c>
      <c r="E21" s="85">
        <v>985696822</v>
      </c>
      <c r="F21" s="85">
        <v>531725263</v>
      </c>
      <c r="G21" s="86">
        <v>0.53944000000000003</v>
      </c>
      <c r="H21" s="85">
        <v>453971559</v>
      </c>
      <c r="I21" s="85">
        <v>0</v>
      </c>
    </row>
    <row r="22" spans="1:9" s="87" customFormat="1" ht="13.5" customHeight="1">
      <c r="A22" s="83" t="s">
        <v>1312</v>
      </c>
      <c r="B22" s="83" t="s">
        <v>1304</v>
      </c>
      <c r="C22" s="84">
        <v>41624</v>
      </c>
      <c r="D22" s="85">
        <v>168974256</v>
      </c>
      <c r="E22" s="85">
        <v>157454953</v>
      </c>
      <c r="F22" s="85">
        <v>80495722</v>
      </c>
      <c r="G22" s="86">
        <v>0.51122999999999996</v>
      </c>
      <c r="H22" s="85">
        <v>76959231</v>
      </c>
      <c r="I22" s="85">
        <v>0</v>
      </c>
    </row>
    <row r="23" spans="1:9" s="87" customFormat="1" ht="13.5" customHeight="1">
      <c r="A23" s="83" t="s">
        <v>1330</v>
      </c>
      <c r="B23" s="83" t="s">
        <v>1331</v>
      </c>
      <c r="C23" s="84">
        <v>41685</v>
      </c>
      <c r="D23" s="85">
        <v>370777164</v>
      </c>
      <c r="E23" s="85">
        <v>657669609</v>
      </c>
      <c r="F23" s="85">
        <v>333715464</v>
      </c>
      <c r="G23" s="86">
        <v>0.50742100000000001</v>
      </c>
      <c r="H23" s="85">
        <v>323954145</v>
      </c>
      <c r="I23" s="85">
        <v>0</v>
      </c>
    </row>
    <row r="24" spans="1:9" s="87" customFormat="1" ht="13.5" customHeight="1">
      <c r="A24" s="83" t="s">
        <v>1314</v>
      </c>
      <c r="B24" s="83" t="s">
        <v>1304</v>
      </c>
      <c r="C24" s="84">
        <v>41673</v>
      </c>
      <c r="D24" s="85">
        <v>568416225</v>
      </c>
      <c r="E24" s="85">
        <v>481021163</v>
      </c>
      <c r="F24" s="85">
        <v>241420515</v>
      </c>
      <c r="G24" s="86">
        <v>0.50189099999999998</v>
      </c>
      <c r="H24" s="85">
        <v>239600648</v>
      </c>
      <c r="I24" s="85">
        <v>200000</v>
      </c>
    </row>
    <row r="25" spans="1:9" s="87" customFormat="1" ht="13.5" customHeight="1">
      <c r="A25" s="83" t="s">
        <v>1300</v>
      </c>
      <c r="B25" s="83" t="s">
        <v>1301</v>
      </c>
      <c r="C25" s="84">
        <v>41577</v>
      </c>
      <c r="D25" s="85">
        <v>46758966</v>
      </c>
      <c r="E25" s="85">
        <v>33828939</v>
      </c>
      <c r="F25" s="85">
        <v>16846189</v>
      </c>
      <c r="G25" s="86">
        <v>0.49798100000000001</v>
      </c>
      <c r="H25" s="85">
        <v>16982750</v>
      </c>
      <c r="I25" s="85">
        <v>0</v>
      </c>
    </row>
    <row r="26" spans="1:9" s="87" customFormat="1" ht="13.5" customHeight="1">
      <c r="A26" s="83" t="s">
        <v>1328</v>
      </c>
      <c r="B26" s="83" t="s">
        <v>1304</v>
      </c>
      <c r="C26" s="84">
        <v>41624</v>
      </c>
      <c r="D26" s="85">
        <v>2276149354</v>
      </c>
      <c r="E26" s="85">
        <v>2276149354</v>
      </c>
      <c r="F26" s="85">
        <v>1082079537</v>
      </c>
      <c r="G26" s="86">
        <v>0.47539900000000002</v>
      </c>
      <c r="H26" s="85">
        <v>1194069817</v>
      </c>
      <c r="I26" s="85">
        <v>1337314</v>
      </c>
    </row>
    <row r="27" spans="1:9" s="87" customFormat="1" ht="13.5" customHeight="1">
      <c r="A27" s="83" t="s">
        <v>1321</v>
      </c>
      <c r="B27" s="83" t="s">
        <v>1304</v>
      </c>
      <c r="C27" s="84">
        <v>41548</v>
      </c>
      <c r="D27" s="85">
        <v>0</v>
      </c>
      <c r="E27" s="85">
        <v>12795882</v>
      </c>
      <c r="F27" s="85">
        <v>5977854</v>
      </c>
      <c r="G27" s="86">
        <v>0.46716999999999997</v>
      </c>
      <c r="H27" s="85">
        <v>6818028</v>
      </c>
      <c r="I27" s="85">
        <v>0</v>
      </c>
    </row>
    <row r="28" spans="1:9" s="87" customFormat="1" ht="33.75" customHeight="1">
      <c r="A28" s="83" t="s">
        <v>1319</v>
      </c>
      <c r="B28" s="83" t="s">
        <v>1304</v>
      </c>
      <c r="C28" s="84">
        <v>41624</v>
      </c>
      <c r="D28" s="85">
        <v>390338824</v>
      </c>
      <c r="E28" s="85">
        <v>928830279</v>
      </c>
      <c r="F28" s="85">
        <v>433111460</v>
      </c>
      <c r="G28" s="86">
        <v>0.46629700000000002</v>
      </c>
      <c r="H28" s="85">
        <v>495718819</v>
      </c>
      <c r="I28" s="85">
        <v>0</v>
      </c>
    </row>
    <row r="29" spans="1:9" s="87" customFormat="1" ht="22.5" customHeight="1">
      <c r="A29" s="83" t="s">
        <v>1309</v>
      </c>
      <c r="B29" s="83" t="s">
        <v>1304</v>
      </c>
      <c r="C29" s="84">
        <v>41624</v>
      </c>
      <c r="D29" s="85">
        <v>832097250</v>
      </c>
      <c r="E29" s="85">
        <v>832097250</v>
      </c>
      <c r="F29" s="85">
        <v>372172974</v>
      </c>
      <c r="G29" s="86">
        <v>0.44727099999999997</v>
      </c>
      <c r="H29" s="85">
        <v>459924276</v>
      </c>
      <c r="I29" s="85">
        <v>0</v>
      </c>
    </row>
    <row r="30" spans="1:9" s="87" customFormat="1" ht="13.5" customHeight="1">
      <c r="A30" s="83" t="s">
        <v>1324</v>
      </c>
      <c r="B30" s="83" t="s">
        <v>1304</v>
      </c>
      <c r="C30" s="84">
        <v>41673</v>
      </c>
      <c r="D30" s="85">
        <v>49759871</v>
      </c>
      <c r="E30" s="85">
        <v>49759871</v>
      </c>
      <c r="F30" s="85">
        <v>22002660</v>
      </c>
      <c r="G30" s="86">
        <v>0.44217600000000001</v>
      </c>
      <c r="H30" s="85">
        <v>27757211</v>
      </c>
      <c r="I30" s="85">
        <v>0</v>
      </c>
    </row>
    <row r="31" spans="1:9" s="87" customFormat="1" ht="22.5" customHeight="1">
      <c r="A31" s="83" t="s">
        <v>1326</v>
      </c>
      <c r="B31" s="83" t="s">
        <v>1304</v>
      </c>
      <c r="C31" s="84">
        <v>41624</v>
      </c>
      <c r="D31" s="85">
        <v>933070303</v>
      </c>
      <c r="E31" s="85">
        <v>933070303</v>
      </c>
      <c r="F31" s="85">
        <v>400787963</v>
      </c>
      <c r="G31" s="86">
        <v>0.42953599999999997</v>
      </c>
      <c r="H31" s="85">
        <v>532282340</v>
      </c>
      <c r="I31" s="85">
        <v>34719832</v>
      </c>
    </row>
    <row r="32" spans="1:9" s="87" customFormat="1" ht="13.5" customHeight="1">
      <c r="A32" s="83" t="s">
        <v>1315</v>
      </c>
      <c r="B32" s="83" t="s">
        <v>1304</v>
      </c>
      <c r="C32" s="84">
        <v>41673</v>
      </c>
      <c r="D32" s="85">
        <v>107927077</v>
      </c>
      <c r="E32" s="85">
        <v>90922853</v>
      </c>
      <c r="F32" s="85">
        <v>38800267</v>
      </c>
      <c r="G32" s="86">
        <v>0.42673800000000001</v>
      </c>
      <c r="H32" s="85">
        <v>52122586</v>
      </c>
      <c r="I32" s="85">
        <v>0</v>
      </c>
    </row>
    <row r="33" spans="1:21" s="87" customFormat="1" ht="13.5" customHeight="1">
      <c r="A33" s="83" t="s">
        <v>1322</v>
      </c>
      <c r="B33" s="83" t="s">
        <v>1304</v>
      </c>
      <c r="C33" s="84">
        <v>41759</v>
      </c>
      <c r="D33" s="85">
        <v>14269108</v>
      </c>
      <c r="E33" s="85">
        <v>14269108</v>
      </c>
      <c r="F33" s="85">
        <v>5928830</v>
      </c>
      <c r="G33" s="86">
        <v>0.41550100000000001</v>
      </c>
      <c r="H33" s="85">
        <v>8340278</v>
      </c>
      <c r="I33" s="85">
        <v>0</v>
      </c>
    </row>
    <row r="34" spans="1:21" s="87" customFormat="1" ht="13.5" customHeight="1">
      <c r="A34" s="83" t="s">
        <v>1305</v>
      </c>
      <c r="B34" s="83" t="s">
        <v>1304</v>
      </c>
      <c r="C34" s="84">
        <v>41673</v>
      </c>
      <c r="D34" s="85">
        <v>109281921</v>
      </c>
      <c r="E34" s="85">
        <v>99333722</v>
      </c>
      <c r="F34" s="85">
        <v>39117818</v>
      </c>
      <c r="G34" s="86">
        <v>0.39380100000000001</v>
      </c>
      <c r="H34" s="85">
        <v>60215904</v>
      </c>
      <c r="I34" s="85">
        <v>3600000</v>
      </c>
    </row>
    <row r="35" spans="1:21" s="87" customFormat="1" ht="13.5" customHeight="1">
      <c r="A35" s="83" t="s">
        <v>1308</v>
      </c>
      <c r="B35" s="83" t="s">
        <v>1304</v>
      </c>
      <c r="C35" s="84">
        <v>41673</v>
      </c>
      <c r="D35" s="85">
        <v>527350382</v>
      </c>
      <c r="E35" s="85">
        <v>618458074</v>
      </c>
      <c r="F35" s="85">
        <v>222821797</v>
      </c>
      <c r="G35" s="86">
        <v>0.360286</v>
      </c>
      <c r="H35" s="85">
        <v>395636277</v>
      </c>
      <c r="I35" s="85">
        <v>0</v>
      </c>
    </row>
    <row r="36" spans="1:21" s="87" customFormat="1" ht="22.5" customHeight="1">
      <c r="A36" s="83" t="s">
        <v>1325</v>
      </c>
      <c r="B36" s="83" t="s">
        <v>1304</v>
      </c>
      <c r="C36" s="84">
        <v>41673</v>
      </c>
      <c r="D36" s="85">
        <v>122098777</v>
      </c>
      <c r="E36" s="85">
        <v>64133225</v>
      </c>
      <c r="F36" s="85">
        <v>20105570</v>
      </c>
      <c r="G36" s="86">
        <v>0.313496</v>
      </c>
      <c r="H36" s="85">
        <v>44027655</v>
      </c>
      <c r="I36" s="85">
        <v>0</v>
      </c>
    </row>
    <row r="37" spans="1:21" s="87" customFormat="1" ht="13.5" customHeight="1">
      <c r="A37" s="83" t="s">
        <v>1310</v>
      </c>
      <c r="B37" s="83" t="s">
        <v>1304</v>
      </c>
      <c r="C37" s="84">
        <v>41765</v>
      </c>
      <c r="D37" s="85">
        <v>74085087</v>
      </c>
      <c r="E37" s="85">
        <v>74085087</v>
      </c>
      <c r="F37" s="85">
        <v>20563729</v>
      </c>
      <c r="G37" s="86">
        <v>0.27756900000000001</v>
      </c>
      <c r="H37" s="85">
        <v>53521358</v>
      </c>
      <c r="I37" s="85">
        <v>0</v>
      </c>
    </row>
    <row r="38" spans="1:21" s="87" customFormat="1" ht="33.75" customHeight="1">
      <c r="A38" s="83" t="s">
        <v>1311</v>
      </c>
      <c r="B38" s="83" t="s">
        <v>1304</v>
      </c>
      <c r="C38" s="84">
        <v>41673</v>
      </c>
      <c r="D38" s="85">
        <v>25983666</v>
      </c>
      <c r="E38" s="85">
        <v>18318686</v>
      </c>
      <c r="F38" s="85">
        <v>4332557</v>
      </c>
      <c r="G38" s="86">
        <v>0.23651</v>
      </c>
      <c r="H38" s="85">
        <v>13986129</v>
      </c>
      <c r="I38" s="85">
        <v>0</v>
      </c>
    </row>
    <row r="39" spans="1:21" s="87" customFormat="1" ht="22.5" customHeight="1">
      <c r="A39" s="83" t="s">
        <v>1318</v>
      </c>
      <c r="B39" s="83" t="s">
        <v>1304</v>
      </c>
      <c r="C39" s="84">
        <v>41673</v>
      </c>
      <c r="D39" s="85">
        <v>74860697</v>
      </c>
      <c r="E39" s="85">
        <v>93397393</v>
      </c>
      <c r="F39" s="85">
        <v>16008717</v>
      </c>
      <c r="G39" s="86">
        <v>0.171404</v>
      </c>
      <c r="H39" s="85">
        <v>77388676</v>
      </c>
      <c r="I39" s="85">
        <v>0</v>
      </c>
    </row>
    <row r="40" spans="1:21" s="87" customFormat="1" ht="13.5" customHeight="1">
      <c r="A40" s="83" t="s">
        <v>1313</v>
      </c>
      <c r="B40" s="83" t="s">
        <v>1304</v>
      </c>
      <c r="C40" s="84">
        <v>41913</v>
      </c>
      <c r="D40" s="85">
        <v>35228711</v>
      </c>
      <c r="E40" s="85">
        <v>35228711</v>
      </c>
      <c r="F40" s="85">
        <v>5516903</v>
      </c>
      <c r="G40" s="86">
        <v>0.15660199999999999</v>
      </c>
      <c r="H40" s="85">
        <v>29711808</v>
      </c>
      <c r="I40" s="85">
        <v>0</v>
      </c>
    </row>
    <row r="41" spans="1:21" s="87" customFormat="1" ht="13.5" customHeight="1">
      <c r="A41" s="83"/>
      <c r="B41" s="83"/>
      <c r="C41" s="84"/>
      <c r="D41" s="85"/>
      <c r="E41" s="85"/>
      <c r="F41" s="85"/>
      <c r="G41" s="86"/>
      <c r="H41" s="85"/>
      <c r="I41" s="85"/>
    </row>
    <row r="42" spans="1:21" ht="13.5" customHeight="1">
      <c r="A42" s="83"/>
      <c r="B42" s="83"/>
      <c r="C42" s="84"/>
      <c r="D42" s="85"/>
      <c r="E42" s="85"/>
      <c r="F42" s="85"/>
      <c r="G42" s="86"/>
      <c r="H42" s="85"/>
      <c r="I42" s="85"/>
    </row>
    <row r="43" spans="1:21" ht="13.5" customHeight="1">
      <c r="A43" s="88" t="s">
        <v>1334</v>
      </c>
      <c r="B43" s="89"/>
      <c r="C43" s="89"/>
      <c r="D43" s="89">
        <f>SUM(D10:D42)</f>
        <v>16406098727</v>
      </c>
      <c r="E43" s="89">
        <f>SUM(E10:E42)</f>
        <v>18088748556</v>
      </c>
      <c r="F43" s="89">
        <f>SUM(F10:F42)</f>
        <v>10220042998</v>
      </c>
      <c r="G43" s="90">
        <f>IF(F43 &gt; 0,F43/E43,0)</f>
        <v>0.56499447523195478</v>
      </c>
      <c r="H43" s="89">
        <f>SUM(H10:H42)</f>
        <v>7868705558</v>
      </c>
      <c r="I43" s="89">
        <f>SUM(I10:I42)</f>
        <v>85828661</v>
      </c>
    </row>
    <row r="44" spans="1:21" ht="13.5" customHeight="1">
      <c r="A44" s="88"/>
      <c r="B44" s="89"/>
      <c r="C44" s="89"/>
      <c r="D44" s="89"/>
      <c r="E44" s="89"/>
      <c r="F44" s="90"/>
      <c r="G44" s="89"/>
      <c r="H44" s="89"/>
    </row>
    <row r="45" spans="1:21" ht="13.5" customHeight="1">
      <c r="A45" s="83"/>
      <c r="B45" s="83"/>
      <c r="C45" s="84"/>
      <c r="D45" s="85"/>
      <c r="E45" s="85"/>
      <c r="F45" s="85"/>
      <c r="G45" s="86"/>
      <c r="H45" s="85"/>
      <c r="I45" s="85"/>
    </row>
    <row r="46" spans="1:21" ht="15.75" customHeight="1">
      <c r="A46" s="91" t="s">
        <v>1335</v>
      </c>
      <c r="C46" s="92"/>
      <c r="D46" s="93"/>
      <c r="E46" s="93"/>
    </row>
    <row r="47" spans="1:21" ht="13.5" customHeight="1">
      <c r="A47" s="94" t="s">
        <v>1336</v>
      </c>
      <c r="B47" s="94" t="s">
        <v>1337</v>
      </c>
      <c r="C47" s="95"/>
      <c r="D47" s="95"/>
      <c r="E47" s="95"/>
      <c r="F47" s="95"/>
      <c r="G47" s="95"/>
      <c r="H47" s="95"/>
      <c r="I47" s="95"/>
      <c r="J47" s="95"/>
      <c r="K47" s="95"/>
      <c r="L47" s="95"/>
      <c r="M47" s="95"/>
      <c r="N47" s="95"/>
      <c r="O47" s="95"/>
      <c r="P47" s="95"/>
      <c r="Q47" s="95"/>
      <c r="R47" s="95"/>
      <c r="S47" s="95"/>
      <c r="T47" s="95"/>
      <c r="U47" s="95"/>
    </row>
    <row r="48" spans="1:21" ht="13.5" customHeight="1">
      <c r="A48" s="94" t="s">
        <v>1338</v>
      </c>
      <c r="B48" s="94" t="s">
        <v>1339</v>
      </c>
      <c r="C48" s="95"/>
      <c r="D48" s="95"/>
      <c r="E48" s="95"/>
      <c r="F48" s="95"/>
      <c r="G48" s="95"/>
      <c r="H48" s="95"/>
      <c r="I48" s="95"/>
      <c r="J48" s="95"/>
      <c r="K48" s="95"/>
      <c r="L48" s="95"/>
      <c r="M48" s="95"/>
      <c r="N48" s="95"/>
      <c r="O48" s="95"/>
      <c r="P48" s="95"/>
      <c r="Q48" s="95"/>
      <c r="R48" s="95"/>
      <c r="S48" s="95"/>
      <c r="T48" s="95"/>
      <c r="U48" s="95"/>
    </row>
    <row r="49" spans="1:2" ht="13.5" customHeight="1">
      <c r="A49" s="94" t="s">
        <v>500</v>
      </c>
      <c r="B49" s="94" t="s">
        <v>1340</v>
      </c>
    </row>
    <row r="50" spans="1:2" ht="13.5" customHeight="1">
      <c r="A50" s="94" t="s">
        <v>1341</v>
      </c>
      <c r="B50" s="94" t="s">
        <v>1342</v>
      </c>
    </row>
    <row r="51" spans="1:2" ht="13.5" customHeight="1">
      <c r="A51" s="94" t="s">
        <v>1343</v>
      </c>
      <c r="B51" s="94" t="s">
        <v>1344</v>
      </c>
    </row>
    <row r="52" spans="1:2" ht="13.5" customHeight="1">
      <c r="A52" s="94" t="s">
        <v>1345</v>
      </c>
      <c r="B52" s="94" t="s">
        <v>1346</v>
      </c>
    </row>
    <row r="53" spans="1:2" ht="13.5" customHeight="1">
      <c r="A53" s="94" t="s">
        <v>1347</v>
      </c>
      <c r="B53" s="94" t="s">
        <v>1348</v>
      </c>
    </row>
    <row r="54" spans="1:2" ht="13.5" customHeight="1">
      <c r="A54" s="94" t="s">
        <v>1333</v>
      </c>
      <c r="B54" s="94" t="s">
        <v>1349</v>
      </c>
    </row>
    <row r="55" spans="1:2" ht="13.5" customHeight="1">
      <c r="A55" s="94" t="s">
        <v>1331</v>
      </c>
      <c r="B55" s="94" t="s">
        <v>1350</v>
      </c>
    </row>
    <row r="56" spans="1:2" ht="13.5" customHeight="1">
      <c r="A56" s="94" t="s">
        <v>1304</v>
      </c>
      <c r="B56" s="94" t="s">
        <v>1351</v>
      </c>
    </row>
  </sheetData>
  <mergeCells count="5">
    <mergeCell ref="A1:XFD1"/>
    <mergeCell ref="A2:XFD2"/>
    <mergeCell ref="A3:XFD5"/>
    <mergeCell ref="A6:XFD6"/>
    <mergeCell ref="A7:XFD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I12"/>
  <sheetViews>
    <sheetView workbookViewId="0">
      <selection activeCell="M11" sqref="M11"/>
    </sheetView>
  </sheetViews>
  <sheetFormatPr defaultRowHeight="12.75"/>
  <cols>
    <col min="7" max="7" width="23" customWidth="1"/>
  </cols>
  <sheetData>
    <row r="1" spans="1:9">
      <c r="A1" t="s">
        <v>1423</v>
      </c>
    </row>
    <row r="2" spans="1:9">
      <c r="A2" s="100"/>
      <c r="B2" s="100"/>
      <c r="C2" s="100"/>
      <c r="D2" s="100"/>
      <c r="E2" s="100"/>
      <c r="F2" s="100"/>
      <c r="G2" s="100"/>
      <c r="H2" s="100"/>
      <c r="I2" s="100"/>
    </row>
    <row r="3" spans="1:9">
      <c r="A3" s="101"/>
      <c r="B3" s="100"/>
      <c r="C3" s="100"/>
      <c r="D3" s="100"/>
      <c r="E3" s="100"/>
      <c r="F3" s="100"/>
      <c r="G3" s="100"/>
      <c r="H3" s="100"/>
      <c r="I3" s="100"/>
    </row>
    <row r="4" spans="1:9" ht="12.75" customHeight="1">
      <c r="A4" s="165" t="s">
        <v>1406</v>
      </c>
      <c r="B4" s="165"/>
      <c r="C4" s="165"/>
      <c r="D4" s="165"/>
      <c r="E4" s="165"/>
      <c r="F4" s="165"/>
      <c r="G4" s="165"/>
      <c r="H4" s="165"/>
      <c r="I4" s="165"/>
    </row>
    <row r="5" spans="1:9" ht="31.5">
      <c r="A5" s="102" t="s">
        <v>692</v>
      </c>
      <c r="B5" s="102" t="s">
        <v>1407</v>
      </c>
      <c r="C5" s="102" t="s">
        <v>1408</v>
      </c>
      <c r="D5" s="102" t="s">
        <v>1409</v>
      </c>
      <c r="E5" s="102" t="s">
        <v>1410</v>
      </c>
      <c r="F5" s="102" t="s">
        <v>1411</v>
      </c>
      <c r="G5" s="103" t="s">
        <v>1412</v>
      </c>
      <c r="H5" s="104"/>
      <c r="I5" s="100"/>
    </row>
    <row r="6" spans="1:9" ht="63">
      <c r="A6" s="105" t="s">
        <v>1129</v>
      </c>
      <c r="B6" s="105"/>
      <c r="C6" s="105" t="s">
        <v>1413</v>
      </c>
      <c r="D6" s="105" t="s">
        <v>483</v>
      </c>
      <c r="E6" s="105" t="s">
        <v>1414</v>
      </c>
      <c r="F6" s="106" t="s">
        <v>1415</v>
      </c>
      <c r="G6" s="107" t="s">
        <v>1416</v>
      </c>
      <c r="H6" s="106"/>
      <c r="I6" s="100"/>
    </row>
    <row r="7" spans="1:9">
      <c r="A7" s="166"/>
      <c r="B7" s="166"/>
      <c r="C7" s="166"/>
      <c r="D7" s="166"/>
      <c r="E7" s="166"/>
      <c r="F7" s="166"/>
      <c r="G7" s="166"/>
      <c r="H7" s="166"/>
      <c r="I7" s="100"/>
    </row>
    <row r="8" spans="1:9">
      <c r="A8" s="166"/>
      <c r="B8" s="166"/>
      <c r="C8" s="166"/>
      <c r="D8" s="166"/>
      <c r="E8" s="166"/>
      <c r="F8" s="166"/>
      <c r="G8" s="166"/>
      <c r="H8" s="166"/>
      <c r="I8" s="166"/>
    </row>
    <row r="9" spans="1:9" ht="12.75" customHeight="1">
      <c r="A9" s="165" t="s">
        <v>1417</v>
      </c>
      <c r="B9" s="165"/>
      <c r="C9" s="165"/>
      <c r="D9" s="165"/>
      <c r="E9" s="165"/>
      <c r="F9" s="165"/>
      <c r="G9" s="165"/>
      <c r="H9" s="165"/>
      <c r="I9" s="165"/>
    </row>
    <row r="10" spans="1:9" ht="105">
      <c r="A10" s="108" t="s">
        <v>319</v>
      </c>
      <c r="B10" s="108" t="s">
        <v>1418</v>
      </c>
      <c r="C10" s="108" t="s">
        <v>1413</v>
      </c>
      <c r="D10" s="108" t="s">
        <v>483</v>
      </c>
      <c r="E10" s="108" t="s">
        <v>1419</v>
      </c>
      <c r="F10" s="109"/>
      <c r="G10" s="110" t="s">
        <v>1420</v>
      </c>
      <c r="H10" s="101"/>
      <c r="I10" s="100"/>
    </row>
    <row r="11" spans="1:9">
      <c r="A11" s="165"/>
      <c r="B11" s="165"/>
      <c r="C11" s="165"/>
      <c r="D11" s="165"/>
      <c r="E11" s="165"/>
      <c r="F11" s="165"/>
      <c r="G11" s="165"/>
      <c r="H11" s="165"/>
      <c r="I11" s="165"/>
    </row>
    <row r="12" spans="1:9">
      <c r="A12" s="101"/>
      <c r="B12" s="101"/>
      <c r="C12" s="101"/>
      <c r="D12" s="101"/>
      <c r="E12" s="101"/>
      <c r="F12" s="111" t="s">
        <v>1421</v>
      </c>
      <c r="G12" s="112" t="s">
        <v>1422</v>
      </c>
      <c r="H12" s="100"/>
      <c r="I12" s="100"/>
    </row>
  </sheetData>
  <mergeCells count="5">
    <mergeCell ref="A4:I4"/>
    <mergeCell ref="A7:H7"/>
    <mergeCell ref="A8:I8"/>
    <mergeCell ref="A9:I9"/>
    <mergeCell ref="A11:I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57"/>
  <sheetViews>
    <sheetView topLeftCell="A43" workbookViewId="0">
      <selection sqref="A1:D57"/>
    </sheetView>
  </sheetViews>
  <sheetFormatPr defaultRowHeight="12.75"/>
  <cols>
    <col min="2" max="2" width="19.28515625" customWidth="1"/>
    <col min="3" max="3" width="10.85546875" bestFit="1" customWidth="1"/>
  </cols>
  <sheetData>
    <row r="1" spans="1:4">
      <c r="A1" s="16" t="s">
        <v>1373</v>
      </c>
    </row>
    <row r="2" spans="1:4" ht="13.5" thickBot="1">
      <c r="A2" t="s">
        <v>1374</v>
      </c>
    </row>
    <row r="3" spans="1:4" ht="39" thickTop="1">
      <c r="A3" s="133"/>
      <c r="B3" s="135" t="s">
        <v>1160</v>
      </c>
      <c r="C3" s="53" t="s">
        <v>1161</v>
      </c>
      <c r="D3" s="54" t="s">
        <v>1162</v>
      </c>
    </row>
    <row r="4" spans="1:4">
      <c r="A4" s="134"/>
      <c r="B4" s="136"/>
      <c r="C4" s="48">
        <v>2012</v>
      </c>
      <c r="D4" s="55">
        <v>2012</v>
      </c>
    </row>
    <row r="5" spans="1:4">
      <c r="A5" s="56">
        <v>1</v>
      </c>
      <c r="B5" s="49" t="s">
        <v>1163</v>
      </c>
      <c r="C5" s="50">
        <v>40044091</v>
      </c>
      <c r="D5" s="57">
        <v>8.1799999999999998E-2</v>
      </c>
    </row>
    <row r="6" spans="1:4">
      <c r="A6" s="58">
        <v>2</v>
      </c>
      <c r="B6" s="51" t="s">
        <v>1173</v>
      </c>
      <c r="C6" s="52">
        <v>36736840</v>
      </c>
      <c r="D6" s="59">
        <v>7.51E-2</v>
      </c>
    </row>
    <row r="7" spans="1:4">
      <c r="A7" s="56">
        <v>3</v>
      </c>
      <c r="B7" s="49" t="s">
        <v>1360</v>
      </c>
      <c r="C7" s="50">
        <v>36476732</v>
      </c>
      <c r="D7" s="57">
        <v>7.4499999999999997E-2</v>
      </c>
    </row>
    <row r="8" spans="1:4" ht="38.25">
      <c r="A8" s="58">
        <v>4</v>
      </c>
      <c r="B8" s="51" t="s">
        <v>1180</v>
      </c>
      <c r="C8" s="52">
        <v>31486288</v>
      </c>
      <c r="D8" s="59">
        <v>6.4299999999999996E-2</v>
      </c>
    </row>
    <row r="9" spans="1:4">
      <c r="A9" s="56">
        <v>5</v>
      </c>
      <c r="B9" s="49" t="s">
        <v>1175</v>
      </c>
      <c r="C9" s="50">
        <v>24609716</v>
      </c>
      <c r="D9" s="57">
        <v>5.0299999999999997E-2</v>
      </c>
    </row>
    <row r="10" spans="1:4">
      <c r="A10" s="58">
        <v>6</v>
      </c>
      <c r="B10" s="51" t="s">
        <v>1174</v>
      </c>
      <c r="C10" s="52">
        <v>23460436</v>
      </c>
      <c r="D10" s="59">
        <v>4.7899999999999998E-2</v>
      </c>
    </row>
    <row r="11" spans="1:4" ht="25.5">
      <c r="A11" s="56">
        <v>7</v>
      </c>
      <c r="B11" s="49" t="s">
        <v>1164</v>
      </c>
      <c r="C11" s="50">
        <v>20158449</v>
      </c>
      <c r="D11" s="57">
        <v>4.1200000000000001E-2</v>
      </c>
    </row>
    <row r="12" spans="1:4">
      <c r="A12" s="58">
        <v>8</v>
      </c>
      <c r="B12" s="51" t="s">
        <v>1182</v>
      </c>
      <c r="C12" s="52">
        <v>16651567</v>
      </c>
      <c r="D12" s="59">
        <v>3.4000000000000002E-2</v>
      </c>
    </row>
    <row r="13" spans="1:4">
      <c r="A13" s="56">
        <v>9</v>
      </c>
      <c r="B13" s="49" t="s">
        <v>1191</v>
      </c>
      <c r="C13" s="50">
        <v>14869587</v>
      </c>
      <c r="D13" s="57">
        <v>3.04E-2</v>
      </c>
    </row>
    <row r="14" spans="1:4">
      <c r="A14" s="58">
        <v>10</v>
      </c>
      <c r="B14" s="51" t="s">
        <v>1169</v>
      </c>
      <c r="C14" s="52">
        <v>14781195</v>
      </c>
      <c r="D14" s="59">
        <v>3.0200000000000001E-2</v>
      </c>
    </row>
    <row r="15" spans="1:4">
      <c r="A15" s="56">
        <v>11</v>
      </c>
      <c r="B15" s="49" t="s">
        <v>1165</v>
      </c>
      <c r="C15" s="50">
        <v>13984781</v>
      </c>
      <c r="D15" s="57">
        <v>2.86E-2</v>
      </c>
    </row>
    <row r="16" spans="1:4">
      <c r="A16" s="58">
        <v>12</v>
      </c>
      <c r="B16" s="51" t="s">
        <v>1176</v>
      </c>
      <c r="C16" s="52">
        <v>13954347</v>
      </c>
      <c r="D16" s="59">
        <v>2.8500000000000001E-2</v>
      </c>
    </row>
    <row r="17" spans="1:4">
      <c r="A17" s="56">
        <v>13</v>
      </c>
      <c r="B17" s="49" t="s">
        <v>1361</v>
      </c>
      <c r="C17" s="50">
        <v>13914163</v>
      </c>
      <c r="D17" s="57">
        <v>2.8400000000000002E-2</v>
      </c>
    </row>
    <row r="18" spans="1:4" ht="25.5">
      <c r="A18" s="58">
        <v>14</v>
      </c>
      <c r="B18" s="51" t="s">
        <v>1181</v>
      </c>
      <c r="C18" s="52">
        <v>12920667</v>
      </c>
      <c r="D18" s="59">
        <v>2.64E-2</v>
      </c>
    </row>
    <row r="19" spans="1:4">
      <c r="A19" s="56">
        <v>15</v>
      </c>
      <c r="B19" s="49" t="s">
        <v>1178</v>
      </c>
      <c r="C19" s="50">
        <v>11897489</v>
      </c>
      <c r="D19" s="57">
        <v>2.4299999999999999E-2</v>
      </c>
    </row>
    <row r="20" spans="1:4">
      <c r="A20" s="58">
        <v>16</v>
      </c>
      <c r="B20" s="51" t="s">
        <v>1192</v>
      </c>
      <c r="C20" s="52">
        <v>10918177</v>
      </c>
      <c r="D20" s="59">
        <v>2.23E-2</v>
      </c>
    </row>
    <row r="21" spans="1:4">
      <c r="A21" s="56">
        <v>17</v>
      </c>
      <c r="B21" s="49" t="s">
        <v>1171</v>
      </c>
      <c r="C21" s="50">
        <v>10799522</v>
      </c>
      <c r="D21" s="57">
        <v>2.2100000000000002E-2</v>
      </c>
    </row>
    <row r="22" spans="1:4">
      <c r="A22" s="58">
        <v>18</v>
      </c>
      <c r="B22" s="51" t="s">
        <v>1189</v>
      </c>
      <c r="C22" s="52">
        <v>9995396</v>
      </c>
      <c r="D22" s="59">
        <v>2.0400000000000001E-2</v>
      </c>
    </row>
    <row r="23" spans="1:4">
      <c r="A23" s="56">
        <v>19</v>
      </c>
      <c r="B23" s="49" t="s">
        <v>1375</v>
      </c>
      <c r="C23" s="50">
        <v>9484255</v>
      </c>
      <c r="D23" s="57">
        <v>1.9400000000000001E-2</v>
      </c>
    </row>
    <row r="24" spans="1:4">
      <c r="A24" s="58">
        <v>20</v>
      </c>
      <c r="B24" s="51" t="s">
        <v>1193</v>
      </c>
      <c r="C24" s="52">
        <v>8965820</v>
      </c>
      <c r="D24" s="59">
        <v>1.83E-2</v>
      </c>
    </row>
    <row r="25" spans="1:4" ht="25.5">
      <c r="A25" s="56">
        <v>21</v>
      </c>
      <c r="B25" s="49" t="s">
        <v>1167</v>
      </c>
      <c r="C25" s="50">
        <v>7991212</v>
      </c>
      <c r="D25" s="57">
        <v>1.6299999999999999E-2</v>
      </c>
    </row>
    <row r="26" spans="1:4">
      <c r="A26" s="58">
        <v>22</v>
      </c>
      <c r="B26" s="51" t="s">
        <v>1198</v>
      </c>
      <c r="C26" s="52">
        <v>7290540</v>
      </c>
      <c r="D26" s="59">
        <v>1.49E-2</v>
      </c>
    </row>
    <row r="27" spans="1:4">
      <c r="A27" s="56">
        <v>23</v>
      </c>
      <c r="B27" s="49" t="s">
        <v>1186</v>
      </c>
      <c r="C27" s="50">
        <v>6932070</v>
      </c>
      <c r="D27" s="57">
        <v>1.4200000000000001E-2</v>
      </c>
    </row>
    <row r="28" spans="1:4">
      <c r="A28" s="58">
        <v>24</v>
      </c>
      <c r="B28" s="51" t="s">
        <v>1172</v>
      </c>
      <c r="C28" s="52">
        <v>6887544</v>
      </c>
      <c r="D28" s="59">
        <v>1.41E-2</v>
      </c>
    </row>
    <row r="29" spans="1:4" ht="25.5">
      <c r="A29" s="56">
        <v>25</v>
      </c>
      <c r="B29" s="49" t="s">
        <v>1177</v>
      </c>
      <c r="C29" s="50">
        <v>6687676</v>
      </c>
      <c r="D29" s="57">
        <v>1.37E-2</v>
      </c>
    </row>
    <row r="30" spans="1:4">
      <c r="A30" s="58">
        <v>26</v>
      </c>
      <c r="B30" s="51" t="s">
        <v>1376</v>
      </c>
      <c r="C30" s="52">
        <v>6220011</v>
      </c>
      <c r="D30" s="59">
        <v>1.2699999999999999E-2</v>
      </c>
    </row>
    <row r="31" spans="1:4">
      <c r="A31" s="56">
        <v>27</v>
      </c>
      <c r="B31" s="49" t="s">
        <v>1377</v>
      </c>
      <c r="C31" s="50">
        <v>5522753</v>
      </c>
      <c r="D31" s="57">
        <v>1.1299999999999999E-2</v>
      </c>
    </row>
    <row r="32" spans="1:4">
      <c r="A32" s="58">
        <v>28</v>
      </c>
      <c r="B32" s="51" t="s">
        <v>1378</v>
      </c>
      <c r="C32" s="52">
        <v>5102132</v>
      </c>
      <c r="D32" s="59">
        <v>1.04E-2</v>
      </c>
    </row>
    <row r="33" spans="1:4">
      <c r="A33" s="56">
        <v>29</v>
      </c>
      <c r="B33" s="49" t="s">
        <v>1205</v>
      </c>
      <c r="C33" s="50">
        <v>4997385</v>
      </c>
      <c r="D33" s="57">
        <v>1.0200000000000001E-2</v>
      </c>
    </row>
    <row r="34" spans="1:4">
      <c r="A34" s="58">
        <v>30</v>
      </c>
      <c r="B34" s="51" t="s">
        <v>1199</v>
      </c>
      <c r="C34" s="52">
        <v>4834117</v>
      </c>
      <c r="D34" s="59">
        <v>9.9000000000000008E-3</v>
      </c>
    </row>
    <row r="35" spans="1:4">
      <c r="A35" s="56">
        <v>31</v>
      </c>
      <c r="B35" s="49" t="s">
        <v>1185</v>
      </c>
      <c r="C35" s="50">
        <v>4084143</v>
      </c>
      <c r="D35" s="57">
        <v>8.3000000000000001E-3</v>
      </c>
    </row>
    <row r="36" spans="1:4">
      <c r="A36" s="58">
        <v>32</v>
      </c>
      <c r="B36" s="51" t="s">
        <v>1188</v>
      </c>
      <c r="C36" s="52">
        <v>4019325</v>
      </c>
      <c r="D36" s="59">
        <v>8.2000000000000007E-3</v>
      </c>
    </row>
    <row r="37" spans="1:4">
      <c r="A37" s="56">
        <v>33</v>
      </c>
      <c r="B37" s="49" t="s">
        <v>1363</v>
      </c>
      <c r="C37" s="50">
        <v>3994809</v>
      </c>
      <c r="D37" s="57">
        <v>8.2000000000000007E-3</v>
      </c>
    </row>
    <row r="38" spans="1:4">
      <c r="A38" s="58">
        <v>34</v>
      </c>
      <c r="B38" s="51" t="s">
        <v>1362</v>
      </c>
      <c r="C38" s="52">
        <v>3978910</v>
      </c>
      <c r="D38" s="59">
        <v>8.0999999999999996E-3</v>
      </c>
    </row>
    <row r="39" spans="1:4">
      <c r="A39" s="56">
        <v>35</v>
      </c>
      <c r="B39" s="49" t="s">
        <v>1364</v>
      </c>
      <c r="C39" s="50">
        <v>3219663</v>
      </c>
      <c r="D39" s="57">
        <v>6.6E-3</v>
      </c>
    </row>
    <row r="40" spans="1:4">
      <c r="A40" s="58">
        <v>36</v>
      </c>
      <c r="B40" s="51" t="s">
        <v>1367</v>
      </c>
      <c r="C40" s="52">
        <v>3077082</v>
      </c>
      <c r="D40" s="59">
        <v>6.3E-3</v>
      </c>
    </row>
    <row r="41" spans="1:4">
      <c r="A41" s="56">
        <v>37</v>
      </c>
      <c r="B41" s="49" t="s">
        <v>1196</v>
      </c>
      <c r="C41" s="50">
        <v>2577014</v>
      </c>
      <c r="D41" s="57">
        <v>5.3E-3</v>
      </c>
    </row>
    <row r="42" spans="1:4">
      <c r="A42" s="58">
        <v>38</v>
      </c>
      <c r="B42" s="51" t="s">
        <v>1166</v>
      </c>
      <c r="C42" s="52">
        <v>2567704</v>
      </c>
      <c r="D42" s="59">
        <v>5.1999999999999998E-3</v>
      </c>
    </row>
    <row r="43" spans="1:4">
      <c r="A43" s="56">
        <v>39</v>
      </c>
      <c r="B43" s="49" t="s">
        <v>1379</v>
      </c>
      <c r="C43" s="50">
        <v>2522639</v>
      </c>
      <c r="D43" s="57">
        <v>5.1999999999999998E-3</v>
      </c>
    </row>
    <row r="44" spans="1:4">
      <c r="A44" s="58">
        <v>40</v>
      </c>
      <c r="B44" s="51" t="s">
        <v>1187</v>
      </c>
      <c r="C44" s="52">
        <v>2461235</v>
      </c>
      <c r="D44" s="59">
        <v>5.0000000000000001E-3</v>
      </c>
    </row>
    <row r="45" spans="1:4">
      <c r="A45" s="56">
        <v>41</v>
      </c>
      <c r="B45" s="49" t="s">
        <v>1380</v>
      </c>
      <c r="C45" s="50">
        <v>2221613</v>
      </c>
      <c r="D45" s="57">
        <v>4.4999999999999997E-3</v>
      </c>
    </row>
    <row r="46" spans="1:4">
      <c r="A46" s="58">
        <v>42</v>
      </c>
      <c r="B46" s="51" t="s">
        <v>1381</v>
      </c>
      <c r="C46" s="52">
        <v>2086822</v>
      </c>
      <c r="D46" s="59">
        <v>4.3E-3</v>
      </c>
    </row>
    <row r="47" spans="1:4">
      <c r="A47" s="56">
        <v>43</v>
      </c>
      <c r="B47" s="49" t="s">
        <v>1207</v>
      </c>
      <c r="C47" s="50">
        <v>2006304</v>
      </c>
      <c r="D47" s="57">
        <v>4.1000000000000003E-3</v>
      </c>
    </row>
    <row r="48" spans="1:4">
      <c r="A48" s="58">
        <v>44</v>
      </c>
      <c r="B48" s="51" t="s">
        <v>1168</v>
      </c>
      <c r="C48" s="52">
        <v>2000830</v>
      </c>
      <c r="D48" s="59">
        <v>4.1000000000000003E-3</v>
      </c>
    </row>
    <row r="49" spans="1:4">
      <c r="A49" s="56">
        <v>45</v>
      </c>
      <c r="B49" s="49" t="s">
        <v>1365</v>
      </c>
      <c r="C49" s="50">
        <v>1999893</v>
      </c>
      <c r="D49" s="57">
        <v>4.1000000000000003E-3</v>
      </c>
    </row>
    <row r="50" spans="1:4">
      <c r="A50" s="58">
        <v>46</v>
      </c>
      <c r="B50" s="51" t="s">
        <v>1201</v>
      </c>
      <c r="C50" s="52">
        <v>1994899</v>
      </c>
      <c r="D50" s="59">
        <v>4.1000000000000003E-3</v>
      </c>
    </row>
    <row r="51" spans="1:4">
      <c r="A51" s="56">
        <v>47</v>
      </c>
      <c r="B51" s="49" t="s">
        <v>1203</v>
      </c>
      <c r="C51" s="50">
        <v>1986269</v>
      </c>
      <c r="D51" s="57">
        <v>4.1000000000000003E-3</v>
      </c>
    </row>
    <row r="52" spans="1:4">
      <c r="A52" s="58">
        <v>48</v>
      </c>
      <c r="B52" s="51" t="s">
        <v>1183</v>
      </c>
      <c r="C52" s="52">
        <v>1654130</v>
      </c>
      <c r="D52" s="59">
        <v>3.3999999999999998E-3</v>
      </c>
    </row>
    <row r="53" spans="1:4">
      <c r="A53" s="56">
        <v>49</v>
      </c>
      <c r="B53" s="49" t="s">
        <v>1179</v>
      </c>
      <c r="C53" s="50">
        <v>1126380</v>
      </c>
      <c r="D53" s="57">
        <v>2.3E-3</v>
      </c>
    </row>
    <row r="54" spans="1:4">
      <c r="A54" s="58">
        <v>50</v>
      </c>
      <c r="B54" s="51" t="s">
        <v>1382</v>
      </c>
      <c r="C54" s="52">
        <v>1009821</v>
      </c>
      <c r="D54" s="59">
        <v>2.0999999999999999E-3</v>
      </c>
    </row>
    <row r="55" spans="1:4">
      <c r="A55" s="56">
        <v>51</v>
      </c>
      <c r="B55" s="49" t="s">
        <v>1383</v>
      </c>
      <c r="C55" s="50">
        <v>312440</v>
      </c>
      <c r="D55" s="57">
        <v>5.9999999999999995E-4</v>
      </c>
    </row>
    <row r="56" spans="1:4" ht="13.5" thickBot="1">
      <c r="A56" s="60"/>
      <c r="B56" s="61" t="s">
        <v>1120</v>
      </c>
      <c r="C56" s="62">
        <v>489476883</v>
      </c>
      <c r="D56" s="63">
        <v>1</v>
      </c>
    </row>
    <row r="57" spans="1:4" ht="13.5" thickTop="1">
      <c r="A57" t="s">
        <v>1208</v>
      </c>
    </row>
  </sheetData>
  <mergeCells count="2">
    <mergeCell ref="A3:A4"/>
    <mergeCell ref="B3:B4"/>
  </mergeCells>
  <hyperlinks>
    <hyperlink ref="B5" r:id="rId1" display="http://cerf.unocha.org/admin/Webservices/DetailFundingadv.aspx?paramID=320&amp;type=country&amp;extraID=320&amp;year=2012"/>
    <hyperlink ref="B6" r:id="rId2" display="http://cerf.unocha.org/admin/Webservices/DetailFundingadv.aspx?paramID=163&amp;type=country&amp;extraID=163&amp;year=2012"/>
    <hyperlink ref="B7" r:id="rId3" display="http://cerf.unocha.org/admin/Webservices/DetailFundingadv.aspx?paramID=206&amp;type=country&amp;extraID=206&amp;year=2012"/>
    <hyperlink ref="B8" r:id="rId4" display="http://cerf.unocha.org/admin/Webservices/DetailFundingadv.aspx?paramID=239&amp;type=country&amp;extraID=239&amp;year=2012"/>
    <hyperlink ref="B9" r:id="rId5" display="http://cerf.unocha.org/admin/Webservices/DetailFundingadv.aspx?paramID=155&amp;type=country&amp;extraID=155&amp;year=2012"/>
    <hyperlink ref="B10" r:id="rId6" display="http://cerf.unocha.org/admin/Webservices/DetailFundingadv.aspx?paramID=237&amp;type=country&amp;extraID=237&amp;year=2012"/>
    <hyperlink ref="B11" r:id="rId7" display="http://cerf.unocha.org/admin/Webservices/DetailFundingadv.aspx?paramID=200&amp;type=country&amp;extraID=200&amp;year=2012"/>
    <hyperlink ref="B12" r:id="rId8" display="http://cerf.unocha.org/admin/Webservices/DetailFundingadv.aspx?paramID=145&amp;type=country&amp;extraID=145&amp;year=2012"/>
    <hyperlink ref="B13" r:id="rId9" display="http://cerf.unocha.org/admin/Webservices/DetailFundingadv.aspx?paramID=33&amp;type=country&amp;extraID=33&amp;year=2012"/>
    <hyperlink ref="B14" r:id="rId10" display="http://cerf.unocha.org/admin/Webservices/DetailFundingadv.aspx?paramID=42&amp;type=country&amp;extraID=42&amp;year=2012"/>
    <hyperlink ref="B15" r:id="rId11" display="http://cerf.unocha.org/admin/Webservices/DetailFundingadv.aspx?paramID=67&amp;type=country&amp;extraID=67&amp;year=2012"/>
    <hyperlink ref="B16" r:id="rId12" display="http://cerf.unocha.org/admin/Webservices/DetailFundingadv.aspx?paramID=130&amp;type=country&amp;extraID=130&amp;year=2012"/>
    <hyperlink ref="B17" r:id="rId13" display="http://cerf.unocha.org/admin/Webservices/DetailFundingadv.aspx?paramID=169&amp;type=country&amp;extraID=169&amp;year=2012"/>
    <hyperlink ref="B18" r:id="rId14" display="http://cerf.unocha.org/admin/Webservices/DetailFundingadv.aspx?paramID=112&amp;type=country&amp;extraID=112&amp;year=2012"/>
    <hyperlink ref="B19" r:id="rId15" display="http://cerf.unocha.org/admin/Webservices/DetailFundingadv.aspx?paramID=91&amp;type=country&amp;extraID=91&amp;year=2012"/>
    <hyperlink ref="B20" r:id="rId16" display="http://cerf.unocha.org/admin/Webservices/DetailFundingadv.aspx?paramID=49&amp;type=country&amp;extraID=49&amp;year=2012"/>
    <hyperlink ref="B21" r:id="rId17" display="http://cerf.unocha.org/admin/Webservices/DetailFundingadv.aspx?paramID=36&amp;type=country&amp;extraID=36&amp;year=2012"/>
    <hyperlink ref="B22" r:id="rId18" display="http://cerf.unocha.org/admin/Webservices/DetailFundingadv.aspx?paramID=1&amp;type=country&amp;extraID=1&amp;year=2012"/>
    <hyperlink ref="B23" r:id="rId19" display="http://cerf.unocha.org/admin/Webservices/DetailFundingadv.aspx?paramID=52&amp;type=country&amp;extraID=52&amp;year=2012"/>
    <hyperlink ref="B24" r:id="rId20" display="http://cerf.unocha.org/admin/Webservices/DetailFundingadv.aspx?paramID=134&amp;type=country&amp;extraID=134&amp;year=2012"/>
    <hyperlink ref="B25" r:id="rId21" display="http://cerf.unocha.org/admin/Webservices/DetailFundingadv.aspx?paramID=41&amp;type=country&amp;extraID=41&amp;year=2012"/>
    <hyperlink ref="B26" r:id="rId22" display="http://cerf.unocha.org/admin/Webservices/DetailFundingadv.aspx?paramID=244&amp;type=country&amp;extraID=244&amp;year=2012"/>
    <hyperlink ref="B27" r:id="rId23" display="http://cerf.unocha.org/admin/Webservices/DetailFundingadv.aspx?paramID=186&amp;type=country&amp;extraID=186&amp;year=2012"/>
    <hyperlink ref="B28" r:id="rId24" display="http://cerf.unocha.org/admin/Webservices/DetailFundingadv.aspx?paramID=220&amp;type=country&amp;extraID=220&amp;year=2012"/>
    <hyperlink ref="B29" r:id="rId25" display="http://cerf.unocha.org/admin/Webservices/DetailFundingadv.aspx?paramID=249&amp;type=country&amp;extraID=249&amp;year=2012"/>
    <hyperlink ref="B30" r:id="rId26" display="http://cerf.unocha.org/admin/Webservices/DetailFundingadv.aspx?paramID=119&amp;type=country&amp;extraID=119&amp;year=2012"/>
    <hyperlink ref="B31" r:id="rId27" display="http://cerf.unocha.org/admin/Webservices/DetailFundingadv.aspx?paramID=54&amp;type=country&amp;extraID=54&amp;year=2012"/>
    <hyperlink ref="B32" r:id="rId28" display="http://cerf.unocha.org/admin/Webservices/DetailFundingadv.aspx?paramID=6&amp;type=country&amp;extraID=6&amp;year=2012"/>
    <hyperlink ref="B33" r:id="rId29" display="http://cerf.unocha.org/admin/Webservices/DetailFundingadv.aspx?paramID=148&amp;type=country&amp;extraID=148&amp;year=2012"/>
    <hyperlink ref="B34" r:id="rId30" display="http://cerf.unocha.org/admin/Webservices/DetailFundingadv.aspx?paramID=77&amp;type=country&amp;extraID=77&amp;year=2012"/>
    <hyperlink ref="B35" r:id="rId31" display="http://cerf.unocha.org/admin/Webservices/DetailFundingadv.aspx?paramID=47&amp;type=country&amp;extraID=47&amp;year=2012"/>
    <hyperlink ref="B36" r:id="rId32" display="http://cerf.unocha.org/admin/Webservices/DetailFundingadv.aspx?paramID=58&amp;type=country&amp;extraID=58&amp;year=2012"/>
    <hyperlink ref="B37" r:id="rId33" display="http://cerf.unocha.org/admin/Webservices/DetailFundingadv.aspx?paramID=107&amp;type=country&amp;extraID=107&amp;year=2012"/>
    <hyperlink ref="B38" r:id="rId34" display="http://cerf.unocha.org/admin/Webservices/DetailFundingadv.aspx?paramID=118&amp;type=country&amp;extraID=118&amp;year=2012"/>
    <hyperlink ref="B39" r:id="rId35" display="http://cerf.unocha.org/admin/Webservices/DetailFundingadv.aspx?paramID=127&amp;type=country&amp;extraID=127&amp;year=2012"/>
    <hyperlink ref="B40" r:id="rId36" display="http://cerf.unocha.org/admin/Webservices/DetailFundingadv.aspx?paramID=178&amp;type=country&amp;extraID=178&amp;year=2012"/>
    <hyperlink ref="B41" r:id="rId37" display="http://cerf.unocha.org/admin/Webservices/DetailFundingadv.aspx?paramID=167&amp;type=country&amp;extraID=167&amp;year=2012"/>
    <hyperlink ref="B42" r:id="rId38" display="http://cerf.unocha.org/admin/Webservices/DetailFundingadv.aspx?paramID=100&amp;type=country&amp;extraID=100&amp;year=2012"/>
    <hyperlink ref="B43" r:id="rId39" display="http://cerf.unocha.org/admin/Webservices/DetailFundingadv.aspx?paramID=48&amp;type=country&amp;extraID=48&amp;year=2012"/>
    <hyperlink ref="B44" r:id="rId40" display="http://cerf.unocha.org/admin/Webservices/DetailFundingadv.aspx?paramID=188&amp;type=country&amp;extraID=188&amp;year=2012"/>
    <hyperlink ref="B45" r:id="rId41" display="http://cerf.unocha.org/admin/Webservices/DetailFundingadv.aspx?paramID=168&amp;type=country&amp;extraID=168&amp;year=2012"/>
    <hyperlink ref="B46" r:id="rId42" display="http://cerf.unocha.org/admin/Webservices/DetailFundingadv.aspx?paramID=216&amp;type=country&amp;extraID=216&amp;year=2012"/>
    <hyperlink ref="B47" r:id="rId43" display="http://cerf.unocha.org/admin/Webservices/DetailFundingadv.aspx?paramID=241&amp;type=country&amp;extraID=241&amp;year=2012"/>
    <hyperlink ref="B48" r:id="rId44" display="http://cerf.unocha.org/admin/Webservices/DetailFundingadv.aspx?paramID=110&amp;type=country&amp;extraID=110&amp;year=2012"/>
    <hyperlink ref="B49" r:id="rId45" display="http://cerf.unocha.org/admin/Webservices/DetailFundingadv.aspx?paramID=126&amp;type=country&amp;extraID=126&amp;year=2012"/>
    <hyperlink ref="B50" r:id="rId46" display="http://cerf.unocha.org/admin/Webservices/DetailFundingadv.aspx?paramID=196&amp;type=country&amp;extraID=196&amp;year=2012"/>
    <hyperlink ref="B51" r:id="rId47" display="http://cerf.unocha.org/admin/Webservices/DetailFundingadv.aspx?paramID=34&amp;type=country&amp;extraID=34&amp;year=2012"/>
    <hyperlink ref="B52" r:id="rId48" display="http://cerf.unocha.org/admin/Webservices/DetailFundingadv.aspx?paramID=87&amp;type=country&amp;extraID=87&amp;year=2012"/>
    <hyperlink ref="B53" r:id="rId49" display="http://cerf.unocha.org/admin/Webservices/DetailFundingadv.aspx?paramID=88&amp;type=country&amp;extraID=88&amp;year=2012"/>
    <hyperlink ref="B54" r:id="rId50" display="http://cerf.unocha.org/admin/Webservices/DetailFundingadv.aspx?paramID=211&amp;type=country&amp;extraID=211&amp;year=2012"/>
    <hyperlink ref="B55" r:id="rId51" display="http://cerf.unocha.org/admin/Webservices/DetailFundingadv.aspx?paramID=80&amp;type=country&amp;extraID=80&amp;year=2012"/>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51"/>
  <sheetViews>
    <sheetView topLeftCell="A7" workbookViewId="0">
      <selection activeCell="I14" sqref="I14"/>
    </sheetView>
  </sheetViews>
  <sheetFormatPr defaultRowHeight="12.75"/>
  <cols>
    <col min="3" max="3" width="21.7109375" customWidth="1"/>
    <col min="4" max="4" width="10.85546875" bestFit="1" customWidth="1"/>
  </cols>
  <sheetData>
    <row r="1" spans="1:6">
      <c r="A1" s="167" t="s">
        <v>1358</v>
      </c>
      <c r="B1" s="167"/>
      <c r="C1" s="167"/>
      <c r="D1" s="167"/>
      <c r="E1" s="167"/>
      <c r="F1" s="167"/>
    </row>
    <row r="2" spans="1:6" ht="13.5" thickBot="1">
      <c r="A2" s="167" t="s">
        <v>1359</v>
      </c>
      <c r="B2" s="167"/>
      <c r="C2" s="167"/>
      <c r="D2" s="167"/>
      <c r="E2" s="167"/>
      <c r="F2" s="167"/>
    </row>
    <row r="3" spans="1:6" ht="39" thickTop="1">
      <c r="A3" s="168"/>
      <c r="B3" s="133"/>
      <c r="C3" s="135" t="s">
        <v>1160</v>
      </c>
      <c r="D3" s="53" t="s">
        <v>1161</v>
      </c>
      <c r="E3" s="54" t="s">
        <v>1162</v>
      </c>
      <c r="F3" s="169"/>
    </row>
    <row r="4" spans="1:6">
      <c r="A4" s="168"/>
      <c r="B4" s="134"/>
      <c r="C4" s="136"/>
      <c r="D4" s="48">
        <v>2013</v>
      </c>
      <c r="E4" s="55">
        <v>2013</v>
      </c>
      <c r="F4" s="169"/>
    </row>
    <row r="5" spans="1:6">
      <c r="A5" s="168"/>
      <c r="B5" s="56">
        <v>1</v>
      </c>
      <c r="C5" s="49" t="s">
        <v>1164</v>
      </c>
      <c r="D5" s="50">
        <v>47447448</v>
      </c>
      <c r="E5" s="57">
        <v>9.8400000000000001E-2</v>
      </c>
      <c r="F5" s="169"/>
    </row>
    <row r="6" spans="1:6">
      <c r="A6" s="168"/>
      <c r="B6" s="58">
        <v>2</v>
      </c>
      <c r="C6" s="51" t="s">
        <v>1360</v>
      </c>
      <c r="D6" s="52">
        <v>40403809</v>
      </c>
      <c r="E6" s="59">
        <v>8.3799999999999999E-2</v>
      </c>
      <c r="F6" s="169"/>
    </row>
    <row r="7" spans="1:6">
      <c r="A7" s="168"/>
      <c r="B7" s="56">
        <v>3</v>
      </c>
      <c r="C7" s="49" t="s">
        <v>1361</v>
      </c>
      <c r="D7" s="50">
        <v>36296066</v>
      </c>
      <c r="E7" s="57">
        <v>7.5300000000000006E-2</v>
      </c>
      <c r="F7" s="169"/>
    </row>
    <row r="8" spans="1:6">
      <c r="A8" s="168"/>
      <c r="B8" s="58">
        <v>4</v>
      </c>
      <c r="C8" s="51" t="s">
        <v>1165</v>
      </c>
      <c r="D8" s="52">
        <v>23972935</v>
      </c>
      <c r="E8" s="59">
        <v>4.9700000000000001E-2</v>
      </c>
      <c r="F8" s="169"/>
    </row>
    <row r="9" spans="1:6">
      <c r="A9" s="168"/>
      <c r="B9" s="56">
        <v>5</v>
      </c>
      <c r="C9" s="49" t="s">
        <v>1170</v>
      </c>
      <c r="D9" s="50">
        <v>21203012</v>
      </c>
      <c r="E9" s="57">
        <v>4.3999999999999997E-2</v>
      </c>
      <c r="F9" s="169"/>
    </row>
    <row r="10" spans="1:6">
      <c r="A10" s="168"/>
      <c r="B10" s="58">
        <v>6</v>
      </c>
      <c r="C10" s="51" t="s">
        <v>1174</v>
      </c>
      <c r="D10" s="52">
        <v>18801314</v>
      </c>
      <c r="E10" s="59">
        <v>3.9E-2</v>
      </c>
      <c r="F10" s="169"/>
    </row>
    <row r="11" spans="1:6">
      <c r="A11" s="168"/>
      <c r="B11" s="56">
        <v>7</v>
      </c>
      <c r="C11" s="49" t="s">
        <v>1176</v>
      </c>
      <c r="D11" s="50">
        <v>17883983</v>
      </c>
      <c r="E11" s="57">
        <v>3.7100000000000001E-2</v>
      </c>
      <c r="F11" s="169"/>
    </row>
    <row r="12" spans="1:6">
      <c r="A12" s="168"/>
      <c r="B12" s="58">
        <v>8</v>
      </c>
      <c r="C12" s="51" t="s">
        <v>1362</v>
      </c>
      <c r="D12" s="52">
        <v>17531518</v>
      </c>
      <c r="E12" s="59">
        <v>3.6400000000000002E-2</v>
      </c>
      <c r="F12" s="169"/>
    </row>
    <row r="13" spans="1:6">
      <c r="A13" s="168"/>
      <c r="B13" s="56">
        <v>9</v>
      </c>
      <c r="C13" s="49" t="s">
        <v>1189</v>
      </c>
      <c r="D13" s="50">
        <v>16574042</v>
      </c>
      <c r="E13" s="57">
        <v>3.44E-2</v>
      </c>
      <c r="F13" s="169"/>
    </row>
    <row r="14" spans="1:6" ht="25.5">
      <c r="A14" s="168"/>
      <c r="B14" s="58">
        <v>10</v>
      </c>
      <c r="C14" s="51" t="s">
        <v>1167</v>
      </c>
      <c r="D14" s="52">
        <v>15883792</v>
      </c>
      <c r="E14" s="59">
        <v>3.3000000000000002E-2</v>
      </c>
      <c r="F14" s="169"/>
    </row>
    <row r="15" spans="1:6" ht="25.5">
      <c r="A15" s="168"/>
      <c r="B15" s="56">
        <v>11</v>
      </c>
      <c r="C15" s="49" t="s">
        <v>1181</v>
      </c>
      <c r="D15" s="50">
        <v>15099387</v>
      </c>
      <c r="E15" s="57">
        <v>3.1300000000000001E-2</v>
      </c>
      <c r="F15" s="169"/>
    </row>
    <row r="16" spans="1:6">
      <c r="A16" s="168"/>
      <c r="B16" s="58">
        <v>12</v>
      </c>
      <c r="C16" s="51" t="s">
        <v>1363</v>
      </c>
      <c r="D16" s="52">
        <v>14754548</v>
      </c>
      <c r="E16" s="59">
        <v>3.0599999999999999E-2</v>
      </c>
      <c r="F16" s="169"/>
    </row>
    <row r="17" spans="1:6">
      <c r="A17" s="168"/>
      <c r="B17" s="56">
        <v>13</v>
      </c>
      <c r="C17" s="49" t="s">
        <v>1175</v>
      </c>
      <c r="D17" s="50">
        <v>14301174</v>
      </c>
      <c r="E17" s="57">
        <v>2.9700000000000001E-2</v>
      </c>
      <c r="F17" s="169"/>
    </row>
    <row r="18" spans="1:6">
      <c r="A18" s="168"/>
      <c r="B18" s="58">
        <v>14</v>
      </c>
      <c r="C18" s="51" t="s">
        <v>1173</v>
      </c>
      <c r="D18" s="52">
        <v>13890345</v>
      </c>
      <c r="E18" s="59">
        <v>2.8799999999999999E-2</v>
      </c>
      <c r="F18" s="169"/>
    </row>
    <row r="19" spans="1:6">
      <c r="A19" s="168"/>
      <c r="B19" s="56">
        <v>15</v>
      </c>
      <c r="C19" s="49" t="s">
        <v>1169</v>
      </c>
      <c r="D19" s="50">
        <v>13087674</v>
      </c>
      <c r="E19" s="57">
        <v>2.7199999999999998E-2</v>
      </c>
      <c r="F19" s="169"/>
    </row>
    <row r="20" spans="1:6" ht="25.5">
      <c r="A20" s="168"/>
      <c r="B20" s="58">
        <v>16</v>
      </c>
      <c r="C20" s="51" t="s">
        <v>1180</v>
      </c>
      <c r="D20" s="52">
        <v>12057344</v>
      </c>
      <c r="E20" s="59">
        <v>2.5000000000000001E-2</v>
      </c>
      <c r="F20" s="169"/>
    </row>
    <row r="21" spans="1:6">
      <c r="A21" s="168"/>
      <c r="B21" s="56">
        <v>17</v>
      </c>
      <c r="C21" s="49" t="s">
        <v>1163</v>
      </c>
      <c r="D21" s="50">
        <v>11586879</v>
      </c>
      <c r="E21" s="57">
        <v>2.4E-2</v>
      </c>
      <c r="F21" s="169"/>
    </row>
    <row r="22" spans="1:6">
      <c r="A22" s="168"/>
      <c r="B22" s="58">
        <v>18</v>
      </c>
      <c r="C22" s="51" t="s">
        <v>1166</v>
      </c>
      <c r="D22" s="52">
        <v>9999143</v>
      </c>
      <c r="E22" s="59">
        <v>2.07E-2</v>
      </c>
      <c r="F22" s="169"/>
    </row>
    <row r="23" spans="1:6">
      <c r="A23" s="168"/>
      <c r="B23" s="56">
        <v>19</v>
      </c>
      <c r="C23" s="49" t="s">
        <v>1172</v>
      </c>
      <c r="D23" s="50">
        <v>8974220</v>
      </c>
      <c r="E23" s="57">
        <v>1.8599999999999998E-2</v>
      </c>
      <c r="F23" s="169"/>
    </row>
    <row r="24" spans="1:6">
      <c r="A24" s="168"/>
      <c r="B24" s="58">
        <v>20</v>
      </c>
      <c r="C24" s="51" t="s">
        <v>1193</v>
      </c>
      <c r="D24" s="52">
        <v>8479004</v>
      </c>
      <c r="E24" s="59">
        <v>1.7600000000000001E-2</v>
      </c>
      <c r="F24" s="169"/>
    </row>
    <row r="25" spans="1:6">
      <c r="A25" s="168"/>
      <c r="B25" s="56">
        <v>21</v>
      </c>
      <c r="C25" s="49" t="s">
        <v>1364</v>
      </c>
      <c r="D25" s="50">
        <v>8049782</v>
      </c>
      <c r="E25" s="57">
        <v>1.67E-2</v>
      </c>
      <c r="F25" s="169"/>
    </row>
    <row r="26" spans="1:6">
      <c r="A26" s="168"/>
      <c r="B26" s="58">
        <v>22</v>
      </c>
      <c r="C26" s="51" t="s">
        <v>1365</v>
      </c>
      <c r="D26" s="52">
        <v>8003483</v>
      </c>
      <c r="E26" s="59">
        <v>1.66E-2</v>
      </c>
      <c r="F26" s="169"/>
    </row>
    <row r="27" spans="1:6">
      <c r="A27" s="168"/>
      <c r="B27" s="56">
        <v>23</v>
      </c>
      <c r="C27" s="49" t="s">
        <v>1182</v>
      </c>
      <c r="D27" s="50">
        <v>7999448</v>
      </c>
      <c r="E27" s="57">
        <v>1.66E-2</v>
      </c>
      <c r="F27" s="169"/>
    </row>
    <row r="28" spans="1:6">
      <c r="A28" s="168"/>
      <c r="B28" s="58">
        <v>24</v>
      </c>
      <c r="C28" s="51" t="s">
        <v>1178</v>
      </c>
      <c r="D28" s="52">
        <v>7480100</v>
      </c>
      <c r="E28" s="59">
        <v>1.55E-2</v>
      </c>
      <c r="F28" s="169"/>
    </row>
    <row r="29" spans="1:6">
      <c r="A29" s="168"/>
      <c r="B29" s="56">
        <v>25</v>
      </c>
      <c r="C29" s="49" t="s">
        <v>1203</v>
      </c>
      <c r="D29" s="50">
        <v>6449333</v>
      </c>
      <c r="E29" s="57">
        <v>1.34E-2</v>
      </c>
      <c r="F29" s="169"/>
    </row>
    <row r="30" spans="1:6">
      <c r="A30" s="168"/>
      <c r="B30" s="58">
        <v>26</v>
      </c>
      <c r="C30" s="51" t="s">
        <v>1184</v>
      </c>
      <c r="D30" s="52">
        <v>6431433</v>
      </c>
      <c r="E30" s="59">
        <v>1.3299999999999999E-2</v>
      </c>
      <c r="F30" s="169"/>
    </row>
    <row r="31" spans="1:6">
      <c r="A31" s="168"/>
      <c r="B31" s="56">
        <v>27</v>
      </c>
      <c r="C31" s="49" t="s">
        <v>1188</v>
      </c>
      <c r="D31" s="50">
        <v>6307018</v>
      </c>
      <c r="E31" s="57">
        <v>1.3100000000000001E-2</v>
      </c>
      <c r="F31" s="169"/>
    </row>
    <row r="32" spans="1:6">
      <c r="A32" s="168"/>
      <c r="B32" s="58">
        <v>28</v>
      </c>
      <c r="C32" s="51" t="s">
        <v>1366</v>
      </c>
      <c r="D32" s="52">
        <v>5842338</v>
      </c>
      <c r="E32" s="59">
        <v>1.21E-2</v>
      </c>
      <c r="F32" s="169"/>
    </row>
    <row r="33" spans="1:6">
      <c r="A33" s="168"/>
      <c r="B33" s="56">
        <v>29</v>
      </c>
      <c r="C33" s="49" t="s">
        <v>1367</v>
      </c>
      <c r="D33" s="50">
        <v>5544797</v>
      </c>
      <c r="E33" s="57">
        <v>1.15E-2</v>
      </c>
      <c r="F33" s="169"/>
    </row>
    <row r="34" spans="1:6" ht="25.5">
      <c r="A34" s="168"/>
      <c r="B34" s="58">
        <v>30</v>
      </c>
      <c r="C34" s="51" t="s">
        <v>1177</v>
      </c>
      <c r="D34" s="52">
        <v>4533266</v>
      </c>
      <c r="E34" s="59">
        <v>9.4000000000000004E-3</v>
      </c>
      <c r="F34" s="169"/>
    </row>
    <row r="35" spans="1:6">
      <c r="A35" s="168"/>
      <c r="B35" s="56">
        <v>31</v>
      </c>
      <c r="C35" s="49" t="s">
        <v>1171</v>
      </c>
      <c r="D35" s="50">
        <v>4188872</v>
      </c>
      <c r="E35" s="57">
        <v>8.6999999999999994E-3</v>
      </c>
      <c r="F35" s="169"/>
    </row>
    <row r="36" spans="1:6">
      <c r="A36" s="168"/>
      <c r="B36" s="58">
        <v>32</v>
      </c>
      <c r="C36" s="51" t="s">
        <v>1185</v>
      </c>
      <c r="D36" s="52">
        <v>3493954</v>
      </c>
      <c r="E36" s="59">
        <v>7.1999999999999998E-3</v>
      </c>
      <c r="F36" s="169"/>
    </row>
    <row r="37" spans="1:6">
      <c r="A37" s="168"/>
      <c r="B37" s="56">
        <v>33</v>
      </c>
      <c r="C37" s="49" t="s">
        <v>1368</v>
      </c>
      <c r="D37" s="50">
        <v>3166825</v>
      </c>
      <c r="E37" s="57">
        <v>6.6E-3</v>
      </c>
      <c r="F37" s="169"/>
    </row>
    <row r="38" spans="1:6">
      <c r="A38" s="168"/>
      <c r="B38" s="58">
        <v>34</v>
      </c>
      <c r="C38" s="51" t="s">
        <v>1198</v>
      </c>
      <c r="D38" s="52">
        <v>3055305</v>
      </c>
      <c r="E38" s="59">
        <v>6.3E-3</v>
      </c>
      <c r="F38" s="169"/>
    </row>
    <row r="39" spans="1:6">
      <c r="A39" s="168"/>
      <c r="B39" s="56">
        <v>35</v>
      </c>
      <c r="C39" s="49" t="s">
        <v>1168</v>
      </c>
      <c r="D39" s="50">
        <v>3039186</v>
      </c>
      <c r="E39" s="57">
        <v>6.3E-3</v>
      </c>
      <c r="F39" s="169"/>
    </row>
    <row r="40" spans="1:6">
      <c r="A40" s="168"/>
      <c r="B40" s="58">
        <v>36</v>
      </c>
      <c r="C40" s="51" t="s">
        <v>1186</v>
      </c>
      <c r="D40" s="52">
        <v>3038387</v>
      </c>
      <c r="E40" s="59">
        <v>6.3E-3</v>
      </c>
      <c r="F40" s="169"/>
    </row>
    <row r="41" spans="1:6">
      <c r="A41" s="168"/>
      <c r="B41" s="56">
        <v>37</v>
      </c>
      <c r="C41" s="49" t="s">
        <v>1204</v>
      </c>
      <c r="D41" s="50">
        <v>2991937</v>
      </c>
      <c r="E41" s="57">
        <v>6.1999999999999998E-3</v>
      </c>
      <c r="F41" s="169"/>
    </row>
    <row r="42" spans="1:6">
      <c r="A42" s="168"/>
      <c r="B42" s="58">
        <v>38</v>
      </c>
      <c r="C42" s="51" t="s">
        <v>1369</v>
      </c>
      <c r="D42" s="52">
        <v>2984040</v>
      </c>
      <c r="E42" s="59">
        <v>6.1999999999999998E-3</v>
      </c>
      <c r="F42" s="169"/>
    </row>
    <row r="43" spans="1:6">
      <c r="A43" s="168"/>
      <c r="B43" s="56">
        <v>39</v>
      </c>
      <c r="C43" s="49" t="s">
        <v>1195</v>
      </c>
      <c r="D43" s="50">
        <v>2464176</v>
      </c>
      <c r="E43" s="57">
        <v>5.1000000000000004E-3</v>
      </c>
      <c r="F43" s="169"/>
    </row>
    <row r="44" spans="1:6">
      <c r="A44" s="168"/>
      <c r="B44" s="58">
        <v>40</v>
      </c>
      <c r="C44" s="51" t="s">
        <v>1179</v>
      </c>
      <c r="D44" s="52">
        <v>2239156</v>
      </c>
      <c r="E44" s="59">
        <v>4.5999999999999999E-3</v>
      </c>
      <c r="F44" s="169"/>
    </row>
    <row r="45" spans="1:6">
      <c r="A45" s="168"/>
      <c r="B45" s="56">
        <v>41</v>
      </c>
      <c r="C45" s="49" t="s">
        <v>1370</v>
      </c>
      <c r="D45" s="50">
        <v>2000642</v>
      </c>
      <c r="E45" s="57">
        <v>4.1999999999999997E-3</v>
      </c>
      <c r="F45" s="169"/>
    </row>
    <row r="46" spans="1:6">
      <c r="A46" s="168"/>
      <c r="B46" s="58">
        <v>42</v>
      </c>
      <c r="C46" s="51" t="s">
        <v>1207</v>
      </c>
      <c r="D46" s="52">
        <v>1967415</v>
      </c>
      <c r="E46" s="59">
        <v>4.1000000000000003E-3</v>
      </c>
      <c r="F46" s="169"/>
    </row>
    <row r="47" spans="1:6">
      <c r="A47" s="168"/>
      <c r="B47" s="56">
        <v>43</v>
      </c>
      <c r="C47" s="49" t="s">
        <v>1371</v>
      </c>
      <c r="D47" s="50">
        <v>1000000</v>
      </c>
      <c r="E47" s="57">
        <v>2.0999999999999999E-3</v>
      </c>
      <c r="F47" s="169"/>
    </row>
    <row r="48" spans="1:6" ht="25.5">
      <c r="A48" s="168"/>
      <c r="B48" s="58">
        <v>44</v>
      </c>
      <c r="C48" s="51" t="s">
        <v>1372</v>
      </c>
      <c r="D48" s="52">
        <v>753504</v>
      </c>
      <c r="E48" s="59">
        <v>1.6000000000000001E-3</v>
      </c>
      <c r="F48" s="169"/>
    </row>
    <row r="49" spans="1:6">
      <c r="A49" s="168"/>
      <c r="B49" s="56">
        <v>45</v>
      </c>
      <c r="C49" s="49" t="s">
        <v>1192</v>
      </c>
      <c r="D49" s="50">
        <v>751772</v>
      </c>
      <c r="E49" s="57">
        <v>1.6000000000000001E-3</v>
      </c>
      <c r="F49" s="169"/>
    </row>
    <row r="50" spans="1:6" ht="13.5" thickBot="1">
      <c r="A50" s="168"/>
      <c r="B50" s="60"/>
      <c r="C50" s="61" t="s">
        <v>1120</v>
      </c>
      <c r="D50" s="62">
        <v>482003806</v>
      </c>
      <c r="E50" s="63">
        <v>1</v>
      </c>
      <c r="F50" s="169"/>
    </row>
    <row r="51" spans="1:6" ht="13.5" thickTop="1">
      <c r="A51" s="146"/>
      <c r="B51" s="146"/>
      <c r="C51" s="146"/>
      <c r="D51" s="146"/>
      <c r="E51" s="146"/>
      <c r="F51" s="146"/>
    </row>
  </sheetData>
  <mergeCells count="7">
    <mergeCell ref="A51:F51"/>
    <mergeCell ref="B3:B4"/>
    <mergeCell ref="C3:C4"/>
    <mergeCell ref="A1:F1"/>
    <mergeCell ref="A2:F2"/>
    <mergeCell ref="A3:A50"/>
    <mergeCell ref="F3:F50"/>
  </mergeCells>
  <hyperlinks>
    <hyperlink ref="C5" r:id="rId1" display="http://cerf.unocha.org/admin/Webservices/DetailFundingadv.aspx?paramID=200&amp;type=country&amp;extraID=200&amp;year=2013"/>
    <hyperlink ref="C6" r:id="rId2" display="http://cerf.unocha.org/admin/Webservices/DetailFundingadv.aspx?paramID=206&amp;type=country&amp;extraID=206&amp;year=2013"/>
    <hyperlink ref="C7" r:id="rId3" display="http://cerf.unocha.org/admin/Webservices/DetailFundingadv.aspx?paramID=169&amp;type=country&amp;extraID=169&amp;year=2013"/>
    <hyperlink ref="C8" r:id="rId4" display="http://cerf.unocha.org/admin/Webservices/DetailFundingadv.aspx?paramID=67&amp;type=country&amp;extraID=67&amp;year=2013"/>
    <hyperlink ref="C9" r:id="rId5" display="http://cerf.unocha.org/admin/Webservices/DetailFundingadv.aspx?paramID=193&amp;type=country&amp;extraID=193&amp;year=2013"/>
    <hyperlink ref="C10" r:id="rId6" display="http://cerf.unocha.org/admin/Webservices/DetailFundingadv.aspx?paramID=237&amp;type=country&amp;extraID=237&amp;year=2013"/>
    <hyperlink ref="C11" r:id="rId7" display="http://cerf.unocha.org/admin/Webservices/DetailFundingadv.aspx?paramID=130&amp;type=country&amp;extraID=130&amp;year=2013"/>
    <hyperlink ref="C12" r:id="rId8" display="http://cerf.unocha.org/admin/Webservices/DetailFundingadv.aspx?paramID=118&amp;type=country&amp;extraID=118&amp;year=2013"/>
    <hyperlink ref="C13" r:id="rId9" display="http://cerf.unocha.org/admin/Webservices/DetailFundingadv.aspx?paramID=1&amp;type=country&amp;extraID=1&amp;year=2013"/>
    <hyperlink ref="C14" r:id="rId10" display="http://cerf.unocha.org/admin/Webservices/DetailFundingadv.aspx?paramID=41&amp;type=country&amp;extraID=41&amp;year=2013"/>
    <hyperlink ref="C15" r:id="rId11" display="http://cerf.unocha.org/admin/Webservices/DetailFundingadv.aspx?paramID=112&amp;type=country&amp;extraID=112&amp;year=2013"/>
    <hyperlink ref="C16" r:id="rId12" display="http://cerf.unocha.org/admin/Webservices/DetailFundingadv.aspx?paramID=107&amp;type=country&amp;extraID=107&amp;year=2013"/>
    <hyperlink ref="C17" r:id="rId13" display="http://cerf.unocha.org/admin/Webservices/DetailFundingadv.aspx?paramID=155&amp;type=country&amp;extraID=155&amp;year=2013"/>
    <hyperlink ref="C18" r:id="rId14" display="http://cerf.unocha.org/admin/Webservices/DetailFundingadv.aspx?paramID=163&amp;type=country&amp;extraID=163&amp;year=2013"/>
    <hyperlink ref="C19" r:id="rId15" display="http://cerf.unocha.org/admin/Webservices/DetailFundingadv.aspx?paramID=42&amp;type=country&amp;extraID=42&amp;year=2013"/>
    <hyperlink ref="C20" r:id="rId16" display="http://cerf.unocha.org/admin/Webservices/DetailFundingadv.aspx?paramID=239&amp;type=country&amp;extraID=239&amp;year=2013"/>
    <hyperlink ref="C21" r:id="rId17" display="http://cerf.unocha.org/admin/Webservices/DetailFundingadv.aspx?paramID=320&amp;type=country&amp;extraID=320&amp;year=2013"/>
    <hyperlink ref="C22" r:id="rId18" display="http://cerf.unocha.org/admin/Webservices/DetailFundingadv.aspx?paramID=100&amp;type=country&amp;extraID=100&amp;year=2013"/>
    <hyperlink ref="C23" r:id="rId19" display="http://cerf.unocha.org/admin/Webservices/DetailFundingadv.aspx?paramID=220&amp;type=country&amp;extraID=220&amp;year=2013"/>
    <hyperlink ref="C24" r:id="rId20" display="http://cerf.unocha.org/admin/Webservices/DetailFundingadv.aspx?paramID=134&amp;type=country&amp;extraID=134&amp;year=2013"/>
    <hyperlink ref="C25" r:id="rId21" display="http://cerf.unocha.org/admin/Webservices/DetailFundingadv.aspx?paramID=127&amp;type=country&amp;extraID=127&amp;year=2013"/>
    <hyperlink ref="C26" r:id="rId22" display="http://cerf.unocha.org/admin/Webservices/DetailFundingadv.aspx?paramID=126&amp;type=country&amp;extraID=126&amp;year=2013"/>
    <hyperlink ref="C27" r:id="rId23" display="http://cerf.unocha.org/admin/Webservices/DetailFundingadv.aspx?paramID=145&amp;type=country&amp;extraID=145&amp;year=2013"/>
    <hyperlink ref="C28" r:id="rId24" display="http://cerf.unocha.org/admin/Webservices/DetailFundingadv.aspx?paramID=91&amp;type=country&amp;extraID=91&amp;year=2013"/>
    <hyperlink ref="C29" r:id="rId25" display="http://cerf.unocha.org/admin/Webservices/DetailFundingadv.aspx?paramID=34&amp;type=country&amp;extraID=34&amp;year=2013"/>
    <hyperlink ref="C30" r:id="rId26" display="http://cerf.unocha.org/admin/Webservices/DetailFundingadv.aspx?paramID=156&amp;type=country&amp;extraID=156&amp;year=2013"/>
    <hyperlink ref="C31" r:id="rId27" display="http://cerf.unocha.org/admin/Webservices/DetailFundingadv.aspx?paramID=58&amp;type=country&amp;extraID=58&amp;year=2013"/>
    <hyperlink ref="C32" r:id="rId28" display="http://cerf.unocha.org/admin/Webservices/DetailFundingadv.aspx?paramID=144&amp;type=country&amp;extraID=144&amp;year=2013"/>
    <hyperlink ref="C33" r:id="rId29" display="http://cerf.unocha.org/admin/Webservices/DetailFundingadv.aspx?paramID=178&amp;type=country&amp;extraID=178&amp;year=2013"/>
    <hyperlink ref="C34" r:id="rId30" display="http://cerf.unocha.org/admin/Webservices/DetailFundingadv.aspx?paramID=249&amp;type=country&amp;extraID=249&amp;year=2013"/>
    <hyperlink ref="C35" r:id="rId31" display="http://cerf.unocha.org/admin/Webservices/DetailFundingadv.aspx?paramID=36&amp;type=country&amp;extraID=36&amp;year=2013"/>
    <hyperlink ref="C36" r:id="rId32" display="http://cerf.unocha.org/admin/Webservices/DetailFundingadv.aspx?paramID=47&amp;type=country&amp;extraID=47&amp;year=2013"/>
    <hyperlink ref="C37" r:id="rId33" display="http://cerf.unocha.org/admin/Webservices/DetailFundingadv.aspx?paramID=89&amp;type=country&amp;extraID=89&amp;year=2013"/>
    <hyperlink ref="C38" r:id="rId34" display="http://cerf.unocha.org/admin/Webservices/DetailFundingadv.aspx?paramID=244&amp;type=country&amp;extraID=244&amp;year=2013"/>
    <hyperlink ref="C39" r:id="rId35" display="http://cerf.unocha.org/admin/Webservices/DetailFundingadv.aspx?paramID=110&amp;type=country&amp;extraID=110&amp;year=2013"/>
    <hyperlink ref="C40" r:id="rId36" display="http://cerf.unocha.org/admin/Webservices/DetailFundingadv.aspx?paramID=186&amp;type=country&amp;extraID=186&amp;year=2013"/>
    <hyperlink ref="C41" r:id="rId37" display="http://cerf.unocha.org/admin/Webservices/DetailFundingadv.aspx?paramID=120&amp;type=country&amp;extraID=120&amp;year=2013"/>
    <hyperlink ref="C42" r:id="rId38" display="http://cerf.unocha.org/admin/Webservices/DetailFundingadv.aspx?paramID=3&amp;type=country&amp;extraID=3&amp;year=2013"/>
    <hyperlink ref="C43" r:id="rId39" display="http://cerf.unocha.org/admin/Webservices/DetailFundingadv.aspx?paramID=25&amp;type=country&amp;extraID=25&amp;year=2013"/>
    <hyperlink ref="C44" r:id="rId40" display="http://cerf.unocha.org/admin/Webservices/DetailFundingadv.aspx?paramID=88&amp;type=country&amp;extraID=88&amp;year=2013"/>
    <hyperlink ref="C45" r:id="rId41" display="http://cerf.unocha.org/admin/Webservices/DetailFundingadv.aspx?paramID=17&amp;type=country&amp;extraID=17&amp;year=2013"/>
    <hyperlink ref="C46" r:id="rId42" display="http://cerf.unocha.org/admin/Webservices/DetailFundingadv.aspx?paramID=241&amp;type=country&amp;extraID=241&amp;year=2013"/>
    <hyperlink ref="C47" r:id="rId43" display="http://cerf.unocha.org/admin/Webservices/DetailFundingadv.aspx?paramID=133&amp;type=country&amp;extraID=133&amp;year=2013"/>
    <hyperlink ref="C48" r:id="rId44" display="http://cerf.unocha.org/admin/Webservices/DetailFundingadv.aspx?paramID=116&amp;type=country&amp;extraID=116&amp;year=2013"/>
    <hyperlink ref="C49" r:id="rId45" display="http://cerf.unocha.org/admin/Webservices/DetailFundingadv.aspx?paramID=49&amp;type=country&amp;extraID=49&amp;year=201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1"/>
  <sheetViews>
    <sheetView workbookViewId="0">
      <selection activeCell="H15" sqref="H15"/>
    </sheetView>
  </sheetViews>
  <sheetFormatPr defaultRowHeight="12.75"/>
  <cols>
    <col min="3" max="3" width="34" customWidth="1"/>
  </cols>
  <sheetData>
    <row r="1" spans="1:6">
      <c r="A1" s="167" t="s">
        <v>1395</v>
      </c>
      <c r="B1" s="167"/>
      <c r="C1" s="167"/>
      <c r="D1" s="167"/>
      <c r="E1" s="167"/>
      <c r="F1" s="167"/>
    </row>
    <row r="2" spans="1:6" ht="13.5" thickBot="1">
      <c r="A2" s="167" t="s">
        <v>1396</v>
      </c>
      <c r="B2" s="167"/>
      <c r="C2" s="167"/>
      <c r="D2" s="167"/>
      <c r="E2" s="167"/>
      <c r="F2" s="167"/>
    </row>
    <row r="3" spans="1:6" ht="39" thickTop="1">
      <c r="A3" s="168"/>
      <c r="B3" s="133"/>
      <c r="C3" s="135" t="s">
        <v>1160</v>
      </c>
      <c r="D3" s="53" t="s">
        <v>1161</v>
      </c>
      <c r="E3" s="54" t="s">
        <v>1162</v>
      </c>
    </row>
    <row r="4" spans="1:6">
      <c r="A4" s="168"/>
      <c r="B4" s="134"/>
      <c r="C4" s="136"/>
      <c r="D4" s="48">
        <v>2011</v>
      </c>
      <c r="E4" s="55">
        <v>2011</v>
      </c>
    </row>
    <row r="5" spans="1:6">
      <c r="A5" s="168"/>
      <c r="B5" s="56">
        <v>1</v>
      </c>
      <c r="C5" s="49" t="s">
        <v>1170</v>
      </c>
      <c r="D5" s="50">
        <v>52953336</v>
      </c>
      <c r="E5" s="57">
        <v>0.124</v>
      </c>
    </row>
    <row r="6" spans="1:6">
      <c r="A6" s="168"/>
      <c r="B6" s="58">
        <v>2</v>
      </c>
      <c r="C6" s="51" t="s">
        <v>1165</v>
      </c>
      <c r="D6" s="52">
        <v>46475653</v>
      </c>
      <c r="E6" s="59">
        <v>0.1089</v>
      </c>
    </row>
    <row r="7" spans="1:6">
      <c r="A7" s="168"/>
      <c r="B7" s="56">
        <v>3</v>
      </c>
      <c r="C7" s="49" t="s">
        <v>1173</v>
      </c>
      <c r="D7" s="50">
        <v>32370901</v>
      </c>
      <c r="E7" s="57">
        <v>7.5800000000000006E-2</v>
      </c>
    </row>
    <row r="8" spans="1:6">
      <c r="A8" s="168"/>
      <c r="B8" s="58">
        <v>4</v>
      </c>
      <c r="C8" s="51" t="s">
        <v>1163</v>
      </c>
      <c r="D8" s="52">
        <v>22766954</v>
      </c>
      <c r="E8" s="59">
        <v>5.33E-2</v>
      </c>
    </row>
    <row r="9" spans="1:6">
      <c r="A9" s="168"/>
      <c r="B9" s="56">
        <v>5</v>
      </c>
      <c r="C9" s="49" t="s">
        <v>1168</v>
      </c>
      <c r="D9" s="50">
        <v>22683472</v>
      </c>
      <c r="E9" s="57">
        <v>5.3100000000000001E-2</v>
      </c>
    </row>
    <row r="10" spans="1:6">
      <c r="A10" s="168"/>
      <c r="B10" s="58">
        <v>6</v>
      </c>
      <c r="C10" s="51" t="s">
        <v>1169</v>
      </c>
      <c r="D10" s="52">
        <v>22553084</v>
      </c>
      <c r="E10" s="59">
        <v>5.28E-2</v>
      </c>
    </row>
    <row r="11" spans="1:6">
      <c r="A11" s="168"/>
      <c r="B11" s="56">
        <v>7</v>
      </c>
      <c r="C11" s="49" t="s">
        <v>1164</v>
      </c>
      <c r="D11" s="50">
        <v>18321205</v>
      </c>
      <c r="E11" s="57">
        <v>4.2900000000000001E-2</v>
      </c>
    </row>
    <row r="12" spans="1:6">
      <c r="A12" s="168"/>
      <c r="B12" s="58">
        <v>8</v>
      </c>
      <c r="C12" s="51" t="s">
        <v>1375</v>
      </c>
      <c r="D12" s="52">
        <v>16324871</v>
      </c>
      <c r="E12" s="59">
        <v>3.8199999999999998E-2</v>
      </c>
    </row>
    <row r="13" spans="1:6">
      <c r="A13" s="168"/>
      <c r="B13" s="56">
        <v>9</v>
      </c>
      <c r="C13" s="49" t="s">
        <v>1201</v>
      </c>
      <c r="D13" s="50">
        <v>16082778</v>
      </c>
      <c r="E13" s="57">
        <v>3.7699999999999997E-2</v>
      </c>
    </row>
    <row r="14" spans="1:6">
      <c r="A14" s="168"/>
      <c r="B14" s="58">
        <v>10</v>
      </c>
      <c r="C14" s="51" t="s">
        <v>1175</v>
      </c>
      <c r="D14" s="52">
        <v>15736845</v>
      </c>
      <c r="E14" s="59">
        <v>3.6900000000000002E-2</v>
      </c>
    </row>
    <row r="15" spans="1:6" ht="25.5">
      <c r="A15" s="168"/>
      <c r="B15" s="56">
        <v>11</v>
      </c>
      <c r="C15" s="49" t="s">
        <v>1181</v>
      </c>
      <c r="D15" s="50">
        <v>15410406</v>
      </c>
      <c r="E15" s="57">
        <v>3.61E-2</v>
      </c>
    </row>
    <row r="16" spans="1:6">
      <c r="A16" s="168"/>
      <c r="B16" s="58">
        <v>12</v>
      </c>
      <c r="C16" s="51" t="s">
        <v>1207</v>
      </c>
      <c r="D16" s="52">
        <v>15016297</v>
      </c>
      <c r="E16" s="59">
        <v>3.5200000000000002E-2</v>
      </c>
    </row>
    <row r="17" spans="1:5">
      <c r="A17" s="168"/>
      <c r="B17" s="56">
        <v>13</v>
      </c>
      <c r="C17" s="49" t="s">
        <v>1174</v>
      </c>
      <c r="D17" s="50">
        <v>14834581</v>
      </c>
      <c r="E17" s="57">
        <v>3.4700000000000002E-2</v>
      </c>
    </row>
    <row r="18" spans="1:5">
      <c r="A18" s="168"/>
      <c r="B18" s="58">
        <v>14</v>
      </c>
      <c r="C18" s="51" t="s">
        <v>1361</v>
      </c>
      <c r="D18" s="52">
        <v>11348971</v>
      </c>
      <c r="E18" s="59">
        <v>2.6599999999999999E-2</v>
      </c>
    </row>
    <row r="19" spans="1:5">
      <c r="A19" s="168"/>
      <c r="B19" s="56">
        <v>15</v>
      </c>
      <c r="C19" s="49" t="s">
        <v>1178</v>
      </c>
      <c r="D19" s="50">
        <v>10371212</v>
      </c>
      <c r="E19" s="57">
        <v>2.4299999999999999E-2</v>
      </c>
    </row>
    <row r="20" spans="1:5">
      <c r="A20" s="168"/>
      <c r="B20" s="58">
        <v>16</v>
      </c>
      <c r="C20" s="51" t="s">
        <v>1188</v>
      </c>
      <c r="D20" s="52">
        <v>6138419</v>
      </c>
      <c r="E20" s="59">
        <v>1.44E-2</v>
      </c>
    </row>
    <row r="21" spans="1:5">
      <c r="A21" s="168"/>
      <c r="B21" s="56">
        <v>17</v>
      </c>
      <c r="C21" s="49" t="s">
        <v>1365</v>
      </c>
      <c r="D21" s="50">
        <v>5994126</v>
      </c>
      <c r="E21" s="57">
        <v>1.4E-2</v>
      </c>
    </row>
    <row r="22" spans="1:5">
      <c r="A22" s="168"/>
      <c r="B22" s="58">
        <v>18</v>
      </c>
      <c r="C22" s="51" t="s">
        <v>1204</v>
      </c>
      <c r="D22" s="52">
        <v>5988454</v>
      </c>
      <c r="E22" s="59">
        <v>1.4E-2</v>
      </c>
    </row>
    <row r="23" spans="1:5">
      <c r="A23" s="168"/>
      <c r="B23" s="56">
        <v>19</v>
      </c>
      <c r="C23" s="49" t="s">
        <v>1185</v>
      </c>
      <c r="D23" s="50">
        <v>5927391</v>
      </c>
      <c r="E23" s="57">
        <v>1.3899999999999999E-2</v>
      </c>
    </row>
    <row r="24" spans="1:5">
      <c r="A24" s="168"/>
      <c r="B24" s="58">
        <v>20</v>
      </c>
      <c r="C24" s="51" t="s">
        <v>1167</v>
      </c>
      <c r="D24" s="52">
        <v>4999120</v>
      </c>
      <c r="E24" s="59">
        <v>1.17E-2</v>
      </c>
    </row>
    <row r="25" spans="1:5">
      <c r="A25" s="168"/>
      <c r="B25" s="56">
        <v>21</v>
      </c>
      <c r="C25" s="49" t="s">
        <v>1397</v>
      </c>
      <c r="D25" s="50">
        <v>4997940</v>
      </c>
      <c r="E25" s="57">
        <v>1.17E-2</v>
      </c>
    </row>
    <row r="26" spans="1:5">
      <c r="A26" s="168"/>
      <c r="B26" s="58">
        <v>22</v>
      </c>
      <c r="C26" s="51" t="s">
        <v>1182</v>
      </c>
      <c r="D26" s="52">
        <v>4983445</v>
      </c>
      <c r="E26" s="59">
        <v>1.17E-2</v>
      </c>
    </row>
    <row r="27" spans="1:5" ht="25.5">
      <c r="A27" s="168"/>
      <c r="B27" s="56">
        <v>23</v>
      </c>
      <c r="C27" s="49" t="s">
        <v>1180</v>
      </c>
      <c r="D27" s="50">
        <v>4094585</v>
      </c>
      <c r="E27" s="57">
        <v>9.5999999999999992E-3</v>
      </c>
    </row>
    <row r="28" spans="1:5">
      <c r="A28" s="168"/>
      <c r="B28" s="58">
        <v>24</v>
      </c>
      <c r="C28" s="51" t="s">
        <v>1376</v>
      </c>
      <c r="D28" s="52">
        <v>4036468</v>
      </c>
      <c r="E28" s="59">
        <v>9.4999999999999998E-3</v>
      </c>
    </row>
    <row r="29" spans="1:5">
      <c r="A29" s="168"/>
      <c r="B29" s="56">
        <v>25</v>
      </c>
      <c r="C29" s="49" t="s">
        <v>1398</v>
      </c>
      <c r="D29" s="50">
        <v>4033776</v>
      </c>
      <c r="E29" s="57">
        <v>9.4000000000000004E-3</v>
      </c>
    </row>
    <row r="30" spans="1:5">
      <c r="A30" s="168"/>
      <c r="B30" s="58">
        <v>26</v>
      </c>
      <c r="C30" s="51" t="s">
        <v>1203</v>
      </c>
      <c r="D30" s="52">
        <v>3999812</v>
      </c>
      <c r="E30" s="59">
        <v>9.4000000000000004E-3</v>
      </c>
    </row>
    <row r="31" spans="1:5">
      <c r="A31" s="168"/>
      <c r="B31" s="56">
        <v>27</v>
      </c>
      <c r="C31" s="49" t="s">
        <v>1177</v>
      </c>
      <c r="D31" s="50">
        <v>3972686</v>
      </c>
      <c r="E31" s="57">
        <v>9.2999999999999992E-3</v>
      </c>
    </row>
    <row r="32" spans="1:5">
      <c r="A32" s="168"/>
      <c r="B32" s="58">
        <v>28</v>
      </c>
      <c r="C32" s="51" t="s">
        <v>1360</v>
      </c>
      <c r="D32" s="52">
        <v>3664730</v>
      </c>
      <c r="E32" s="59">
        <v>8.6E-3</v>
      </c>
    </row>
    <row r="33" spans="1:5">
      <c r="A33" s="168"/>
      <c r="B33" s="56">
        <v>29</v>
      </c>
      <c r="C33" s="49" t="s">
        <v>1381</v>
      </c>
      <c r="D33" s="50">
        <v>3484733</v>
      </c>
      <c r="E33" s="57">
        <v>8.2000000000000007E-3</v>
      </c>
    </row>
    <row r="34" spans="1:5">
      <c r="A34" s="168"/>
      <c r="B34" s="58">
        <v>30</v>
      </c>
      <c r="C34" s="51" t="s">
        <v>1399</v>
      </c>
      <c r="D34" s="52">
        <v>2992466</v>
      </c>
      <c r="E34" s="59">
        <v>7.0000000000000001E-3</v>
      </c>
    </row>
    <row r="35" spans="1:5">
      <c r="A35" s="168"/>
      <c r="B35" s="56">
        <v>31</v>
      </c>
      <c r="C35" s="49" t="s">
        <v>1193</v>
      </c>
      <c r="D35" s="50">
        <v>2685257</v>
      </c>
      <c r="E35" s="57">
        <v>6.3E-3</v>
      </c>
    </row>
    <row r="36" spans="1:5">
      <c r="A36" s="168"/>
      <c r="B36" s="58">
        <v>32</v>
      </c>
      <c r="C36" s="51" t="s">
        <v>1195</v>
      </c>
      <c r="D36" s="52">
        <v>2584669</v>
      </c>
      <c r="E36" s="59">
        <v>6.1000000000000004E-3</v>
      </c>
    </row>
    <row r="37" spans="1:5">
      <c r="A37" s="168"/>
      <c r="B37" s="56">
        <v>33</v>
      </c>
      <c r="C37" s="49" t="s">
        <v>1400</v>
      </c>
      <c r="D37" s="50">
        <v>2579188</v>
      </c>
      <c r="E37" s="57">
        <v>6.0000000000000001E-3</v>
      </c>
    </row>
    <row r="38" spans="1:5">
      <c r="A38" s="168"/>
      <c r="B38" s="58">
        <v>34</v>
      </c>
      <c r="C38" s="51" t="s">
        <v>1183</v>
      </c>
      <c r="D38" s="52">
        <v>2201628</v>
      </c>
      <c r="E38" s="59">
        <v>5.1999999999999998E-3</v>
      </c>
    </row>
    <row r="39" spans="1:5">
      <c r="A39" s="168"/>
      <c r="B39" s="56">
        <v>35</v>
      </c>
      <c r="C39" s="49" t="s">
        <v>1383</v>
      </c>
      <c r="D39" s="50">
        <v>2121502</v>
      </c>
      <c r="E39" s="57">
        <v>5.0000000000000001E-3</v>
      </c>
    </row>
    <row r="40" spans="1:5">
      <c r="A40" s="168"/>
      <c r="B40" s="58">
        <v>36</v>
      </c>
      <c r="C40" s="51" t="s">
        <v>1401</v>
      </c>
      <c r="D40" s="52">
        <v>2030597</v>
      </c>
      <c r="E40" s="59">
        <v>4.7999999999999996E-3</v>
      </c>
    </row>
    <row r="41" spans="1:5">
      <c r="A41" s="168"/>
      <c r="B41" s="56">
        <v>37</v>
      </c>
      <c r="C41" s="49" t="s">
        <v>1205</v>
      </c>
      <c r="D41" s="50">
        <v>1999994</v>
      </c>
      <c r="E41" s="57">
        <v>4.7000000000000002E-3</v>
      </c>
    </row>
    <row r="42" spans="1:5">
      <c r="A42" s="168"/>
      <c r="B42" s="58">
        <v>38</v>
      </c>
      <c r="C42" s="51" t="s">
        <v>1402</v>
      </c>
      <c r="D42" s="52">
        <v>1605535</v>
      </c>
      <c r="E42" s="59">
        <v>3.8E-3</v>
      </c>
    </row>
    <row r="43" spans="1:5">
      <c r="A43" s="168"/>
      <c r="B43" s="56">
        <v>39</v>
      </c>
      <c r="C43" s="49" t="s">
        <v>1366</v>
      </c>
      <c r="D43" s="50">
        <v>1462910</v>
      </c>
      <c r="E43" s="57">
        <v>3.3999999999999998E-3</v>
      </c>
    </row>
    <row r="44" spans="1:5">
      <c r="A44" s="168"/>
      <c r="B44" s="58">
        <v>40</v>
      </c>
      <c r="C44" s="51" t="s">
        <v>1194</v>
      </c>
      <c r="D44" s="52">
        <v>1444890</v>
      </c>
      <c r="E44" s="59">
        <v>3.3999999999999998E-3</v>
      </c>
    </row>
    <row r="45" spans="1:5">
      <c r="A45" s="168"/>
      <c r="B45" s="56">
        <v>41</v>
      </c>
      <c r="C45" s="49" t="s">
        <v>1192</v>
      </c>
      <c r="D45" s="50">
        <v>1395954</v>
      </c>
      <c r="E45" s="57">
        <v>3.3E-3</v>
      </c>
    </row>
    <row r="46" spans="1:5">
      <c r="A46" s="168"/>
      <c r="B46" s="58">
        <v>42</v>
      </c>
      <c r="C46" s="51" t="s">
        <v>1403</v>
      </c>
      <c r="D46" s="52">
        <v>1175941</v>
      </c>
      <c r="E46" s="59">
        <v>2.8E-3</v>
      </c>
    </row>
    <row r="47" spans="1:5">
      <c r="A47" s="168"/>
      <c r="B47" s="56">
        <v>43</v>
      </c>
      <c r="C47" s="49" t="s">
        <v>1382</v>
      </c>
      <c r="D47" s="50">
        <v>614332</v>
      </c>
      <c r="E47" s="57">
        <v>1.4E-3</v>
      </c>
    </row>
    <row r="48" spans="1:5">
      <c r="A48" s="168"/>
      <c r="B48" s="58">
        <v>44</v>
      </c>
      <c r="C48" s="51" t="s">
        <v>1179</v>
      </c>
      <c r="D48" s="52">
        <v>390012</v>
      </c>
      <c r="E48" s="59">
        <v>8.9999999999999998E-4</v>
      </c>
    </row>
    <row r="49" spans="1:5">
      <c r="A49" s="168"/>
      <c r="B49" s="56">
        <v>45</v>
      </c>
      <c r="C49" s="49" t="s">
        <v>1389</v>
      </c>
      <c r="D49" s="50">
        <v>105930</v>
      </c>
      <c r="E49" s="57">
        <v>2.0000000000000001E-4</v>
      </c>
    </row>
    <row r="50" spans="1:5" ht="13.5" thickBot="1">
      <c r="A50" s="168"/>
      <c r="B50" s="60"/>
      <c r="C50" s="61" t="s">
        <v>1120</v>
      </c>
      <c r="D50" s="62">
        <v>426957056</v>
      </c>
      <c r="E50" s="63">
        <v>1</v>
      </c>
    </row>
    <row r="51" spans="1:5" ht="13.5" thickTop="1"/>
  </sheetData>
  <mergeCells count="5">
    <mergeCell ref="B3:B4"/>
    <mergeCell ref="C3:C4"/>
    <mergeCell ref="A1:F1"/>
    <mergeCell ref="A2:F2"/>
    <mergeCell ref="A3:A50"/>
  </mergeCells>
  <hyperlinks>
    <hyperlink ref="C5" r:id="rId1" display="http://cerf.unocha.org/admin/Webservices/DetailFundingadv.aspx?paramID=193&amp;type=country&amp;extraID=193&amp;year=2011"/>
    <hyperlink ref="C6" r:id="rId2" display="http://cerf.unocha.org/admin/Webservices/DetailFundingadv.aspx?paramID=67&amp;type=country&amp;extraID=67&amp;year=2011"/>
    <hyperlink ref="C7" r:id="rId3" display="http://cerf.unocha.org/admin/Webservices/DetailFundingadv.aspx?paramID=163&amp;type=country&amp;extraID=163&amp;year=2011"/>
    <hyperlink ref="C8" r:id="rId4" display="http://cerf.unocha.org/admin/Webservices/DetailFundingadv.aspx?paramID=320&amp;type=country&amp;extraID=320&amp;year=2011"/>
    <hyperlink ref="C9" r:id="rId5" display="http://cerf.unocha.org/admin/Webservices/DetailFundingadv.aspx?paramID=110&amp;type=country&amp;extraID=110&amp;year=2011"/>
    <hyperlink ref="C10" r:id="rId6" display="http://cerf.unocha.org/admin/Webservices/DetailFundingadv.aspx?paramID=42&amp;type=country&amp;extraID=42&amp;year=2011"/>
    <hyperlink ref="C11" r:id="rId7" display="http://cerf.unocha.org/admin/Webservices/DetailFundingadv.aspx?paramID=200&amp;type=country&amp;extraID=200&amp;year=2011"/>
    <hyperlink ref="C12" r:id="rId8" display="http://cerf.unocha.org/admin/Webservices/DetailFundingadv.aspx?paramID=52&amp;type=country&amp;extraID=52&amp;year=2011"/>
    <hyperlink ref="C13" r:id="rId9" display="http://cerf.unocha.org/admin/Webservices/DetailFundingadv.aspx?paramID=196&amp;type=country&amp;extraID=196&amp;year=2011"/>
    <hyperlink ref="C14" r:id="rId10" display="http://cerf.unocha.org/admin/Webservices/DetailFundingadv.aspx?paramID=155&amp;type=country&amp;extraID=155&amp;year=2011"/>
    <hyperlink ref="C15" r:id="rId11" display="http://cerf.unocha.org/admin/Webservices/DetailFundingadv.aspx?paramID=112&amp;type=country&amp;extraID=112&amp;year=2011"/>
    <hyperlink ref="C16" r:id="rId12" display="http://cerf.unocha.org/admin/Webservices/DetailFundingadv.aspx?paramID=241&amp;type=country&amp;extraID=241&amp;year=2011"/>
    <hyperlink ref="C17" r:id="rId13" display="http://cerf.unocha.org/admin/Webservices/DetailFundingadv.aspx?paramID=237&amp;type=country&amp;extraID=237&amp;year=2011"/>
    <hyperlink ref="C18" r:id="rId14" display="http://cerf.unocha.org/admin/Webservices/DetailFundingadv.aspx?paramID=169&amp;type=country&amp;extraID=169&amp;year=2011"/>
    <hyperlink ref="C19" r:id="rId15" display="http://cerf.unocha.org/admin/Webservices/DetailFundingadv.aspx?paramID=91&amp;type=country&amp;extraID=91&amp;year=2011"/>
    <hyperlink ref="C20" r:id="rId16" display="http://cerf.unocha.org/admin/Webservices/DetailFundingadv.aspx?paramID=58&amp;type=country&amp;extraID=58&amp;year=2011"/>
    <hyperlink ref="C21" r:id="rId17" display="http://cerf.unocha.org/admin/Webservices/DetailFundingadv.aspx?paramID=126&amp;type=country&amp;extraID=126&amp;year=2011"/>
    <hyperlink ref="C22" r:id="rId18" display="http://cerf.unocha.org/admin/Webservices/DetailFundingadv.aspx?paramID=120&amp;type=country&amp;extraID=120&amp;year=2011"/>
    <hyperlink ref="C23" r:id="rId19" display="http://cerf.unocha.org/admin/Webservices/DetailFundingadv.aspx?paramID=47&amp;type=country&amp;extraID=47&amp;year=2011"/>
    <hyperlink ref="C24" r:id="rId20" display="http://cerf.unocha.org/admin/Webservices/DetailFundingadv.aspx?paramID=41&amp;type=country&amp;extraID=41&amp;year=2011"/>
    <hyperlink ref="C25" r:id="rId21" display="http://cerf.unocha.org/admin/Webservices/DetailFundingadv.aspx?paramID=215&amp;type=country&amp;extraID=215&amp;year=2011"/>
    <hyperlink ref="C26" r:id="rId22" display="http://cerf.unocha.org/admin/Webservices/DetailFundingadv.aspx?paramID=145&amp;type=country&amp;extraID=145&amp;year=2011"/>
    <hyperlink ref="C27" r:id="rId23" display="http://cerf.unocha.org/admin/Webservices/DetailFundingadv.aspx?paramID=239&amp;type=country&amp;extraID=239&amp;year=2011"/>
    <hyperlink ref="C28" r:id="rId24" display="http://cerf.unocha.org/admin/Webservices/DetailFundingadv.aspx?paramID=119&amp;type=country&amp;extraID=119&amp;year=2011"/>
    <hyperlink ref="C29" r:id="rId25" display="http://cerf.unocha.org/admin/Webservices/DetailFundingadv.aspx?paramID=35&amp;type=country&amp;extraID=35&amp;year=2011"/>
    <hyperlink ref="C30" r:id="rId26" display="http://cerf.unocha.org/admin/Webservices/DetailFundingadv.aspx?paramID=34&amp;type=country&amp;extraID=34&amp;year=2011"/>
    <hyperlink ref="C31" r:id="rId27" display="http://cerf.unocha.org/admin/Webservices/DetailFundingadv.aspx?paramID=249&amp;type=country&amp;extraID=249&amp;year=2011"/>
    <hyperlink ref="C32" r:id="rId28" display="http://cerf.unocha.org/admin/Webservices/DetailFundingadv.aspx?paramID=206&amp;type=country&amp;extraID=206&amp;year=2011"/>
    <hyperlink ref="C33" r:id="rId29" display="http://cerf.unocha.org/admin/Webservices/DetailFundingadv.aspx?paramID=216&amp;type=country&amp;extraID=216&amp;year=2011"/>
    <hyperlink ref="C34" r:id="rId30" display="http://cerf.unocha.org/admin/Webservices/DetailFundingadv.aspx?paramID=99&amp;type=country&amp;extraID=99&amp;year=2011"/>
    <hyperlink ref="C35" r:id="rId31" display="http://cerf.unocha.org/admin/Webservices/DetailFundingadv.aspx?paramID=134&amp;type=country&amp;extraID=134&amp;year=2011"/>
    <hyperlink ref="C36" r:id="rId32" display="http://cerf.unocha.org/admin/Webservices/DetailFundingadv.aspx?paramID=25&amp;type=country&amp;extraID=25&amp;year=2011"/>
    <hyperlink ref="C37" r:id="rId33" display="http://cerf.unocha.org/admin/Webservices/DetailFundingadv.aspx?paramID=64&amp;type=country&amp;extraID=64&amp;year=2011"/>
    <hyperlink ref="C38" r:id="rId34" display="http://cerf.unocha.org/admin/Webservices/DetailFundingadv.aspx?paramID=87&amp;type=country&amp;extraID=87&amp;year=2011"/>
    <hyperlink ref="C39" r:id="rId35" display="http://cerf.unocha.org/admin/Webservices/DetailFundingadv.aspx?paramID=80&amp;type=country&amp;extraID=80&amp;year=2011"/>
    <hyperlink ref="C40" r:id="rId36" display="http://cerf.unocha.org/admin/Webservices/DetailFundingadv.aspx?paramID=154&amp;type=country&amp;extraID=154&amp;year=2011"/>
    <hyperlink ref="C41" r:id="rId37" display="http://cerf.unocha.org/admin/Webservices/DetailFundingadv.aspx?paramID=148&amp;type=country&amp;extraID=148&amp;year=2011"/>
    <hyperlink ref="C42" r:id="rId38" display="http://cerf.unocha.org/admin/Webservices/DetailFundingadv.aspx?paramID=24&amp;type=country&amp;extraID=24&amp;year=2011"/>
    <hyperlink ref="C43" r:id="rId39" display="http://cerf.unocha.org/admin/Webservices/DetailFundingadv.aspx?paramID=144&amp;type=country&amp;extraID=144&amp;year=2011"/>
    <hyperlink ref="C44" r:id="rId40" display="http://cerf.unocha.org/admin/Webservices/DetailFundingadv.aspx?paramID=121&amp;type=country&amp;extraID=121&amp;year=2011"/>
    <hyperlink ref="C45" r:id="rId41" display="http://cerf.unocha.org/admin/Webservices/DetailFundingadv.aspx?paramID=49&amp;type=country&amp;extraID=49&amp;year=2011"/>
    <hyperlink ref="C46" r:id="rId42" display="http://cerf.unocha.org/admin/Webservices/DetailFundingadv.aspx?paramID=146&amp;type=country&amp;extraID=146&amp;year=2011"/>
    <hyperlink ref="C47" r:id="rId43" display="http://cerf.unocha.org/admin/Webservices/DetailFundingadv.aspx?paramID=211&amp;type=country&amp;extraID=211&amp;year=2011"/>
    <hyperlink ref="C48" r:id="rId44" display="http://cerf.unocha.org/admin/Webservices/DetailFundingadv.aspx?paramID=88&amp;type=country&amp;extraID=88&amp;year=2011"/>
    <hyperlink ref="C49" r:id="rId45" display="http://cerf.unocha.org/admin/Webservices/DetailFundingadv.aspx?paramID=22&amp;type=country&amp;extraID=22&amp;year=201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2"/>
  <sheetViews>
    <sheetView topLeftCell="A34" workbookViewId="0">
      <selection activeCell="D59" sqref="D59"/>
    </sheetView>
  </sheetViews>
  <sheetFormatPr defaultRowHeight="12.75"/>
  <cols>
    <col min="2" max="2" width="27.140625" customWidth="1"/>
    <col min="3" max="3" width="10.85546875" bestFit="1" customWidth="1"/>
  </cols>
  <sheetData>
    <row r="1" spans="1:4">
      <c r="A1" s="16" t="s">
        <v>1384</v>
      </c>
    </row>
    <row r="2" spans="1:4" ht="13.5" thickBot="1">
      <c r="A2" t="s">
        <v>1385</v>
      </c>
    </row>
    <row r="3" spans="1:4" ht="39" thickTop="1">
      <c r="A3" s="133"/>
      <c r="B3" s="135" t="s">
        <v>1160</v>
      </c>
      <c r="C3" s="53" t="s">
        <v>1161</v>
      </c>
      <c r="D3" s="54" t="s">
        <v>1162</v>
      </c>
    </row>
    <row r="4" spans="1:4">
      <c r="A4" s="134"/>
      <c r="B4" s="136"/>
      <c r="C4" s="48">
        <v>2010</v>
      </c>
      <c r="D4" s="55">
        <v>2010</v>
      </c>
    </row>
    <row r="5" spans="1:4">
      <c r="A5" s="56">
        <v>1</v>
      </c>
      <c r="B5" s="49" t="s">
        <v>1173</v>
      </c>
      <c r="C5" s="50">
        <v>51832831</v>
      </c>
      <c r="D5" s="57">
        <v>0.12479999999999999</v>
      </c>
    </row>
    <row r="6" spans="1:4">
      <c r="A6" s="58">
        <v>2</v>
      </c>
      <c r="B6" s="51" t="s">
        <v>1178</v>
      </c>
      <c r="C6" s="52">
        <v>36564849</v>
      </c>
      <c r="D6" s="59">
        <v>8.8099999999999998E-2</v>
      </c>
    </row>
    <row r="7" spans="1:4">
      <c r="A7" s="56">
        <v>3</v>
      </c>
      <c r="B7" s="49" t="s">
        <v>1175</v>
      </c>
      <c r="C7" s="50">
        <v>35015440</v>
      </c>
      <c r="D7" s="57">
        <v>8.43E-2</v>
      </c>
    </row>
    <row r="8" spans="1:4" ht="25.5">
      <c r="A8" s="58">
        <v>4</v>
      </c>
      <c r="B8" s="51" t="s">
        <v>1180</v>
      </c>
      <c r="C8" s="52">
        <v>29126626</v>
      </c>
      <c r="D8" s="59">
        <v>7.0099999999999996E-2</v>
      </c>
    </row>
    <row r="9" spans="1:4">
      <c r="A9" s="56">
        <v>5</v>
      </c>
      <c r="B9" s="49" t="s">
        <v>1164</v>
      </c>
      <c r="C9" s="50">
        <v>23856917</v>
      </c>
      <c r="D9" s="57">
        <v>5.7500000000000002E-2</v>
      </c>
    </row>
    <row r="10" spans="1:4">
      <c r="A10" s="58">
        <v>6</v>
      </c>
      <c r="B10" s="51" t="s">
        <v>1169</v>
      </c>
      <c r="C10" s="52">
        <v>22839556</v>
      </c>
      <c r="D10" s="59">
        <v>5.5E-2</v>
      </c>
    </row>
    <row r="11" spans="1:4">
      <c r="A11" s="56">
        <v>7</v>
      </c>
      <c r="B11" s="49" t="s">
        <v>1168</v>
      </c>
      <c r="C11" s="50">
        <v>20029976</v>
      </c>
      <c r="D11" s="57">
        <v>4.82E-2</v>
      </c>
    </row>
    <row r="12" spans="1:4">
      <c r="A12" s="58">
        <v>8</v>
      </c>
      <c r="B12" s="51" t="s">
        <v>1165</v>
      </c>
      <c r="C12" s="52">
        <v>16690193</v>
      </c>
      <c r="D12" s="59">
        <v>4.02E-2</v>
      </c>
    </row>
    <row r="13" spans="1:4">
      <c r="A13" s="56">
        <v>9</v>
      </c>
      <c r="B13" s="49" t="s">
        <v>1201</v>
      </c>
      <c r="C13" s="50">
        <v>15690704</v>
      </c>
      <c r="D13" s="57">
        <v>3.78E-2</v>
      </c>
    </row>
    <row r="14" spans="1:4">
      <c r="A14" s="58">
        <v>10</v>
      </c>
      <c r="B14" s="51" t="s">
        <v>1174</v>
      </c>
      <c r="C14" s="52">
        <v>14539112</v>
      </c>
      <c r="D14" s="59">
        <v>3.5000000000000003E-2</v>
      </c>
    </row>
    <row r="15" spans="1:4" ht="25.5">
      <c r="A15" s="56">
        <v>11</v>
      </c>
      <c r="B15" s="49" t="s">
        <v>1181</v>
      </c>
      <c r="C15" s="50">
        <v>13440519</v>
      </c>
      <c r="D15" s="57">
        <v>3.2399999999999998E-2</v>
      </c>
    </row>
    <row r="16" spans="1:4">
      <c r="A16" s="58">
        <v>12</v>
      </c>
      <c r="B16" s="51" t="s">
        <v>1182</v>
      </c>
      <c r="C16" s="52">
        <v>12455835</v>
      </c>
      <c r="D16" s="59">
        <v>0.03</v>
      </c>
    </row>
    <row r="17" spans="1:4">
      <c r="A17" s="56">
        <v>13</v>
      </c>
      <c r="B17" s="49" t="s">
        <v>1189</v>
      </c>
      <c r="C17" s="50">
        <v>11019952</v>
      </c>
      <c r="D17" s="57">
        <v>2.6499999999999999E-2</v>
      </c>
    </row>
    <row r="18" spans="1:4">
      <c r="A18" s="58">
        <v>14</v>
      </c>
      <c r="B18" s="51" t="s">
        <v>1207</v>
      </c>
      <c r="C18" s="52">
        <v>10439418</v>
      </c>
      <c r="D18" s="59">
        <v>2.5100000000000001E-2</v>
      </c>
    </row>
    <row r="19" spans="1:4">
      <c r="A19" s="56">
        <v>15</v>
      </c>
      <c r="B19" s="49" t="s">
        <v>1386</v>
      </c>
      <c r="C19" s="50">
        <v>10283575</v>
      </c>
      <c r="D19" s="57">
        <v>2.4799999999999999E-2</v>
      </c>
    </row>
    <row r="20" spans="1:4">
      <c r="A20" s="58">
        <v>16</v>
      </c>
      <c r="B20" s="51" t="s">
        <v>1387</v>
      </c>
      <c r="C20" s="52">
        <v>10076490</v>
      </c>
      <c r="D20" s="59">
        <v>2.4299999999999999E-2</v>
      </c>
    </row>
    <row r="21" spans="1:4">
      <c r="A21" s="56">
        <v>17</v>
      </c>
      <c r="B21" s="49" t="s">
        <v>1185</v>
      </c>
      <c r="C21" s="50">
        <v>6607366</v>
      </c>
      <c r="D21" s="57">
        <v>1.5900000000000001E-2</v>
      </c>
    </row>
    <row r="22" spans="1:4">
      <c r="A22" s="58">
        <v>18</v>
      </c>
      <c r="B22" s="51" t="s">
        <v>1167</v>
      </c>
      <c r="C22" s="52">
        <v>6099478</v>
      </c>
      <c r="D22" s="59">
        <v>1.47E-2</v>
      </c>
    </row>
    <row r="23" spans="1:4">
      <c r="A23" s="56">
        <v>19</v>
      </c>
      <c r="B23" s="49" t="s">
        <v>1198</v>
      </c>
      <c r="C23" s="50">
        <v>5972098</v>
      </c>
      <c r="D23" s="57">
        <v>1.44E-2</v>
      </c>
    </row>
    <row r="24" spans="1:4">
      <c r="A24" s="58">
        <v>20</v>
      </c>
      <c r="B24" s="51" t="s">
        <v>1192</v>
      </c>
      <c r="C24" s="52">
        <v>4888290</v>
      </c>
      <c r="D24" s="59">
        <v>1.18E-2</v>
      </c>
    </row>
    <row r="25" spans="1:4">
      <c r="A25" s="56">
        <v>21</v>
      </c>
      <c r="B25" s="49" t="s">
        <v>1365</v>
      </c>
      <c r="C25" s="50">
        <v>4725398</v>
      </c>
      <c r="D25" s="57">
        <v>1.14E-2</v>
      </c>
    </row>
    <row r="26" spans="1:4">
      <c r="A26" s="58">
        <v>22</v>
      </c>
      <c r="B26" s="51" t="s">
        <v>1388</v>
      </c>
      <c r="C26" s="52">
        <v>4719705</v>
      </c>
      <c r="D26" s="59">
        <v>1.14E-2</v>
      </c>
    </row>
    <row r="27" spans="1:4">
      <c r="A27" s="56">
        <v>23</v>
      </c>
      <c r="B27" s="49" t="s">
        <v>1195</v>
      </c>
      <c r="C27" s="50">
        <v>4489065</v>
      </c>
      <c r="D27" s="57">
        <v>1.0800000000000001E-2</v>
      </c>
    </row>
    <row r="28" spans="1:4">
      <c r="A28" s="58">
        <v>24</v>
      </c>
      <c r="B28" s="51" t="s">
        <v>1389</v>
      </c>
      <c r="C28" s="52">
        <v>4390369</v>
      </c>
      <c r="D28" s="59">
        <v>1.06E-2</v>
      </c>
    </row>
    <row r="29" spans="1:4">
      <c r="A29" s="56">
        <v>25</v>
      </c>
      <c r="B29" s="49" t="s">
        <v>1390</v>
      </c>
      <c r="C29" s="50">
        <v>3556532</v>
      </c>
      <c r="D29" s="57">
        <v>8.6E-3</v>
      </c>
    </row>
    <row r="30" spans="1:4">
      <c r="A30" s="58">
        <v>26</v>
      </c>
      <c r="B30" s="51" t="s">
        <v>1183</v>
      </c>
      <c r="C30" s="52">
        <v>3376068</v>
      </c>
      <c r="D30" s="59">
        <v>8.0999999999999996E-3</v>
      </c>
    </row>
    <row r="31" spans="1:4">
      <c r="A31" s="56">
        <v>27</v>
      </c>
      <c r="B31" s="49" t="s">
        <v>1188</v>
      </c>
      <c r="C31" s="50">
        <v>2999757</v>
      </c>
      <c r="D31" s="57">
        <v>7.1999999999999998E-3</v>
      </c>
    </row>
    <row r="32" spans="1:4">
      <c r="A32" s="58">
        <v>28</v>
      </c>
      <c r="B32" s="51" t="s">
        <v>1361</v>
      </c>
      <c r="C32" s="52">
        <v>2997112</v>
      </c>
      <c r="D32" s="59">
        <v>7.1999999999999998E-3</v>
      </c>
    </row>
    <row r="33" spans="1:4">
      <c r="A33" s="56">
        <v>29</v>
      </c>
      <c r="B33" s="49" t="s">
        <v>1391</v>
      </c>
      <c r="C33" s="50">
        <v>2981631</v>
      </c>
      <c r="D33" s="57">
        <v>7.1999999999999998E-3</v>
      </c>
    </row>
    <row r="34" spans="1:4">
      <c r="A34" s="58">
        <v>30</v>
      </c>
      <c r="B34" s="51" t="s">
        <v>1366</v>
      </c>
      <c r="C34" s="52">
        <v>2624107</v>
      </c>
      <c r="D34" s="59">
        <v>6.3E-3</v>
      </c>
    </row>
    <row r="35" spans="1:4">
      <c r="A35" s="56">
        <v>31</v>
      </c>
      <c r="B35" s="49" t="s">
        <v>1382</v>
      </c>
      <c r="C35" s="50">
        <v>2613675</v>
      </c>
      <c r="D35" s="57">
        <v>6.3E-3</v>
      </c>
    </row>
    <row r="36" spans="1:4">
      <c r="A36" s="58">
        <v>32</v>
      </c>
      <c r="B36" s="51" t="s">
        <v>1205</v>
      </c>
      <c r="C36" s="52">
        <v>2000031</v>
      </c>
      <c r="D36" s="59">
        <v>4.7999999999999996E-3</v>
      </c>
    </row>
    <row r="37" spans="1:4">
      <c r="A37" s="56">
        <v>33</v>
      </c>
      <c r="B37" s="49" t="s">
        <v>1184</v>
      </c>
      <c r="C37" s="50">
        <v>1999202</v>
      </c>
      <c r="D37" s="57">
        <v>4.7999999999999996E-3</v>
      </c>
    </row>
    <row r="38" spans="1:4">
      <c r="A38" s="58">
        <v>34</v>
      </c>
      <c r="B38" s="51" t="s">
        <v>1179</v>
      </c>
      <c r="C38" s="52">
        <v>1971425</v>
      </c>
      <c r="D38" s="59">
        <v>4.7000000000000002E-3</v>
      </c>
    </row>
    <row r="39" spans="1:4">
      <c r="A39" s="56">
        <v>35</v>
      </c>
      <c r="B39" s="49" t="s">
        <v>1191</v>
      </c>
      <c r="C39" s="50">
        <v>1966070</v>
      </c>
      <c r="D39" s="57">
        <v>4.7000000000000002E-3</v>
      </c>
    </row>
    <row r="40" spans="1:4">
      <c r="A40" s="58">
        <v>36</v>
      </c>
      <c r="B40" s="51" t="s">
        <v>1392</v>
      </c>
      <c r="C40" s="52">
        <v>1941576</v>
      </c>
      <c r="D40" s="59">
        <v>4.7000000000000002E-3</v>
      </c>
    </row>
    <row r="41" spans="1:4">
      <c r="A41" s="56">
        <v>37</v>
      </c>
      <c r="B41" s="49" t="s">
        <v>1193</v>
      </c>
      <c r="C41" s="50">
        <v>1751722</v>
      </c>
      <c r="D41" s="57">
        <v>4.1999999999999997E-3</v>
      </c>
    </row>
    <row r="42" spans="1:4">
      <c r="A42" s="58">
        <v>38</v>
      </c>
      <c r="B42" s="51" t="s">
        <v>1176</v>
      </c>
      <c r="C42" s="52">
        <v>1503989</v>
      </c>
      <c r="D42" s="59">
        <v>3.5999999999999999E-3</v>
      </c>
    </row>
    <row r="43" spans="1:4">
      <c r="A43" s="96">
        <v>39</v>
      </c>
      <c r="B43" s="97" t="s">
        <v>1166</v>
      </c>
      <c r="C43" s="98">
        <v>1500000</v>
      </c>
      <c r="D43" s="99">
        <v>3.5999999999999999E-3</v>
      </c>
    </row>
    <row r="44" spans="1:4">
      <c r="A44" s="58">
        <v>40</v>
      </c>
      <c r="B44" s="51" t="s">
        <v>1393</v>
      </c>
      <c r="C44" s="52">
        <v>941309</v>
      </c>
      <c r="D44" s="59">
        <v>2.3E-3</v>
      </c>
    </row>
    <row r="45" spans="1:4">
      <c r="A45" s="56">
        <v>41</v>
      </c>
      <c r="B45" s="49" t="s">
        <v>1171</v>
      </c>
      <c r="C45" s="50">
        <v>652684</v>
      </c>
      <c r="D45" s="57">
        <v>1.6000000000000001E-3</v>
      </c>
    </row>
    <row r="46" spans="1:4">
      <c r="A46" s="58">
        <v>42</v>
      </c>
      <c r="B46" s="51" t="s">
        <v>1376</v>
      </c>
      <c r="C46" s="52">
        <v>645959</v>
      </c>
      <c r="D46" s="59">
        <v>1.6000000000000001E-3</v>
      </c>
    </row>
    <row r="47" spans="1:4">
      <c r="A47" s="56">
        <v>43</v>
      </c>
      <c r="B47" s="49" t="s">
        <v>1199</v>
      </c>
      <c r="C47" s="50">
        <v>563955</v>
      </c>
      <c r="D47" s="57">
        <v>1.4E-3</v>
      </c>
    </row>
    <row r="48" spans="1:4">
      <c r="A48" s="58">
        <v>44</v>
      </c>
      <c r="B48" s="51" t="s">
        <v>1394</v>
      </c>
      <c r="C48" s="52">
        <v>293394</v>
      </c>
      <c r="D48" s="59">
        <v>6.9999999999999999E-4</v>
      </c>
    </row>
    <row r="49" spans="1:4">
      <c r="A49" s="56">
        <v>45</v>
      </c>
      <c r="B49" s="49" t="s">
        <v>1197</v>
      </c>
      <c r="C49" s="50">
        <v>281597</v>
      </c>
      <c r="D49" s="57">
        <v>6.9999999999999999E-4</v>
      </c>
    </row>
    <row r="50" spans="1:4">
      <c r="A50" s="58">
        <v>46</v>
      </c>
      <c r="B50" s="51" t="s">
        <v>1186</v>
      </c>
      <c r="C50" s="52">
        <v>268235</v>
      </c>
      <c r="D50" s="59">
        <v>5.9999999999999995E-4</v>
      </c>
    </row>
    <row r="51" spans="1:4" ht="13.5" thickBot="1">
      <c r="A51" s="60"/>
      <c r="B51" s="61" t="s">
        <v>1120</v>
      </c>
      <c r="C51" s="62">
        <v>415223792</v>
      </c>
      <c r="D51" s="63">
        <v>1</v>
      </c>
    </row>
    <row r="52" spans="1:4" ht="13.5" thickTop="1">
      <c r="A52" t="s">
        <v>1208</v>
      </c>
    </row>
  </sheetData>
  <mergeCells count="2">
    <mergeCell ref="A3:A4"/>
    <mergeCell ref="B3:B4"/>
  </mergeCells>
  <hyperlinks>
    <hyperlink ref="B5" r:id="rId1" display="http://cerf.unocha.org/admin/Webservices/DetailFundingadv.aspx?paramID=163&amp;type=country&amp;extraID=163&amp;year=2010"/>
    <hyperlink ref="B6" r:id="rId2" display="http://cerf.unocha.org/admin/Webservices/DetailFundingadv.aspx?paramID=91&amp;type=country&amp;extraID=91&amp;year=2010"/>
    <hyperlink ref="B7" r:id="rId3" display="http://cerf.unocha.org/admin/Webservices/DetailFundingadv.aspx?paramID=155&amp;type=country&amp;extraID=155&amp;year=2010"/>
    <hyperlink ref="B8" r:id="rId4" display="http://cerf.unocha.org/admin/Webservices/DetailFundingadv.aspx?paramID=239&amp;type=country&amp;extraID=239&amp;year=2010"/>
    <hyperlink ref="B9" r:id="rId5" display="http://cerf.unocha.org/admin/Webservices/DetailFundingadv.aspx?paramID=200&amp;type=country&amp;extraID=200&amp;year=2010"/>
    <hyperlink ref="B10" r:id="rId6" display="http://cerf.unocha.org/admin/Webservices/DetailFundingadv.aspx?paramID=42&amp;type=country&amp;extraID=42&amp;year=2010"/>
    <hyperlink ref="B11" r:id="rId7" display="http://cerf.unocha.org/admin/Webservices/DetailFundingadv.aspx?paramID=110&amp;type=country&amp;extraID=110&amp;year=2010"/>
    <hyperlink ref="B12" r:id="rId8" display="http://cerf.unocha.org/admin/Webservices/DetailFundingadv.aspx?paramID=67&amp;type=country&amp;extraID=67&amp;year=2010"/>
    <hyperlink ref="B13" r:id="rId9" display="http://cerf.unocha.org/admin/Webservices/DetailFundingadv.aspx?paramID=196&amp;type=country&amp;extraID=196&amp;year=2010"/>
    <hyperlink ref="B14" r:id="rId10" display="http://cerf.unocha.org/admin/Webservices/DetailFundingadv.aspx?paramID=237&amp;type=country&amp;extraID=237&amp;year=2010"/>
    <hyperlink ref="B15" r:id="rId11" display="http://cerf.unocha.org/admin/Webservices/DetailFundingadv.aspx?paramID=112&amp;type=country&amp;extraID=112&amp;year=2010"/>
    <hyperlink ref="B16" r:id="rId12" display="http://cerf.unocha.org/admin/Webservices/DetailFundingadv.aspx?paramID=145&amp;type=country&amp;extraID=145&amp;year=2010"/>
    <hyperlink ref="B17" r:id="rId13" display="http://cerf.unocha.org/admin/Webservices/DetailFundingadv.aspx?paramID=1&amp;type=country&amp;extraID=1&amp;year=2010"/>
    <hyperlink ref="B18" r:id="rId14" display="http://cerf.unocha.org/admin/Webservices/DetailFundingadv.aspx?paramID=241&amp;type=country&amp;extraID=241&amp;year=2010"/>
    <hyperlink ref="B19" r:id="rId15" display="http://cerf.unocha.org/admin/Webservices/DetailFundingadv.aspx?paramID=43&amp;type=country&amp;extraID=43&amp;year=2010"/>
    <hyperlink ref="B20" r:id="rId16" display="http://cerf.unocha.org/admin/Webservices/DetailFundingadv.aspx?paramID=115&amp;type=country&amp;extraID=115&amp;year=2010"/>
    <hyperlink ref="B21" r:id="rId17" display="http://cerf.unocha.org/admin/Webservices/DetailFundingadv.aspx?paramID=47&amp;type=country&amp;extraID=47&amp;year=2010"/>
    <hyperlink ref="B22" r:id="rId18" display="http://cerf.unocha.org/admin/Webservices/DetailFundingadv.aspx?paramID=41&amp;type=country&amp;extraID=41&amp;year=2010"/>
    <hyperlink ref="B23" r:id="rId19" display="http://cerf.unocha.org/admin/Webservices/DetailFundingadv.aspx?paramID=244&amp;type=country&amp;extraID=244&amp;year=2010"/>
    <hyperlink ref="B24" r:id="rId20" display="http://cerf.unocha.org/admin/Webservices/DetailFundingadv.aspx?paramID=49&amp;type=country&amp;extraID=49&amp;year=2010"/>
    <hyperlink ref="B25" r:id="rId21" display="http://cerf.unocha.org/admin/Webservices/DetailFundingadv.aspx?paramID=126&amp;type=country&amp;extraID=126&amp;year=2010"/>
    <hyperlink ref="B26" r:id="rId22" display="http://cerf.unocha.org/admin/Webservices/DetailFundingadv.aspx?paramID=44&amp;type=country&amp;extraID=44&amp;year=2010"/>
    <hyperlink ref="B27" r:id="rId23" display="http://cerf.unocha.org/admin/Webservices/DetailFundingadv.aspx?paramID=25&amp;type=country&amp;extraID=25&amp;year=2010"/>
    <hyperlink ref="B28" r:id="rId24" display="http://cerf.unocha.org/admin/Webservices/DetailFundingadv.aspx?paramID=22&amp;type=country&amp;extraID=22&amp;year=2010"/>
    <hyperlink ref="B29" r:id="rId25" display="http://cerf.unocha.org/admin/Webservices/DetailFundingadv.aspx?paramID=141&amp;type=country&amp;extraID=141&amp;year=2010"/>
    <hyperlink ref="B30" r:id="rId26" display="http://cerf.unocha.org/admin/Webservices/DetailFundingadv.aspx?paramID=87&amp;type=country&amp;extraID=87&amp;year=2010"/>
    <hyperlink ref="B31" r:id="rId27" display="http://cerf.unocha.org/admin/Webservices/DetailFundingadv.aspx?paramID=58&amp;type=country&amp;extraID=58&amp;year=2010"/>
    <hyperlink ref="B32" r:id="rId28" display="http://cerf.unocha.org/admin/Webservices/DetailFundingadv.aspx?paramID=169&amp;type=country&amp;extraID=169&amp;year=2010"/>
    <hyperlink ref="B33" r:id="rId29" display="http://cerf.unocha.org/admin/Webservices/DetailFundingadv.aspx?paramID=229&amp;type=country&amp;extraID=229&amp;year=2010"/>
    <hyperlink ref="B34" r:id="rId30" display="http://cerf.unocha.org/admin/Webservices/DetailFundingadv.aspx?paramID=144&amp;type=country&amp;extraID=144&amp;year=2010"/>
    <hyperlink ref="B35" r:id="rId31" display="http://cerf.unocha.org/admin/Webservices/DetailFundingadv.aspx?paramID=211&amp;type=country&amp;extraID=211&amp;year=2010"/>
    <hyperlink ref="B36" r:id="rId32" display="http://cerf.unocha.org/admin/Webservices/DetailFundingadv.aspx?paramID=148&amp;type=country&amp;extraID=148&amp;year=2010"/>
    <hyperlink ref="B37" r:id="rId33" display="http://cerf.unocha.org/admin/Webservices/DetailFundingadv.aspx?paramID=156&amp;type=country&amp;extraID=156&amp;year=2010"/>
    <hyperlink ref="B38" r:id="rId34" display="http://cerf.unocha.org/admin/Webservices/DetailFundingadv.aspx?paramID=88&amp;type=country&amp;extraID=88&amp;year=2010"/>
    <hyperlink ref="B39" r:id="rId35" display="http://cerf.unocha.org/admin/Webservices/DetailFundingadv.aspx?paramID=33&amp;type=country&amp;extraID=33&amp;year=2010"/>
    <hyperlink ref="B40" r:id="rId36" display="http://cerf.unocha.org/admin/Webservices/DetailFundingadv.aspx?paramID=60&amp;type=country&amp;extraID=60&amp;year=2010"/>
    <hyperlink ref="B41" r:id="rId37" display="http://cerf.unocha.org/admin/Webservices/DetailFundingadv.aspx?paramID=134&amp;type=country&amp;extraID=134&amp;year=2010"/>
    <hyperlink ref="B42" r:id="rId38" display="http://cerf.unocha.org/admin/Webservices/DetailFundingadv.aspx?paramID=130&amp;type=country&amp;extraID=130&amp;year=2010"/>
    <hyperlink ref="B43" r:id="rId39" display="http://cerf.unocha.org/admin/Webservices/DetailFundingadv.aspx?paramID=100&amp;type=country&amp;extraID=100&amp;year=2010"/>
    <hyperlink ref="B44" r:id="rId40" display="http://cerf.unocha.org/admin/Webservices/DetailFundingadv.aspx?paramID=208&amp;type=country&amp;extraID=208&amp;year=2010"/>
    <hyperlink ref="B45" r:id="rId41" display="http://cerf.unocha.org/admin/Webservices/DetailFundingadv.aspx?paramID=36&amp;type=country&amp;extraID=36&amp;year=2010"/>
    <hyperlink ref="B46" r:id="rId42" display="http://cerf.unocha.org/admin/Webservices/DetailFundingadv.aspx?paramID=119&amp;type=country&amp;extraID=119&amp;year=2010"/>
    <hyperlink ref="B47" r:id="rId43" display="http://cerf.unocha.org/admin/Webservices/DetailFundingadv.aspx?paramID=77&amp;type=country&amp;extraID=77&amp;year=2010"/>
    <hyperlink ref="B48" r:id="rId44" display="http://cerf.unocha.org/admin/Webservices/DetailFundingadv.aspx?paramID=78&amp;type=country&amp;extraID=78&amp;year=2010"/>
    <hyperlink ref="B49" r:id="rId45" display="http://cerf.unocha.org/admin/Webservices/DetailFundingadv.aspx?paramID=93&amp;type=country&amp;extraID=93&amp;year=2010"/>
    <hyperlink ref="B50" r:id="rId46" display="http://cerf.unocha.org/admin/Webservices/DetailFundingadv.aspx?paramID=186&amp;type=country&amp;extraID=186&amp;year=201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10"/>
  <sheetViews>
    <sheetView workbookViewId="0">
      <selection activeCell="C17" sqref="C17"/>
    </sheetView>
  </sheetViews>
  <sheetFormatPr defaultRowHeight="12.75"/>
  <sheetData>
    <row r="1" spans="1:1">
      <c r="A1" t="s">
        <v>1435</v>
      </c>
    </row>
    <row r="2" spans="1:1">
      <c r="A2" t="s">
        <v>1432</v>
      </c>
    </row>
    <row r="3" spans="1:1">
      <c r="A3" t="s">
        <v>1433</v>
      </c>
    </row>
    <row r="4" spans="1:1">
      <c r="A4" t="s">
        <v>1434</v>
      </c>
    </row>
    <row r="6" spans="1:1">
      <c r="A6" t="s">
        <v>1436</v>
      </c>
    </row>
    <row r="8" spans="1:1">
      <c r="A8" t="s">
        <v>1429</v>
      </c>
    </row>
    <row r="9" spans="1:1">
      <c r="A9" t="s">
        <v>1430</v>
      </c>
    </row>
    <row r="10" spans="1:1">
      <c r="A10" t="s">
        <v>1431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3"/>
  <sheetViews>
    <sheetView workbookViewId="0">
      <selection activeCell="A6" sqref="A6:B21"/>
    </sheetView>
  </sheetViews>
  <sheetFormatPr defaultRowHeight="12.75"/>
  <cols>
    <col min="1" max="1" width="31" bestFit="1" customWidth="1"/>
    <col min="2" max="2" width="12" bestFit="1" customWidth="1"/>
  </cols>
  <sheetData>
    <row r="1" spans="1:2">
      <c r="A1" s="8" t="s">
        <v>787</v>
      </c>
      <c r="B1" s="9" t="s">
        <v>1405</v>
      </c>
    </row>
    <row r="2" spans="1:2">
      <c r="A2" s="8" t="s">
        <v>443</v>
      </c>
      <c r="B2" s="9" t="s">
        <v>1405</v>
      </c>
    </row>
    <row r="4" spans="1:2">
      <c r="A4" s="10" t="s">
        <v>1119</v>
      </c>
      <c r="B4" s="11"/>
    </row>
    <row r="5" spans="1:2">
      <c r="A5" s="10" t="s">
        <v>1</v>
      </c>
      <c r="B5" s="11" t="s">
        <v>1120</v>
      </c>
    </row>
    <row r="6" spans="1:2">
      <c r="A6" s="6">
        <v>2000</v>
      </c>
      <c r="B6" s="124">
        <v>1297971</v>
      </c>
    </row>
    <row r="7" spans="1:2">
      <c r="A7" s="13">
        <v>2001</v>
      </c>
      <c r="B7" s="125">
        <v>9319472</v>
      </c>
    </row>
    <row r="8" spans="1:2">
      <c r="A8" s="13">
        <v>2002</v>
      </c>
      <c r="B8" s="125">
        <v>11070010</v>
      </c>
    </row>
    <row r="9" spans="1:2">
      <c r="A9" s="13">
        <v>2003</v>
      </c>
      <c r="B9" s="125">
        <v>3438321770</v>
      </c>
    </row>
    <row r="10" spans="1:2">
      <c r="A10" s="13">
        <v>2004</v>
      </c>
      <c r="B10" s="125">
        <v>62051362</v>
      </c>
    </row>
    <row r="11" spans="1:2">
      <c r="A11" s="13">
        <v>2005</v>
      </c>
      <c r="B11" s="125">
        <v>126372806</v>
      </c>
    </row>
    <row r="12" spans="1:2">
      <c r="A12" s="13">
        <v>2006</v>
      </c>
      <c r="B12" s="125">
        <v>47943938</v>
      </c>
    </row>
    <row r="13" spans="1:2">
      <c r="A13" s="13">
        <v>2007</v>
      </c>
      <c r="B13" s="125">
        <v>356486272</v>
      </c>
    </row>
    <row r="14" spans="1:2">
      <c r="A14" s="13">
        <v>2008</v>
      </c>
      <c r="B14" s="125">
        <v>296762601</v>
      </c>
    </row>
    <row r="15" spans="1:2">
      <c r="A15" s="13">
        <v>2009</v>
      </c>
      <c r="B15" s="125">
        <v>79076137</v>
      </c>
    </row>
    <row r="16" spans="1:2">
      <c r="A16" s="13">
        <v>2010</v>
      </c>
      <c r="B16" s="125">
        <v>169762250</v>
      </c>
    </row>
    <row r="17" spans="1:2">
      <c r="A17" s="13">
        <v>2011</v>
      </c>
      <c r="B17" s="125">
        <v>127145226</v>
      </c>
    </row>
    <row r="18" spans="1:2">
      <c r="A18" s="13">
        <v>2012</v>
      </c>
      <c r="B18" s="125">
        <v>50108826</v>
      </c>
    </row>
    <row r="19" spans="1:2">
      <c r="A19" s="13">
        <v>2013</v>
      </c>
      <c r="B19" s="125">
        <v>251650987</v>
      </c>
    </row>
    <row r="20" spans="1:2">
      <c r="A20" s="13">
        <v>2014</v>
      </c>
      <c r="B20" s="125">
        <v>1319876975</v>
      </c>
    </row>
    <row r="21" spans="1:2">
      <c r="A21" s="13">
        <v>2015</v>
      </c>
      <c r="B21" s="125">
        <v>3710877</v>
      </c>
    </row>
    <row r="22" spans="1:2">
      <c r="A22" s="13" t="s">
        <v>3049</v>
      </c>
      <c r="B22" s="125">
        <v>6350957480</v>
      </c>
    </row>
    <row r="23" spans="1:2">
      <c r="A23" s="12" t="s">
        <v>1121</v>
      </c>
      <c r="B23" s="123">
        <v>12701914960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2374"/>
  <sheetViews>
    <sheetView workbookViewId="0"/>
  </sheetViews>
  <sheetFormatPr defaultRowHeight="12.75"/>
  <cols>
    <col min="1" max="1" width="20.7109375" customWidth="1"/>
    <col min="2" max="2" width="26.7109375" customWidth="1"/>
    <col min="3" max="3" width="30.7109375" customWidth="1"/>
    <col min="4" max="4" width="18.7109375" customWidth="1"/>
    <col min="5" max="5" width="9.140625" customWidth="1"/>
    <col min="6" max="6" width="12.7109375" customWidth="1"/>
    <col min="7" max="8" width="11.7109375" customWidth="1"/>
    <col min="9" max="9" width="30.7109375" customWidth="1"/>
    <col min="10" max="11" width="9.140625" customWidth="1"/>
    <col min="12" max="12" width="13.7109375" customWidth="1"/>
    <col min="13" max="14" width="9.140625" customWidth="1"/>
    <col min="15" max="15" width="13.7109375" customWidth="1"/>
    <col min="16" max="16" width="9.140625" customWidth="1"/>
  </cols>
  <sheetData>
    <row r="1" spans="1:16" ht="33.75" customHeight="1">
      <c r="A1" s="1" t="s">
        <v>692</v>
      </c>
      <c r="B1" s="1" t="s">
        <v>35</v>
      </c>
      <c r="C1" s="1" t="s">
        <v>43</v>
      </c>
      <c r="D1" s="1" t="s">
        <v>787</v>
      </c>
      <c r="E1" s="1" t="s">
        <v>945</v>
      </c>
      <c r="F1" s="1" t="s">
        <v>1</v>
      </c>
      <c r="G1" s="1" t="s">
        <v>463</v>
      </c>
      <c r="H1" s="1" t="s">
        <v>946</v>
      </c>
      <c r="I1" s="1" t="s">
        <v>1063</v>
      </c>
      <c r="J1" s="1" t="s">
        <v>356</v>
      </c>
      <c r="K1" s="1" t="s">
        <v>287</v>
      </c>
      <c r="L1" s="1" t="s">
        <v>385</v>
      </c>
      <c r="M1" s="1" t="s">
        <v>347</v>
      </c>
      <c r="N1" s="1" t="s">
        <v>443</v>
      </c>
      <c r="O1" s="1" t="s">
        <v>820</v>
      </c>
      <c r="P1" s="1" t="s">
        <v>977</v>
      </c>
    </row>
    <row r="2" spans="1:16" ht="12.75" customHeight="1">
      <c r="A2" s="5" t="s">
        <v>99</v>
      </c>
      <c r="B2" s="5"/>
      <c r="C2" s="5"/>
      <c r="D2" s="5"/>
      <c r="E2" s="5"/>
      <c r="F2" s="5"/>
      <c r="G2" s="5">
        <v>6350957480</v>
      </c>
      <c r="H2" s="5">
        <v>134632138</v>
      </c>
      <c r="I2" s="5"/>
      <c r="J2" s="5"/>
      <c r="K2" s="5"/>
      <c r="L2" s="5"/>
      <c r="M2" s="5"/>
      <c r="N2" s="5"/>
      <c r="O2" s="5"/>
      <c r="P2" s="5"/>
    </row>
    <row r="3" spans="1:16" ht="33.75" customHeight="1">
      <c r="A3" s="4" t="s">
        <v>1437</v>
      </c>
      <c r="B3" s="4" t="s">
        <v>263</v>
      </c>
      <c r="C3" s="4" t="s">
        <v>1438</v>
      </c>
      <c r="D3" s="4" t="s">
        <v>1439</v>
      </c>
      <c r="E3" s="4" t="s">
        <v>1440</v>
      </c>
      <c r="F3" s="2">
        <v>2006</v>
      </c>
      <c r="G3" s="4">
        <v>-38192</v>
      </c>
      <c r="H3" s="4">
        <v>0</v>
      </c>
      <c r="I3" s="4" t="s">
        <v>1441</v>
      </c>
      <c r="J3" s="4"/>
      <c r="K3" s="4" t="s">
        <v>837</v>
      </c>
      <c r="L3" s="3">
        <v>38990</v>
      </c>
      <c r="M3" s="4" t="s">
        <v>926</v>
      </c>
      <c r="N3" s="4" t="s">
        <v>434</v>
      </c>
      <c r="O3" s="4" t="s">
        <v>282</v>
      </c>
      <c r="P3" s="4" t="s">
        <v>879</v>
      </c>
    </row>
    <row r="4" spans="1:16" ht="33.75" customHeight="1">
      <c r="A4" s="4" t="s">
        <v>1442</v>
      </c>
      <c r="B4" s="4" t="s">
        <v>263</v>
      </c>
      <c r="C4" s="4" t="s">
        <v>1438</v>
      </c>
      <c r="D4" s="4" t="s">
        <v>1439</v>
      </c>
      <c r="E4" s="4" t="s">
        <v>1440</v>
      </c>
      <c r="F4" s="2">
        <v>2006</v>
      </c>
      <c r="G4" s="4">
        <v>-16545</v>
      </c>
      <c r="H4" s="4">
        <v>0</v>
      </c>
      <c r="I4" s="4" t="s">
        <v>1443</v>
      </c>
      <c r="J4" s="4"/>
      <c r="K4" s="4" t="s">
        <v>837</v>
      </c>
      <c r="L4" s="3">
        <v>38915</v>
      </c>
      <c r="M4" s="4" t="s">
        <v>926</v>
      </c>
      <c r="N4" s="4" t="s">
        <v>434</v>
      </c>
      <c r="O4" s="4" t="s">
        <v>282</v>
      </c>
      <c r="P4" s="4" t="s">
        <v>879</v>
      </c>
    </row>
    <row r="5" spans="1:16" ht="33.75" customHeight="1">
      <c r="A5" s="4" t="s">
        <v>1442</v>
      </c>
      <c r="B5" s="4" t="s">
        <v>263</v>
      </c>
      <c r="C5" s="4" t="s">
        <v>1438</v>
      </c>
      <c r="D5" s="4" t="s">
        <v>1439</v>
      </c>
      <c r="E5" s="4" t="s">
        <v>1440</v>
      </c>
      <c r="F5" s="2">
        <v>2006</v>
      </c>
      <c r="G5" s="4">
        <v>-25763</v>
      </c>
      <c r="H5" s="4">
        <v>0</v>
      </c>
      <c r="I5" s="4" t="s">
        <v>1444</v>
      </c>
      <c r="J5" s="4"/>
      <c r="K5" s="4" t="s">
        <v>837</v>
      </c>
      <c r="L5" s="3">
        <v>39071</v>
      </c>
      <c r="M5" s="4" t="s">
        <v>926</v>
      </c>
      <c r="N5" s="4" t="s">
        <v>434</v>
      </c>
      <c r="O5" s="4" t="s">
        <v>282</v>
      </c>
      <c r="P5" s="4" t="s">
        <v>879</v>
      </c>
    </row>
    <row r="6" spans="1:16" ht="33.75" customHeight="1">
      <c r="A6" s="4" t="s">
        <v>1442</v>
      </c>
      <c r="B6" s="4" t="s">
        <v>263</v>
      </c>
      <c r="C6" s="4" t="s">
        <v>1445</v>
      </c>
      <c r="D6" s="4" t="s">
        <v>1446</v>
      </c>
      <c r="E6" s="4" t="s">
        <v>1447</v>
      </c>
      <c r="F6" s="2">
        <v>2007</v>
      </c>
      <c r="G6" s="4">
        <v>-45687</v>
      </c>
      <c r="H6" s="4">
        <v>0</v>
      </c>
      <c r="I6" s="4" t="s">
        <v>1448</v>
      </c>
      <c r="J6" s="4"/>
      <c r="K6" s="4" t="s">
        <v>837</v>
      </c>
      <c r="L6" s="3">
        <v>39181</v>
      </c>
      <c r="M6" s="4" t="s">
        <v>926</v>
      </c>
      <c r="N6" s="4" t="s">
        <v>434</v>
      </c>
      <c r="O6" s="4" t="s">
        <v>282</v>
      </c>
      <c r="P6" s="4" t="s">
        <v>879</v>
      </c>
    </row>
    <row r="7" spans="1:16" ht="33.75" customHeight="1">
      <c r="A7" s="4" t="s">
        <v>1449</v>
      </c>
      <c r="B7" s="4" t="s">
        <v>263</v>
      </c>
      <c r="C7" s="4" t="s">
        <v>1438</v>
      </c>
      <c r="D7" s="4" t="s">
        <v>1439</v>
      </c>
      <c r="E7" s="4" t="s">
        <v>1440</v>
      </c>
      <c r="F7" s="2">
        <v>2006</v>
      </c>
      <c r="G7" s="4">
        <v>-13344</v>
      </c>
      <c r="H7" s="4">
        <v>0</v>
      </c>
      <c r="I7" s="4" t="s">
        <v>1450</v>
      </c>
      <c r="J7" s="4"/>
      <c r="K7" s="4" t="s">
        <v>837</v>
      </c>
      <c r="L7" s="3">
        <v>38782</v>
      </c>
      <c r="M7" s="4" t="s">
        <v>926</v>
      </c>
      <c r="N7" s="4" t="s">
        <v>434</v>
      </c>
      <c r="O7" s="4" t="s">
        <v>282</v>
      </c>
      <c r="P7" s="4" t="s">
        <v>879</v>
      </c>
    </row>
    <row r="8" spans="1:16" ht="33.75" customHeight="1">
      <c r="A8" s="4" t="s">
        <v>1449</v>
      </c>
      <c r="B8" s="4" t="s">
        <v>263</v>
      </c>
      <c r="C8" s="4" t="s">
        <v>1438</v>
      </c>
      <c r="D8" s="4" t="s">
        <v>1439</v>
      </c>
      <c r="E8" s="4" t="s">
        <v>1440</v>
      </c>
      <c r="F8" s="2">
        <v>2006</v>
      </c>
      <c r="G8" s="4">
        <v>-49425</v>
      </c>
      <c r="H8" s="4">
        <v>0</v>
      </c>
      <c r="I8" s="4" t="s">
        <v>1451</v>
      </c>
      <c r="J8" s="4"/>
      <c r="K8" s="4" t="s">
        <v>837</v>
      </c>
      <c r="L8" s="3">
        <v>38756</v>
      </c>
      <c r="M8" s="4" t="s">
        <v>926</v>
      </c>
      <c r="N8" s="4" t="s">
        <v>434</v>
      </c>
      <c r="O8" s="4" t="s">
        <v>282</v>
      </c>
      <c r="P8" s="4" t="s">
        <v>879</v>
      </c>
    </row>
    <row r="9" spans="1:16" ht="45.75" customHeight="1">
      <c r="A9" s="4" t="s">
        <v>1452</v>
      </c>
      <c r="B9" s="4" t="s">
        <v>253</v>
      </c>
      <c r="C9" s="4" t="s">
        <v>1445</v>
      </c>
      <c r="D9" s="4"/>
      <c r="E9" s="4"/>
      <c r="F9" s="2">
        <v>2007</v>
      </c>
      <c r="G9" s="4">
        <v>4886663</v>
      </c>
      <c r="H9" s="4">
        <v>0</v>
      </c>
      <c r="I9" s="4" t="s">
        <v>1453</v>
      </c>
      <c r="J9" s="4"/>
      <c r="K9" s="4" t="s">
        <v>837</v>
      </c>
      <c r="L9" s="3">
        <v>39234</v>
      </c>
      <c r="M9" s="4" t="s">
        <v>138</v>
      </c>
      <c r="N9" s="4" t="s">
        <v>434</v>
      </c>
      <c r="O9" s="4" t="s">
        <v>282</v>
      </c>
      <c r="P9" s="4" t="s">
        <v>879</v>
      </c>
    </row>
    <row r="10" spans="1:16" ht="57" customHeight="1">
      <c r="A10" s="4" t="s">
        <v>1452</v>
      </c>
      <c r="B10" s="4" t="s">
        <v>253</v>
      </c>
      <c r="C10" s="4" t="s">
        <v>1445</v>
      </c>
      <c r="D10" s="4"/>
      <c r="E10" s="4"/>
      <c r="F10" s="2">
        <v>2007</v>
      </c>
      <c r="G10" s="4">
        <v>2828389</v>
      </c>
      <c r="H10" s="4">
        <v>0</v>
      </c>
      <c r="I10" s="4" t="s">
        <v>1454</v>
      </c>
      <c r="J10" s="4"/>
      <c r="K10" s="4" t="s">
        <v>837</v>
      </c>
      <c r="L10" s="3">
        <v>39203</v>
      </c>
      <c r="M10" s="4" t="s">
        <v>542</v>
      </c>
      <c r="N10" s="4" t="s">
        <v>434</v>
      </c>
      <c r="O10" s="4" t="s">
        <v>282</v>
      </c>
      <c r="P10" s="4" t="s">
        <v>879</v>
      </c>
    </row>
    <row r="11" spans="1:16" ht="57" customHeight="1">
      <c r="A11" s="4" t="s">
        <v>1452</v>
      </c>
      <c r="B11" s="4" t="s">
        <v>253</v>
      </c>
      <c r="C11" s="4" t="s">
        <v>1445</v>
      </c>
      <c r="D11" s="4"/>
      <c r="E11" s="4"/>
      <c r="F11" s="2">
        <v>2007</v>
      </c>
      <c r="G11" s="4">
        <v>2117632</v>
      </c>
      <c r="H11" s="4">
        <v>0</v>
      </c>
      <c r="I11" s="4" t="s">
        <v>1455</v>
      </c>
      <c r="J11" s="4"/>
      <c r="K11" s="4" t="s">
        <v>837</v>
      </c>
      <c r="L11" s="3">
        <v>39387</v>
      </c>
      <c r="M11" s="4" t="s">
        <v>542</v>
      </c>
      <c r="N11" s="4" t="s">
        <v>434</v>
      </c>
      <c r="O11" s="4" t="s">
        <v>282</v>
      </c>
      <c r="P11" s="4" t="s">
        <v>879</v>
      </c>
    </row>
    <row r="12" spans="1:16" ht="57" customHeight="1">
      <c r="A12" s="4" t="s">
        <v>1452</v>
      </c>
      <c r="B12" s="4" t="s">
        <v>253</v>
      </c>
      <c r="C12" s="4" t="s">
        <v>1445</v>
      </c>
      <c r="D12" s="4"/>
      <c r="E12" s="4"/>
      <c r="F12" s="2">
        <v>2007</v>
      </c>
      <c r="G12" s="4">
        <v>3598077</v>
      </c>
      <c r="H12" s="4">
        <v>0</v>
      </c>
      <c r="I12" s="4" t="s">
        <v>1456</v>
      </c>
      <c r="J12" s="4"/>
      <c r="K12" s="4" t="s">
        <v>837</v>
      </c>
      <c r="L12" s="3">
        <v>39234</v>
      </c>
      <c r="M12" s="4" t="s">
        <v>542</v>
      </c>
      <c r="N12" s="4" t="s">
        <v>434</v>
      </c>
      <c r="O12" s="4" t="s">
        <v>282</v>
      </c>
      <c r="P12" s="4" t="s">
        <v>879</v>
      </c>
    </row>
    <row r="13" spans="1:16" ht="33.75" customHeight="1">
      <c r="A13" s="4" t="s">
        <v>241</v>
      </c>
      <c r="B13" s="4" t="s">
        <v>20</v>
      </c>
      <c r="C13" s="4" t="s">
        <v>532</v>
      </c>
      <c r="D13" s="4" t="s">
        <v>254</v>
      </c>
      <c r="E13" s="4" t="s">
        <v>15</v>
      </c>
      <c r="F13" s="2">
        <v>2013</v>
      </c>
      <c r="G13" s="4">
        <v>155940</v>
      </c>
      <c r="H13" s="4">
        <v>0</v>
      </c>
      <c r="I13" s="4" t="s">
        <v>412</v>
      </c>
      <c r="J13" s="4" t="s">
        <v>398</v>
      </c>
      <c r="K13" s="4" t="s">
        <v>837</v>
      </c>
      <c r="L13" s="3">
        <v>41639</v>
      </c>
      <c r="M13" s="4" t="s">
        <v>738</v>
      </c>
      <c r="N13" s="4" t="s">
        <v>434</v>
      </c>
      <c r="O13" s="4" t="s">
        <v>282</v>
      </c>
      <c r="P13" s="4" t="s">
        <v>879</v>
      </c>
    </row>
    <row r="14" spans="1:16" ht="33.75" customHeight="1">
      <c r="A14" s="4" t="s">
        <v>861</v>
      </c>
      <c r="B14" s="4" t="s">
        <v>425</v>
      </c>
      <c r="C14" s="4" t="s">
        <v>532</v>
      </c>
      <c r="D14" s="4" t="s">
        <v>254</v>
      </c>
      <c r="E14" s="4" t="s">
        <v>71</v>
      </c>
      <c r="F14" s="2">
        <v>2013</v>
      </c>
      <c r="G14" s="4">
        <v>200000</v>
      </c>
      <c r="H14" s="4">
        <v>0</v>
      </c>
      <c r="I14" s="4" t="s">
        <v>1033</v>
      </c>
      <c r="J14" s="4" t="s">
        <v>398</v>
      </c>
      <c r="K14" s="4" t="s">
        <v>837</v>
      </c>
      <c r="L14" s="3">
        <v>41320</v>
      </c>
      <c r="M14" s="4" t="s">
        <v>738</v>
      </c>
      <c r="N14" s="4" t="s">
        <v>434</v>
      </c>
      <c r="O14" s="4" t="s">
        <v>282</v>
      </c>
      <c r="P14" s="4" t="s">
        <v>879</v>
      </c>
    </row>
    <row r="15" spans="1:16" ht="33.75" customHeight="1">
      <c r="A15" s="4" t="s">
        <v>696</v>
      </c>
      <c r="B15" s="4" t="s">
        <v>139</v>
      </c>
      <c r="C15" s="4" t="s">
        <v>532</v>
      </c>
      <c r="D15" s="4" t="s">
        <v>254</v>
      </c>
      <c r="E15" s="4" t="s">
        <v>1003</v>
      </c>
      <c r="F15" s="2">
        <v>2013</v>
      </c>
      <c r="G15" s="4">
        <v>652261</v>
      </c>
      <c r="H15" s="4">
        <v>0</v>
      </c>
      <c r="I15" s="4" t="s">
        <v>811</v>
      </c>
      <c r="J15" s="4" t="s">
        <v>398</v>
      </c>
      <c r="K15" s="4" t="s">
        <v>837</v>
      </c>
      <c r="L15" s="3">
        <v>41642</v>
      </c>
      <c r="M15" s="4" t="s">
        <v>738</v>
      </c>
      <c r="N15" s="4" t="s">
        <v>434</v>
      </c>
      <c r="O15" s="4" t="s">
        <v>282</v>
      </c>
      <c r="P15" s="4" t="s">
        <v>879</v>
      </c>
    </row>
    <row r="16" spans="1:16" ht="68.25" customHeight="1">
      <c r="A16" s="4" t="s">
        <v>493</v>
      </c>
      <c r="B16" s="4" t="s">
        <v>877</v>
      </c>
      <c r="C16" s="4" t="s">
        <v>1457</v>
      </c>
      <c r="D16" s="4" t="s">
        <v>634</v>
      </c>
      <c r="E16" s="4" t="s">
        <v>383</v>
      </c>
      <c r="F16" s="2">
        <v>2015</v>
      </c>
      <c r="G16" s="4">
        <v>2004028</v>
      </c>
      <c r="H16" s="4">
        <v>0</v>
      </c>
      <c r="I16" s="4" t="s">
        <v>528</v>
      </c>
      <c r="J16" s="4" t="s">
        <v>398</v>
      </c>
      <c r="K16" s="4" t="s">
        <v>837</v>
      </c>
      <c r="L16" s="3">
        <v>41713</v>
      </c>
      <c r="M16" s="4" t="s">
        <v>886</v>
      </c>
      <c r="N16" s="4" t="s">
        <v>434</v>
      </c>
      <c r="O16" s="4" t="s">
        <v>282</v>
      </c>
      <c r="P16" s="4" t="s">
        <v>879</v>
      </c>
    </row>
    <row r="17" spans="1:16" ht="45.75" customHeight="1">
      <c r="A17" s="4" t="s">
        <v>493</v>
      </c>
      <c r="B17" s="4" t="s">
        <v>877</v>
      </c>
      <c r="C17" s="4" t="s">
        <v>377</v>
      </c>
      <c r="D17" s="4"/>
      <c r="E17" s="4"/>
      <c r="F17" s="2">
        <v>2012</v>
      </c>
      <c r="G17" s="4">
        <v>1364973</v>
      </c>
      <c r="H17" s="4">
        <v>0</v>
      </c>
      <c r="I17" s="4" t="s">
        <v>890</v>
      </c>
      <c r="J17" s="4" t="s">
        <v>398</v>
      </c>
      <c r="K17" s="4" t="s">
        <v>837</v>
      </c>
      <c r="L17" s="3">
        <v>41228</v>
      </c>
      <c r="M17" s="4" t="s">
        <v>926</v>
      </c>
      <c r="N17" s="4" t="s">
        <v>434</v>
      </c>
      <c r="O17" s="4" t="s">
        <v>500</v>
      </c>
      <c r="P17" s="4" t="s">
        <v>879</v>
      </c>
    </row>
    <row r="18" spans="1:16" ht="45.75" customHeight="1">
      <c r="A18" s="4" t="s">
        <v>493</v>
      </c>
      <c r="B18" s="4" t="s">
        <v>877</v>
      </c>
      <c r="C18" s="4" t="s">
        <v>532</v>
      </c>
      <c r="D18" s="4" t="s">
        <v>254</v>
      </c>
      <c r="E18" s="4" t="s">
        <v>386</v>
      </c>
      <c r="F18" s="2">
        <v>2013</v>
      </c>
      <c r="G18" s="4">
        <v>386472</v>
      </c>
      <c r="H18" s="4">
        <v>0</v>
      </c>
      <c r="I18" s="4" t="s">
        <v>533</v>
      </c>
      <c r="J18" s="4" t="s">
        <v>398</v>
      </c>
      <c r="K18" s="4" t="s">
        <v>837</v>
      </c>
      <c r="L18" s="3">
        <v>41340</v>
      </c>
      <c r="M18" s="4" t="s">
        <v>738</v>
      </c>
      <c r="N18" s="4" t="s">
        <v>434</v>
      </c>
      <c r="O18" s="4" t="s">
        <v>282</v>
      </c>
      <c r="P18" s="4" t="s">
        <v>879</v>
      </c>
    </row>
    <row r="19" spans="1:16" ht="45.75" customHeight="1">
      <c r="A19" s="4" t="s">
        <v>493</v>
      </c>
      <c r="B19" s="4" t="s">
        <v>877</v>
      </c>
      <c r="C19" s="4" t="s">
        <v>532</v>
      </c>
      <c r="D19" s="4" t="s">
        <v>254</v>
      </c>
      <c r="E19" s="4" t="s">
        <v>386</v>
      </c>
      <c r="F19" s="2">
        <v>2013</v>
      </c>
      <c r="G19" s="4">
        <v>233944</v>
      </c>
      <c r="H19" s="4">
        <v>0</v>
      </c>
      <c r="I19" s="4" t="s">
        <v>700</v>
      </c>
      <c r="J19" s="4" t="s">
        <v>398</v>
      </c>
      <c r="K19" s="4" t="s">
        <v>837</v>
      </c>
      <c r="L19" s="3">
        <v>41340</v>
      </c>
      <c r="M19" s="4" t="s">
        <v>738</v>
      </c>
      <c r="N19" s="4" t="s">
        <v>434</v>
      </c>
      <c r="O19" s="4" t="s">
        <v>282</v>
      </c>
      <c r="P19" s="4" t="s">
        <v>879</v>
      </c>
    </row>
    <row r="20" spans="1:16" ht="45.75" customHeight="1">
      <c r="A20" s="4" t="s">
        <v>493</v>
      </c>
      <c r="B20" s="4" t="s">
        <v>877</v>
      </c>
      <c r="C20" s="4" t="s">
        <v>532</v>
      </c>
      <c r="D20" s="4" t="s">
        <v>254</v>
      </c>
      <c r="E20" s="4" t="s">
        <v>386</v>
      </c>
      <c r="F20" s="2">
        <v>2013</v>
      </c>
      <c r="G20" s="4">
        <v>389252</v>
      </c>
      <c r="H20" s="4">
        <v>0</v>
      </c>
      <c r="I20" s="4" t="s">
        <v>486</v>
      </c>
      <c r="J20" s="4" t="s">
        <v>398</v>
      </c>
      <c r="K20" s="4" t="s">
        <v>837</v>
      </c>
      <c r="L20" s="3">
        <v>41340</v>
      </c>
      <c r="M20" s="4" t="s">
        <v>738</v>
      </c>
      <c r="N20" s="4" t="s">
        <v>434</v>
      </c>
      <c r="O20" s="4" t="s">
        <v>282</v>
      </c>
      <c r="P20" s="4" t="s">
        <v>879</v>
      </c>
    </row>
    <row r="21" spans="1:16" ht="45.75" customHeight="1">
      <c r="A21" s="4" t="s">
        <v>493</v>
      </c>
      <c r="B21" s="4" t="s">
        <v>877</v>
      </c>
      <c r="C21" s="4" t="s">
        <v>532</v>
      </c>
      <c r="D21" s="4" t="s">
        <v>254</v>
      </c>
      <c r="E21" s="4" t="s">
        <v>386</v>
      </c>
      <c r="F21" s="2">
        <v>2013</v>
      </c>
      <c r="G21" s="4">
        <v>1455014</v>
      </c>
      <c r="H21" s="4">
        <v>0</v>
      </c>
      <c r="I21" s="4" t="s">
        <v>952</v>
      </c>
      <c r="J21" s="4" t="s">
        <v>398</v>
      </c>
      <c r="K21" s="4" t="s">
        <v>837</v>
      </c>
      <c r="L21" s="3">
        <v>41340</v>
      </c>
      <c r="M21" s="4" t="s">
        <v>738</v>
      </c>
      <c r="N21" s="4" t="s">
        <v>434</v>
      </c>
      <c r="O21" s="4" t="s">
        <v>282</v>
      </c>
      <c r="P21" s="4" t="s">
        <v>879</v>
      </c>
    </row>
    <row r="22" spans="1:16" ht="45.75" customHeight="1">
      <c r="A22" s="4" t="s">
        <v>493</v>
      </c>
      <c r="B22" s="4" t="s">
        <v>877</v>
      </c>
      <c r="C22" s="4" t="s">
        <v>532</v>
      </c>
      <c r="D22" s="4" t="s">
        <v>254</v>
      </c>
      <c r="E22" s="4" t="s">
        <v>386</v>
      </c>
      <c r="F22" s="2">
        <v>2013</v>
      </c>
      <c r="G22" s="4">
        <v>790252</v>
      </c>
      <c r="H22" s="4">
        <v>0</v>
      </c>
      <c r="I22" s="4" t="s">
        <v>39</v>
      </c>
      <c r="J22" s="4" t="s">
        <v>398</v>
      </c>
      <c r="K22" s="4" t="s">
        <v>837</v>
      </c>
      <c r="L22" s="3">
        <v>41340</v>
      </c>
      <c r="M22" s="4" t="s">
        <v>738</v>
      </c>
      <c r="N22" s="4" t="s">
        <v>434</v>
      </c>
      <c r="O22" s="4" t="s">
        <v>282</v>
      </c>
      <c r="P22" s="4" t="s">
        <v>879</v>
      </c>
    </row>
    <row r="23" spans="1:16" ht="33.75" customHeight="1">
      <c r="A23" s="4" t="s">
        <v>493</v>
      </c>
      <c r="B23" s="4" t="s">
        <v>365</v>
      </c>
      <c r="C23" s="4" t="s">
        <v>532</v>
      </c>
      <c r="D23" s="4" t="s">
        <v>254</v>
      </c>
      <c r="E23" s="4" t="s">
        <v>719</v>
      </c>
      <c r="F23" s="2">
        <v>2013</v>
      </c>
      <c r="G23" s="4">
        <v>153200</v>
      </c>
      <c r="H23" s="4">
        <v>0</v>
      </c>
      <c r="I23" s="4" t="s">
        <v>412</v>
      </c>
      <c r="J23" s="4" t="s">
        <v>398</v>
      </c>
      <c r="K23" s="4" t="s">
        <v>837</v>
      </c>
      <c r="L23" s="3">
        <v>41613</v>
      </c>
      <c r="M23" s="4" t="s">
        <v>738</v>
      </c>
      <c r="N23" s="4" t="s">
        <v>434</v>
      </c>
      <c r="O23" s="4" t="s">
        <v>282</v>
      </c>
      <c r="P23" s="4" t="s">
        <v>879</v>
      </c>
    </row>
    <row r="24" spans="1:16" ht="22.5" customHeight="1">
      <c r="A24" s="4" t="s">
        <v>620</v>
      </c>
      <c r="B24" s="4" t="s">
        <v>797</v>
      </c>
      <c r="C24" s="4" t="s">
        <v>1458</v>
      </c>
      <c r="D24" s="4" t="s">
        <v>1459</v>
      </c>
      <c r="E24" s="4" t="s">
        <v>1460</v>
      </c>
      <c r="F24" s="2">
        <v>2008</v>
      </c>
      <c r="G24" s="4">
        <v>4376268</v>
      </c>
      <c r="H24" s="4">
        <v>0</v>
      </c>
      <c r="I24" s="4" t="s">
        <v>1461</v>
      </c>
      <c r="J24" s="4"/>
      <c r="K24" s="4" t="s">
        <v>837</v>
      </c>
      <c r="L24" s="3">
        <v>39580</v>
      </c>
      <c r="M24" s="4" t="s">
        <v>554</v>
      </c>
      <c r="N24" s="4" t="s">
        <v>434</v>
      </c>
      <c r="O24" s="4" t="s">
        <v>282</v>
      </c>
      <c r="P24" s="4" t="s">
        <v>879</v>
      </c>
    </row>
    <row r="25" spans="1:16" ht="22.5" customHeight="1">
      <c r="A25" s="4" t="s">
        <v>620</v>
      </c>
      <c r="B25" s="4" t="s">
        <v>797</v>
      </c>
      <c r="C25" s="4" t="s">
        <v>1458</v>
      </c>
      <c r="D25" s="4" t="s">
        <v>1459</v>
      </c>
      <c r="E25" s="4" t="s">
        <v>1460</v>
      </c>
      <c r="F25" s="2">
        <v>2008</v>
      </c>
      <c r="G25" s="4">
        <v>1475739</v>
      </c>
      <c r="H25" s="4">
        <v>0</v>
      </c>
      <c r="I25" s="4" t="s">
        <v>1462</v>
      </c>
      <c r="J25" s="4"/>
      <c r="K25" s="4" t="s">
        <v>837</v>
      </c>
      <c r="L25" s="3">
        <v>39507</v>
      </c>
      <c r="M25" s="4" t="s">
        <v>554</v>
      </c>
      <c r="N25" s="4" t="s">
        <v>434</v>
      </c>
      <c r="O25" s="4" t="s">
        <v>282</v>
      </c>
      <c r="P25" s="4" t="s">
        <v>879</v>
      </c>
    </row>
    <row r="26" spans="1:16" ht="33.75" customHeight="1">
      <c r="A26" s="4" t="s">
        <v>620</v>
      </c>
      <c r="B26" s="4" t="s">
        <v>797</v>
      </c>
      <c r="C26" s="4" t="s">
        <v>1463</v>
      </c>
      <c r="D26" s="4" t="s">
        <v>1464</v>
      </c>
      <c r="E26" s="4" t="s">
        <v>1465</v>
      </c>
      <c r="F26" s="2">
        <v>2009</v>
      </c>
      <c r="G26" s="4">
        <v>203844</v>
      </c>
      <c r="H26" s="4">
        <v>0</v>
      </c>
      <c r="I26" s="4" t="s">
        <v>1466</v>
      </c>
      <c r="J26" s="4"/>
      <c r="K26" s="4" t="s">
        <v>837</v>
      </c>
      <c r="L26" s="3">
        <v>40000</v>
      </c>
      <c r="M26" s="4" t="s">
        <v>554</v>
      </c>
      <c r="N26" s="4" t="s">
        <v>434</v>
      </c>
      <c r="O26" s="4" t="s">
        <v>282</v>
      </c>
      <c r="P26" s="4" t="s">
        <v>879</v>
      </c>
    </row>
    <row r="27" spans="1:16" ht="33.75" customHeight="1">
      <c r="A27" s="4" t="s">
        <v>620</v>
      </c>
      <c r="B27" s="4" t="s">
        <v>797</v>
      </c>
      <c r="C27" s="4" t="s">
        <v>1457</v>
      </c>
      <c r="D27" s="4" t="s">
        <v>634</v>
      </c>
      <c r="E27" s="4" t="s">
        <v>115</v>
      </c>
      <c r="F27" s="2">
        <v>2015</v>
      </c>
      <c r="G27" s="4">
        <v>2140000</v>
      </c>
      <c r="H27" s="4">
        <v>0</v>
      </c>
      <c r="I27" s="4" t="s">
        <v>112</v>
      </c>
      <c r="J27" s="4" t="s">
        <v>398</v>
      </c>
      <c r="K27" s="4" t="s">
        <v>837</v>
      </c>
      <c r="L27" s="3">
        <v>41792</v>
      </c>
      <c r="M27" s="4" t="s">
        <v>926</v>
      </c>
      <c r="N27" s="4" t="s">
        <v>434</v>
      </c>
      <c r="O27" s="4" t="s">
        <v>282</v>
      </c>
      <c r="P27" s="4" t="s">
        <v>879</v>
      </c>
    </row>
    <row r="28" spans="1:16" ht="33.75" customHeight="1">
      <c r="A28" s="4" t="s">
        <v>620</v>
      </c>
      <c r="B28" s="4" t="s">
        <v>797</v>
      </c>
      <c r="C28" s="4" t="s">
        <v>532</v>
      </c>
      <c r="D28" s="4" t="s">
        <v>254</v>
      </c>
      <c r="E28" s="4" t="s">
        <v>268</v>
      </c>
      <c r="F28" s="2">
        <v>2013</v>
      </c>
      <c r="G28" s="4">
        <v>3659400</v>
      </c>
      <c r="H28" s="4">
        <v>0</v>
      </c>
      <c r="I28" s="4" t="s">
        <v>1086</v>
      </c>
      <c r="J28" s="4" t="s">
        <v>398</v>
      </c>
      <c r="K28" s="4" t="s">
        <v>837</v>
      </c>
      <c r="L28" s="3">
        <v>41564</v>
      </c>
      <c r="M28" s="4" t="s">
        <v>738</v>
      </c>
      <c r="N28" s="4" t="s">
        <v>434</v>
      </c>
      <c r="O28" s="4" t="s">
        <v>282</v>
      </c>
      <c r="P28" s="4" t="s">
        <v>879</v>
      </c>
    </row>
    <row r="29" spans="1:16" ht="45.75" customHeight="1">
      <c r="A29" s="4" t="s">
        <v>1467</v>
      </c>
      <c r="B29" s="4" t="s">
        <v>263</v>
      </c>
      <c r="C29" s="4" t="s">
        <v>1445</v>
      </c>
      <c r="D29" s="4" t="s">
        <v>1446</v>
      </c>
      <c r="E29" s="4" t="s">
        <v>1447</v>
      </c>
      <c r="F29" s="2">
        <v>2007</v>
      </c>
      <c r="G29" s="4">
        <v>-49072</v>
      </c>
      <c r="H29" s="4">
        <v>0</v>
      </c>
      <c r="I29" s="4" t="s">
        <v>1468</v>
      </c>
      <c r="J29" s="4"/>
      <c r="K29" s="4" t="s">
        <v>837</v>
      </c>
      <c r="L29" s="3">
        <v>39153</v>
      </c>
      <c r="M29" s="4" t="s">
        <v>926</v>
      </c>
      <c r="N29" s="4" t="s">
        <v>434</v>
      </c>
      <c r="O29" s="4" t="s">
        <v>282</v>
      </c>
      <c r="P29" s="4" t="s">
        <v>879</v>
      </c>
    </row>
    <row r="30" spans="1:16" ht="22.5" customHeight="1">
      <c r="A30" s="4" t="s">
        <v>1469</v>
      </c>
      <c r="B30" s="4" t="s">
        <v>161</v>
      </c>
      <c r="C30" s="4" t="s">
        <v>1470</v>
      </c>
      <c r="D30" s="4"/>
      <c r="E30" s="4"/>
      <c r="F30" s="2">
        <v>2002</v>
      </c>
      <c r="G30" s="4">
        <v>50000</v>
      </c>
      <c r="H30" s="4">
        <v>0</v>
      </c>
      <c r="I30" s="4" t="s">
        <v>1471</v>
      </c>
      <c r="J30" s="4"/>
      <c r="K30" s="4"/>
      <c r="L30" s="3">
        <v>37214</v>
      </c>
      <c r="M30" s="4" t="s">
        <v>886</v>
      </c>
      <c r="N30" s="4" t="s">
        <v>434</v>
      </c>
      <c r="O30" s="4" t="s">
        <v>500</v>
      </c>
      <c r="P30" s="4" t="s">
        <v>692</v>
      </c>
    </row>
    <row r="31" spans="1:16" ht="22.5" customHeight="1">
      <c r="A31" s="4" t="s">
        <v>1469</v>
      </c>
      <c r="B31" s="4" t="s">
        <v>161</v>
      </c>
      <c r="C31" s="4" t="s">
        <v>1470</v>
      </c>
      <c r="D31" s="4"/>
      <c r="E31" s="4"/>
      <c r="F31" s="2">
        <v>2002</v>
      </c>
      <c r="G31" s="4">
        <v>5650</v>
      </c>
      <c r="H31" s="4">
        <v>0</v>
      </c>
      <c r="I31" s="4" t="s">
        <v>1472</v>
      </c>
      <c r="J31" s="4"/>
      <c r="K31" s="4"/>
      <c r="L31" s="3">
        <v>37356</v>
      </c>
      <c r="M31" s="4" t="s">
        <v>886</v>
      </c>
      <c r="N31" s="4" t="s">
        <v>434</v>
      </c>
      <c r="O31" s="4" t="s">
        <v>500</v>
      </c>
      <c r="P31" s="4" t="s">
        <v>692</v>
      </c>
    </row>
    <row r="32" spans="1:16" ht="22.5" customHeight="1">
      <c r="A32" s="4" t="s">
        <v>1469</v>
      </c>
      <c r="B32" s="4" t="s">
        <v>161</v>
      </c>
      <c r="C32" s="4" t="s">
        <v>1473</v>
      </c>
      <c r="D32" s="4"/>
      <c r="E32" s="4"/>
      <c r="F32" s="2">
        <v>2003</v>
      </c>
      <c r="G32" s="4">
        <v>130000</v>
      </c>
      <c r="H32" s="4">
        <v>0</v>
      </c>
      <c r="I32" s="4" t="s">
        <v>1474</v>
      </c>
      <c r="J32" s="4"/>
      <c r="K32" s="4"/>
      <c r="L32" s="3">
        <v>37687</v>
      </c>
      <c r="M32" s="4" t="s">
        <v>738</v>
      </c>
      <c r="N32" s="4" t="s">
        <v>434</v>
      </c>
      <c r="O32" s="4" t="s">
        <v>500</v>
      </c>
      <c r="P32" s="4" t="s">
        <v>692</v>
      </c>
    </row>
    <row r="33" spans="1:16" ht="45.75" customHeight="1">
      <c r="A33" s="4" t="s">
        <v>1469</v>
      </c>
      <c r="B33" s="4" t="s">
        <v>161</v>
      </c>
      <c r="C33" s="4" t="s">
        <v>1473</v>
      </c>
      <c r="D33" s="4"/>
      <c r="E33" s="4"/>
      <c r="F33" s="2">
        <v>2003</v>
      </c>
      <c r="G33" s="4">
        <v>9615</v>
      </c>
      <c r="H33" s="4">
        <v>0</v>
      </c>
      <c r="I33" s="4" t="s">
        <v>1475</v>
      </c>
      <c r="J33" s="4"/>
      <c r="K33" s="4"/>
      <c r="L33" s="3">
        <v>37790</v>
      </c>
      <c r="M33" s="4" t="s">
        <v>613</v>
      </c>
      <c r="N33" s="4" t="s">
        <v>434</v>
      </c>
      <c r="O33" s="4" t="s">
        <v>500</v>
      </c>
      <c r="P33" s="4" t="s">
        <v>692</v>
      </c>
    </row>
    <row r="34" spans="1:16" ht="22.5" customHeight="1">
      <c r="A34" s="4" t="s">
        <v>1476</v>
      </c>
      <c r="B34" s="4" t="s">
        <v>877</v>
      </c>
      <c r="C34" s="4" t="s">
        <v>1473</v>
      </c>
      <c r="D34" s="4" t="s">
        <v>1473</v>
      </c>
      <c r="E34" s="4" t="s">
        <v>1477</v>
      </c>
      <c r="F34" s="2">
        <v>2003</v>
      </c>
      <c r="G34" s="4">
        <v>65862</v>
      </c>
      <c r="H34" s="4">
        <v>0</v>
      </c>
      <c r="I34" s="4" t="s">
        <v>1478</v>
      </c>
      <c r="J34" s="4"/>
      <c r="K34" s="4"/>
      <c r="L34" s="3">
        <v>37839</v>
      </c>
      <c r="M34" s="4" t="s">
        <v>738</v>
      </c>
      <c r="N34" s="4" t="s">
        <v>434</v>
      </c>
      <c r="O34" s="4" t="s">
        <v>282</v>
      </c>
      <c r="P34" s="4" t="s">
        <v>879</v>
      </c>
    </row>
    <row r="35" spans="1:16" ht="12.75" customHeight="1">
      <c r="A35" s="4" t="s">
        <v>1476</v>
      </c>
      <c r="B35" s="4" t="s">
        <v>797</v>
      </c>
      <c r="C35" s="4" t="s">
        <v>1473</v>
      </c>
      <c r="D35" s="4" t="s">
        <v>1473</v>
      </c>
      <c r="E35" s="4" t="s">
        <v>1479</v>
      </c>
      <c r="F35" s="2">
        <v>2003</v>
      </c>
      <c r="G35" s="4">
        <v>34542</v>
      </c>
      <c r="H35" s="4">
        <v>0</v>
      </c>
      <c r="I35" s="4" t="s">
        <v>1480</v>
      </c>
      <c r="J35" s="4"/>
      <c r="K35" s="4"/>
      <c r="L35" s="3">
        <v>37955</v>
      </c>
      <c r="M35" s="4" t="s">
        <v>554</v>
      </c>
      <c r="N35" s="4" t="s">
        <v>434</v>
      </c>
      <c r="O35" s="4" t="s">
        <v>282</v>
      </c>
      <c r="P35" s="4" t="s">
        <v>879</v>
      </c>
    </row>
    <row r="36" spans="1:16" ht="33.75" customHeight="1">
      <c r="A36" s="4" t="s">
        <v>1481</v>
      </c>
      <c r="B36" s="4" t="s">
        <v>877</v>
      </c>
      <c r="C36" s="4" t="s">
        <v>1473</v>
      </c>
      <c r="D36" s="4" t="s">
        <v>1473</v>
      </c>
      <c r="E36" s="4" t="s">
        <v>1477</v>
      </c>
      <c r="F36" s="2">
        <v>2003</v>
      </c>
      <c r="G36" s="4">
        <v>300000</v>
      </c>
      <c r="H36" s="4">
        <v>0</v>
      </c>
      <c r="I36" s="4" t="s">
        <v>1478</v>
      </c>
      <c r="J36" s="4"/>
      <c r="K36" s="4"/>
      <c r="L36" s="3">
        <v>37839</v>
      </c>
      <c r="M36" s="4" t="s">
        <v>738</v>
      </c>
      <c r="N36" s="4" t="s">
        <v>434</v>
      </c>
      <c r="O36" s="4" t="s">
        <v>282</v>
      </c>
      <c r="P36" s="4" t="s">
        <v>879</v>
      </c>
    </row>
    <row r="37" spans="1:16" ht="33.75" customHeight="1">
      <c r="A37" s="4" t="s">
        <v>1481</v>
      </c>
      <c r="B37" s="4" t="s">
        <v>425</v>
      </c>
      <c r="C37" s="4" t="s">
        <v>1482</v>
      </c>
      <c r="D37" s="4"/>
      <c r="E37" s="4"/>
      <c r="F37" s="2">
        <v>2004</v>
      </c>
      <c r="G37" s="4">
        <v>92000</v>
      </c>
      <c r="H37" s="4">
        <v>0</v>
      </c>
      <c r="I37" s="4"/>
      <c r="J37" s="4"/>
      <c r="K37" s="4"/>
      <c r="L37" s="3">
        <v>37987</v>
      </c>
      <c r="M37" s="4" t="s">
        <v>886</v>
      </c>
      <c r="N37" s="4" t="s">
        <v>434</v>
      </c>
      <c r="O37" s="4" t="s">
        <v>500</v>
      </c>
      <c r="P37" s="4" t="s">
        <v>692</v>
      </c>
    </row>
    <row r="38" spans="1:16" ht="33.75" customHeight="1">
      <c r="A38" s="4" t="s">
        <v>1481</v>
      </c>
      <c r="B38" s="4" t="s">
        <v>425</v>
      </c>
      <c r="C38" s="4" t="s">
        <v>1473</v>
      </c>
      <c r="D38" s="4" t="s">
        <v>1473</v>
      </c>
      <c r="E38" s="4" t="s">
        <v>1483</v>
      </c>
      <c r="F38" s="2">
        <v>2003</v>
      </c>
      <c r="G38" s="4">
        <v>185000</v>
      </c>
      <c r="H38" s="4">
        <v>0</v>
      </c>
      <c r="I38" s="4" t="s">
        <v>1484</v>
      </c>
      <c r="J38" s="4"/>
      <c r="K38" s="4"/>
      <c r="L38" s="3">
        <v>37809</v>
      </c>
      <c r="M38" s="4" t="s">
        <v>886</v>
      </c>
      <c r="N38" s="4" t="s">
        <v>434</v>
      </c>
      <c r="O38" s="4" t="s">
        <v>282</v>
      </c>
      <c r="P38" s="4" t="s">
        <v>879</v>
      </c>
    </row>
    <row r="39" spans="1:16" ht="22.5" customHeight="1">
      <c r="A39" s="4" t="s">
        <v>208</v>
      </c>
      <c r="B39" s="4" t="s">
        <v>1485</v>
      </c>
      <c r="C39" s="4" t="s">
        <v>1473</v>
      </c>
      <c r="D39" s="4"/>
      <c r="E39" s="4"/>
      <c r="F39" s="2">
        <v>2003</v>
      </c>
      <c r="G39" s="4">
        <v>606061</v>
      </c>
      <c r="H39" s="4">
        <v>0</v>
      </c>
      <c r="I39" s="4" t="s">
        <v>1486</v>
      </c>
      <c r="J39" s="4">
        <v>1000000</v>
      </c>
      <c r="K39" s="4" t="s">
        <v>776</v>
      </c>
      <c r="L39" s="3">
        <v>37700</v>
      </c>
      <c r="M39" s="4" t="s">
        <v>738</v>
      </c>
      <c r="N39" s="4" t="s">
        <v>434</v>
      </c>
      <c r="O39" s="4" t="s">
        <v>500</v>
      </c>
      <c r="P39" s="4" t="s">
        <v>692</v>
      </c>
    </row>
    <row r="40" spans="1:16" ht="22.5" customHeight="1">
      <c r="A40" s="4" t="s">
        <v>208</v>
      </c>
      <c r="B40" s="4" t="s">
        <v>973</v>
      </c>
      <c r="C40" s="4" t="s">
        <v>1473</v>
      </c>
      <c r="D40" s="4"/>
      <c r="E40" s="4"/>
      <c r="F40" s="2">
        <v>2003</v>
      </c>
      <c r="G40" s="4">
        <v>22435897</v>
      </c>
      <c r="H40" s="4">
        <v>0</v>
      </c>
      <c r="I40" s="4" t="s">
        <v>1487</v>
      </c>
      <c r="J40" s="4">
        <v>35000000</v>
      </c>
      <c r="K40" s="4" t="s">
        <v>776</v>
      </c>
      <c r="L40" s="3">
        <v>37708</v>
      </c>
      <c r="M40" s="4" t="s">
        <v>138</v>
      </c>
      <c r="N40" s="4" t="s">
        <v>434</v>
      </c>
      <c r="O40" s="4" t="s">
        <v>500</v>
      </c>
      <c r="P40" s="4" t="s">
        <v>692</v>
      </c>
    </row>
    <row r="41" spans="1:16" ht="22.5" customHeight="1">
      <c r="A41" s="4" t="s">
        <v>208</v>
      </c>
      <c r="B41" s="4" t="s">
        <v>973</v>
      </c>
      <c r="C41" s="4" t="s">
        <v>1473</v>
      </c>
      <c r="D41" s="4"/>
      <c r="E41" s="4"/>
      <c r="F41" s="2">
        <v>2003</v>
      </c>
      <c r="G41" s="4">
        <v>641026</v>
      </c>
      <c r="H41" s="4">
        <v>0</v>
      </c>
      <c r="I41" s="4" t="s">
        <v>1488</v>
      </c>
      <c r="J41" s="4">
        <v>1000000</v>
      </c>
      <c r="K41" s="4" t="s">
        <v>776</v>
      </c>
      <c r="L41" s="3">
        <v>37868</v>
      </c>
      <c r="M41" s="4" t="s">
        <v>138</v>
      </c>
      <c r="N41" s="4" t="s">
        <v>434</v>
      </c>
      <c r="O41" s="4" t="s">
        <v>500</v>
      </c>
      <c r="P41" s="4" t="s">
        <v>692</v>
      </c>
    </row>
    <row r="42" spans="1:16" ht="33.75" customHeight="1">
      <c r="A42" s="4" t="s">
        <v>208</v>
      </c>
      <c r="B42" s="4" t="s">
        <v>973</v>
      </c>
      <c r="C42" s="4" t="s">
        <v>1473</v>
      </c>
      <c r="D42" s="4"/>
      <c r="E42" s="4"/>
      <c r="F42" s="2">
        <v>2003</v>
      </c>
      <c r="G42" s="4">
        <v>448718</v>
      </c>
      <c r="H42" s="4">
        <v>0</v>
      </c>
      <c r="I42" s="4" t="s">
        <v>1489</v>
      </c>
      <c r="J42" s="4">
        <v>700000</v>
      </c>
      <c r="K42" s="4" t="s">
        <v>776</v>
      </c>
      <c r="L42" s="3">
        <v>37868</v>
      </c>
      <c r="M42" s="4" t="s">
        <v>138</v>
      </c>
      <c r="N42" s="4" t="s">
        <v>434</v>
      </c>
      <c r="O42" s="4" t="s">
        <v>500</v>
      </c>
      <c r="P42" s="4" t="s">
        <v>692</v>
      </c>
    </row>
    <row r="43" spans="1:16" ht="22.5" customHeight="1">
      <c r="A43" s="4" t="s">
        <v>208</v>
      </c>
      <c r="B43" s="4" t="s">
        <v>973</v>
      </c>
      <c r="C43" s="4" t="s">
        <v>1473</v>
      </c>
      <c r="D43" s="4"/>
      <c r="E43" s="4"/>
      <c r="F43" s="2">
        <v>2003</v>
      </c>
      <c r="G43" s="4">
        <v>320513</v>
      </c>
      <c r="H43" s="4">
        <v>0</v>
      </c>
      <c r="I43" s="4" t="s">
        <v>1490</v>
      </c>
      <c r="J43" s="4">
        <v>500000</v>
      </c>
      <c r="K43" s="4" t="s">
        <v>776</v>
      </c>
      <c r="L43" s="3">
        <v>37868</v>
      </c>
      <c r="M43" s="4" t="s">
        <v>138</v>
      </c>
      <c r="N43" s="4" t="s">
        <v>434</v>
      </c>
      <c r="O43" s="4" t="s">
        <v>500</v>
      </c>
      <c r="P43" s="4" t="s">
        <v>692</v>
      </c>
    </row>
    <row r="44" spans="1:16" ht="45.75" customHeight="1">
      <c r="A44" s="4" t="s">
        <v>208</v>
      </c>
      <c r="B44" s="4" t="s">
        <v>973</v>
      </c>
      <c r="C44" s="4" t="s">
        <v>1473</v>
      </c>
      <c r="D44" s="4"/>
      <c r="E44" s="4"/>
      <c r="F44" s="2">
        <v>2003</v>
      </c>
      <c r="G44" s="4">
        <v>83333</v>
      </c>
      <c r="H44" s="4">
        <v>0</v>
      </c>
      <c r="I44" s="4" t="s">
        <v>1491</v>
      </c>
      <c r="J44" s="4">
        <v>130000</v>
      </c>
      <c r="K44" s="4" t="s">
        <v>776</v>
      </c>
      <c r="L44" s="3">
        <v>37868</v>
      </c>
      <c r="M44" s="4" t="s">
        <v>138</v>
      </c>
      <c r="N44" s="4" t="s">
        <v>434</v>
      </c>
      <c r="O44" s="4" t="s">
        <v>500</v>
      </c>
      <c r="P44" s="4" t="s">
        <v>692</v>
      </c>
    </row>
    <row r="45" spans="1:16" ht="33.75" customHeight="1">
      <c r="A45" s="4" t="s">
        <v>208</v>
      </c>
      <c r="B45" s="4" t="s">
        <v>973</v>
      </c>
      <c r="C45" s="4" t="s">
        <v>1473</v>
      </c>
      <c r="D45" s="4"/>
      <c r="E45" s="4"/>
      <c r="F45" s="2">
        <v>2003</v>
      </c>
      <c r="G45" s="4">
        <v>237179</v>
      </c>
      <c r="H45" s="4">
        <v>0</v>
      </c>
      <c r="I45" s="4" t="s">
        <v>1492</v>
      </c>
      <c r="J45" s="4">
        <v>370000</v>
      </c>
      <c r="K45" s="4" t="s">
        <v>776</v>
      </c>
      <c r="L45" s="3">
        <v>37868</v>
      </c>
      <c r="M45" s="4" t="s">
        <v>138</v>
      </c>
      <c r="N45" s="4" t="s">
        <v>434</v>
      </c>
      <c r="O45" s="4" t="s">
        <v>500</v>
      </c>
      <c r="P45" s="4" t="s">
        <v>692</v>
      </c>
    </row>
    <row r="46" spans="1:16" ht="22.5" customHeight="1">
      <c r="A46" s="4" t="s">
        <v>208</v>
      </c>
      <c r="B46" s="4" t="s">
        <v>1493</v>
      </c>
      <c r="C46" s="4" t="s">
        <v>1473</v>
      </c>
      <c r="D46" s="4"/>
      <c r="E46" s="4"/>
      <c r="F46" s="2">
        <v>2003</v>
      </c>
      <c r="G46" s="4">
        <v>606061</v>
      </c>
      <c r="H46" s="4">
        <v>0</v>
      </c>
      <c r="I46" s="4" t="s">
        <v>1494</v>
      </c>
      <c r="J46" s="4">
        <v>1000000</v>
      </c>
      <c r="K46" s="4" t="s">
        <v>776</v>
      </c>
      <c r="L46" s="3">
        <v>37733</v>
      </c>
      <c r="M46" s="4" t="s">
        <v>738</v>
      </c>
      <c r="N46" s="4" t="s">
        <v>434</v>
      </c>
      <c r="O46" s="4" t="s">
        <v>500</v>
      </c>
      <c r="P46" s="4" t="s">
        <v>692</v>
      </c>
    </row>
    <row r="47" spans="1:16" ht="22.5" customHeight="1">
      <c r="A47" s="4" t="s">
        <v>208</v>
      </c>
      <c r="B47" s="4" t="s">
        <v>1493</v>
      </c>
      <c r="C47" s="4" t="s">
        <v>1473</v>
      </c>
      <c r="D47" s="4"/>
      <c r="E47" s="4"/>
      <c r="F47" s="2">
        <v>2003</v>
      </c>
      <c r="G47" s="4">
        <v>1851852</v>
      </c>
      <c r="H47" s="4">
        <v>0</v>
      </c>
      <c r="I47" s="4" t="s">
        <v>1495</v>
      </c>
      <c r="J47" s="4">
        <v>300000</v>
      </c>
      <c r="K47" s="4" t="s">
        <v>776</v>
      </c>
      <c r="L47" s="3">
        <v>37733</v>
      </c>
      <c r="M47" s="4" t="s">
        <v>738</v>
      </c>
      <c r="N47" s="4" t="s">
        <v>434</v>
      </c>
      <c r="O47" s="4" t="s">
        <v>500</v>
      </c>
      <c r="P47" s="4" t="s">
        <v>692</v>
      </c>
    </row>
    <row r="48" spans="1:16" ht="33.75" customHeight="1">
      <c r="A48" s="4" t="s">
        <v>208</v>
      </c>
      <c r="B48" s="4" t="s">
        <v>782</v>
      </c>
      <c r="C48" s="4" t="s">
        <v>532</v>
      </c>
      <c r="D48" s="4" t="s">
        <v>254</v>
      </c>
      <c r="E48" s="4" t="s">
        <v>185</v>
      </c>
      <c r="F48" s="2">
        <v>2013</v>
      </c>
      <c r="G48" s="4">
        <v>2557235</v>
      </c>
      <c r="H48" s="4">
        <v>0</v>
      </c>
      <c r="I48" s="4" t="s">
        <v>412</v>
      </c>
      <c r="J48" s="4" t="s">
        <v>398</v>
      </c>
      <c r="K48" s="4" t="s">
        <v>837</v>
      </c>
      <c r="L48" s="3">
        <v>41639</v>
      </c>
      <c r="M48" s="4" t="s">
        <v>738</v>
      </c>
      <c r="N48" s="4" t="s">
        <v>434</v>
      </c>
      <c r="O48" s="4" t="s">
        <v>282</v>
      </c>
      <c r="P48" s="4" t="s">
        <v>879</v>
      </c>
    </row>
    <row r="49" spans="1:16" ht="22.5" customHeight="1">
      <c r="A49" s="4" t="s">
        <v>208</v>
      </c>
      <c r="B49" s="4" t="s">
        <v>253</v>
      </c>
      <c r="C49" s="4" t="s">
        <v>1482</v>
      </c>
      <c r="D49" s="4"/>
      <c r="E49" s="4"/>
      <c r="F49" s="2">
        <v>2004</v>
      </c>
      <c r="G49" s="4">
        <v>834892</v>
      </c>
      <c r="H49" s="4">
        <v>0</v>
      </c>
      <c r="I49" s="4" t="s">
        <v>1496</v>
      </c>
      <c r="J49" s="4"/>
      <c r="K49" s="4"/>
      <c r="L49" s="3">
        <v>38103</v>
      </c>
      <c r="M49" s="4" t="s">
        <v>138</v>
      </c>
      <c r="N49" s="4" t="s">
        <v>434</v>
      </c>
      <c r="O49" s="4" t="s">
        <v>500</v>
      </c>
      <c r="P49" s="4" t="s">
        <v>692</v>
      </c>
    </row>
    <row r="50" spans="1:16" ht="33.75" customHeight="1">
      <c r="A50" s="4" t="s">
        <v>208</v>
      </c>
      <c r="B50" s="4" t="s">
        <v>253</v>
      </c>
      <c r="C50" s="4" t="s">
        <v>1463</v>
      </c>
      <c r="D50" s="4" t="s">
        <v>1464</v>
      </c>
      <c r="E50" s="4" t="s">
        <v>1497</v>
      </c>
      <c r="F50" s="2">
        <v>2009</v>
      </c>
      <c r="G50" s="4">
        <v>3197600</v>
      </c>
      <c r="H50" s="4">
        <v>0</v>
      </c>
      <c r="I50" s="4" t="s">
        <v>1498</v>
      </c>
      <c r="J50" s="4"/>
      <c r="K50" s="4" t="s">
        <v>837</v>
      </c>
      <c r="L50" s="3">
        <v>40148</v>
      </c>
      <c r="M50" s="4" t="s">
        <v>138</v>
      </c>
      <c r="N50" s="4" t="s">
        <v>434</v>
      </c>
      <c r="O50" s="4" t="s">
        <v>282</v>
      </c>
      <c r="P50" s="4" t="s">
        <v>879</v>
      </c>
    </row>
    <row r="51" spans="1:16" ht="22.5" customHeight="1">
      <c r="A51" s="4" t="s">
        <v>208</v>
      </c>
      <c r="B51" s="4" t="s">
        <v>253</v>
      </c>
      <c r="C51" s="4" t="s">
        <v>1473</v>
      </c>
      <c r="D51" s="4"/>
      <c r="E51" s="4"/>
      <c r="F51" s="2">
        <v>2003</v>
      </c>
      <c r="G51" s="4">
        <v>1474359</v>
      </c>
      <c r="H51" s="4">
        <v>0</v>
      </c>
      <c r="I51" s="4" t="s">
        <v>1499</v>
      </c>
      <c r="J51" s="4">
        <v>2300000</v>
      </c>
      <c r="K51" s="4" t="s">
        <v>776</v>
      </c>
      <c r="L51" s="3">
        <v>37868</v>
      </c>
      <c r="M51" s="4" t="s">
        <v>138</v>
      </c>
      <c r="N51" s="4" t="s">
        <v>434</v>
      </c>
      <c r="O51" s="4" t="s">
        <v>500</v>
      </c>
      <c r="P51" s="4" t="s">
        <v>692</v>
      </c>
    </row>
    <row r="52" spans="1:16" ht="22.5" customHeight="1">
      <c r="A52" s="4" t="s">
        <v>208</v>
      </c>
      <c r="B52" s="4" t="s">
        <v>1034</v>
      </c>
      <c r="C52" s="4" t="s">
        <v>1473</v>
      </c>
      <c r="D52" s="4"/>
      <c r="E52" s="4"/>
      <c r="F52" s="2">
        <v>2003</v>
      </c>
      <c r="G52" s="4">
        <v>4518072</v>
      </c>
      <c r="H52" s="4">
        <v>0</v>
      </c>
      <c r="I52" s="4" t="s">
        <v>1500</v>
      </c>
      <c r="J52" s="4">
        <v>7500000</v>
      </c>
      <c r="K52" s="4" t="s">
        <v>776</v>
      </c>
      <c r="L52" s="3">
        <v>37733</v>
      </c>
      <c r="M52" s="4" t="s">
        <v>738</v>
      </c>
      <c r="N52" s="4" t="s">
        <v>434</v>
      </c>
      <c r="O52" s="4" t="s">
        <v>500</v>
      </c>
      <c r="P52" s="4" t="s">
        <v>692</v>
      </c>
    </row>
    <row r="53" spans="1:16" ht="22.5" customHeight="1">
      <c r="A53" s="4" t="s">
        <v>208</v>
      </c>
      <c r="B53" s="4" t="s">
        <v>1034</v>
      </c>
      <c r="C53" s="4" t="s">
        <v>1473</v>
      </c>
      <c r="D53" s="4"/>
      <c r="E53" s="4"/>
      <c r="F53" s="2">
        <v>2003</v>
      </c>
      <c r="G53" s="4">
        <v>1176471</v>
      </c>
      <c r="H53" s="4">
        <v>0</v>
      </c>
      <c r="I53" s="4" t="s">
        <v>1501</v>
      </c>
      <c r="J53" s="4">
        <v>2000000</v>
      </c>
      <c r="K53" s="4" t="s">
        <v>776</v>
      </c>
      <c r="L53" s="3">
        <v>37673</v>
      </c>
      <c r="M53" s="4" t="s">
        <v>738</v>
      </c>
      <c r="N53" s="4" t="s">
        <v>434</v>
      </c>
      <c r="O53" s="4" t="s">
        <v>500</v>
      </c>
      <c r="P53" s="4" t="s">
        <v>692</v>
      </c>
    </row>
    <row r="54" spans="1:16" ht="45.75" customHeight="1">
      <c r="A54" s="4" t="s">
        <v>208</v>
      </c>
      <c r="B54" s="4" t="s">
        <v>161</v>
      </c>
      <c r="C54" s="4" t="s">
        <v>1473</v>
      </c>
      <c r="D54" s="4"/>
      <c r="E54" s="4"/>
      <c r="F54" s="2">
        <v>2003</v>
      </c>
      <c r="G54" s="4">
        <v>13550</v>
      </c>
      <c r="H54" s="4">
        <v>0</v>
      </c>
      <c r="I54" s="4" t="s">
        <v>1502</v>
      </c>
      <c r="J54" s="4"/>
      <c r="K54" s="4"/>
      <c r="L54" s="3">
        <v>37720</v>
      </c>
      <c r="M54" s="4" t="s">
        <v>613</v>
      </c>
      <c r="N54" s="4" t="s">
        <v>434</v>
      </c>
      <c r="O54" s="4" t="s">
        <v>500</v>
      </c>
      <c r="P54" s="4" t="s">
        <v>692</v>
      </c>
    </row>
    <row r="55" spans="1:16" ht="33.75" customHeight="1">
      <c r="A55" s="4" t="s">
        <v>208</v>
      </c>
      <c r="B55" s="4" t="s">
        <v>139</v>
      </c>
      <c r="C55" s="4" t="s">
        <v>1445</v>
      </c>
      <c r="D55" s="4"/>
      <c r="E55" s="4"/>
      <c r="F55" s="2">
        <v>2007</v>
      </c>
      <c r="G55" s="4">
        <v>793651</v>
      </c>
      <c r="H55" s="4">
        <v>0</v>
      </c>
      <c r="I55" s="4" t="s">
        <v>1503</v>
      </c>
      <c r="J55" s="4"/>
      <c r="K55" s="4" t="s">
        <v>837</v>
      </c>
      <c r="L55" s="3">
        <v>39245</v>
      </c>
      <c r="M55" s="4" t="s">
        <v>738</v>
      </c>
      <c r="N55" s="4" t="s">
        <v>434</v>
      </c>
      <c r="O55" s="4" t="s">
        <v>282</v>
      </c>
      <c r="P55" s="4" t="s">
        <v>879</v>
      </c>
    </row>
    <row r="56" spans="1:16" ht="33.75" customHeight="1">
      <c r="A56" s="4" t="s">
        <v>208</v>
      </c>
      <c r="B56" s="4" t="s">
        <v>139</v>
      </c>
      <c r="C56" s="4" t="s">
        <v>1445</v>
      </c>
      <c r="D56" s="4"/>
      <c r="E56" s="4"/>
      <c r="F56" s="2">
        <v>2007</v>
      </c>
      <c r="G56" s="4">
        <v>2325581</v>
      </c>
      <c r="H56" s="4">
        <v>0</v>
      </c>
      <c r="I56" s="4" t="s">
        <v>1504</v>
      </c>
      <c r="J56" s="4">
        <v>3000000</v>
      </c>
      <c r="K56" s="4" t="s">
        <v>776</v>
      </c>
      <c r="L56" s="3">
        <v>39127</v>
      </c>
      <c r="M56" s="4" t="s">
        <v>926</v>
      </c>
      <c r="N56" s="4" t="s">
        <v>434</v>
      </c>
      <c r="O56" s="4" t="s">
        <v>500</v>
      </c>
      <c r="P56" s="4" t="s">
        <v>692</v>
      </c>
    </row>
    <row r="57" spans="1:16" ht="33.75" customHeight="1">
      <c r="A57" s="4" t="s">
        <v>208</v>
      </c>
      <c r="B57" s="4" t="s">
        <v>139</v>
      </c>
      <c r="C57" s="4" t="s">
        <v>1463</v>
      </c>
      <c r="D57" s="4" t="s">
        <v>1464</v>
      </c>
      <c r="E57" s="4" t="s">
        <v>1505</v>
      </c>
      <c r="F57" s="2">
        <v>2009</v>
      </c>
      <c r="G57" s="4">
        <v>2197786</v>
      </c>
      <c r="H57" s="4">
        <v>0</v>
      </c>
      <c r="I57" s="4" t="s">
        <v>1506</v>
      </c>
      <c r="J57" s="4">
        <v>2197786</v>
      </c>
      <c r="K57" s="4" t="s">
        <v>776</v>
      </c>
      <c r="L57" s="3">
        <v>39934</v>
      </c>
      <c r="M57" s="4" t="s">
        <v>738</v>
      </c>
      <c r="N57" s="4" t="s">
        <v>434</v>
      </c>
      <c r="O57" s="4" t="s">
        <v>282</v>
      </c>
      <c r="P57" s="4" t="s">
        <v>879</v>
      </c>
    </row>
    <row r="58" spans="1:16" ht="33.75" customHeight="1">
      <c r="A58" s="4" t="s">
        <v>208</v>
      </c>
      <c r="B58" s="4" t="s">
        <v>118</v>
      </c>
      <c r="C58" s="4" t="s">
        <v>961</v>
      </c>
      <c r="D58" s="4" t="s">
        <v>988</v>
      </c>
      <c r="E58" s="4" t="s">
        <v>1106</v>
      </c>
      <c r="F58" s="2">
        <v>2014</v>
      </c>
      <c r="G58" s="4">
        <v>29293</v>
      </c>
      <c r="H58" s="4">
        <v>0</v>
      </c>
      <c r="I58" s="4" t="s">
        <v>412</v>
      </c>
      <c r="J58" s="4" t="s">
        <v>398</v>
      </c>
      <c r="K58" s="4" t="s">
        <v>837</v>
      </c>
      <c r="L58" s="3">
        <v>41719</v>
      </c>
      <c r="M58" s="4" t="s">
        <v>738</v>
      </c>
      <c r="N58" s="4" t="s">
        <v>434</v>
      </c>
      <c r="O58" s="4" t="s">
        <v>282</v>
      </c>
      <c r="P58" s="4" t="s">
        <v>879</v>
      </c>
    </row>
    <row r="59" spans="1:16" ht="33.75" customHeight="1">
      <c r="A59" s="4" t="s">
        <v>208</v>
      </c>
      <c r="B59" s="4" t="s">
        <v>1065</v>
      </c>
      <c r="C59" s="4" t="s">
        <v>1473</v>
      </c>
      <c r="D59" s="4"/>
      <c r="E59" s="4"/>
      <c r="F59" s="2">
        <v>2003</v>
      </c>
      <c r="G59" s="4">
        <v>3205128</v>
      </c>
      <c r="H59" s="4">
        <v>0</v>
      </c>
      <c r="I59" s="4" t="s">
        <v>1507</v>
      </c>
      <c r="J59" s="4">
        <v>5000000</v>
      </c>
      <c r="K59" s="4" t="s">
        <v>776</v>
      </c>
      <c r="L59" s="3">
        <v>37868</v>
      </c>
      <c r="M59" s="4" t="s">
        <v>738</v>
      </c>
      <c r="N59" s="4" t="s">
        <v>434</v>
      </c>
      <c r="O59" s="4" t="s">
        <v>500</v>
      </c>
      <c r="P59" s="4" t="s">
        <v>692</v>
      </c>
    </row>
    <row r="60" spans="1:16" ht="45.75" customHeight="1">
      <c r="A60" s="4" t="s">
        <v>208</v>
      </c>
      <c r="B60" s="4" t="s">
        <v>263</v>
      </c>
      <c r="C60" s="4" t="s">
        <v>1473</v>
      </c>
      <c r="D60" s="4"/>
      <c r="E60" s="4"/>
      <c r="F60" s="2">
        <v>2003</v>
      </c>
      <c r="G60" s="4">
        <v>1232400</v>
      </c>
      <c r="H60" s="4">
        <v>0</v>
      </c>
      <c r="I60" s="4" t="s">
        <v>1508</v>
      </c>
      <c r="J60" s="4">
        <v>2000000</v>
      </c>
      <c r="K60" s="4" t="s">
        <v>776</v>
      </c>
      <c r="L60" s="3">
        <v>37673</v>
      </c>
      <c r="M60" s="4" t="s">
        <v>613</v>
      </c>
      <c r="N60" s="4" t="s">
        <v>434</v>
      </c>
      <c r="O60" s="4" t="s">
        <v>500</v>
      </c>
      <c r="P60" s="4" t="s">
        <v>692</v>
      </c>
    </row>
    <row r="61" spans="1:16" ht="45.75" customHeight="1">
      <c r="A61" s="4" t="s">
        <v>208</v>
      </c>
      <c r="B61" s="4" t="s">
        <v>263</v>
      </c>
      <c r="C61" s="4" t="s">
        <v>1473</v>
      </c>
      <c r="D61" s="4" t="s">
        <v>1473</v>
      </c>
      <c r="E61" s="4" t="s">
        <v>1509</v>
      </c>
      <c r="F61" s="2">
        <v>2003</v>
      </c>
      <c r="G61" s="4">
        <v>518400</v>
      </c>
      <c r="H61" s="4">
        <v>0</v>
      </c>
      <c r="I61" s="4" t="s">
        <v>1510</v>
      </c>
      <c r="J61" s="4"/>
      <c r="K61" s="4"/>
      <c r="L61" s="3">
        <v>37733</v>
      </c>
      <c r="M61" s="4" t="s">
        <v>613</v>
      </c>
      <c r="N61" s="4" t="s">
        <v>434</v>
      </c>
      <c r="O61" s="4" t="s">
        <v>282</v>
      </c>
      <c r="P61" s="4" t="s">
        <v>697</v>
      </c>
    </row>
    <row r="62" spans="1:16" ht="22.5" customHeight="1">
      <c r="A62" s="4" t="s">
        <v>208</v>
      </c>
      <c r="B62" s="4" t="s">
        <v>1098</v>
      </c>
      <c r="C62" s="4" t="s">
        <v>1473</v>
      </c>
      <c r="D62" s="4"/>
      <c r="E62" s="4"/>
      <c r="F62" s="2">
        <v>2003</v>
      </c>
      <c r="G62" s="4">
        <v>493827</v>
      </c>
      <c r="H62" s="4">
        <v>0</v>
      </c>
      <c r="I62" s="4" t="s">
        <v>1511</v>
      </c>
      <c r="J62" s="4">
        <v>800000</v>
      </c>
      <c r="K62" s="4" t="s">
        <v>776</v>
      </c>
      <c r="L62" s="3">
        <v>37733</v>
      </c>
      <c r="M62" s="4" t="s">
        <v>886</v>
      </c>
      <c r="N62" s="4" t="s">
        <v>434</v>
      </c>
      <c r="O62" s="4" t="s">
        <v>500</v>
      </c>
      <c r="P62" s="4" t="s">
        <v>692</v>
      </c>
    </row>
    <row r="63" spans="1:16" ht="45.75" customHeight="1">
      <c r="A63" s="4" t="s">
        <v>208</v>
      </c>
      <c r="B63" s="4" t="s">
        <v>1010</v>
      </c>
      <c r="C63" s="4" t="s">
        <v>1473</v>
      </c>
      <c r="D63" s="4"/>
      <c r="E63" s="4"/>
      <c r="F63" s="2">
        <v>2003</v>
      </c>
      <c r="G63" s="4">
        <v>1212121</v>
      </c>
      <c r="H63" s="4">
        <v>0</v>
      </c>
      <c r="I63" s="4" t="s">
        <v>1512</v>
      </c>
      <c r="J63" s="4">
        <v>2000000</v>
      </c>
      <c r="K63" s="4" t="s">
        <v>776</v>
      </c>
      <c r="L63" s="3">
        <v>37700</v>
      </c>
      <c r="M63" s="4" t="s">
        <v>738</v>
      </c>
      <c r="N63" s="4" t="s">
        <v>434</v>
      </c>
      <c r="O63" s="4" t="s">
        <v>500</v>
      </c>
      <c r="P63" s="4" t="s">
        <v>692</v>
      </c>
    </row>
    <row r="64" spans="1:16" ht="22.5" customHeight="1">
      <c r="A64" s="4" t="s">
        <v>208</v>
      </c>
      <c r="B64" s="4" t="s">
        <v>421</v>
      </c>
      <c r="C64" s="4" t="s">
        <v>1438</v>
      </c>
      <c r="D64" s="4"/>
      <c r="E64" s="4"/>
      <c r="F64" s="2">
        <v>2006</v>
      </c>
      <c r="G64" s="4">
        <v>1908697</v>
      </c>
      <c r="H64" s="4">
        <v>0</v>
      </c>
      <c r="I64" s="4" t="s">
        <v>1513</v>
      </c>
      <c r="J64" s="4">
        <v>2500000</v>
      </c>
      <c r="K64" s="4" t="s">
        <v>776</v>
      </c>
      <c r="L64" s="3">
        <v>38869</v>
      </c>
      <c r="M64" s="4" t="s">
        <v>138</v>
      </c>
      <c r="N64" s="4" t="s">
        <v>434</v>
      </c>
      <c r="O64" s="4" t="s">
        <v>282</v>
      </c>
      <c r="P64" s="4" t="s">
        <v>692</v>
      </c>
    </row>
    <row r="65" spans="1:16" ht="33.75" customHeight="1">
      <c r="A65" s="4" t="s">
        <v>208</v>
      </c>
      <c r="B65" s="4" t="s">
        <v>421</v>
      </c>
      <c r="C65" s="4" t="s">
        <v>1438</v>
      </c>
      <c r="D65" s="4"/>
      <c r="E65" s="4"/>
      <c r="F65" s="2">
        <v>2006</v>
      </c>
      <c r="G65" s="4">
        <v>1535163</v>
      </c>
      <c r="H65" s="4">
        <v>0</v>
      </c>
      <c r="I65" s="4" t="s">
        <v>1514</v>
      </c>
      <c r="J65" s="4">
        <v>2000000</v>
      </c>
      <c r="K65" s="4" t="s">
        <v>776</v>
      </c>
      <c r="L65" s="3">
        <v>38869</v>
      </c>
      <c r="M65" s="4" t="s">
        <v>926</v>
      </c>
      <c r="N65" s="4" t="s">
        <v>434</v>
      </c>
      <c r="O65" s="4" t="s">
        <v>282</v>
      </c>
      <c r="P65" s="4" t="s">
        <v>692</v>
      </c>
    </row>
    <row r="66" spans="1:16" ht="22.5" customHeight="1">
      <c r="A66" s="4" t="s">
        <v>208</v>
      </c>
      <c r="B66" s="4" t="s">
        <v>421</v>
      </c>
      <c r="C66" s="4" t="s">
        <v>1445</v>
      </c>
      <c r="D66" s="4"/>
      <c r="E66" s="4"/>
      <c r="F66" s="2">
        <v>2007</v>
      </c>
      <c r="G66" s="4">
        <v>1968504</v>
      </c>
      <c r="H66" s="4">
        <v>0</v>
      </c>
      <c r="I66" s="4" t="s">
        <v>1515</v>
      </c>
      <c r="J66" s="4">
        <v>2500000</v>
      </c>
      <c r="K66" s="4" t="s">
        <v>776</v>
      </c>
      <c r="L66" s="3">
        <v>39083</v>
      </c>
      <c r="M66" s="4" t="s">
        <v>886</v>
      </c>
      <c r="N66" s="4" t="s">
        <v>434</v>
      </c>
      <c r="O66" s="4" t="s">
        <v>282</v>
      </c>
      <c r="P66" s="4" t="s">
        <v>692</v>
      </c>
    </row>
    <row r="67" spans="1:16" ht="22.5" customHeight="1">
      <c r="A67" s="4" t="s">
        <v>208</v>
      </c>
      <c r="B67" s="4" t="s">
        <v>421</v>
      </c>
      <c r="C67" s="4" t="s">
        <v>1445</v>
      </c>
      <c r="D67" s="4"/>
      <c r="E67" s="4"/>
      <c r="F67" s="2">
        <v>2007</v>
      </c>
      <c r="G67" s="4">
        <v>1968504</v>
      </c>
      <c r="H67" s="4">
        <v>0</v>
      </c>
      <c r="I67" s="4" t="s">
        <v>1513</v>
      </c>
      <c r="J67" s="4">
        <v>2500000</v>
      </c>
      <c r="K67" s="4" t="s">
        <v>776</v>
      </c>
      <c r="L67" s="3">
        <v>39083</v>
      </c>
      <c r="M67" s="4" t="s">
        <v>138</v>
      </c>
      <c r="N67" s="4" t="s">
        <v>434</v>
      </c>
      <c r="O67" s="4" t="s">
        <v>282</v>
      </c>
      <c r="P67" s="4" t="s">
        <v>692</v>
      </c>
    </row>
    <row r="68" spans="1:16" ht="33.75" customHeight="1">
      <c r="A68" s="4" t="s">
        <v>208</v>
      </c>
      <c r="B68" s="4" t="s">
        <v>877</v>
      </c>
      <c r="C68" s="4" t="s">
        <v>1516</v>
      </c>
      <c r="D68" s="4"/>
      <c r="E68" s="4"/>
      <c r="F68" s="2">
        <v>2010</v>
      </c>
      <c r="G68" s="4">
        <v>419465</v>
      </c>
      <c r="H68" s="4">
        <v>0</v>
      </c>
      <c r="I68" s="4" t="s">
        <v>1517</v>
      </c>
      <c r="J68" s="4" t="s">
        <v>398</v>
      </c>
      <c r="K68" s="4" t="s">
        <v>837</v>
      </c>
      <c r="L68" s="3">
        <v>40323</v>
      </c>
      <c r="M68" s="4" t="s">
        <v>230</v>
      </c>
      <c r="N68" s="4" t="s">
        <v>434</v>
      </c>
      <c r="O68" s="4" t="s">
        <v>282</v>
      </c>
      <c r="P68" s="4" t="s">
        <v>697</v>
      </c>
    </row>
    <row r="69" spans="1:16" ht="33.75" customHeight="1">
      <c r="A69" s="4" t="s">
        <v>208</v>
      </c>
      <c r="B69" s="4" t="s">
        <v>877</v>
      </c>
      <c r="C69" s="4" t="s">
        <v>1473</v>
      </c>
      <c r="D69" s="4" t="s">
        <v>1473</v>
      </c>
      <c r="E69" s="4" t="s">
        <v>1518</v>
      </c>
      <c r="F69" s="2">
        <v>2003</v>
      </c>
      <c r="G69" s="4">
        <v>4629600</v>
      </c>
      <c r="H69" s="4">
        <v>0</v>
      </c>
      <c r="I69" s="4" t="s">
        <v>1519</v>
      </c>
      <c r="J69" s="4">
        <v>7500000</v>
      </c>
      <c r="K69" s="4" t="s">
        <v>776</v>
      </c>
      <c r="L69" s="3">
        <v>37733</v>
      </c>
      <c r="M69" s="4" t="s">
        <v>230</v>
      </c>
      <c r="N69" s="4" t="s">
        <v>434</v>
      </c>
      <c r="O69" s="4" t="s">
        <v>282</v>
      </c>
      <c r="P69" s="4" t="s">
        <v>697</v>
      </c>
    </row>
    <row r="70" spans="1:16" ht="22.5" customHeight="1">
      <c r="A70" s="4" t="s">
        <v>208</v>
      </c>
      <c r="B70" s="4" t="s">
        <v>877</v>
      </c>
      <c r="C70" s="4" t="s">
        <v>1473</v>
      </c>
      <c r="D70" s="4" t="s">
        <v>1473</v>
      </c>
      <c r="E70" s="4" t="s">
        <v>1520</v>
      </c>
      <c r="F70" s="2">
        <v>2003</v>
      </c>
      <c r="G70" s="4">
        <v>1204820</v>
      </c>
      <c r="H70" s="4">
        <v>0</v>
      </c>
      <c r="I70" s="4" t="s">
        <v>1521</v>
      </c>
      <c r="J70" s="4">
        <v>7500000</v>
      </c>
      <c r="K70" s="4" t="s">
        <v>776</v>
      </c>
      <c r="L70" s="3">
        <v>37733</v>
      </c>
      <c r="M70" s="4" t="s">
        <v>886</v>
      </c>
      <c r="N70" s="4" t="s">
        <v>434</v>
      </c>
      <c r="O70" s="4" t="s">
        <v>282</v>
      </c>
      <c r="P70" s="4" t="s">
        <v>697</v>
      </c>
    </row>
    <row r="71" spans="1:16" ht="22.5" customHeight="1">
      <c r="A71" s="4" t="s">
        <v>208</v>
      </c>
      <c r="B71" s="4" t="s">
        <v>877</v>
      </c>
      <c r="C71" s="4" t="s">
        <v>1473</v>
      </c>
      <c r="D71" s="4" t="s">
        <v>1473</v>
      </c>
      <c r="E71" s="4" t="s">
        <v>1477</v>
      </c>
      <c r="F71" s="2">
        <v>2003</v>
      </c>
      <c r="G71" s="4">
        <v>3333333</v>
      </c>
      <c r="H71" s="4">
        <v>0</v>
      </c>
      <c r="I71" s="4" t="s">
        <v>1478</v>
      </c>
      <c r="J71" s="4">
        <v>5000000</v>
      </c>
      <c r="K71" s="4" t="s">
        <v>776</v>
      </c>
      <c r="L71" s="3">
        <v>37811</v>
      </c>
      <c r="M71" s="4" t="s">
        <v>738</v>
      </c>
      <c r="N71" s="4" t="s">
        <v>434</v>
      </c>
      <c r="O71" s="4" t="s">
        <v>282</v>
      </c>
      <c r="P71" s="4" t="s">
        <v>697</v>
      </c>
    </row>
    <row r="72" spans="1:16" ht="33.75" customHeight="1">
      <c r="A72" s="4" t="s">
        <v>208</v>
      </c>
      <c r="B72" s="4" t="s">
        <v>365</v>
      </c>
      <c r="C72" s="4" t="s">
        <v>1445</v>
      </c>
      <c r="D72" s="4"/>
      <c r="E72" s="4"/>
      <c r="F72" s="2">
        <v>2007</v>
      </c>
      <c r="G72" s="4">
        <v>2380952</v>
      </c>
      <c r="H72" s="4">
        <v>0</v>
      </c>
      <c r="I72" s="4" t="s">
        <v>1522</v>
      </c>
      <c r="J72" s="4">
        <v>3000000</v>
      </c>
      <c r="K72" s="4" t="s">
        <v>776</v>
      </c>
      <c r="L72" s="3">
        <v>39141</v>
      </c>
      <c r="M72" s="4" t="s">
        <v>926</v>
      </c>
      <c r="N72" s="4" t="s">
        <v>434</v>
      </c>
      <c r="O72" s="4" t="s">
        <v>282</v>
      </c>
      <c r="P72" s="4" t="s">
        <v>692</v>
      </c>
    </row>
    <row r="73" spans="1:16" ht="33.75" customHeight="1">
      <c r="A73" s="4" t="s">
        <v>208</v>
      </c>
      <c r="B73" s="4" t="s">
        <v>365</v>
      </c>
      <c r="C73" s="4" t="s">
        <v>1458</v>
      </c>
      <c r="D73" s="4" t="s">
        <v>1459</v>
      </c>
      <c r="E73" s="4" t="s">
        <v>1523</v>
      </c>
      <c r="F73" s="2">
        <v>2008</v>
      </c>
      <c r="G73" s="4">
        <v>1324128</v>
      </c>
      <c r="H73" s="4">
        <v>0</v>
      </c>
      <c r="I73" s="4" t="s">
        <v>1524</v>
      </c>
      <c r="J73" s="4"/>
      <c r="K73" s="4" t="s">
        <v>837</v>
      </c>
      <c r="L73" s="3">
        <v>39598</v>
      </c>
      <c r="M73" s="4" t="s">
        <v>926</v>
      </c>
      <c r="N73" s="4" t="s">
        <v>434</v>
      </c>
      <c r="O73" s="4" t="s">
        <v>282</v>
      </c>
      <c r="P73" s="4" t="s">
        <v>879</v>
      </c>
    </row>
    <row r="74" spans="1:16" ht="68.25" customHeight="1">
      <c r="A74" s="4" t="s">
        <v>208</v>
      </c>
      <c r="B74" s="4" t="s">
        <v>365</v>
      </c>
      <c r="C74" s="4" t="s">
        <v>1458</v>
      </c>
      <c r="D74" s="4" t="s">
        <v>1459</v>
      </c>
      <c r="E74" s="4" t="s">
        <v>1523</v>
      </c>
      <c r="F74" s="2">
        <v>2008</v>
      </c>
      <c r="G74" s="4">
        <v>661999</v>
      </c>
      <c r="H74" s="4">
        <v>0</v>
      </c>
      <c r="I74" s="4" t="s">
        <v>1525</v>
      </c>
      <c r="J74" s="4"/>
      <c r="K74" s="4" t="s">
        <v>837</v>
      </c>
      <c r="L74" s="3">
        <v>39618</v>
      </c>
      <c r="M74" s="4" t="s">
        <v>926</v>
      </c>
      <c r="N74" s="4" t="s">
        <v>434</v>
      </c>
      <c r="O74" s="4" t="s">
        <v>282</v>
      </c>
      <c r="P74" s="4" t="s">
        <v>879</v>
      </c>
    </row>
    <row r="75" spans="1:16" ht="33.75" customHeight="1">
      <c r="A75" s="4" t="s">
        <v>208</v>
      </c>
      <c r="B75" s="4" t="s">
        <v>365</v>
      </c>
      <c r="C75" s="4" t="s">
        <v>1463</v>
      </c>
      <c r="D75" s="4" t="s">
        <v>1464</v>
      </c>
      <c r="E75" s="4" t="s">
        <v>1526</v>
      </c>
      <c r="F75" s="2">
        <v>2009</v>
      </c>
      <c r="G75" s="4">
        <v>334672</v>
      </c>
      <c r="H75" s="4">
        <v>0</v>
      </c>
      <c r="I75" s="4" t="s">
        <v>1527</v>
      </c>
      <c r="J75" s="4"/>
      <c r="K75" s="4" t="s">
        <v>837</v>
      </c>
      <c r="L75" s="3">
        <v>39844</v>
      </c>
      <c r="M75" s="4" t="s">
        <v>926</v>
      </c>
      <c r="N75" s="4" t="s">
        <v>434</v>
      </c>
      <c r="O75" s="4" t="s">
        <v>282</v>
      </c>
      <c r="P75" s="4" t="s">
        <v>879</v>
      </c>
    </row>
    <row r="76" spans="1:16" ht="33.75" customHeight="1">
      <c r="A76" s="4" t="s">
        <v>208</v>
      </c>
      <c r="B76" s="4" t="s">
        <v>365</v>
      </c>
      <c r="C76" s="4" t="s">
        <v>1463</v>
      </c>
      <c r="D76" s="4" t="s">
        <v>1464</v>
      </c>
      <c r="E76" s="4" t="s">
        <v>1526</v>
      </c>
      <c r="F76" s="2">
        <v>2009</v>
      </c>
      <c r="G76" s="4">
        <v>875981</v>
      </c>
      <c r="H76" s="4">
        <v>0</v>
      </c>
      <c r="I76" s="4" t="s">
        <v>1527</v>
      </c>
      <c r="J76" s="4"/>
      <c r="K76" s="4" t="s">
        <v>837</v>
      </c>
      <c r="L76" s="3">
        <v>39983</v>
      </c>
      <c r="M76" s="4" t="s">
        <v>926</v>
      </c>
      <c r="N76" s="4" t="s">
        <v>434</v>
      </c>
      <c r="O76" s="4" t="s">
        <v>282</v>
      </c>
      <c r="P76" s="4" t="s">
        <v>879</v>
      </c>
    </row>
    <row r="77" spans="1:16" ht="33.75" customHeight="1">
      <c r="A77" s="4" t="s">
        <v>208</v>
      </c>
      <c r="B77" s="4" t="s">
        <v>365</v>
      </c>
      <c r="C77" s="4" t="s">
        <v>1516</v>
      </c>
      <c r="D77" s="4"/>
      <c r="E77" s="4"/>
      <c r="F77" s="2">
        <v>2010</v>
      </c>
      <c r="G77" s="4">
        <v>419463</v>
      </c>
      <c r="H77" s="4">
        <v>0</v>
      </c>
      <c r="I77" s="4" t="s">
        <v>1528</v>
      </c>
      <c r="J77" s="4">
        <v>500000</v>
      </c>
      <c r="K77" s="4" t="s">
        <v>776</v>
      </c>
      <c r="L77" s="3">
        <v>40359</v>
      </c>
      <c r="M77" s="4" t="s">
        <v>926</v>
      </c>
      <c r="N77" s="4" t="s">
        <v>434</v>
      </c>
      <c r="O77" s="4" t="s">
        <v>500</v>
      </c>
      <c r="P77" s="4" t="s">
        <v>692</v>
      </c>
    </row>
    <row r="78" spans="1:16" ht="45.75" customHeight="1">
      <c r="A78" s="4" t="s">
        <v>208</v>
      </c>
      <c r="B78" s="4" t="s">
        <v>365</v>
      </c>
      <c r="C78" s="4" t="s">
        <v>44</v>
      </c>
      <c r="D78" s="4"/>
      <c r="E78" s="4"/>
      <c r="F78" s="2">
        <v>2012</v>
      </c>
      <c r="G78" s="4">
        <v>2148228</v>
      </c>
      <c r="H78" s="4">
        <v>0</v>
      </c>
      <c r="I78" s="4" t="s">
        <v>1056</v>
      </c>
      <c r="J78" s="4">
        <v>2000000</v>
      </c>
      <c r="K78" s="4" t="s">
        <v>776</v>
      </c>
      <c r="L78" s="3">
        <v>40982</v>
      </c>
      <c r="M78" s="4" t="s">
        <v>926</v>
      </c>
      <c r="N78" s="4" t="s">
        <v>434</v>
      </c>
      <c r="O78" s="4" t="s">
        <v>282</v>
      </c>
      <c r="P78" s="4" t="s">
        <v>697</v>
      </c>
    </row>
    <row r="79" spans="1:16" ht="45.75" customHeight="1">
      <c r="A79" s="4" t="s">
        <v>208</v>
      </c>
      <c r="B79" s="4" t="s">
        <v>365</v>
      </c>
      <c r="C79" s="4" t="s">
        <v>1457</v>
      </c>
      <c r="D79" s="4" t="s">
        <v>634</v>
      </c>
      <c r="E79" s="4" t="s">
        <v>773</v>
      </c>
      <c r="F79" s="2">
        <v>2015</v>
      </c>
      <c r="G79" s="4">
        <v>3734827</v>
      </c>
      <c r="H79" s="4">
        <v>0</v>
      </c>
      <c r="I79" s="4" t="s">
        <v>226</v>
      </c>
      <c r="J79" s="4">
        <v>4000000</v>
      </c>
      <c r="K79" s="4" t="s">
        <v>776</v>
      </c>
      <c r="L79" s="3">
        <v>41810</v>
      </c>
      <c r="M79" s="4" t="s">
        <v>326</v>
      </c>
      <c r="N79" s="4" t="s">
        <v>434</v>
      </c>
      <c r="O79" s="4" t="s">
        <v>500</v>
      </c>
      <c r="P79" s="4" t="s">
        <v>692</v>
      </c>
    </row>
    <row r="80" spans="1:16" ht="33.75" customHeight="1">
      <c r="A80" s="4" t="s">
        <v>208</v>
      </c>
      <c r="B80" s="4" t="s">
        <v>365</v>
      </c>
      <c r="C80" s="4" t="s">
        <v>1457</v>
      </c>
      <c r="D80" s="4" t="s">
        <v>634</v>
      </c>
      <c r="E80" s="4" t="s">
        <v>77</v>
      </c>
      <c r="F80" s="2">
        <v>2015</v>
      </c>
      <c r="G80" s="4">
        <v>4401408</v>
      </c>
      <c r="H80" s="4">
        <v>0</v>
      </c>
      <c r="I80" s="4" t="s">
        <v>1057</v>
      </c>
      <c r="J80" s="4">
        <v>5000000</v>
      </c>
      <c r="K80" s="4" t="s">
        <v>776</v>
      </c>
      <c r="L80" s="3">
        <v>41967</v>
      </c>
      <c r="M80" s="4" t="s">
        <v>926</v>
      </c>
      <c r="N80" s="4" t="s">
        <v>434</v>
      </c>
      <c r="O80" s="4" t="s">
        <v>500</v>
      </c>
      <c r="P80" s="4" t="s">
        <v>692</v>
      </c>
    </row>
    <row r="81" spans="1:16" ht="22.5" customHeight="1">
      <c r="A81" s="4" t="s">
        <v>208</v>
      </c>
      <c r="B81" s="4" t="s">
        <v>365</v>
      </c>
      <c r="C81" s="4" t="s">
        <v>1473</v>
      </c>
      <c r="D81" s="4" t="s">
        <v>1473</v>
      </c>
      <c r="E81" s="4" t="s">
        <v>1529</v>
      </c>
      <c r="F81" s="2">
        <v>2003</v>
      </c>
      <c r="G81" s="4">
        <v>909091</v>
      </c>
      <c r="H81" s="4">
        <v>0</v>
      </c>
      <c r="I81" s="4" t="s">
        <v>1530</v>
      </c>
      <c r="J81" s="4"/>
      <c r="K81" s="4"/>
      <c r="L81" s="3">
        <v>37700</v>
      </c>
      <c r="M81" s="4" t="s">
        <v>738</v>
      </c>
      <c r="N81" s="4" t="s">
        <v>434</v>
      </c>
      <c r="O81" s="4" t="s">
        <v>282</v>
      </c>
      <c r="P81" s="4" t="s">
        <v>697</v>
      </c>
    </row>
    <row r="82" spans="1:16" ht="22.5" customHeight="1">
      <c r="A82" s="4" t="s">
        <v>208</v>
      </c>
      <c r="B82" s="4" t="s">
        <v>1531</v>
      </c>
      <c r="C82" s="4" t="s">
        <v>1473</v>
      </c>
      <c r="D82" s="4" t="s">
        <v>1473</v>
      </c>
      <c r="E82" s="4" t="s">
        <v>1532</v>
      </c>
      <c r="F82" s="2">
        <v>2003</v>
      </c>
      <c r="G82" s="4">
        <v>750000</v>
      </c>
      <c r="H82" s="4">
        <v>0</v>
      </c>
      <c r="I82" s="4" t="s">
        <v>1533</v>
      </c>
      <c r="J82" s="4"/>
      <c r="K82" s="4"/>
      <c r="L82" s="3">
        <v>37785</v>
      </c>
      <c r="M82" s="4" t="s">
        <v>79</v>
      </c>
      <c r="N82" s="4" t="s">
        <v>434</v>
      </c>
      <c r="O82" s="4" t="s">
        <v>282</v>
      </c>
      <c r="P82" s="4" t="s">
        <v>697</v>
      </c>
    </row>
    <row r="83" spans="1:16" ht="90.75" customHeight="1">
      <c r="A83" s="4" t="s">
        <v>208</v>
      </c>
      <c r="B83" s="4" t="s">
        <v>425</v>
      </c>
      <c r="C83" s="4" t="s">
        <v>1457</v>
      </c>
      <c r="D83" s="4" t="s">
        <v>634</v>
      </c>
      <c r="E83" s="4" t="s">
        <v>205</v>
      </c>
      <c r="F83" s="2">
        <v>2015</v>
      </c>
      <c r="G83" s="4">
        <v>1745201</v>
      </c>
      <c r="H83" s="4">
        <v>0</v>
      </c>
      <c r="I83" s="4" t="s">
        <v>355</v>
      </c>
      <c r="J83" s="4">
        <v>2000000</v>
      </c>
      <c r="K83" s="4" t="s">
        <v>776</v>
      </c>
      <c r="L83" s="3">
        <v>41936</v>
      </c>
      <c r="M83" s="4" t="s">
        <v>886</v>
      </c>
      <c r="N83" s="4" t="s">
        <v>434</v>
      </c>
      <c r="O83" s="4" t="s">
        <v>282</v>
      </c>
      <c r="P83" s="4" t="s">
        <v>697</v>
      </c>
    </row>
    <row r="84" spans="1:16" ht="45.75" customHeight="1">
      <c r="A84" s="4" t="s">
        <v>208</v>
      </c>
      <c r="B84" s="4" t="s">
        <v>425</v>
      </c>
      <c r="C84" s="4" t="s">
        <v>1534</v>
      </c>
      <c r="D84" s="4" t="s">
        <v>1535</v>
      </c>
      <c r="E84" s="4" t="s">
        <v>1536</v>
      </c>
      <c r="F84" s="2">
        <v>2010</v>
      </c>
      <c r="G84" s="4">
        <v>838926</v>
      </c>
      <c r="H84" s="4">
        <v>0</v>
      </c>
      <c r="I84" s="4" t="s">
        <v>1537</v>
      </c>
      <c r="J84" s="4">
        <v>1000000</v>
      </c>
      <c r="K84" s="4" t="s">
        <v>776</v>
      </c>
      <c r="L84" s="3">
        <v>40359</v>
      </c>
      <c r="M84" s="4" t="s">
        <v>926</v>
      </c>
      <c r="N84" s="4" t="s">
        <v>434</v>
      </c>
      <c r="O84" s="4" t="s">
        <v>500</v>
      </c>
      <c r="P84" s="4" t="s">
        <v>692</v>
      </c>
    </row>
    <row r="85" spans="1:16" ht="33.75" customHeight="1">
      <c r="A85" s="4" t="s">
        <v>208</v>
      </c>
      <c r="B85" s="4" t="s">
        <v>873</v>
      </c>
      <c r="C85" s="4" t="s">
        <v>40</v>
      </c>
      <c r="D85" s="4"/>
      <c r="E85" s="4"/>
      <c r="F85" s="2">
        <v>2014</v>
      </c>
      <c r="G85" s="4">
        <v>88028</v>
      </c>
      <c r="H85" s="4">
        <v>0</v>
      </c>
      <c r="I85" s="4" t="s">
        <v>650</v>
      </c>
      <c r="J85" s="4">
        <v>100000</v>
      </c>
      <c r="K85" s="4" t="s">
        <v>776</v>
      </c>
      <c r="L85" s="3">
        <v>41967</v>
      </c>
      <c r="M85" s="4" t="s">
        <v>926</v>
      </c>
      <c r="N85" s="4" t="s">
        <v>434</v>
      </c>
      <c r="O85" s="4" t="s">
        <v>282</v>
      </c>
      <c r="P85" s="4" t="s">
        <v>692</v>
      </c>
    </row>
    <row r="86" spans="1:16" ht="22.5" customHeight="1">
      <c r="A86" s="4" t="s">
        <v>208</v>
      </c>
      <c r="B86" s="4" t="s">
        <v>797</v>
      </c>
      <c r="C86" s="4" t="s">
        <v>1458</v>
      </c>
      <c r="D86" s="4" t="s">
        <v>1459</v>
      </c>
      <c r="E86" s="4" t="s">
        <v>1460</v>
      </c>
      <c r="F86" s="2">
        <v>2008</v>
      </c>
      <c r="G86" s="4">
        <v>1860465</v>
      </c>
      <c r="H86" s="4">
        <v>0</v>
      </c>
      <c r="I86" s="4" t="s">
        <v>1480</v>
      </c>
      <c r="J86" s="4"/>
      <c r="K86" s="4" t="s">
        <v>837</v>
      </c>
      <c r="L86" s="3">
        <v>39600</v>
      </c>
      <c r="M86" s="4" t="s">
        <v>554</v>
      </c>
      <c r="N86" s="4" t="s">
        <v>434</v>
      </c>
      <c r="O86" s="4" t="s">
        <v>282</v>
      </c>
      <c r="P86" s="4" t="s">
        <v>879</v>
      </c>
    </row>
    <row r="87" spans="1:16" ht="33.75" customHeight="1">
      <c r="A87" s="4" t="s">
        <v>208</v>
      </c>
      <c r="B87" s="4" t="s">
        <v>797</v>
      </c>
      <c r="C87" s="4" t="s">
        <v>1457</v>
      </c>
      <c r="D87" s="4" t="s">
        <v>634</v>
      </c>
      <c r="E87" s="4" t="s">
        <v>175</v>
      </c>
      <c r="F87" s="2">
        <v>2015</v>
      </c>
      <c r="G87" s="4">
        <v>1760563</v>
      </c>
      <c r="H87" s="4">
        <v>0</v>
      </c>
      <c r="I87" s="4" t="s">
        <v>488</v>
      </c>
      <c r="J87" s="4">
        <v>2000000</v>
      </c>
      <c r="K87" s="4" t="s">
        <v>776</v>
      </c>
      <c r="L87" s="3">
        <v>41967</v>
      </c>
      <c r="M87" s="4" t="s">
        <v>554</v>
      </c>
      <c r="N87" s="4" t="s">
        <v>434</v>
      </c>
      <c r="O87" s="4" t="s">
        <v>500</v>
      </c>
      <c r="P87" s="4" t="s">
        <v>692</v>
      </c>
    </row>
    <row r="88" spans="1:16" ht="33.75" customHeight="1">
      <c r="A88" s="4" t="s">
        <v>208</v>
      </c>
      <c r="B88" s="4" t="s">
        <v>797</v>
      </c>
      <c r="C88" s="4" t="s">
        <v>1457</v>
      </c>
      <c r="D88" s="4" t="s">
        <v>634</v>
      </c>
      <c r="E88" s="4" t="s">
        <v>115</v>
      </c>
      <c r="F88" s="2">
        <v>2015</v>
      </c>
      <c r="G88" s="4">
        <v>1049318</v>
      </c>
      <c r="H88" s="4">
        <v>0</v>
      </c>
      <c r="I88" s="4" t="s">
        <v>488</v>
      </c>
      <c r="J88" s="4">
        <v>1000000</v>
      </c>
      <c r="K88" s="4" t="s">
        <v>776</v>
      </c>
      <c r="L88" s="3">
        <v>41810</v>
      </c>
      <c r="M88" s="4" t="s">
        <v>926</v>
      </c>
      <c r="N88" s="4" t="s">
        <v>434</v>
      </c>
      <c r="O88" s="4" t="s">
        <v>282</v>
      </c>
      <c r="P88" s="4" t="s">
        <v>879</v>
      </c>
    </row>
    <row r="89" spans="1:16" ht="45.75" customHeight="1">
      <c r="A89" s="4" t="s">
        <v>208</v>
      </c>
      <c r="B89" s="4" t="s">
        <v>797</v>
      </c>
      <c r="C89" s="4" t="s">
        <v>1473</v>
      </c>
      <c r="D89" s="4" t="s">
        <v>1473</v>
      </c>
      <c r="E89" s="4" t="s">
        <v>1538</v>
      </c>
      <c r="F89" s="2">
        <v>2003</v>
      </c>
      <c r="G89" s="4">
        <v>740741</v>
      </c>
      <c r="H89" s="4">
        <v>0</v>
      </c>
      <c r="I89" s="4" t="s">
        <v>1539</v>
      </c>
      <c r="J89" s="4"/>
      <c r="K89" s="4"/>
      <c r="L89" s="3">
        <v>37733</v>
      </c>
      <c r="M89" s="4" t="s">
        <v>613</v>
      </c>
      <c r="N89" s="4" t="s">
        <v>434</v>
      </c>
      <c r="O89" s="4" t="s">
        <v>282</v>
      </c>
      <c r="P89" s="4" t="s">
        <v>697</v>
      </c>
    </row>
    <row r="90" spans="1:16" ht="45.75" customHeight="1">
      <c r="A90" s="4" t="s">
        <v>208</v>
      </c>
      <c r="B90" s="4" t="s">
        <v>797</v>
      </c>
      <c r="C90" s="4" t="s">
        <v>1473</v>
      </c>
      <c r="D90" s="4" t="s">
        <v>1473</v>
      </c>
      <c r="E90" s="4" t="s">
        <v>1538</v>
      </c>
      <c r="F90" s="2">
        <v>2003</v>
      </c>
      <c r="G90" s="4">
        <v>1234568</v>
      </c>
      <c r="H90" s="4">
        <v>0</v>
      </c>
      <c r="I90" s="4" t="s">
        <v>1540</v>
      </c>
      <c r="J90" s="4"/>
      <c r="K90" s="4"/>
      <c r="L90" s="3">
        <v>37733</v>
      </c>
      <c r="M90" s="4" t="s">
        <v>613</v>
      </c>
      <c r="N90" s="4" t="s">
        <v>434</v>
      </c>
      <c r="O90" s="4" t="s">
        <v>282</v>
      </c>
      <c r="P90" s="4" t="s">
        <v>697</v>
      </c>
    </row>
    <row r="91" spans="1:16" ht="45.75" customHeight="1">
      <c r="A91" s="4" t="s">
        <v>208</v>
      </c>
      <c r="B91" s="4" t="s">
        <v>797</v>
      </c>
      <c r="C91" s="4" t="s">
        <v>1473</v>
      </c>
      <c r="D91" s="4" t="s">
        <v>1473</v>
      </c>
      <c r="E91" s="4" t="s">
        <v>1538</v>
      </c>
      <c r="F91" s="2">
        <v>2003</v>
      </c>
      <c r="G91" s="4">
        <v>1000000</v>
      </c>
      <c r="H91" s="4">
        <v>0</v>
      </c>
      <c r="I91" s="4" t="s">
        <v>1541</v>
      </c>
      <c r="J91" s="4">
        <v>1000000</v>
      </c>
      <c r="K91" s="4" t="s">
        <v>776</v>
      </c>
      <c r="L91" s="3">
        <v>37811</v>
      </c>
      <c r="M91" s="4" t="s">
        <v>613</v>
      </c>
      <c r="N91" s="4" t="s">
        <v>434</v>
      </c>
      <c r="O91" s="4" t="s">
        <v>282</v>
      </c>
      <c r="P91" s="4" t="s">
        <v>697</v>
      </c>
    </row>
    <row r="92" spans="1:16" ht="22.5" customHeight="1">
      <c r="A92" s="4" t="s">
        <v>208</v>
      </c>
      <c r="B92" s="4" t="s">
        <v>797</v>
      </c>
      <c r="C92" s="4" t="s">
        <v>1473</v>
      </c>
      <c r="D92" s="4" t="s">
        <v>1473</v>
      </c>
      <c r="E92" s="4" t="s">
        <v>1479</v>
      </c>
      <c r="F92" s="2">
        <v>2003</v>
      </c>
      <c r="G92" s="4">
        <v>1851851</v>
      </c>
      <c r="H92" s="4">
        <v>0</v>
      </c>
      <c r="I92" s="4" t="s">
        <v>1480</v>
      </c>
      <c r="J92" s="4">
        <v>300000</v>
      </c>
      <c r="K92" s="4" t="s">
        <v>776</v>
      </c>
      <c r="L92" s="3">
        <v>37733</v>
      </c>
      <c r="M92" s="4" t="s">
        <v>554</v>
      </c>
      <c r="N92" s="4" t="s">
        <v>434</v>
      </c>
      <c r="O92" s="4" t="s">
        <v>282</v>
      </c>
      <c r="P92" s="4" t="s">
        <v>697</v>
      </c>
    </row>
    <row r="93" spans="1:16" ht="33.75" customHeight="1">
      <c r="A93" s="4" t="s">
        <v>208</v>
      </c>
      <c r="B93" s="4" t="s">
        <v>842</v>
      </c>
      <c r="C93" s="4" t="s">
        <v>1463</v>
      </c>
      <c r="D93" s="4" t="s">
        <v>1464</v>
      </c>
      <c r="E93" s="4" t="s">
        <v>1542</v>
      </c>
      <c r="F93" s="2">
        <v>2009</v>
      </c>
      <c r="G93" s="4">
        <v>1892950</v>
      </c>
      <c r="H93" s="4">
        <v>0</v>
      </c>
      <c r="I93" s="4" t="s">
        <v>1543</v>
      </c>
      <c r="J93" s="4">
        <v>2900000</v>
      </c>
      <c r="K93" s="4" t="s">
        <v>776</v>
      </c>
      <c r="L93" s="3">
        <v>39903</v>
      </c>
      <c r="M93" s="4" t="s">
        <v>886</v>
      </c>
      <c r="N93" s="4" t="s">
        <v>434</v>
      </c>
      <c r="O93" s="4" t="s">
        <v>282</v>
      </c>
      <c r="P93" s="4" t="s">
        <v>879</v>
      </c>
    </row>
    <row r="94" spans="1:16" ht="33.75" customHeight="1">
      <c r="A94" s="4" t="s">
        <v>208</v>
      </c>
      <c r="B94" s="4" t="s">
        <v>842</v>
      </c>
      <c r="C94" s="4" t="s">
        <v>1473</v>
      </c>
      <c r="D94" s="4" t="s">
        <v>1473</v>
      </c>
      <c r="E94" s="4" t="s">
        <v>1544</v>
      </c>
      <c r="F94" s="2">
        <v>2003</v>
      </c>
      <c r="G94" s="4">
        <v>1944000</v>
      </c>
      <c r="H94" s="4">
        <v>0</v>
      </c>
      <c r="I94" s="4" t="s">
        <v>1545</v>
      </c>
      <c r="J94" s="4">
        <v>300000</v>
      </c>
      <c r="K94" s="4" t="s">
        <v>776</v>
      </c>
      <c r="L94" s="3">
        <v>37733</v>
      </c>
      <c r="M94" s="4" t="s">
        <v>886</v>
      </c>
      <c r="N94" s="4" t="s">
        <v>434</v>
      </c>
      <c r="O94" s="4" t="s">
        <v>282</v>
      </c>
      <c r="P94" s="4" t="s">
        <v>697</v>
      </c>
    </row>
    <row r="95" spans="1:16" ht="22.5" customHeight="1">
      <c r="A95" s="4" t="s">
        <v>208</v>
      </c>
      <c r="B95" s="4" t="s">
        <v>1546</v>
      </c>
      <c r="C95" s="4" t="s">
        <v>1473</v>
      </c>
      <c r="D95" s="4"/>
      <c r="E95" s="4"/>
      <c r="F95" s="2">
        <v>2003</v>
      </c>
      <c r="G95" s="4">
        <v>740741</v>
      </c>
      <c r="H95" s="4">
        <v>0</v>
      </c>
      <c r="I95" s="4" t="s">
        <v>1547</v>
      </c>
      <c r="J95" s="4">
        <v>1200000</v>
      </c>
      <c r="K95" s="4" t="s">
        <v>776</v>
      </c>
      <c r="L95" s="3">
        <v>37733</v>
      </c>
      <c r="M95" s="4" t="s">
        <v>738</v>
      </c>
      <c r="N95" s="4" t="s">
        <v>434</v>
      </c>
      <c r="O95" s="4" t="s">
        <v>500</v>
      </c>
      <c r="P95" s="4" t="s">
        <v>692</v>
      </c>
    </row>
    <row r="96" spans="1:16" ht="22.5" customHeight="1">
      <c r="A96" s="4" t="s">
        <v>590</v>
      </c>
      <c r="B96" s="4" t="s">
        <v>1548</v>
      </c>
      <c r="C96" s="4" t="s">
        <v>1482</v>
      </c>
      <c r="D96" s="4"/>
      <c r="E96" s="4"/>
      <c r="F96" s="2">
        <v>2004</v>
      </c>
      <c r="G96" s="4">
        <v>24630</v>
      </c>
      <c r="H96" s="4">
        <v>0</v>
      </c>
      <c r="I96" s="4" t="s">
        <v>1549</v>
      </c>
      <c r="J96" s="4">
        <v>20000</v>
      </c>
      <c r="K96" s="4" t="s">
        <v>313</v>
      </c>
      <c r="L96" s="3">
        <v>38261</v>
      </c>
      <c r="M96" s="4" t="s">
        <v>230</v>
      </c>
      <c r="N96" s="4" t="s">
        <v>434</v>
      </c>
      <c r="O96" s="4" t="s">
        <v>282</v>
      </c>
      <c r="P96" s="4" t="s">
        <v>692</v>
      </c>
    </row>
    <row r="97" spans="1:16" ht="33.75" customHeight="1">
      <c r="A97" s="4" t="s">
        <v>590</v>
      </c>
      <c r="B97" s="4" t="s">
        <v>160</v>
      </c>
      <c r="C97" s="4" t="s">
        <v>1482</v>
      </c>
      <c r="D97" s="4"/>
      <c r="E97" s="4"/>
      <c r="F97" s="2">
        <v>2004</v>
      </c>
      <c r="G97" s="4">
        <v>184729</v>
      </c>
      <c r="H97" s="4">
        <v>0</v>
      </c>
      <c r="I97" s="4" t="s">
        <v>1550</v>
      </c>
      <c r="J97" s="4">
        <v>150000</v>
      </c>
      <c r="K97" s="4" t="s">
        <v>313</v>
      </c>
      <c r="L97" s="3">
        <v>38261</v>
      </c>
      <c r="M97" s="4" t="s">
        <v>926</v>
      </c>
      <c r="N97" s="4" t="s">
        <v>434</v>
      </c>
      <c r="O97" s="4" t="s">
        <v>282</v>
      </c>
      <c r="P97" s="4" t="s">
        <v>255</v>
      </c>
    </row>
    <row r="98" spans="1:16" ht="22.5" customHeight="1">
      <c r="A98" s="4" t="s">
        <v>590</v>
      </c>
      <c r="B98" s="4" t="s">
        <v>160</v>
      </c>
      <c r="C98" s="4" t="s">
        <v>40</v>
      </c>
      <c r="D98" s="4"/>
      <c r="E98" s="4"/>
      <c r="F98" s="2">
        <v>2014</v>
      </c>
      <c r="G98" s="4">
        <v>200535</v>
      </c>
      <c r="H98" s="4">
        <v>0</v>
      </c>
      <c r="I98" s="4" t="s">
        <v>705</v>
      </c>
      <c r="J98" s="4">
        <v>150000</v>
      </c>
      <c r="K98" s="4" t="s">
        <v>313</v>
      </c>
      <c r="L98" s="3">
        <v>41869</v>
      </c>
      <c r="M98" s="4" t="s">
        <v>886</v>
      </c>
      <c r="N98" s="4" t="s">
        <v>434</v>
      </c>
      <c r="O98" s="4" t="s">
        <v>500</v>
      </c>
      <c r="P98" s="4" t="s">
        <v>692</v>
      </c>
    </row>
    <row r="99" spans="1:16" ht="22.5" customHeight="1">
      <c r="A99" s="4" t="s">
        <v>590</v>
      </c>
      <c r="B99" s="4" t="s">
        <v>160</v>
      </c>
      <c r="C99" s="4" t="s">
        <v>1473</v>
      </c>
      <c r="D99" s="4"/>
      <c r="E99" s="4"/>
      <c r="F99" s="2">
        <v>2003</v>
      </c>
      <c r="G99" s="4">
        <v>161464</v>
      </c>
      <c r="H99" s="4">
        <v>0</v>
      </c>
      <c r="I99" s="4" t="s">
        <v>226</v>
      </c>
      <c r="J99" s="4">
        <v>150000</v>
      </c>
      <c r="K99" s="4" t="s">
        <v>313</v>
      </c>
      <c r="L99" s="3">
        <v>37729</v>
      </c>
      <c r="M99" s="4" t="s">
        <v>738</v>
      </c>
      <c r="N99" s="4" t="s">
        <v>434</v>
      </c>
      <c r="O99" s="4" t="s">
        <v>500</v>
      </c>
      <c r="P99" s="4" t="s">
        <v>692</v>
      </c>
    </row>
    <row r="100" spans="1:16" ht="22.5" customHeight="1">
      <c r="A100" s="4" t="s">
        <v>590</v>
      </c>
      <c r="B100" s="4" t="s">
        <v>973</v>
      </c>
      <c r="C100" s="4" t="s">
        <v>1473</v>
      </c>
      <c r="D100" s="4"/>
      <c r="E100" s="4"/>
      <c r="F100" s="2">
        <v>2003</v>
      </c>
      <c r="G100" s="4">
        <v>215285</v>
      </c>
      <c r="H100" s="4">
        <v>0</v>
      </c>
      <c r="I100" s="4" t="s">
        <v>1551</v>
      </c>
      <c r="J100" s="4">
        <v>200000</v>
      </c>
      <c r="K100" s="4" t="s">
        <v>313</v>
      </c>
      <c r="L100" s="3">
        <v>37729</v>
      </c>
      <c r="M100" s="4" t="s">
        <v>886</v>
      </c>
      <c r="N100" s="4" t="s">
        <v>434</v>
      </c>
      <c r="O100" s="4" t="s">
        <v>500</v>
      </c>
      <c r="P100" s="4" t="s">
        <v>692</v>
      </c>
    </row>
    <row r="101" spans="1:16" ht="45.75" customHeight="1">
      <c r="A101" s="4" t="s">
        <v>590</v>
      </c>
      <c r="B101" s="4" t="s">
        <v>1552</v>
      </c>
      <c r="C101" s="4" t="s">
        <v>1473</v>
      </c>
      <c r="D101" s="4"/>
      <c r="E101" s="4"/>
      <c r="F101" s="2">
        <v>2003</v>
      </c>
      <c r="G101" s="4">
        <v>24734</v>
      </c>
      <c r="H101" s="4">
        <v>0</v>
      </c>
      <c r="I101" s="4" t="s">
        <v>1553</v>
      </c>
      <c r="J101" s="4">
        <v>21000</v>
      </c>
      <c r="K101" s="4" t="s">
        <v>313</v>
      </c>
      <c r="L101" s="3">
        <v>37773</v>
      </c>
      <c r="M101" s="4" t="s">
        <v>613</v>
      </c>
      <c r="N101" s="4" t="s">
        <v>434</v>
      </c>
      <c r="O101" s="4" t="s">
        <v>282</v>
      </c>
      <c r="P101" s="4" t="s">
        <v>692</v>
      </c>
    </row>
    <row r="102" spans="1:16" ht="45.75" customHeight="1">
      <c r="A102" s="4" t="s">
        <v>590</v>
      </c>
      <c r="B102" s="4" t="s">
        <v>1554</v>
      </c>
      <c r="C102" s="4" t="s">
        <v>1473</v>
      </c>
      <c r="D102" s="4"/>
      <c r="E102" s="4"/>
      <c r="F102" s="2">
        <v>2003</v>
      </c>
      <c r="G102" s="4">
        <v>77673</v>
      </c>
      <c r="H102" s="4">
        <v>0</v>
      </c>
      <c r="I102" s="4" t="s">
        <v>1555</v>
      </c>
      <c r="J102" s="4">
        <v>65944</v>
      </c>
      <c r="K102" s="4" t="s">
        <v>313</v>
      </c>
      <c r="L102" s="3">
        <v>37773</v>
      </c>
      <c r="M102" s="4" t="s">
        <v>613</v>
      </c>
      <c r="N102" s="4" t="s">
        <v>434</v>
      </c>
      <c r="O102" s="4" t="s">
        <v>282</v>
      </c>
      <c r="P102" s="4" t="s">
        <v>692</v>
      </c>
    </row>
    <row r="103" spans="1:16" ht="22.5" customHeight="1">
      <c r="A103" s="4" t="s">
        <v>590</v>
      </c>
      <c r="B103" s="4" t="s">
        <v>308</v>
      </c>
      <c r="C103" s="4" t="s">
        <v>1458</v>
      </c>
      <c r="D103" s="4"/>
      <c r="E103" s="4"/>
      <c r="F103" s="2">
        <v>2008</v>
      </c>
      <c r="G103" s="4">
        <v>31153</v>
      </c>
      <c r="H103" s="4">
        <v>0</v>
      </c>
      <c r="I103" s="4" t="s">
        <v>1556</v>
      </c>
      <c r="J103" s="4">
        <v>20000</v>
      </c>
      <c r="K103" s="4" t="s">
        <v>313</v>
      </c>
      <c r="L103" s="3">
        <v>39594</v>
      </c>
      <c r="M103" s="4" t="s">
        <v>886</v>
      </c>
      <c r="N103" s="4" t="s">
        <v>434</v>
      </c>
      <c r="O103" s="4" t="s">
        <v>500</v>
      </c>
      <c r="P103" s="4" t="s">
        <v>692</v>
      </c>
    </row>
    <row r="104" spans="1:16" ht="22.5" customHeight="1">
      <c r="A104" s="4" t="s">
        <v>590</v>
      </c>
      <c r="B104" s="4" t="s">
        <v>1557</v>
      </c>
      <c r="C104" s="4" t="s">
        <v>1473</v>
      </c>
      <c r="D104" s="4"/>
      <c r="E104" s="4"/>
      <c r="F104" s="2">
        <v>2003</v>
      </c>
      <c r="G104" s="4">
        <v>161464</v>
      </c>
      <c r="H104" s="4">
        <v>0</v>
      </c>
      <c r="I104" s="4" t="s">
        <v>226</v>
      </c>
      <c r="J104" s="4">
        <v>150000</v>
      </c>
      <c r="K104" s="4" t="s">
        <v>313</v>
      </c>
      <c r="L104" s="3">
        <v>37729</v>
      </c>
      <c r="M104" s="4" t="s">
        <v>738</v>
      </c>
      <c r="N104" s="4" t="s">
        <v>434</v>
      </c>
      <c r="O104" s="4" t="s">
        <v>500</v>
      </c>
      <c r="P104" s="4" t="s">
        <v>692</v>
      </c>
    </row>
    <row r="105" spans="1:16" ht="12.75" customHeight="1">
      <c r="A105" s="4" t="s">
        <v>590</v>
      </c>
      <c r="B105" s="4" t="s">
        <v>1558</v>
      </c>
      <c r="C105" s="4" t="s">
        <v>1482</v>
      </c>
      <c r="D105" s="4"/>
      <c r="E105" s="4"/>
      <c r="F105" s="2">
        <v>2004</v>
      </c>
      <c r="G105" s="4">
        <v>5542</v>
      </c>
      <c r="H105" s="4">
        <v>0</v>
      </c>
      <c r="I105" s="4" t="s">
        <v>1559</v>
      </c>
      <c r="J105" s="4">
        <v>4500</v>
      </c>
      <c r="K105" s="4" t="s">
        <v>313</v>
      </c>
      <c r="L105" s="3">
        <v>38261</v>
      </c>
      <c r="M105" s="4" t="s">
        <v>886</v>
      </c>
      <c r="N105" s="4" t="s">
        <v>434</v>
      </c>
      <c r="O105" s="4" t="s">
        <v>282</v>
      </c>
      <c r="P105" s="4" t="s">
        <v>692</v>
      </c>
    </row>
    <row r="106" spans="1:16" ht="12.75" customHeight="1">
      <c r="A106" s="4" t="s">
        <v>590</v>
      </c>
      <c r="B106" s="4" t="s">
        <v>1558</v>
      </c>
      <c r="C106" s="4" t="s">
        <v>1482</v>
      </c>
      <c r="D106" s="4"/>
      <c r="E106" s="4"/>
      <c r="F106" s="2">
        <v>2004</v>
      </c>
      <c r="G106" s="4">
        <v>265252</v>
      </c>
      <c r="H106" s="4">
        <v>0</v>
      </c>
      <c r="I106" s="4" t="s">
        <v>1560</v>
      </c>
      <c r="J106" s="4">
        <v>200000</v>
      </c>
      <c r="K106" s="4" t="s">
        <v>313</v>
      </c>
      <c r="L106" s="3">
        <v>38322</v>
      </c>
      <c r="M106" s="4" t="s">
        <v>886</v>
      </c>
      <c r="N106" s="4" t="s">
        <v>434</v>
      </c>
      <c r="O106" s="4" t="s">
        <v>282</v>
      </c>
      <c r="P106" s="4" t="s">
        <v>692</v>
      </c>
    </row>
    <row r="107" spans="1:16" ht="12.75" customHeight="1">
      <c r="A107" s="4" t="s">
        <v>590</v>
      </c>
      <c r="B107" s="4" t="s">
        <v>1558</v>
      </c>
      <c r="C107" s="4" t="s">
        <v>1561</v>
      </c>
      <c r="D107" s="4"/>
      <c r="E107" s="4"/>
      <c r="F107" s="2">
        <v>2005</v>
      </c>
      <c r="G107" s="4">
        <v>8073</v>
      </c>
      <c r="H107" s="4">
        <v>0</v>
      </c>
      <c r="I107" s="4" t="s">
        <v>1560</v>
      </c>
      <c r="J107" s="4">
        <v>5950</v>
      </c>
      <c r="K107" s="4" t="s">
        <v>313</v>
      </c>
      <c r="L107" s="3">
        <v>38353</v>
      </c>
      <c r="M107" s="4" t="s">
        <v>886</v>
      </c>
      <c r="N107" s="4" t="s">
        <v>434</v>
      </c>
      <c r="O107" s="4" t="s">
        <v>282</v>
      </c>
      <c r="P107" s="4" t="s">
        <v>692</v>
      </c>
    </row>
    <row r="108" spans="1:16" ht="12.75" customHeight="1">
      <c r="A108" s="4" t="s">
        <v>590</v>
      </c>
      <c r="B108" s="4" t="s">
        <v>1558</v>
      </c>
      <c r="C108" s="4" t="s">
        <v>1561</v>
      </c>
      <c r="D108" s="4"/>
      <c r="E108" s="4"/>
      <c r="F108" s="2">
        <v>2005</v>
      </c>
      <c r="G108" s="4">
        <v>129702</v>
      </c>
      <c r="H108" s="4">
        <v>0</v>
      </c>
      <c r="I108" s="4" t="s">
        <v>1560</v>
      </c>
      <c r="J108" s="4">
        <v>100000</v>
      </c>
      <c r="K108" s="4" t="s">
        <v>313</v>
      </c>
      <c r="L108" s="3">
        <v>38443</v>
      </c>
      <c r="M108" s="4" t="s">
        <v>886</v>
      </c>
      <c r="N108" s="4" t="s">
        <v>434</v>
      </c>
      <c r="O108" s="4" t="s">
        <v>282</v>
      </c>
      <c r="P108" s="4" t="s">
        <v>692</v>
      </c>
    </row>
    <row r="109" spans="1:16" ht="22.5" customHeight="1">
      <c r="A109" s="4" t="s">
        <v>590</v>
      </c>
      <c r="B109" s="4" t="s">
        <v>1558</v>
      </c>
      <c r="C109" s="4" t="s">
        <v>1438</v>
      </c>
      <c r="D109" s="4"/>
      <c r="E109" s="4"/>
      <c r="F109" s="2">
        <v>2006</v>
      </c>
      <c r="G109" s="4">
        <v>29586</v>
      </c>
      <c r="H109" s="4">
        <v>0</v>
      </c>
      <c r="I109" s="4" t="s">
        <v>1560</v>
      </c>
      <c r="J109" s="4">
        <v>25000</v>
      </c>
      <c r="K109" s="4" t="s">
        <v>313</v>
      </c>
      <c r="L109" s="3">
        <v>38718</v>
      </c>
      <c r="M109" s="4" t="s">
        <v>886</v>
      </c>
      <c r="N109" s="4" t="s">
        <v>434</v>
      </c>
      <c r="O109" s="4" t="s">
        <v>282</v>
      </c>
      <c r="P109" s="4" t="s">
        <v>692</v>
      </c>
    </row>
    <row r="110" spans="1:16" ht="22.5" customHeight="1">
      <c r="A110" s="4" t="s">
        <v>590</v>
      </c>
      <c r="B110" s="4" t="s">
        <v>1558</v>
      </c>
      <c r="C110" s="4" t="s">
        <v>1438</v>
      </c>
      <c r="D110" s="4"/>
      <c r="E110" s="4"/>
      <c r="F110" s="2">
        <v>2006</v>
      </c>
      <c r="G110" s="4">
        <v>89059</v>
      </c>
      <c r="H110" s="4">
        <v>0</v>
      </c>
      <c r="I110" s="4" t="s">
        <v>1560</v>
      </c>
      <c r="J110" s="4">
        <v>70000</v>
      </c>
      <c r="K110" s="4" t="s">
        <v>313</v>
      </c>
      <c r="L110" s="3">
        <v>39022</v>
      </c>
      <c r="M110" s="4" t="s">
        <v>886</v>
      </c>
      <c r="N110" s="4" t="s">
        <v>434</v>
      </c>
      <c r="O110" s="4" t="s">
        <v>282</v>
      </c>
      <c r="P110" s="4" t="s">
        <v>692</v>
      </c>
    </row>
    <row r="111" spans="1:16" ht="45.75" customHeight="1">
      <c r="A111" s="4" t="s">
        <v>590</v>
      </c>
      <c r="B111" s="4" t="s">
        <v>1558</v>
      </c>
      <c r="C111" s="4" t="s">
        <v>1473</v>
      </c>
      <c r="D111" s="4"/>
      <c r="E111" s="4"/>
      <c r="F111" s="2">
        <v>2003</v>
      </c>
      <c r="G111" s="4">
        <v>77058</v>
      </c>
      <c r="H111" s="4">
        <v>0</v>
      </c>
      <c r="I111" s="4" t="s">
        <v>1562</v>
      </c>
      <c r="J111" s="4">
        <v>70200</v>
      </c>
      <c r="K111" s="4" t="s">
        <v>313</v>
      </c>
      <c r="L111" s="3">
        <v>37742</v>
      </c>
      <c r="M111" s="4" t="s">
        <v>613</v>
      </c>
      <c r="N111" s="4" t="s">
        <v>434</v>
      </c>
      <c r="O111" s="4" t="s">
        <v>282</v>
      </c>
      <c r="P111" s="4" t="s">
        <v>692</v>
      </c>
    </row>
    <row r="112" spans="1:16" ht="45.75" customHeight="1">
      <c r="A112" s="4" t="s">
        <v>590</v>
      </c>
      <c r="B112" s="4" t="s">
        <v>1563</v>
      </c>
      <c r="C112" s="4" t="s">
        <v>1561</v>
      </c>
      <c r="D112" s="4"/>
      <c r="E112" s="4"/>
      <c r="F112" s="2">
        <v>2005</v>
      </c>
      <c r="G112" s="4">
        <v>99631</v>
      </c>
      <c r="H112" s="4">
        <v>0</v>
      </c>
      <c r="I112" s="4" t="s">
        <v>1564</v>
      </c>
      <c r="J112" s="4">
        <v>73428</v>
      </c>
      <c r="K112" s="4" t="s">
        <v>313</v>
      </c>
      <c r="L112" s="3">
        <v>38353</v>
      </c>
      <c r="M112" s="4" t="s">
        <v>613</v>
      </c>
      <c r="N112" s="4" t="s">
        <v>434</v>
      </c>
      <c r="O112" s="4" t="s">
        <v>282</v>
      </c>
      <c r="P112" s="4" t="s">
        <v>692</v>
      </c>
    </row>
    <row r="113" spans="1:16" ht="45.75" customHeight="1">
      <c r="A113" s="4" t="s">
        <v>590</v>
      </c>
      <c r="B113" s="4" t="s">
        <v>1563</v>
      </c>
      <c r="C113" s="4" t="s">
        <v>1438</v>
      </c>
      <c r="D113" s="4"/>
      <c r="E113" s="4"/>
      <c r="F113" s="2">
        <v>2006</v>
      </c>
      <c r="G113" s="4">
        <v>5662</v>
      </c>
      <c r="H113" s="4">
        <v>0</v>
      </c>
      <c r="I113" s="4" t="s">
        <v>1565</v>
      </c>
      <c r="J113" s="4">
        <v>4784</v>
      </c>
      <c r="K113" s="4" t="s">
        <v>313</v>
      </c>
      <c r="L113" s="3">
        <v>38718</v>
      </c>
      <c r="M113" s="4" t="s">
        <v>613</v>
      </c>
      <c r="N113" s="4" t="s">
        <v>434</v>
      </c>
      <c r="O113" s="4" t="s">
        <v>282</v>
      </c>
      <c r="P113" s="4" t="s">
        <v>692</v>
      </c>
    </row>
    <row r="114" spans="1:16" ht="22.5" customHeight="1">
      <c r="A114" s="4" t="s">
        <v>590</v>
      </c>
      <c r="B114" s="4" t="s">
        <v>1566</v>
      </c>
      <c r="C114" s="4" t="s">
        <v>1561</v>
      </c>
      <c r="D114" s="4"/>
      <c r="E114" s="4"/>
      <c r="F114" s="2">
        <v>2005</v>
      </c>
      <c r="G114" s="4">
        <v>121065</v>
      </c>
      <c r="H114" s="4">
        <v>0</v>
      </c>
      <c r="I114" s="4" t="s">
        <v>1567</v>
      </c>
      <c r="J114" s="4">
        <v>100000</v>
      </c>
      <c r="K114" s="4" t="s">
        <v>313</v>
      </c>
      <c r="L114" s="3">
        <v>38657</v>
      </c>
      <c r="M114" s="4" t="s">
        <v>886</v>
      </c>
      <c r="N114" s="4" t="s">
        <v>434</v>
      </c>
      <c r="O114" s="4" t="s">
        <v>282</v>
      </c>
      <c r="P114" s="4" t="s">
        <v>692</v>
      </c>
    </row>
    <row r="115" spans="1:16" ht="12.75" customHeight="1">
      <c r="A115" s="4" t="s">
        <v>590</v>
      </c>
      <c r="B115" s="4" t="s">
        <v>1568</v>
      </c>
      <c r="C115" s="4" t="s">
        <v>1470</v>
      </c>
      <c r="D115" s="4"/>
      <c r="E115" s="4"/>
      <c r="F115" s="2">
        <v>2002</v>
      </c>
      <c r="G115" s="4">
        <v>54207</v>
      </c>
      <c r="H115" s="4">
        <v>0</v>
      </c>
      <c r="I115" s="4" t="s">
        <v>1569</v>
      </c>
      <c r="J115" s="4">
        <v>61579</v>
      </c>
      <c r="K115" s="4" t="s">
        <v>313</v>
      </c>
      <c r="L115" s="3">
        <v>37293</v>
      </c>
      <c r="M115" s="4" t="s">
        <v>886</v>
      </c>
      <c r="N115" s="4" t="s">
        <v>434</v>
      </c>
      <c r="O115" s="4" t="s">
        <v>500</v>
      </c>
      <c r="P115" s="4" t="s">
        <v>692</v>
      </c>
    </row>
    <row r="116" spans="1:16" ht="22.5" customHeight="1">
      <c r="A116" s="4" t="s">
        <v>590</v>
      </c>
      <c r="B116" s="4" t="s">
        <v>1570</v>
      </c>
      <c r="C116" s="4" t="s">
        <v>1561</v>
      </c>
      <c r="D116" s="4"/>
      <c r="E116" s="4"/>
      <c r="F116" s="2">
        <v>2005</v>
      </c>
      <c r="G116" s="4">
        <v>62735</v>
      </c>
      <c r="H116" s="4">
        <v>0</v>
      </c>
      <c r="I116" s="4" t="s">
        <v>1571</v>
      </c>
      <c r="J116" s="4">
        <v>50000</v>
      </c>
      <c r="K116" s="4" t="s">
        <v>313</v>
      </c>
      <c r="L116" s="3">
        <v>38504</v>
      </c>
      <c r="M116" s="4" t="s">
        <v>230</v>
      </c>
      <c r="N116" s="4" t="s">
        <v>434</v>
      </c>
      <c r="O116" s="4" t="s">
        <v>282</v>
      </c>
      <c r="P116" s="4" t="s">
        <v>692</v>
      </c>
    </row>
    <row r="117" spans="1:16" ht="22.5" customHeight="1">
      <c r="A117" s="4" t="s">
        <v>590</v>
      </c>
      <c r="B117" s="4" t="s">
        <v>1570</v>
      </c>
      <c r="C117" s="4" t="s">
        <v>1473</v>
      </c>
      <c r="D117" s="4"/>
      <c r="E117" s="4"/>
      <c r="F117" s="2">
        <v>2003</v>
      </c>
      <c r="G117" s="4">
        <v>107643</v>
      </c>
      <c r="H117" s="4">
        <v>0</v>
      </c>
      <c r="I117" s="4" t="s">
        <v>226</v>
      </c>
      <c r="J117" s="4">
        <v>100000</v>
      </c>
      <c r="K117" s="4" t="s">
        <v>313</v>
      </c>
      <c r="L117" s="3">
        <v>37729</v>
      </c>
      <c r="M117" s="4" t="s">
        <v>738</v>
      </c>
      <c r="N117" s="4" t="s">
        <v>434</v>
      </c>
      <c r="O117" s="4" t="s">
        <v>500</v>
      </c>
      <c r="P117" s="4" t="s">
        <v>692</v>
      </c>
    </row>
    <row r="118" spans="1:16" ht="45.75" customHeight="1">
      <c r="A118" s="4" t="s">
        <v>590</v>
      </c>
      <c r="B118" s="4" t="s">
        <v>161</v>
      </c>
      <c r="C118" s="4" t="s">
        <v>40</v>
      </c>
      <c r="D118" s="4"/>
      <c r="E118" s="4"/>
      <c r="F118" s="2">
        <v>2014</v>
      </c>
      <c r="G118" s="4">
        <v>378310</v>
      </c>
      <c r="H118" s="4">
        <v>0</v>
      </c>
      <c r="I118" s="4" t="s">
        <v>23</v>
      </c>
      <c r="J118" s="4">
        <v>300000</v>
      </c>
      <c r="K118" s="4" t="s">
        <v>313</v>
      </c>
      <c r="L118" s="3">
        <v>41971</v>
      </c>
      <c r="M118" s="4" t="s">
        <v>326</v>
      </c>
      <c r="N118" s="4" t="s">
        <v>434</v>
      </c>
      <c r="O118" s="4" t="s">
        <v>500</v>
      </c>
      <c r="P118" s="4" t="s">
        <v>692</v>
      </c>
    </row>
    <row r="119" spans="1:16" ht="45.75" customHeight="1">
      <c r="A119" s="4" t="s">
        <v>590</v>
      </c>
      <c r="B119" s="4" t="s">
        <v>1280</v>
      </c>
      <c r="C119" s="4" t="s">
        <v>1473</v>
      </c>
      <c r="D119" s="4"/>
      <c r="E119" s="4"/>
      <c r="F119" s="2">
        <v>2003</v>
      </c>
      <c r="G119" s="4">
        <v>107643</v>
      </c>
      <c r="H119" s="4">
        <v>0</v>
      </c>
      <c r="I119" s="4" t="s">
        <v>1572</v>
      </c>
      <c r="J119" s="4">
        <v>100000</v>
      </c>
      <c r="K119" s="4" t="s">
        <v>313</v>
      </c>
      <c r="L119" s="3">
        <v>37729</v>
      </c>
      <c r="M119" s="4" t="s">
        <v>232</v>
      </c>
      <c r="N119" s="4" t="s">
        <v>434</v>
      </c>
      <c r="O119" s="4" t="s">
        <v>500</v>
      </c>
      <c r="P119" s="4" t="s">
        <v>692</v>
      </c>
    </row>
    <row r="120" spans="1:16" ht="57" customHeight="1">
      <c r="A120" s="4" t="s">
        <v>590</v>
      </c>
      <c r="B120" s="4" t="s">
        <v>365</v>
      </c>
      <c r="C120" s="4" t="s">
        <v>1457</v>
      </c>
      <c r="D120" s="4" t="s">
        <v>634</v>
      </c>
      <c r="E120" s="4" t="s">
        <v>92</v>
      </c>
      <c r="F120" s="2">
        <v>2015</v>
      </c>
      <c r="G120" s="4">
        <v>1470588</v>
      </c>
      <c r="H120" s="4">
        <v>0</v>
      </c>
      <c r="I120" s="4" t="s">
        <v>681</v>
      </c>
      <c r="J120" s="4">
        <v>1100000</v>
      </c>
      <c r="K120" s="4" t="s">
        <v>313</v>
      </c>
      <c r="L120" s="3">
        <v>41864</v>
      </c>
      <c r="M120" s="4" t="s">
        <v>326</v>
      </c>
      <c r="N120" s="4" t="s">
        <v>434</v>
      </c>
      <c r="O120" s="4" t="s">
        <v>500</v>
      </c>
      <c r="P120" s="4" t="s">
        <v>692</v>
      </c>
    </row>
    <row r="121" spans="1:16" ht="22.5" customHeight="1">
      <c r="A121" s="4" t="s">
        <v>590</v>
      </c>
      <c r="B121" s="4" t="s">
        <v>365</v>
      </c>
      <c r="C121" s="4" t="s">
        <v>1473</v>
      </c>
      <c r="D121" s="4" t="s">
        <v>1473</v>
      </c>
      <c r="E121" s="4" t="s">
        <v>1529</v>
      </c>
      <c r="F121" s="2">
        <v>2003</v>
      </c>
      <c r="G121" s="4">
        <v>114025</v>
      </c>
      <c r="H121" s="4">
        <v>0</v>
      </c>
      <c r="I121" s="4" t="s">
        <v>1573</v>
      </c>
      <c r="J121" s="4">
        <v>100000</v>
      </c>
      <c r="K121" s="4" t="s">
        <v>313</v>
      </c>
      <c r="L121" s="3">
        <v>37729</v>
      </c>
      <c r="M121" s="4" t="s">
        <v>738</v>
      </c>
      <c r="N121" s="4" t="s">
        <v>434</v>
      </c>
      <c r="O121" s="4" t="s">
        <v>282</v>
      </c>
      <c r="P121" s="4" t="s">
        <v>697</v>
      </c>
    </row>
    <row r="122" spans="1:16" ht="45.75" customHeight="1">
      <c r="A122" s="4" t="s">
        <v>590</v>
      </c>
      <c r="B122" s="4" t="s">
        <v>873</v>
      </c>
      <c r="C122" s="4" t="s">
        <v>1561</v>
      </c>
      <c r="D122" s="4"/>
      <c r="E122" s="4"/>
      <c r="F122" s="2">
        <v>2005</v>
      </c>
      <c r="G122" s="4">
        <v>47621</v>
      </c>
      <c r="H122" s="4">
        <v>0</v>
      </c>
      <c r="I122" s="4" t="s">
        <v>1574</v>
      </c>
      <c r="J122" s="4">
        <v>47621</v>
      </c>
      <c r="K122" s="4" t="s">
        <v>313</v>
      </c>
      <c r="L122" s="3">
        <v>38384</v>
      </c>
      <c r="M122" s="4" t="s">
        <v>613</v>
      </c>
      <c r="N122" s="4" t="s">
        <v>434</v>
      </c>
      <c r="O122" s="4" t="s">
        <v>282</v>
      </c>
      <c r="P122" s="4" t="s">
        <v>692</v>
      </c>
    </row>
    <row r="123" spans="1:16" ht="45.75" customHeight="1">
      <c r="A123" s="4" t="s">
        <v>590</v>
      </c>
      <c r="B123" s="4" t="s">
        <v>873</v>
      </c>
      <c r="C123" s="4" t="s">
        <v>1438</v>
      </c>
      <c r="D123" s="4"/>
      <c r="E123" s="4"/>
      <c r="F123" s="2">
        <v>2006</v>
      </c>
      <c r="G123" s="4">
        <v>14945</v>
      </c>
      <c r="H123" s="4">
        <v>0</v>
      </c>
      <c r="I123" s="4" t="s">
        <v>1575</v>
      </c>
      <c r="J123" s="4">
        <v>11896</v>
      </c>
      <c r="K123" s="4" t="s">
        <v>313</v>
      </c>
      <c r="L123" s="3">
        <v>38899</v>
      </c>
      <c r="M123" s="4" t="s">
        <v>613</v>
      </c>
      <c r="N123" s="4" t="s">
        <v>434</v>
      </c>
      <c r="O123" s="4" t="s">
        <v>282</v>
      </c>
      <c r="P123" s="4" t="s">
        <v>692</v>
      </c>
    </row>
    <row r="124" spans="1:16" ht="45.75" customHeight="1">
      <c r="A124" s="4" t="s">
        <v>590</v>
      </c>
      <c r="B124" s="4" t="s">
        <v>1576</v>
      </c>
      <c r="C124" s="4" t="s">
        <v>1482</v>
      </c>
      <c r="D124" s="4"/>
      <c r="E124" s="4"/>
      <c r="F124" s="2">
        <v>2004</v>
      </c>
      <c r="G124" s="4">
        <v>4813</v>
      </c>
      <c r="H124" s="4">
        <v>0</v>
      </c>
      <c r="I124" s="4" t="s">
        <v>1577</v>
      </c>
      <c r="J124" s="4">
        <v>4000</v>
      </c>
      <c r="K124" s="4" t="s">
        <v>313</v>
      </c>
      <c r="L124" s="3">
        <v>38200</v>
      </c>
      <c r="M124" s="4" t="s">
        <v>613</v>
      </c>
      <c r="N124" s="4" t="s">
        <v>434</v>
      </c>
      <c r="O124" s="4" t="s">
        <v>282</v>
      </c>
      <c r="P124" s="4" t="s">
        <v>692</v>
      </c>
    </row>
    <row r="125" spans="1:16" ht="22.5" customHeight="1">
      <c r="A125" s="4" t="s">
        <v>557</v>
      </c>
      <c r="B125" s="4" t="s">
        <v>1067</v>
      </c>
      <c r="C125" s="4" t="s">
        <v>1482</v>
      </c>
      <c r="D125" s="4"/>
      <c r="E125" s="4"/>
      <c r="F125" s="2">
        <v>2004</v>
      </c>
      <c r="G125" s="4">
        <v>391742</v>
      </c>
      <c r="H125" s="4">
        <v>0</v>
      </c>
      <c r="I125" s="4" t="s">
        <v>1578</v>
      </c>
      <c r="J125" s="4">
        <v>330630</v>
      </c>
      <c r="K125" s="4" t="s">
        <v>313</v>
      </c>
      <c r="L125" s="3">
        <v>38111</v>
      </c>
      <c r="M125" s="4" t="s">
        <v>886</v>
      </c>
      <c r="N125" s="4" t="s">
        <v>434</v>
      </c>
      <c r="O125" s="4" t="s">
        <v>500</v>
      </c>
      <c r="P125" s="4" t="s">
        <v>692</v>
      </c>
    </row>
    <row r="126" spans="1:16" ht="22.5" customHeight="1">
      <c r="A126" s="4" t="s">
        <v>557</v>
      </c>
      <c r="B126" s="4" t="s">
        <v>1034</v>
      </c>
      <c r="C126" s="4" t="s">
        <v>1473</v>
      </c>
      <c r="D126" s="4"/>
      <c r="E126" s="4"/>
      <c r="F126" s="2">
        <v>2003</v>
      </c>
      <c r="G126" s="4">
        <v>2152853</v>
      </c>
      <c r="H126" s="4">
        <v>0</v>
      </c>
      <c r="I126" s="4" t="s">
        <v>1579</v>
      </c>
      <c r="J126" s="4"/>
      <c r="K126" s="4"/>
      <c r="L126" s="3">
        <v>37712</v>
      </c>
      <c r="M126" s="4" t="s">
        <v>738</v>
      </c>
      <c r="N126" s="4" t="s">
        <v>434</v>
      </c>
      <c r="O126" s="4" t="s">
        <v>500</v>
      </c>
      <c r="P126" s="4" t="s">
        <v>692</v>
      </c>
    </row>
    <row r="127" spans="1:16" ht="45.75" customHeight="1">
      <c r="A127" s="4" t="s">
        <v>557</v>
      </c>
      <c r="B127" s="4" t="s">
        <v>161</v>
      </c>
      <c r="C127" s="4" t="s">
        <v>1473</v>
      </c>
      <c r="D127" s="4"/>
      <c r="E127" s="4"/>
      <c r="F127" s="2">
        <v>2003</v>
      </c>
      <c r="G127" s="4">
        <v>11752</v>
      </c>
      <c r="H127" s="4">
        <v>0</v>
      </c>
      <c r="I127" s="4" t="s">
        <v>1475</v>
      </c>
      <c r="J127" s="4"/>
      <c r="K127" s="4"/>
      <c r="L127" s="3">
        <v>37790</v>
      </c>
      <c r="M127" s="4" t="s">
        <v>613</v>
      </c>
      <c r="N127" s="4" t="s">
        <v>434</v>
      </c>
      <c r="O127" s="4" t="s">
        <v>500</v>
      </c>
      <c r="P127" s="4" t="s">
        <v>692</v>
      </c>
    </row>
    <row r="128" spans="1:16" ht="45.75" customHeight="1">
      <c r="A128" s="4" t="s">
        <v>557</v>
      </c>
      <c r="B128" s="4" t="s">
        <v>877</v>
      </c>
      <c r="C128" s="4" t="s">
        <v>1473</v>
      </c>
      <c r="D128" s="4" t="s">
        <v>1473</v>
      </c>
      <c r="E128" s="4" t="s">
        <v>1580</v>
      </c>
      <c r="F128" s="2">
        <v>2003</v>
      </c>
      <c r="G128" s="4">
        <v>1179328</v>
      </c>
      <c r="H128" s="4">
        <v>0</v>
      </c>
      <c r="I128" s="4" t="s">
        <v>1581</v>
      </c>
      <c r="J128" s="4"/>
      <c r="K128" s="4"/>
      <c r="L128" s="3">
        <v>37712</v>
      </c>
      <c r="M128" s="4" t="s">
        <v>211</v>
      </c>
      <c r="N128" s="4" t="s">
        <v>434</v>
      </c>
      <c r="O128" s="4" t="s">
        <v>282</v>
      </c>
      <c r="P128" s="4" t="s">
        <v>697</v>
      </c>
    </row>
    <row r="129" spans="1:16" ht="22.5" customHeight="1">
      <c r="A129" s="4" t="s">
        <v>557</v>
      </c>
      <c r="B129" s="4" t="s">
        <v>365</v>
      </c>
      <c r="C129" s="4" t="s">
        <v>1445</v>
      </c>
      <c r="D129" s="4"/>
      <c r="E129" s="4"/>
      <c r="F129" s="2">
        <v>2007</v>
      </c>
      <c r="G129" s="4">
        <v>204360</v>
      </c>
      <c r="H129" s="4">
        <v>0</v>
      </c>
      <c r="I129" s="4" t="s">
        <v>1582</v>
      </c>
      <c r="J129" s="4"/>
      <c r="K129" s="4" t="s">
        <v>837</v>
      </c>
      <c r="L129" s="3">
        <v>39415</v>
      </c>
      <c r="M129" s="4" t="s">
        <v>230</v>
      </c>
      <c r="N129" s="4" t="s">
        <v>434</v>
      </c>
      <c r="O129" s="4" t="s">
        <v>282</v>
      </c>
      <c r="P129" s="4" t="s">
        <v>879</v>
      </c>
    </row>
    <row r="130" spans="1:16" ht="33.75" customHeight="1">
      <c r="A130" s="4" t="s">
        <v>557</v>
      </c>
      <c r="B130" s="4" t="s">
        <v>365</v>
      </c>
      <c r="C130" s="4" t="s">
        <v>1445</v>
      </c>
      <c r="D130" s="4"/>
      <c r="E130" s="4"/>
      <c r="F130" s="2">
        <v>2007</v>
      </c>
      <c r="G130" s="4">
        <v>2116599</v>
      </c>
      <c r="H130" s="4">
        <v>0</v>
      </c>
      <c r="I130" s="4" t="s">
        <v>1583</v>
      </c>
      <c r="J130" s="4"/>
      <c r="K130" s="4" t="s">
        <v>837</v>
      </c>
      <c r="L130" s="3">
        <v>39254</v>
      </c>
      <c r="M130" s="4" t="s">
        <v>738</v>
      </c>
      <c r="N130" s="4" t="s">
        <v>434</v>
      </c>
      <c r="O130" s="4" t="s">
        <v>282</v>
      </c>
      <c r="P130" s="4" t="s">
        <v>697</v>
      </c>
    </row>
    <row r="131" spans="1:16" ht="45.75" customHeight="1">
      <c r="A131" s="4" t="s">
        <v>557</v>
      </c>
      <c r="B131" s="4" t="s">
        <v>365</v>
      </c>
      <c r="C131" s="4" t="s">
        <v>1458</v>
      </c>
      <c r="D131" s="4" t="s">
        <v>1459</v>
      </c>
      <c r="E131" s="4" t="s">
        <v>1584</v>
      </c>
      <c r="F131" s="2">
        <v>2008</v>
      </c>
      <c r="G131" s="4">
        <v>1555210</v>
      </c>
      <c r="H131" s="4">
        <v>0</v>
      </c>
      <c r="I131" s="4" t="s">
        <v>1585</v>
      </c>
      <c r="J131" s="4">
        <v>1000000</v>
      </c>
      <c r="K131" s="4" t="s">
        <v>313</v>
      </c>
      <c r="L131" s="3">
        <v>39626</v>
      </c>
      <c r="M131" s="4" t="s">
        <v>326</v>
      </c>
      <c r="N131" s="4" t="s">
        <v>434</v>
      </c>
      <c r="O131" s="4" t="s">
        <v>282</v>
      </c>
      <c r="P131" s="4" t="s">
        <v>697</v>
      </c>
    </row>
    <row r="132" spans="1:16" ht="33.75" customHeight="1">
      <c r="A132" s="4" t="s">
        <v>557</v>
      </c>
      <c r="B132" s="4" t="s">
        <v>873</v>
      </c>
      <c r="C132" s="4" t="s">
        <v>40</v>
      </c>
      <c r="D132" s="4"/>
      <c r="E132" s="4"/>
      <c r="F132" s="2">
        <v>2014</v>
      </c>
      <c r="G132" s="4">
        <v>0</v>
      </c>
      <c r="H132" s="4">
        <v>0</v>
      </c>
      <c r="I132" s="4" t="s">
        <v>895</v>
      </c>
      <c r="J132" s="4" t="s">
        <v>398</v>
      </c>
      <c r="K132" s="4" t="s">
        <v>837</v>
      </c>
      <c r="L132" s="3">
        <v>41877</v>
      </c>
      <c r="M132" s="4" t="s">
        <v>926</v>
      </c>
      <c r="N132" s="4" t="s">
        <v>434</v>
      </c>
      <c r="O132" s="4" t="s">
        <v>282</v>
      </c>
      <c r="P132" s="4" t="s">
        <v>692</v>
      </c>
    </row>
    <row r="133" spans="1:16" ht="45.75" customHeight="1">
      <c r="A133" s="4" t="s">
        <v>459</v>
      </c>
      <c r="B133" s="4" t="s">
        <v>139</v>
      </c>
      <c r="C133" s="4" t="s">
        <v>1516</v>
      </c>
      <c r="D133" s="4" t="s">
        <v>1586</v>
      </c>
      <c r="E133" s="4" t="s">
        <v>1587</v>
      </c>
      <c r="F133" s="2">
        <v>2010</v>
      </c>
      <c r="G133" s="4">
        <v>50000</v>
      </c>
      <c r="H133" s="4">
        <v>0</v>
      </c>
      <c r="I133" s="4" t="s">
        <v>1588</v>
      </c>
      <c r="J133" s="4" t="s">
        <v>398</v>
      </c>
      <c r="K133" s="4" t="s">
        <v>837</v>
      </c>
      <c r="L133" s="3">
        <v>40389</v>
      </c>
      <c r="M133" s="4" t="s">
        <v>232</v>
      </c>
      <c r="N133" s="4" t="s">
        <v>434</v>
      </c>
      <c r="O133" s="4" t="s">
        <v>282</v>
      </c>
      <c r="P133" s="4" t="s">
        <v>692</v>
      </c>
    </row>
    <row r="134" spans="1:16" ht="33.75" customHeight="1">
      <c r="A134" s="4" t="s">
        <v>459</v>
      </c>
      <c r="B134" s="4" t="s">
        <v>877</v>
      </c>
      <c r="C134" s="4" t="s">
        <v>1516</v>
      </c>
      <c r="D134" s="4" t="s">
        <v>1586</v>
      </c>
      <c r="E134" s="4" t="s">
        <v>1589</v>
      </c>
      <c r="F134" s="2">
        <v>2010</v>
      </c>
      <c r="G134" s="4">
        <v>100000</v>
      </c>
      <c r="H134" s="4">
        <v>0</v>
      </c>
      <c r="I134" s="4" t="s">
        <v>1590</v>
      </c>
      <c r="J134" s="4" t="s">
        <v>398</v>
      </c>
      <c r="K134" s="4" t="s">
        <v>837</v>
      </c>
      <c r="L134" s="3">
        <v>40389</v>
      </c>
      <c r="M134" s="4" t="s">
        <v>886</v>
      </c>
      <c r="N134" s="4" t="s">
        <v>434</v>
      </c>
      <c r="O134" s="4" t="s">
        <v>282</v>
      </c>
      <c r="P134" s="4" t="s">
        <v>697</v>
      </c>
    </row>
    <row r="135" spans="1:16" ht="33.75" customHeight="1">
      <c r="A135" s="4" t="s">
        <v>459</v>
      </c>
      <c r="B135" s="4" t="s">
        <v>365</v>
      </c>
      <c r="C135" s="4" t="s">
        <v>1516</v>
      </c>
      <c r="D135" s="4"/>
      <c r="E135" s="4"/>
      <c r="F135" s="2">
        <v>2010</v>
      </c>
      <c r="G135" s="4">
        <v>100000</v>
      </c>
      <c r="H135" s="4">
        <v>0</v>
      </c>
      <c r="I135" s="4" t="s">
        <v>226</v>
      </c>
      <c r="J135" s="4" t="s">
        <v>398</v>
      </c>
      <c r="K135" s="4" t="s">
        <v>837</v>
      </c>
      <c r="L135" s="3">
        <v>40389</v>
      </c>
      <c r="M135" s="4" t="s">
        <v>926</v>
      </c>
      <c r="N135" s="4" t="s">
        <v>434</v>
      </c>
      <c r="O135" s="4" t="s">
        <v>282</v>
      </c>
      <c r="P135" s="4" t="s">
        <v>692</v>
      </c>
    </row>
    <row r="136" spans="1:16" ht="22.5" customHeight="1">
      <c r="A136" s="4" t="s">
        <v>459</v>
      </c>
      <c r="B136" s="4" t="s">
        <v>797</v>
      </c>
      <c r="C136" s="4" t="s">
        <v>41</v>
      </c>
      <c r="D136" s="4"/>
      <c r="E136" s="4"/>
      <c r="F136" s="2">
        <v>2011</v>
      </c>
      <c r="G136" s="4">
        <v>250000</v>
      </c>
      <c r="H136" s="4">
        <v>0</v>
      </c>
      <c r="I136" s="4" t="s">
        <v>442</v>
      </c>
      <c r="J136" s="4" t="s">
        <v>398</v>
      </c>
      <c r="K136" s="4" t="s">
        <v>837</v>
      </c>
      <c r="L136" s="3">
        <v>40389</v>
      </c>
      <c r="M136" s="4" t="s">
        <v>554</v>
      </c>
      <c r="N136" s="4" t="s">
        <v>434</v>
      </c>
      <c r="O136" s="4" t="s">
        <v>282</v>
      </c>
      <c r="P136" s="4" t="s">
        <v>697</v>
      </c>
    </row>
    <row r="137" spans="1:16" ht="22.5" customHeight="1">
      <c r="A137" s="4" t="s">
        <v>1591</v>
      </c>
      <c r="B137" s="4" t="s">
        <v>161</v>
      </c>
      <c r="C137" s="4" t="s">
        <v>1438</v>
      </c>
      <c r="D137" s="4"/>
      <c r="E137" s="4"/>
      <c r="F137" s="2">
        <v>2006</v>
      </c>
      <c r="G137" s="4">
        <v>70513</v>
      </c>
      <c r="H137" s="4">
        <v>0</v>
      </c>
      <c r="I137" s="4" t="s">
        <v>1592</v>
      </c>
      <c r="J137" s="4"/>
      <c r="K137" s="4" t="s">
        <v>837</v>
      </c>
      <c r="L137" s="3">
        <v>38762</v>
      </c>
      <c r="M137" s="4" t="s">
        <v>738</v>
      </c>
      <c r="N137" s="4" t="s">
        <v>434</v>
      </c>
      <c r="O137" s="4" t="s">
        <v>500</v>
      </c>
      <c r="P137" s="4" t="s">
        <v>879</v>
      </c>
    </row>
    <row r="138" spans="1:16" ht="22.5" customHeight="1">
      <c r="A138" s="4" t="s">
        <v>1591</v>
      </c>
      <c r="B138" s="4" t="s">
        <v>161</v>
      </c>
      <c r="C138" s="4" t="s">
        <v>1473</v>
      </c>
      <c r="D138" s="4"/>
      <c r="E138" s="4"/>
      <c r="F138" s="2">
        <v>2003</v>
      </c>
      <c r="G138" s="4">
        <v>779956</v>
      </c>
      <c r="H138" s="4">
        <v>0</v>
      </c>
      <c r="I138" s="4" t="s">
        <v>1593</v>
      </c>
      <c r="J138" s="4"/>
      <c r="K138" s="4"/>
      <c r="L138" s="3">
        <v>37701</v>
      </c>
      <c r="M138" s="4" t="s">
        <v>738</v>
      </c>
      <c r="N138" s="4" t="s">
        <v>434</v>
      </c>
      <c r="O138" s="4" t="s">
        <v>500</v>
      </c>
      <c r="P138" s="4" t="s">
        <v>692</v>
      </c>
    </row>
    <row r="139" spans="1:16" ht="22.5" customHeight="1">
      <c r="A139" s="4" t="s">
        <v>1591</v>
      </c>
      <c r="B139" s="4" t="s">
        <v>161</v>
      </c>
      <c r="C139" s="4" t="s">
        <v>1473</v>
      </c>
      <c r="D139" s="4"/>
      <c r="E139" s="4"/>
      <c r="F139" s="2">
        <v>2003</v>
      </c>
      <c r="G139" s="4">
        <v>16489</v>
      </c>
      <c r="H139" s="4">
        <v>0</v>
      </c>
      <c r="I139" s="4" t="s">
        <v>1594</v>
      </c>
      <c r="J139" s="4"/>
      <c r="K139" s="4"/>
      <c r="L139" s="3">
        <v>37671</v>
      </c>
      <c r="M139" s="4" t="s">
        <v>738</v>
      </c>
      <c r="N139" s="4" t="s">
        <v>434</v>
      </c>
      <c r="O139" s="4" t="s">
        <v>500</v>
      </c>
      <c r="P139" s="4" t="s">
        <v>692</v>
      </c>
    </row>
    <row r="140" spans="1:16" ht="33.75" customHeight="1">
      <c r="A140" s="4" t="s">
        <v>1009</v>
      </c>
      <c r="B140" s="4" t="s">
        <v>1015</v>
      </c>
      <c r="C140" s="4" t="s">
        <v>532</v>
      </c>
      <c r="D140" s="4"/>
      <c r="E140" s="4"/>
      <c r="F140" s="2">
        <v>2013</v>
      </c>
      <c r="G140" s="4">
        <v>2030217</v>
      </c>
      <c r="H140" s="4">
        <v>0</v>
      </c>
      <c r="I140" s="4" t="s">
        <v>753</v>
      </c>
      <c r="J140" s="4">
        <v>2150000</v>
      </c>
      <c r="K140" s="4" t="s">
        <v>1075</v>
      </c>
      <c r="L140" s="3">
        <v>41592</v>
      </c>
      <c r="M140" s="4" t="s">
        <v>926</v>
      </c>
      <c r="N140" s="4" t="s">
        <v>434</v>
      </c>
      <c r="O140" s="4" t="s">
        <v>500</v>
      </c>
      <c r="P140" s="4" t="s">
        <v>692</v>
      </c>
    </row>
    <row r="141" spans="1:16" ht="45.75" customHeight="1">
      <c r="A141" s="4" t="s">
        <v>1009</v>
      </c>
      <c r="B141" s="4" t="s">
        <v>310</v>
      </c>
      <c r="C141" s="4" t="s">
        <v>40</v>
      </c>
      <c r="D141" s="4"/>
      <c r="E141" s="4"/>
      <c r="F141" s="2">
        <v>2014</v>
      </c>
      <c r="G141" s="4">
        <v>1067616</v>
      </c>
      <c r="H141" s="4">
        <v>0</v>
      </c>
      <c r="I141" s="4" t="s">
        <v>415</v>
      </c>
      <c r="J141" s="4">
        <v>1200000</v>
      </c>
      <c r="K141" s="4" t="s">
        <v>1075</v>
      </c>
      <c r="L141" s="3">
        <v>41996</v>
      </c>
      <c r="M141" s="4" t="s">
        <v>326</v>
      </c>
      <c r="N141" s="4" t="s">
        <v>434</v>
      </c>
      <c r="O141" s="4" t="s">
        <v>282</v>
      </c>
      <c r="P141" s="4" t="s">
        <v>692</v>
      </c>
    </row>
    <row r="142" spans="1:16" ht="45.75" customHeight="1">
      <c r="A142" s="4" t="s">
        <v>1009</v>
      </c>
      <c r="B142" s="4" t="s">
        <v>124</v>
      </c>
      <c r="C142" s="4" t="s">
        <v>1457</v>
      </c>
      <c r="D142" s="4" t="s">
        <v>634</v>
      </c>
      <c r="E142" s="4" t="s">
        <v>517</v>
      </c>
      <c r="F142" s="2">
        <v>2015</v>
      </c>
      <c r="G142" s="4">
        <v>1512456</v>
      </c>
      <c r="H142" s="4">
        <v>0</v>
      </c>
      <c r="I142" s="4" t="s">
        <v>928</v>
      </c>
      <c r="J142" s="4">
        <v>1700000</v>
      </c>
      <c r="K142" s="4" t="s">
        <v>1075</v>
      </c>
      <c r="L142" s="3">
        <v>41996</v>
      </c>
      <c r="M142" s="4" t="s">
        <v>211</v>
      </c>
      <c r="N142" s="4" t="s">
        <v>434</v>
      </c>
      <c r="O142" s="4" t="s">
        <v>282</v>
      </c>
      <c r="P142" s="4" t="s">
        <v>692</v>
      </c>
    </row>
    <row r="143" spans="1:16" ht="45.75" customHeight="1">
      <c r="A143" s="4" t="s">
        <v>1009</v>
      </c>
      <c r="B143" s="4" t="s">
        <v>124</v>
      </c>
      <c r="C143" s="4" t="s">
        <v>1457</v>
      </c>
      <c r="D143" s="4" t="s">
        <v>634</v>
      </c>
      <c r="E143" s="4" t="s">
        <v>517</v>
      </c>
      <c r="F143" s="2">
        <v>2015</v>
      </c>
      <c r="G143" s="4">
        <v>828729</v>
      </c>
      <c r="H143" s="4">
        <v>0</v>
      </c>
      <c r="I143" s="4" t="s">
        <v>1014</v>
      </c>
      <c r="J143" s="4">
        <v>900000</v>
      </c>
      <c r="K143" s="4" t="s">
        <v>1075</v>
      </c>
      <c r="L143" s="3">
        <v>41885</v>
      </c>
      <c r="M143" s="4" t="s">
        <v>211</v>
      </c>
      <c r="N143" s="4" t="s">
        <v>434</v>
      </c>
      <c r="O143" s="4" t="s">
        <v>282</v>
      </c>
      <c r="P143" s="4" t="s">
        <v>692</v>
      </c>
    </row>
    <row r="144" spans="1:16" ht="33.75" customHeight="1">
      <c r="A144" s="4" t="s">
        <v>1009</v>
      </c>
      <c r="B144" s="4" t="s">
        <v>124</v>
      </c>
      <c r="C144" s="4" t="s">
        <v>961</v>
      </c>
      <c r="D144" s="4" t="s">
        <v>988</v>
      </c>
      <c r="E144" s="4" t="s">
        <v>270</v>
      </c>
      <c r="F144" s="2">
        <v>2014</v>
      </c>
      <c r="G144" s="4">
        <v>1980800</v>
      </c>
      <c r="H144" s="4">
        <v>0</v>
      </c>
      <c r="I144" s="4" t="s">
        <v>412</v>
      </c>
      <c r="J144" s="4" t="s">
        <v>398</v>
      </c>
      <c r="K144" s="4" t="s">
        <v>837</v>
      </c>
      <c r="L144" s="3">
        <v>41793</v>
      </c>
      <c r="M144" s="4" t="s">
        <v>738</v>
      </c>
      <c r="N144" s="4" t="s">
        <v>434</v>
      </c>
      <c r="O144" s="4" t="s">
        <v>282</v>
      </c>
      <c r="P144" s="4" t="s">
        <v>879</v>
      </c>
    </row>
    <row r="145" spans="1:16" ht="45.75" customHeight="1">
      <c r="A145" s="4" t="s">
        <v>1009</v>
      </c>
      <c r="B145" s="4" t="s">
        <v>22</v>
      </c>
      <c r="C145" s="4" t="s">
        <v>40</v>
      </c>
      <c r="D145" s="4"/>
      <c r="E145" s="4"/>
      <c r="F145" s="2">
        <v>2014</v>
      </c>
      <c r="G145" s="4">
        <v>978648</v>
      </c>
      <c r="H145" s="4">
        <v>0</v>
      </c>
      <c r="I145" s="4" t="s">
        <v>482</v>
      </c>
      <c r="J145" s="4">
        <v>1100000</v>
      </c>
      <c r="K145" s="4" t="s">
        <v>1075</v>
      </c>
      <c r="L145" s="3">
        <v>41996</v>
      </c>
      <c r="M145" s="4" t="s">
        <v>326</v>
      </c>
      <c r="N145" s="4" t="s">
        <v>434</v>
      </c>
      <c r="O145" s="4" t="s">
        <v>282</v>
      </c>
      <c r="P145" s="4" t="s">
        <v>692</v>
      </c>
    </row>
    <row r="146" spans="1:16" ht="22.5" customHeight="1">
      <c r="A146" s="4" t="s">
        <v>1009</v>
      </c>
      <c r="B146" s="4" t="s">
        <v>376</v>
      </c>
      <c r="C146" s="4" t="s">
        <v>40</v>
      </c>
      <c r="D146" s="4"/>
      <c r="E146" s="4"/>
      <c r="F146" s="2">
        <v>2014</v>
      </c>
      <c r="G146" s="4">
        <v>736648</v>
      </c>
      <c r="H146" s="4">
        <v>0</v>
      </c>
      <c r="I146" s="4" t="s">
        <v>181</v>
      </c>
      <c r="J146" s="4">
        <v>800000</v>
      </c>
      <c r="K146" s="4" t="s">
        <v>1075</v>
      </c>
      <c r="L146" s="3">
        <v>41885</v>
      </c>
      <c r="M146" s="4" t="s">
        <v>886</v>
      </c>
      <c r="N146" s="4" t="s">
        <v>434</v>
      </c>
      <c r="O146" s="4" t="s">
        <v>282</v>
      </c>
      <c r="P146" s="4" t="s">
        <v>692</v>
      </c>
    </row>
    <row r="147" spans="1:16" ht="22.5" customHeight="1">
      <c r="A147" s="4" t="s">
        <v>1009</v>
      </c>
      <c r="B147" s="4" t="s">
        <v>1595</v>
      </c>
      <c r="C147" s="4" t="s">
        <v>1473</v>
      </c>
      <c r="D147" s="4"/>
      <c r="E147" s="4"/>
      <c r="F147" s="2">
        <v>2003</v>
      </c>
      <c r="G147" s="4">
        <v>402685</v>
      </c>
      <c r="H147" s="4">
        <v>0</v>
      </c>
      <c r="I147" s="4" t="s">
        <v>1596</v>
      </c>
      <c r="J147" s="4">
        <v>600000</v>
      </c>
      <c r="K147" s="4" t="s">
        <v>1075</v>
      </c>
      <c r="L147" s="3">
        <v>37708</v>
      </c>
      <c r="M147" s="4" t="s">
        <v>738</v>
      </c>
      <c r="N147" s="4" t="s">
        <v>434</v>
      </c>
      <c r="O147" s="4" t="s">
        <v>500</v>
      </c>
      <c r="P147" s="4" t="s">
        <v>692</v>
      </c>
    </row>
    <row r="148" spans="1:16" ht="45.75" customHeight="1">
      <c r="A148" s="4" t="s">
        <v>1009</v>
      </c>
      <c r="B148" s="4" t="s">
        <v>308</v>
      </c>
      <c r="C148" s="4" t="s">
        <v>40</v>
      </c>
      <c r="D148" s="4"/>
      <c r="E148" s="4"/>
      <c r="F148" s="2">
        <v>2014</v>
      </c>
      <c r="G148" s="4">
        <v>2135231</v>
      </c>
      <c r="H148" s="4">
        <v>0</v>
      </c>
      <c r="I148" s="4" t="s">
        <v>874</v>
      </c>
      <c r="J148" s="4">
        <v>2400000</v>
      </c>
      <c r="K148" s="4" t="s">
        <v>1075</v>
      </c>
      <c r="L148" s="3">
        <v>41996</v>
      </c>
      <c r="M148" s="4" t="s">
        <v>326</v>
      </c>
      <c r="N148" s="4" t="s">
        <v>434</v>
      </c>
      <c r="O148" s="4" t="s">
        <v>282</v>
      </c>
      <c r="P148" s="4" t="s">
        <v>692</v>
      </c>
    </row>
    <row r="149" spans="1:16" ht="45.75" customHeight="1">
      <c r="A149" s="4" t="s">
        <v>1009</v>
      </c>
      <c r="B149" s="4" t="s">
        <v>413</v>
      </c>
      <c r="C149" s="4" t="s">
        <v>40</v>
      </c>
      <c r="D149" s="4"/>
      <c r="E149" s="4"/>
      <c r="F149" s="2">
        <v>2014</v>
      </c>
      <c r="G149" s="4">
        <v>920810</v>
      </c>
      <c r="H149" s="4">
        <v>0</v>
      </c>
      <c r="I149" s="4" t="s">
        <v>971</v>
      </c>
      <c r="J149" s="4">
        <v>1000000</v>
      </c>
      <c r="K149" s="4" t="s">
        <v>1075</v>
      </c>
      <c r="L149" s="3">
        <v>41871</v>
      </c>
      <c r="M149" s="4" t="s">
        <v>211</v>
      </c>
      <c r="N149" s="4" t="s">
        <v>434</v>
      </c>
      <c r="O149" s="4" t="s">
        <v>282</v>
      </c>
      <c r="P149" s="4" t="s">
        <v>692</v>
      </c>
    </row>
    <row r="150" spans="1:16" ht="33.75" customHeight="1">
      <c r="A150" s="4" t="s">
        <v>1009</v>
      </c>
      <c r="B150" s="4" t="s">
        <v>1111</v>
      </c>
      <c r="C150" s="4" t="s">
        <v>1445</v>
      </c>
      <c r="D150" s="4"/>
      <c r="E150" s="4"/>
      <c r="F150" s="2">
        <v>2007</v>
      </c>
      <c r="G150" s="4">
        <v>474023</v>
      </c>
      <c r="H150" s="4">
        <v>0</v>
      </c>
      <c r="I150" s="4" t="s">
        <v>1597</v>
      </c>
      <c r="J150" s="4" t="s">
        <v>398</v>
      </c>
      <c r="K150" s="4" t="s">
        <v>837</v>
      </c>
      <c r="L150" s="3">
        <v>39329</v>
      </c>
      <c r="M150" s="4" t="s">
        <v>926</v>
      </c>
      <c r="N150" s="4" t="s">
        <v>434</v>
      </c>
      <c r="O150" s="4" t="s">
        <v>282</v>
      </c>
      <c r="P150" s="4" t="s">
        <v>879</v>
      </c>
    </row>
    <row r="151" spans="1:16" ht="33.75" customHeight="1">
      <c r="A151" s="4" t="s">
        <v>1009</v>
      </c>
      <c r="B151" s="4" t="s">
        <v>1111</v>
      </c>
      <c r="C151" s="4" t="s">
        <v>1458</v>
      </c>
      <c r="D151" s="4" t="s">
        <v>1459</v>
      </c>
      <c r="E151" s="4" t="s">
        <v>1598</v>
      </c>
      <c r="F151" s="2">
        <v>2008</v>
      </c>
      <c r="G151" s="4">
        <v>492756</v>
      </c>
      <c r="H151" s="4">
        <v>0</v>
      </c>
      <c r="I151" s="4" t="s">
        <v>1599</v>
      </c>
      <c r="J151" s="4">
        <v>500000</v>
      </c>
      <c r="K151" s="4" t="s">
        <v>1075</v>
      </c>
      <c r="L151" s="3">
        <v>39533</v>
      </c>
      <c r="M151" s="4" t="s">
        <v>926</v>
      </c>
      <c r="N151" s="4" t="s">
        <v>434</v>
      </c>
      <c r="O151" s="4" t="s">
        <v>282</v>
      </c>
      <c r="P151" s="4" t="s">
        <v>697</v>
      </c>
    </row>
    <row r="152" spans="1:16" ht="22.5" customHeight="1">
      <c r="A152" s="4" t="s">
        <v>1009</v>
      </c>
      <c r="B152" s="4" t="s">
        <v>1034</v>
      </c>
      <c r="C152" s="4" t="s">
        <v>1470</v>
      </c>
      <c r="D152" s="4"/>
      <c r="E152" s="4"/>
      <c r="F152" s="2">
        <v>2002</v>
      </c>
      <c r="G152" s="4">
        <v>320153</v>
      </c>
      <c r="H152" s="4">
        <v>0</v>
      </c>
      <c r="I152" s="4" t="s">
        <v>1600</v>
      </c>
      <c r="J152" s="4">
        <v>500000</v>
      </c>
      <c r="K152" s="4" t="s">
        <v>1075</v>
      </c>
      <c r="L152" s="3">
        <v>37518</v>
      </c>
      <c r="M152" s="4" t="s">
        <v>738</v>
      </c>
      <c r="N152" s="4" t="s">
        <v>434</v>
      </c>
      <c r="O152" s="4" t="s">
        <v>500</v>
      </c>
      <c r="P152" s="4" t="s">
        <v>692</v>
      </c>
    </row>
    <row r="153" spans="1:16" ht="33.75" customHeight="1">
      <c r="A153" s="4" t="s">
        <v>1009</v>
      </c>
      <c r="B153" s="4" t="s">
        <v>1034</v>
      </c>
      <c r="C153" s="4" t="s">
        <v>1445</v>
      </c>
      <c r="D153" s="4"/>
      <c r="E153" s="4"/>
      <c r="F153" s="2">
        <v>2007</v>
      </c>
      <c r="G153" s="4">
        <v>2155172</v>
      </c>
      <c r="H153" s="4">
        <v>0</v>
      </c>
      <c r="I153" s="4" t="s">
        <v>1601</v>
      </c>
      <c r="J153" s="4">
        <v>2500000</v>
      </c>
      <c r="K153" s="4" t="s">
        <v>1075</v>
      </c>
      <c r="L153" s="3">
        <v>39163</v>
      </c>
      <c r="M153" s="4" t="s">
        <v>926</v>
      </c>
      <c r="N153" s="4" t="s">
        <v>434</v>
      </c>
      <c r="O153" s="4" t="s">
        <v>500</v>
      </c>
      <c r="P153" s="4" t="s">
        <v>692</v>
      </c>
    </row>
    <row r="154" spans="1:16" ht="22.5" customHeight="1">
      <c r="A154" s="4" t="s">
        <v>1009</v>
      </c>
      <c r="B154" s="4" t="s">
        <v>1034</v>
      </c>
      <c r="C154" s="4" t="s">
        <v>1458</v>
      </c>
      <c r="D154" s="4"/>
      <c r="E154" s="4"/>
      <c r="F154" s="2">
        <v>2008</v>
      </c>
      <c r="G154" s="4">
        <v>2556237</v>
      </c>
      <c r="H154" s="4">
        <v>0</v>
      </c>
      <c r="I154" s="4" t="s">
        <v>1602</v>
      </c>
      <c r="J154" s="4">
        <v>2500000</v>
      </c>
      <c r="K154" s="4" t="s">
        <v>1075</v>
      </c>
      <c r="L154" s="3">
        <v>39526</v>
      </c>
      <c r="M154" s="4" t="s">
        <v>738</v>
      </c>
      <c r="N154" s="4" t="s">
        <v>434</v>
      </c>
      <c r="O154" s="4" t="s">
        <v>500</v>
      </c>
      <c r="P154" s="4" t="s">
        <v>692</v>
      </c>
    </row>
    <row r="155" spans="1:16" ht="22.5" customHeight="1">
      <c r="A155" s="4" t="s">
        <v>1009</v>
      </c>
      <c r="B155" s="4" t="s">
        <v>1034</v>
      </c>
      <c r="C155" s="4" t="s">
        <v>1463</v>
      </c>
      <c r="D155" s="4"/>
      <c r="E155" s="4"/>
      <c r="F155" s="2">
        <v>2009</v>
      </c>
      <c r="G155" s="4">
        <v>2012882</v>
      </c>
      <c r="H155" s="4">
        <v>0</v>
      </c>
      <c r="I155" s="4" t="s">
        <v>1603</v>
      </c>
      <c r="J155" s="4">
        <v>2500000</v>
      </c>
      <c r="K155" s="4" t="s">
        <v>1075</v>
      </c>
      <c r="L155" s="3">
        <v>39896</v>
      </c>
      <c r="M155" s="4" t="s">
        <v>738</v>
      </c>
      <c r="N155" s="4" t="s">
        <v>434</v>
      </c>
      <c r="O155" s="4" t="s">
        <v>500</v>
      </c>
      <c r="P155" s="4" t="s">
        <v>692</v>
      </c>
    </row>
    <row r="156" spans="1:16" ht="33.75" customHeight="1">
      <c r="A156" s="4" t="s">
        <v>1009</v>
      </c>
      <c r="B156" s="4" t="s">
        <v>1034</v>
      </c>
      <c r="C156" s="4" t="s">
        <v>1516</v>
      </c>
      <c r="D156" s="4"/>
      <c r="E156" s="4"/>
      <c r="F156" s="2">
        <v>2010</v>
      </c>
      <c r="G156" s="4">
        <v>1969981</v>
      </c>
      <c r="H156" s="4">
        <v>0</v>
      </c>
      <c r="I156" s="4" t="s">
        <v>1604</v>
      </c>
      <c r="J156" s="4">
        <v>2100000</v>
      </c>
      <c r="K156" s="4" t="s">
        <v>1075</v>
      </c>
      <c r="L156" s="3">
        <v>40249</v>
      </c>
      <c r="M156" s="4" t="s">
        <v>926</v>
      </c>
      <c r="N156" s="4" t="s">
        <v>434</v>
      </c>
      <c r="O156" s="4" t="s">
        <v>500</v>
      </c>
      <c r="P156" s="4" t="s">
        <v>692</v>
      </c>
    </row>
    <row r="157" spans="1:16" ht="33.75" customHeight="1">
      <c r="A157" s="4" t="s">
        <v>1009</v>
      </c>
      <c r="B157" s="4" t="s">
        <v>1034</v>
      </c>
      <c r="C157" s="4" t="s">
        <v>41</v>
      </c>
      <c r="D157" s="4"/>
      <c r="E157" s="4"/>
      <c r="F157" s="2">
        <v>2011</v>
      </c>
      <c r="G157" s="4">
        <v>1019368</v>
      </c>
      <c r="H157" s="4">
        <v>0</v>
      </c>
      <c r="I157" s="4" t="s">
        <v>564</v>
      </c>
      <c r="J157" s="4">
        <v>1000000</v>
      </c>
      <c r="K157" s="4" t="s">
        <v>1075</v>
      </c>
      <c r="L157" s="3">
        <v>40617</v>
      </c>
      <c r="M157" s="4" t="s">
        <v>926</v>
      </c>
      <c r="N157" s="4" t="s">
        <v>434</v>
      </c>
      <c r="O157" s="4" t="s">
        <v>500</v>
      </c>
      <c r="P157" s="4" t="s">
        <v>692</v>
      </c>
    </row>
    <row r="158" spans="1:16" ht="68.25" customHeight="1">
      <c r="A158" s="4" t="s">
        <v>1009</v>
      </c>
      <c r="B158" s="4" t="s">
        <v>1034</v>
      </c>
      <c r="C158" s="4" t="s">
        <v>44</v>
      </c>
      <c r="D158" s="4"/>
      <c r="E158" s="4"/>
      <c r="F158" s="2">
        <v>2012</v>
      </c>
      <c r="G158" s="4">
        <v>1003009</v>
      </c>
      <c r="H158" s="4">
        <v>0</v>
      </c>
      <c r="I158" s="4" t="s">
        <v>509</v>
      </c>
      <c r="J158" s="4">
        <v>1000000</v>
      </c>
      <c r="K158" s="4" t="s">
        <v>1075</v>
      </c>
      <c r="L158" s="3">
        <v>40983</v>
      </c>
      <c r="M158" s="4" t="s">
        <v>926</v>
      </c>
      <c r="N158" s="4" t="s">
        <v>434</v>
      </c>
      <c r="O158" s="4" t="s">
        <v>500</v>
      </c>
      <c r="P158" s="4" t="s">
        <v>692</v>
      </c>
    </row>
    <row r="159" spans="1:16" ht="45.75" customHeight="1">
      <c r="A159" s="4" t="s">
        <v>1009</v>
      </c>
      <c r="B159" s="4" t="s">
        <v>1034</v>
      </c>
      <c r="C159" s="4" t="s">
        <v>653</v>
      </c>
      <c r="D159" s="4"/>
      <c r="E159" s="4"/>
      <c r="F159" s="2">
        <v>2013</v>
      </c>
      <c r="G159" s="4">
        <v>2190847</v>
      </c>
      <c r="H159" s="4">
        <v>0</v>
      </c>
      <c r="I159" s="4" t="s">
        <v>869</v>
      </c>
      <c r="J159" s="4">
        <v>2250000</v>
      </c>
      <c r="K159" s="4" t="s">
        <v>1075</v>
      </c>
      <c r="L159" s="3">
        <v>41355</v>
      </c>
      <c r="M159" s="4" t="s">
        <v>926</v>
      </c>
      <c r="N159" s="4" t="s">
        <v>434</v>
      </c>
      <c r="O159" s="4" t="s">
        <v>500</v>
      </c>
      <c r="P159" s="4" t="s">
        <v>692</v>
      </c>
    </row>
    <row r="160" spans="1:16" ht="45.75" customHeight="1">
      <c r="A160" s="4" t="s">
        <v>1009</v>
      </c>
      <c r="B160" s="4" t="s">
        <v>1034</v>
      </c>
      <c r="C160" s="4" t="s">
        <v>40</v>
      </c>
      <c r="D160" s="4"/>
      <c r="E160" s="4"/>
      <c r="F160" s="2">
        <v>2014</v>
      </c>
      <c r="G160" s="4">
        <v>4448399</v>
      </c>
      <c r="H160" s="4">
        <v>0</v>
      </c>
      <c r="I160" s="4" t="s">
        <v>345</v>
      </c>
      <c r="J160" s="4">
        <v>5000000</v>
      </c>
      <c r="K160" s="4" t="s">
        <v>1075</v>
      </c>
      <c r="L160" s="3">
        <v>41996</v>
      </c>
      <c r="M160" s="4" t="s">
        <v>232</v>
      </c>
      <c r="N160" s="4" t="s">
        <v>434</v>
      </c>
      <c r="O160" s="4" t="s">
        <v>282</v>
      </c>
      <c r="P160" s="4" t="s">
        <v>692</v>
      </c>
    </row>
    <row r="161" spans="1:16" ht="33.75" customHeight="1">
      <c r="A161" s="4" t="s">
        <v>1009</v>
      </c>
      <c r="B161" s="4" t="s">
        <v>1034</v>
      </c>
      <c r="C161" s="4" t="s">
        <v>40</v>
      </c>
      <c r="D161" s="4"/>
      <c r="E161" s="4"/>
      <c r="F161" s="2">
        <v>2014</v>
      </c>
      <c r="G161" s="4">
        <v>2244165</v>
      </c>
      <c r="H161" s="4">
        <v>0</v>
      </c>
      <c r="I161" s="4" t="s">
        <v>215</v>
      </c>
      <c r="J161" s="4">
        <v>2500000</v>
      </c>
      <c r="K161" s="4" t="s">
        <v>1075</v>
      </c>
      <c r="L161" s="3">
        <v>41717</v>
      </c>
      <c r="M161" s="4" t="s">
        <v>926</v>
      </c>
      <c r="N161" s="4" t="s">
        <v>434</v>
      </c>
      <c r="O161" s="4" t="s">
        <v>500</v>
      </c>
      <c r="P161" s="4" t="s">
        <v>692</v>
      </c>
    </row>
    <row r="162" spans="1:16" ht="45.75" customHeight="1">
      <c r="A162" s="4" t="s">
        <v>1009</v>
      </c>
      <c r="B162" s="4" t="s">
        <v>1034</v>
      </c>
      <c r="C162" s="4" t="s">
        <v>40</v>
      </c>
      <c r="D162" s="4"/>
      <c r="E162" s="4"/>
      <c r="F162" s="2">
        <v>2014</v>
      </c>
      <c r="G162" s="4">
        <v>1611418</v>
      </c>
      <c r="H162" s="4">
        <v>0</v>
      </c>
      <c r="I162" s="4" t="s">
        <v>857</v>
      </c>
      <c r="J162" s="4">
        <v>1750000</v>
      </c>
      <c r="K162" s="4" t="s">
        <v>1075</v>
      </c>
      <c r="L162" s="3">
        <v>41871</v>
      </c>
      <c r="M162" s="4" t="s">
        <v>232</v>
      </c>
      <c r="N162" s="4" t="s">
        <v>434</v>
      </c>
      <c r="O162" s="4" t="s">
        <v>282</v>
      </c>
      <c r="P162" s="4" t="s">
        <v>692</v>
      </c>
    </row>
    <row r="163" spans="1:16" ht="22.5" customHeight="1">
      <c r="A163" s="4" t="s">
        <v>1009</v>
      </c>
      <c r="B163" s="4" t="s">
        <v>1034</v>
      </c>
      <c r="C163" s="4" t="s">
        <v>1473</v>
      </c>
      <c r="D163" s="4"/>
      <c r="E163" s="4"/>
      <c r="F163" s="2">
        <v>2003</v>
      </c>
      <c r="G163" s="4">
        <v>6802721</v>
      </c>
      <c r="H163" s="4">
        <v>0</v>
      </c>
      <c r="I163" s="4" t="s">
        <v>1500</v>
      </c>
      <c r="J163" s="4">
        <v>10000000</v>
      </c>
      <c r="K163" s="4" t="s">
        <v>1075</v>
      </c>
      <c r="L163" s="3">
        <v>37725</v>
      </c>
      <c r="M163" s="4" t="s">
        <v>738</v>
      </c>
      <c r="N163" s="4" t="s">
        <v>434</v>
      </c>
      <c r="O163" s="4" t="s">
        <v>500</v>
      </c>
      <c r="P163" s="4" t="s">
        <v>692</v>
      </c>
    </row>
    <row r="164" spans="1:16" ht="22.5" customHeight="1">
      <c r="A164" s="4" t="s">
        <v>1009</v>
      </c>
      <c r="B164" s="4" t="s">
        <v>1034</v>
      </c>
      <c r="C164" s="4" t="s">
        <v>1473</v>
      </c>
      <c r="D164" s="4"/>
      <c r="E164" s="4"/>
      <c r="F164" s="2">
        <v>2003</v>
      </c>
      <c r="G164" s="4">
        <v>2348993</v>
      </c>
      <c r="H164" s="4">
        <v>0</v>
      </c>
      <c r="I164" s="4" t="s">
        <v>1605</v>
      </c>
      <c r="J164" s="4">
        <v>3500000</v>
      </c>
      <c r="K164" s="4" t="s">
        <v>1075</v>
      </c>
      <c r="L164" s="3">
        <v>37708</v>
      </c>
      <c r="M164" s="4" t="s">
        <v>738</v>
      </c>
      <c r="N164" s="4" t="s">
        <v>434</v>
      </c>
      <c r="O164" s="4" t="s">
        <v>500</v>
      </c>
      <c r="P164" s="4" t="s">
        <v>692</v>
      </c>
    </row>
    <row r="165" spans="1:16" ht="33.75" customHeight="1">
      <c r="A165" s="4" t="s">
        <v>1009</v>
      </c>
      <c r="B165" s="4" t="s">
        <v>161</v>
      </c>
      <c r="C165" s="4" t="s">
        <v>40</v>
      </c>
      <c r="D165" s="4"/>
      <c r="E165" s="4"/>
      <c r="F165" s="2">
        <v>2014</v>
      </c>
      <c r="G165" s="4">
        <v>26858</v>
      </c>
      <c r="H165" s="4">
        <v>0</v>
      </c>
      <c r="I165" s="4" t="s">
        <v>990</v>
      </c>
      <c r="J165" s="4">
        <v>30000</v>
      </c>
      <c r="K165" s="4" t="s">
        <v>1075</v>
      </c>
      <c r="L165" s="3">
        <v>41690</v>
      </c>
      <c r="M165" s="4" t="s">
        <v>926</v>
      </c>
      <c r="N165" s="4" t="s">
        <v>434</v>
      </c>
      <c r="O165" s="4" t="s">
        <v>500</v>
      </c>
      <c r="P165" s="4" t="s">
        <v>692</v>
      </c>
    </row>
    <row r="166" spans="1:16" ht="33.75" customHeight="1">
      <c r="A166" s="4" t="s">
        <v>1009</v>
      </c>
      <c r="B166" s="4" t="s">
        <v>161</v>
      </c>
      <c r="C166" s="4" t="s">
        <v>40</v>
      </c>
      <c r="D166" s="4"/>
      <c r="E166" s="4"/>
      <c r="F166" s="2">
        <v>2014</v>
      </c>
      <c r="G166" s="4">
        <v>27624</v>
      </c>
      <c r="H166" s="4">
        <v>0</v>
      </c>
      <c r="I166" s="4" t="s">
        <v>1004</v>
      </c>
      <c r="J166" s="4">
        <v>30000</v>
      </c>
      <c r="K166" s="4" t="s">
        <v>1075</v>
      </c>
      <c r="L166" s="3">
        <v>41807</v>
      </c>
      <c r="M166" s="4" t="s">
        <v>926</v>
      </c>
      <c r="N166" s="4" t="s">
        <v>434</v>
      </c>
      <c r="O166" s="4" t="s">
        <v>282</v>
      </c>
      <c r="P166" s="4" t="s">
        <v>697</v>
      </c>
    </row>
    <row r="167" spans="1:16" ht="45.75" customHeight="1">
      <c r="A167" s="4" t="s">
        <v>1009</v>
      </c>
      <c r="B167" s="4" t="s">
        <v>161</v>
      </c>
      <c r="C167" s="4" t="s">
        <v>1473</v>
      </c>
      <c r="D167" s="4"/>
      <c r="E167" s="4"/>
      <c r="F167" s="2">
        <v>2003</v>
      </c>
      <c r="G167" s="4">
        <v>7708</v>
      </c>
      <c r="H167" s="4">
        <v>0</v>
      </c>
      <c r="I167" s="4" t="s">
        <v>1475</v>
      </c>
      <c r="J167" s="4"/>
      <c r="K167" s="4"/>
      <c r="L167" s="3">
        <v>37790</v>
      </c>
      <c r="M167" s="4" t="s">
        <v>613</v>
      </c>
      <c r="N167" s="4" t="s">
        <v>434</v>
      </c>
      <c r="O167" s="4" t="s">
        <v>500</v>
      </c>
      <c r="P167" s="4" t="s">
        <v>692</v>
      </c>
    </row>
    <row r="168" spans="1:16" ht="22.5" customHeight="1">
      <c r="A168" s="4" t="s">
        <v>1009</v>
      </c>
      <c r="B168" s="4" t="s">
        <v>161</v>
      </c>
      <c r="C168" s="4" t="s">
        <v>1473</v>
      </c>
      <c r="D168" s="4"/>
      <c r="E168" s="4"/>
      <c r="F168" s="2">
        <v>2003</v>
      </c>
      <c r="G168" s="4">
        <v>671140</v>
      </c>
      <c r="H168" s="4">
        <v>0</v>
      </c>
      <c r="I168" s="4" t="s">
        <v>1606</v>
      </c>
      <c r="J168" s="4">
        <v>1000000</v>
      </c>
      <c r="K168" s="4" t="s">
        <v>1075</v>
      </c>
      <c r="L168" s="3">
        <v>37708</v>
      </c>
      <c r="M168" s="4" t="s">
        <v>738</v>
      </c>
      <c r="N168" s="4" t="s">
        <v>434</v>
      </c>
      <c r="O168" s="4" t="s">
        <v>500</v>
      </c>
      <c r="P168" s="4" t="s">
        <v>692</v>
      </c>
    </row>
    <row r="169" spans="1:16" ht="33.75" customHeight="1">
      <c r="A169" s="4" t="s">
        <v>1009</v>
      </c>
      <c r="B169" s="4" t="s">
        <v>139</v>
      </c>
      <c r="C169" s="4" t="s">
        <v>532</v>
      </c>
      <c r="D169" s="4" t="s">
        <v>254</v>
      </c>
      <c r="E169" s="4" t="s">
        <v>1003</v>
      </c>
      <c r="F169" s="2">
        <v>2013</v>
      </c>
      <c r="G169" s="4">
        <v>245821</v>
      </c>
      <c r="H169" s="4">
        <v>0</v>
      </c>
      <c r="I169" s="4" t="s">
        <v>61</v>
      </c>
      <c r="J169" s="4">
        <v>250000</v>
      </c>
      <c r="K169" s="4" t="s">
        <v>1075</v>
      </c>
      <c r="L169" s="3">
        <v>41358</v>
      </c>
      <c r="M169" s="4" t="s">
        <v>738</v>
      </c>
      <c r="N169" s="4" t="s">
        <v>434</v>
      </c>
      <c r="O169" s="4" t="s">
        <v>282</v>
      </c>
      <c r="P169" s="4" t="s">
        <v>697</v>
      </c>
    </row>
    <row r="170" spans="1:16" ht="45.75" customHeight="1">
      <c r="A170" s="4" t="s">
        <v>1009</v>
      </c>
      <c r="B170" s="4" t="s">
        <v>933</v>
      </c>
      <c r="C170" s="4" t="s">
        <v>40</v>
      </c>
      <c r="D170" s="4"/>
      <c r="E170" s="4"/>
      <c r="F170" s="2">
        <v>2014</v>
      </c>
      <c r="G170" s="4">
        <v>920810</v>
      </c>
      <c r="H170" s="4">
        <v>0</v>
      </c>
      <c r="I170" s="4" t="s">
        <v>340</v>
      </c>
      <c r="J170" s="4">
        <v>1000000</v>
      </c>
      <c r="K170" s="4" t="s">
        <v>1075</v>
      </c>
      <c r="L170" s="3">
        <v>41871</v>
      </c>
      <c r="M170" s="4" t="s">
        <v>326</v>
      </c>
      <c r="N170" s="4" t="s">
        <v>434</v>
      </c>
      <c r="O170" s="4" t="s">
        <v>282</v>
      </c>
      <c r="P170" s="4" t="s">
        <v>692</v>
      </c>
    </row>
    <row r="171" spans="1:16" ht="45.75" customHeight="1">
      <c r="A171" s="4" t="s">
        <v>1009</v>
      </c>
      <c r="B171" s="4" t="s">
        <v>204</v>
      </c>
      <c r="C171" s="4" t="s">
        <v>1458</v>
      </c>
      <c r="D171" s="4" t="s">
        <v>1459</v>
      </c>
      <c r="E171" s="4" t="s">
        <v>1607</v>
      </c>
      <c r="F171" s="2">
        <v>2008</v>
      </c>
      <c r="G171" s="4">
        <v>404203</v>
      </c>
      <c r="H171" s="4">
        <v>0</v>
      </c>
      <c r="I171" s="4" t="s">
        <v>1608</v>
      </c>
      <c r="J171" s="4">
        <v>500000</v>
      </c>
      <c r="K171" s="4" t="s">
        <v>1075</v>
      </c>
      <c r="L171" s="3">
        <v>39814</v>
      </c>
      <c r="M171" s="4" t="s">
        <v>613</v>
      </c>
      <c r="N171" s="4" t="s">
        <v>434</v>
      </c>
      <c r="O171" s="4" t="s">
        <v>500</v>
      </c>
      <c r="P171" s="4" t="s">
        <v>692</v>
      </c>
    </row>
    <row r="172" spans="1:16" ht="33.75" customHeight="1">
      <c r="A172" s="4" t="s">
        <v>1009</v>
      </c>
      <c r="B172" s="4" t="s">
        <v>263</v>
      </c>
      <c r="C172" s="4" t="s">
        <v>1445</v>
      </c>
      <c r="D172" s="4" t="s">
        <v>1609</v>
      </c>
      <c r="E172" s="4" t="s">
        <v>1610</v>
      </c>
      <c r="F172" s="2">
        <v>2007</v>
      </c>
      <c r="G172" s="4">
        <v>474024</v>
      </c>
      <c r="H172" s="4">
        <v>0</v>
      </c>
      <c r="I172" s="4" t="s">
        <v>1611</v>
      </c>
      <c r="J172" s="4">
        <v>500000</v>
      </c>
      <c r="K172" s="4" t="s">
        <v>1075</v>
      </c>
      <c r="L172" s="3">
        <v>39276</v>
      </c>
      <c r="M172" s="4" t="s">
        <v>926</v>
      </c>
      <c r="N172" s="4" t="s">
        <v>434</v>
      </c>
      <c r="O172" s="4" t="s">
        <v>282</v>
      </c>
      <c r="P172" s="4" t="s">
        <v>697</v>
      </c>
    </row>
    <row r="173" spans="1:16" ht="45.75" customHeight="1">
      <c r="A173" s="4" t="s">
        <v>1009</v>
      </c>
      <c r="B173" s="4" t="s">
        <v>263</v>
      </c>
      <c r="C173" s="4" t="s">
        <v>1463</v>
      </c>
      <c r="D173" s="4" t="s">
        <v>1464</v>
      </c>
      <c r="E173" s="4" t="s">
        <v>1612</v>
      </c>
      <c r="F173" s="2">
        <v>2009</v>
      </c>
      <c r="G173" s="4">
        <v>242111</v>
      </c>
      <c r="H173" s="4">
        <v>0</v>
      </c>
      <c r="I173" s="4" t="s">
        <v>1613</v>
      </c>
      <c r="J173" s="4">
        <v>300000</v>
      </c>
      <c r="K173" s="4" t="s">
        <v>1075</v>
      </c>
      <c r="L173" s="3">
        <v>39898</v>
      </c>
      <c r="M173" s="4" t="s">
        <v>613</v>
      </c>
      <c r="N173" s="4" t="s">
        <v>434</v>
      </c>
      <c r="O173" s="4" t="s">
        <v>282</v>
      </c>
      <c r="P173" s="4" t="s">
        <v>697</v>
      </c>
    </row>
    <row r="174" spans="1:16" ht="45.75" customHeight="1">
      <c r="A174" s="4" t="s">
        <v>1009</v>
      </c>
      <c r="B174" s="4" t="s">
        <v>263</v>
      </c>
      <c r="C174" s="4" t="s">
        <v>1473</v>
      </c>
      <c r="D174" s="4"/>
      <c r="E174" s="4"/>
      <c r="F174" s="2">
        <v>2003</v>
      </c>
      <c r="G174" s="4">
        <v>67710</v>
      </c>
      <c r="H174" s="4">
        <v>0</v>
      </c>
      <c r="I174" s="4" t="s">
        <v>1508</v>
      </c>
      <c r="J174" s="4">
        <v>100000</v>
      </c>
      <c r="K174" s="4" t="s">
        <v>1075</v>
      </c>
      <c r="L174" s="3">
        <v>37669</v>
      </c>
      <c r="M174" s="4" t="s">
        <v>613</v>
      </c>
      <c r="N174" s="4" t="s">
        <v>434</v>
      </c>
      <c r="O174" s="4" t="s">
        <v>282</v>
      </c>
      <c r="P174" s="4" t="s">
        <v>697</v>
      </c>
    </row>
    <row r="175" spans="1:16" ht="45.75" customHeight="1">
      <c r="A175" s="4" t="s">
        <v>1009</v>
      </c>
      <c r="B175" s="4" t="s">
        <v>263</v>
      </c>
      <c r="C175" s="4" t="s">
        <v>1473</v>
      </c>
      <c r="D175" s="4" t="s">
        <v>1473</v>
      </c>
      <c r="E175" s="4" t="s">
        <v>1614</v>
      </c>
      <c r="F175" s="2">
        <v>2003</v>
      </c>
      <c r="G175" s="4">
        <v>701241</v>
      </c>
      <c r="H175" s="4">
        <v>0</v>
      </c>
      <c r="I175" s="4" t="s">
        <v>1615</v>
      </c>
      <c r="J175" s="4">
        <v>1000000</v>
      </c>
      <c r="K175" s="4" t="s">
        <v>1075</v>
      </c>
      <c r="L175" s="3">
        <v>37725</v>
      </c>
      <c r="M175" s="4" t="s">
        <v>613</v>
      </c>
      <c r="N175" s="4" t="s">
        <v>434</v>
      </c>
      <c r="O175" s="4" t="s">
        <v>282</v>
      </c>
      <c r="P175" s="4" t="s">
        <v>697</v>
      </c>
    </row>
    <row r="176" spans="1:16" ht="45.75" customHeight="1">
      <c r="A176" s="4" t="s">
        <v>1009</v>
      </c>
      <c r="B176" s="4" t="s">
        <v>263</v>
      </c>
      <c r="C176" s="4" t="s">
        <v>1473</v>
      </c>
      <c r="D176" s="4" t="s">
        <v>1473</v>
      </c>
      <c r="E176" s="4" t="s">
        <v>1614</v>
      </c>
      <c r="F176" s="2">
        <v>2003</v>
      </c>
      <c r="G176" s="4">
        <v>413202</v>
      </c>
      <c r="H176" s="4">
        <v>0</v>
      </c>
      <c r="I176" s="4" t="s">
        <v>1615</v>
      </c>
      <c r="J176" s="4">
        <v>600000</v>
      </c>
      <c r="K176" s="4" t="s">
        <v>1075</v>
      </c>
      <c r="L176" s="3">
        <v>37708</v>
      </c>
      <c r="M176" s="4" t="s">
        <v>613</v>
      </c>
      <c r="N176" s="4" t="s">
        <v>434</v>
      </c>
      <c r="O176" s="4" t="s">
        <v>282</v>
      </c>
      <c r="P176" s="4" t="s">
        <v>697</v>
      </c>
    </row>
    <row r="177" spans="1:16" ht="45.75" customHeight="1">
      <c r="A177" s="4" t="s">
        <v>1009</v>
      </c>
      <c r="B177" s="4" t="s">
        <v>511</v>
      </c>
      <c r="C177" s="4" t="s">
        <v>40</v>
      </c>
      <c r="D177" s="4"/>
      <c r="E177" s="4"/>
      <c r="F177" s="2">
        <v>2014</v>
      </c>
      <c r="G177" s="4">
        <v>2935943</v>
      </c>
      <c r="H177" s="4">
        <v>0</v>
      </c>
      <c r="I177" s="4" t="s">
        <v>1051</v>
      </c>
      <c r="J177" s="4">
        <v>3300000</v>
      </c>
      <c r="K177" s="4" t="s">
        <v>1075</v>
      </c>
      <c r="L177" s="3">
        <v>41996</v>
      </c>
      <c r="M177" s="4" t="s">
        <v>211</v>
      </c>
      <c r="N177" s="4" t="s">
        <v>434</v>
      </c>
      <c r="O177" s="4" t="s">
        <v>282</v>
      </c>
      <c r="P177" s="4" t="s">
        <v>692</v>
      </c>
    </row>
    <row r="178" spans="1:16" ht="33.75" customHeight="1">
      <c r="A178" s="4" t="s">
        <v>1009</v>
      </c>
      <c r="B178" s="4" t="s">
        <v>641</v>
      </c>
      <c r="C178" s="4" t="s">
        <v>40</v>
      </c>
      <c r="D178" s="4"/>
      <c r="E178" s="4"/>
      <c r="F178" s="2">
        <v>2014</v>
      </c>
      <c r="G178" s="4">
        <v>711744</v>
      </c>
      <c r="H178" s="4">
        <v>0</v>
      </c>
      <c r="I178" s="4" t="s">
        <v>126</v>
      </c>
      <c r="J178" s="4">
        <v>800000</v>
      </c>
      <c r="K178" s="4" t="s">
        <v>1075</v>
      </c>
      <c r="L178" s="3">
        <v>41996</v>
      </c>
      <c r="M178" s="4" t="s">
        <v>886</v>
      </c>
      <c r="N178" s="4" t="s">
        <v>434</v>
      </c>
      <c r="O178" s="4" t="s">
        <v>282</v>
      </c>
      <c r="P178" s="4" t="s">
        <v>692</v>
      </c>
    </row>
    <row r="179" spans="1:16" ht="45.75" customHeight="1">
      <c r="A179" s="4" t="s">
        <v>1009</v>
      </c>
      <c r="B179" s="4" t="s">
        <v>641</v>
      </c>
      <c r="C179" s="4" t="s">
        <v>40</v>
      </c>
      <c r="D179" s="4"/>
      <c r="E179" s="4"/>
      <c r="F179" s="2">
        <v>2014</v>
      </c>
      <c r="G179" s="4">
        <v>1334520</v>
      </c>
      <c r="H179" s="4">
        <v>0</v>
      </c>
      <c r="I179" s="4" t="s">
        <v>1082</v>
      </c>
      <c r="J179" s="4">
        <v>1500000</v>
      </c>
      <c r="K179" s="4" t="s">
        <v>1075</v>
      </c>
      <c r="L179" s="3">
        <v>41996</v>
      </c>
      <c r="M179" s="4" t="s">
        <v>232</v>
      </c>
      <c r="N179" s="4" t="s">
        <v>434</v>
      </c>
      <c r="O179" s="4" t="s">
        <v>282</v>
      </c>
      <c r="P179" s="4" t="s">
        <v>692</v>
      </c>
    </row>
    <row r="180" spans="1:16" ht="33.75" customHeight="1">
      <c r="A180" s="4" t="s">
        <v>1009</v>
      </c>
      <c r="B180" s="4" t="s">
        <v>458</v>
      </c>
      <c r="C180" s="4" t="s">
        <v>40</v>
      </c>
      <c r="D180" s="4"/>
      <c r="E180" s="4"/>
      <c r="F180" s="2">
        <v>2014</v>
      </c>
      <c r="G180" s="4">
        <v>1104972</v>
      </c>
      <c r="H180" s="4">
        <v>0</v>
      </c>
      <c r="I180" s="4" t="s">
        <v>322</v>
      </c>
      <c r="J180" s="4">
        <v>1200000</v>
      </c>
      <c r="K180" s="4" t="s">
        <v>1075</v>
      </c>
      <c r="L180" s="3">
        <v>41885</v>
      </c>
      <c r="M180" s="4" t="s">
        <v>886</v>
      </c>
      <c r="N180" s="4" t="s">
        <v>434</v>
      </c>
      <c r="O180" s="4" t="s">
        <v>282</v>
      </c>
      <c r="P180" s="4" t="s">
        <v>692</v>
      </c>
    </row>
    <row r="181" spans="1:16" ht="68.25" customHeight="1">
      <c r="A181" s="4" t="s">
        <v>1009</v>
      </c>
      <c r="B181" s="4" t="s">
        <v>1098</v>
      </c>
      <c r="C181" s="4" t="s">
        <v>40</v>
      </c>
      <c r="D181" s="4"/>
      <c r="E181" s="4"/>
      <c r="F181" s="2">
        <v>2014</v>
      </c>
      <c r="G181" s="4">
        <v>362018</v>
      </c>
      <c r="H181" s="4">
        <v>0</v>
      </c>
      <c r="I181" s="4" t="s">
        <v>235</v>
      </c>
      <c r="J181" s="4">
        <v>394238</v>
      </c>
      <c r="K181" s="4" t="s">
        <v>1075</v>
      </c>
      <c r="L181" s="3">
        <v>41873</v>
      </c>
      <c r="M181" s="4" t="s">
        <v>926</v>
      </c>
      <c r="N181" s="4" t="s">
        <v>434</v>
      </c>
      <c r="O181" s="4" t="s">
        <v>282</v>
      </c>
      <c r="P181" s="4" t="s">
        <v>697</v>
      </c>
    </row>
    <row r="182" spans="1:16" ht="45.75" customHeight="1">
      <c r="A182" s="4" t="s">
        <v>1009</v>
      </c>
      <c r="B182" s="4" t="s">
        <v>1098</v>
      </c>
      <c r="C182" s="4" t="s">
        <v>40</v>
      </c>
      <c r="D182" s="4"/>
      <c r="E182" s="4"/>
      <c r="F182" s="2">
        <v>2014</v>
      </c>
      <c r="G182" s="4">
        <v>371404</v>
      </c>
      <c r="H182" s="4">
        <v>0</v>
      </c>
      <c r="I182" s="4" t="s">
        <v>140</v>
      </c>
      <c r="J182" s="4" t="s">
        <v>398</v>
      </c>
      <c r="K182" s="4" t="s">
        <v>837</v>
      </c>
      <c r="L182" s="3">
        <v>41909</v>
      </c>
      <c r="M182" s="4" t="s">
        <v>326</v>
      </c>
      <c r="N182" s="4" t="s">
        <v>434</v>
      </c>
      <c r="O182" s="4" t="s">
        <v>282</v>
      </c>
      <c r="P182" s="4" t="s">
        <v>879</v>
      </c>
    </row>
    <row r="183" spans="1:16" ht="33.75" customHeight="1">
      <c r="A183" s="4" t="s">
        <v>1009</v>
      </c>
      <c r="B183" s="4" t="s">
        <v>1098</v>
      </c>
      <c r="C183" s="4" t="s">
        <v>40</v>
      </c>
      <c r="D183" s="4"/>
      <c r="E183" s="4"/>
      <c r="F183" s="2">
        <v>2014</v>
      </c>
      <c r="G183" s="4">
        <v>642545</v>
      </c>
      <c r="H183" s="4">
        <v>0</v>
      </c>
      <c r="I183" s="4" t="s">
        <v>337</v>
      </c>
      <c r="J183" s="4" t="s">
        <v>398</v>
      </c>
      <c r="K183" s="4" t="s">
        <v>837</v>
      </c>
      <c r="L183" s="3">
        <v>41909</v>
      </c>
      <c r="M183" s="4" t="s">
        <v>926</v>
      </c>
      <c r="N183" s="4" t="s">
        <v>434</v>
      </c>
      <c r="O183" s="4" t="s">
        <v>282</v>
      </c>
      <c r="P183" s="4" t="s">
        <v>879</v>
      </c>
    </row>
    <row r="184" spans="1:16" ht="33.75" customHeight="1">
      <c r="A184" s="4" t="s">
        <v>1009</v>
      </c>
      <c r="B184" s="4" t="s">
        <v>1098</v>
      </c>
      <c r="C184" s="4" t="s">
        <v>40</v>
      </c>
      <c r="D184" s="4"/>
      <c r="E184" s="4"/>
      <c r="F184" s="2">
        <v>2014</v>
      </c>
      <c r="G184" s="4">
        <v>1151013</v>
      </c>
      <c r="H184" s="4">
        <v>0</v>
      </c>
      <c r="I184" s="4" t="s">
        <v>758</v>
      </c>
      <c r="J184" s="4">
        <v>1250000</v>
      </c>
      <c r="K184" s="4" t="s">
        <v>1075</v>
      </c>
      <c r="L184" s="3">
        <v>41871</v>
      </c>
      <c r="M184" s="4" t="s">
        <v>926</v>
      </c>
      <c r="N184" s="4" t="s">
        <v>434</v>
      </c>
      <c r="O184" s="4" t="s">
        <v>282</v>
      </c>
      <c r="P184" s="4" t="s">
        <v>692</v>
      </c>
    </row>
    <row r="185" spans="1:16" ht="45.75" customHeight="1">
      <c r="A185" s="4" t="s">
        <v>1009</v>
      </c>
      <c r="B185" s="4" t="s">
        <v>1098</v>
      </c>
      <c r="C185" s="4" t="s">
        <v>1457</v>
      </c>
      <c r="D185" s="4" t="s">
        <v>634</v>
      </c>
      <c r="E185" s="4" t="s">
        <v>358</v>
      </c>
      <c r="F185" s="2">
        <v>2015</v>
      </c>
      <c r="G185" s="4">
        <v>428087</v>
      </c>
      <c r="H185" s="4">
        <v>0</v>
      </c>
      <c r="I185" s="4" t="s">
        <v>145</v>
      </c>
      <c r="J185" s="4" t="s">
        <v>398</v>
      </c>
      <c r="K185" s="4" t="s">
        <v>837</v>
      </c>
      <c r="L185" s="3">
        <v>41909</v>
      </c>
      <c r="M185" s="4" t="s">
        <v>232</v>
      </c>
      <c r="N185" s="4" t="s">
        <v>434</v>
      </c>
      <c r="O185" s="4" t="s">
        <v>282</v>
      </c>
      <c r="P185" s="4" t="s">
        <v>879</v>
      </c>
    </row>
    <row r="186" spans="1:16" ht="33.75" customHeight="1">
      <c r="A186" s="4" t="s">
        <v>1009</v>
      </c>
      <c r="B186" s="4" t="s">
        <v>1098</v>
      </c>
      <c r="C186" s="4" t="s">
        <v>532</v>
      </c>
      <c r="D186" s="4"/>
      <c r="E186" s="4"/>
      <c r="F186" s="2">
        <v>2013</v>
      </c>
      <c r="G186" s="4">
        <v>944287</v>
      </c>
      <c r="H186" s="4">
        <v>0</v>
      </c>
      <c r="I186" s="4" t="s">
        <v>165</v>
      </c>
      <c r="J186" s="4">
        <v>1000000</v>
      </c>
      <c r="K186" s="4" t="s">
        <v>1075</v>
      </c>
      <c r="L186" s="3">
        <v>41592</v>
      </c>
      <c r="M186" s="4" t="s">
        <v>926</v>
      </c>
      <c r="N186" s="4" t="s">
        <v>434</v>
      </c>
      <c r="O186" s="4" t="s">
        <v>500</v>
      </c>
      <c r="P186" s="4" t="s">
        <v>692</v>
      </c>
    </row>
    <row r="187" spans="1:16" ht="57" customHeight="1">
      <c r="A187" s="4" t="s">
        <v>1009</v>
      </c>
      <c r="B187" s="4" t="s">
        <v>877</v>
      </c>
      <c r="C187" s="4" t="s">
        <v>1463</v>
      </c>
      <c r="D187" s="4" t="s">
        <v>1464</v>
      </c>
      <c r="E187" s="4" t="s">
        <v>1616</v>
      </c>
      <c r="F187" s="2">
        <v>2009</v>
      </c>
      <c r="G187" s="4">
        <v>958464</v>
      </c>
      <c r="H187" s="4">
        <v>0</v>
      </c>
      <c r="I187" s="4" t="s">
        <v>1617</v>
      </c>
      <c r="J187" s="4">
        <v>1200000</v>
      </c>
      <c r="K187" s="4" t="s">
        <v>1075</v>
      </c>
      <c r="L187" s="3">
        <v>39898</v>
      </c>
      <c r="M187" s="4" t="s">
        <v>886</v>
      </c>
      <c r="N187" s="4" t="s">
        <v>434</v>
      </c>
      <c r="O187" s="4" t="s">
        <v>282</v>
      </c>
      <c r="P187" s="4" t="s">
        <v>697</v>
      </c>
    </row>
    <row r="188" spans="1:16" ht="79.5" customHeight="1">
      <c r="A188" s="4" t="s">
        <v>1009</v>
      </c>
      <c r="B188" s="4" t="s">
        <v>877</v>
      </c>
      <c r="C188" s="4" t="s">
        <v>1463</v>
      </c>
      <c r="D188" s="4" t="s">
        <v>1464</v>
      </c>
      <c r="E188" s="4" t="s">
        <v>1618</v>
      </c>
      <c r="F188" s="2">
        <v>2009</v>
      </c>
      <c r="G188" s="4">
        <v>958464</v>
      </c>
      <c r="H188" s="4">
        <v>0</v>
      </c>
      <c r="I188" s="4" t="s">
        <v>1619</v>
      </c>
      <c r="J188" s="4">
        <v>1200000</v>
      </c>
      <c r="K188" s="4" t="s">
        <v>1075</v>
      </c>
      <c r="L188" s="3">
        <v>39896</v>
      </c>
      <c r="M188" s="4" t="s">
        <v>232</v>
      </c>
      <c r="N188" s="4" t="s">
        <v>434</v>
      </c>
      <c r="O188" s="4" t="s">
        <v>282</v>
      </c>
      <c r="P188" s="4" t="s">
        <v>697</v>
      </c>
    </row>
    <row r="189" spans="1:16" ht="33.75" customHeight="1">
      <c r="A189" s="4" t="s">
        <v>1009</v>
      </c>
      <c r="B189" s="4" t="s">
        <v>877</v>
      </c>
      <c r="C189" s="4" t="s">
        <v>1457</v>
      </c>
      <c r="D189" s="4" t="s">
        <v>634</v>
      </c>
      <c r="E189" s="4" t="s">
        <v>963</v>
      </c>
      <c r="F189" s="2">
        <v>2015</v>
      </c>
      <c r="G189" s="4">
        <v>7168459</v>
      </c>
      <c r="H189" s="4">
        <v>0</v>
      </c>
      <c r="I189" s="4" t="s">
        <v>16</v>
      </c>
      <c r="J189" s="4">
        <v>8000000</v>
      </c>
      <c r="K189" s="4" t="s">
        <v>1075</v>
      </c>
      <c r="L189" s="3">
        <v>41916</v>
      </c>
      <c r="M189" s="4" t="s">
        <v>926</v>
      </c>
      <c r="N189" s="4" t="s">
        <v>434</v>
      </c>
      <c r="O189" s="4" t="s">
        <v>500</v>
      </c>
      <c r="P189" s="4" t="s">
        <v>692</v>
      </c>
    </row>
    <row r="190" spans="1:16" ht="22.5" customHeight="1">
      <c r="A190" s="4" t="s">
        <v>1009</v>
      </c>
      <c r="B190" s="4" t="s">
        <v>877</v>
      </c>
      <c r="C190" s="4" t="s">
        <v>1473</v>
      </c>
      <c r="D190" s="4"/>
      <c r="E190" s="4"/>
      <c r="F190" s="2">
        <v>2003</v>
      </c>
      <c r="G190" s="4">
        <v>1065050</v>
      </c>
      <c r="H190" s="4">
        <v>0</v>
      </c>
      <c r="I190" s="4" t="s">
        <v>1620</v>
      </c>
      <c r="J190" s="4"/>
      <c r="K190" s="4"/>
      <c r="L190" s="3">
        <v>37697</v>
      </c>
      <c r="M190" s="4" t="s">
        <v>738</v>
      </c>
      <c r="N190" s="4" t="s">
        <v>434</v>
      </c>
      <c r="O190" s="4" t="s">
        <v>282</v>
      </c>
      <c r="P190" s="4" t="s">
        <v>697</v>
      </c>
    </row>
    <row r="191" spans="1:16" ht="33.75" customHeight="1">
      <c r="A191" s="4" t="s">
        <v>1009</v>
      </c>
      <c r="B191" s="4" t="s">
        <v>877</v>
      </c>
      <c r="C191" s="4" t="s">
        <v>1473</v>
      </c>
      <c r="D191" s="4" t="s">
        <v>1473</v>
      </c>
      <c r="E191" s="4" t="s">
        <v>1621</v>
      </c>
      <c r="F191" s="2">
        <v>2003</v>
      </c>
      <c r="G191" s="4">
        <v>1634885</v>
      </c>
      <c r="H191" s="4">
        <v>0</v>
      </c>
      <c r="I191" s="4" t="s">
        <v>1622</v>
      </c>
      <c r="J191" s="4">
        <v>5000000</v>
      </c>
      <c r="K191" s="4" t="s">
        <v>1075</v>
      </c>
      <c r="L191" s="3">
        <v>37725</v>
      </c>
      <c r="M191" s="4" t="s">
        <v>886</v>
      </c>
      <c r="N191" s="4" t="s">
        <v>434</v>
      </c>
      <c r="O191" s="4" t="s">
        <v>282</v>
      </c>
      <c r="P191" s="4" t="s">
        <v>697</v>
      </c>
    </row>
    <row r="192" spans="1:16" ht="22.5" customHeight="1">
      <c r="A192" s="4" t="s">
        <v>1009</v>
      </c>
      <c r="B192" s="4" t="s">
        <v>877</v>
      </c>
      <c r="C192" s="4" t="s">
        <v>1473</v>
      </c>
      <c r="D192" s="4" t="s">
        <v>1473</v>
      </c>
      <c r="E192" s="4" t="s">
        <v>1520</v>
      </c>
      <c r="F192" s="2">
        <v>2003</v>
      </c>
      <c r="G192" s="4">
        <v>2684560</v>
      </c>
      <c r="H192" s="4">
        <v>0</v>
      </c>
      <c r="I192" s="4" t="s">
        <v>1521</v>
      </c>
      <c r="J192" s="4">
        <v>4000000</v>
      </c>
      <c r="K192" s="4" t="s">
        <v>1075</v>
      </c>
      <c r="L192" s="3">
        <v>37708</v>
      </c>
      <c r="M192" s="4" t="s">
        <v>886</v>
      </c>
      <c r="N192" s="4" t="s">
        <v>434</v>
      </c>
      <c r="O192" s="4" t="s">
        <v>282</v>
      </c>
      <c r="P192" s="4" t="s">
        <v>697</v>
      </c>
    </row>
    <row r="193" spans="1:16" ht="45.75" customHeight="1">
      <c r="A193" s="4" t="s">
        <v>1009</v>
      </c>
      <c r="B193" s="4" t="s">
        <v>877</v>
      </c>
      <c r="C193" s="4" t="s">
        <v>1473</v>
      </c>
      <c r="D193" s="4" t="s">
        <v>1473</v>
      </c>
      <c r="E193" s="4" t="s">
        <v>1580</v>
      </c>
      <c r="F193" s="2">
        <v>2003</v>
      </c>
      <c r="G193" s="4">
        <v>1766465</v>
      </c>
      <c r="H193" s="4">
        <v>0</v>
      </c>
      <c r="I193" s="4" t="s">
        <v>1581</v>
      </c>
      <c r="J193" s="4">
        <v>5000000</v>
      </c>
      <c r="K193" s="4" t="s">
        <v>1075</v>
      </c>
      <c r="L193" s="3">
        <v>37725</v>
      </c>
      <c r="M193" s="4" t="s">
        <v>211</v>
      </c>
      <c r="N193" s="4" t="s">
        <v>434</v>
      </c>
      <c r="O193" s="4" t="s">
        <v>282</v>
      </c>
      <c r="P193" s="4" t="s">
        <v>697</v>
      </c>
    </row>
    <row r="194" spans="1:16" ht="33.75" customHeight="1">
      <c r="A194" s="4" t="s">
        <v>1009</v>
      </c>
      <c r="B194" s="4" t="s">
        <v>877</v>
      </c>
      <c r="C194" s="4" t="s">
        <v>532</v>
      </c>
      <c r="D194" s="4" t="s">
        <v>254</v>
      </c>
      <c r="E194" s="4" t="s">
        <v>386</v>
      </c>
      <c r="F194" s="2">
        <v>2013</v>
      </c>
      <c r="G194" s="4">
        <v>786624</v>
      </c>
      <c r="H194" s="4">
        <v>0</v>
      </c>
      <c r="I194" s="4" t="s">
        <v>162</v>
      </c>
      <c r="J194" s="4">
        <v>800000</v>
      </c>
      <c r="K194" s="4" t="s">
        <v>1075</v>
      </c>
      <c r="L194" s="3">
        <v>41358</v>
      </c>
      <c r="M194" s="4" t="s">
        <v>738</v>
      </c>
      <c r="N194" s="4" t="s">
        <v>434</v>
      </c>
      <c r="O194" s="4" t="s">
        <v>282</v>
      </c>
      <c r="P194" s="4" t="s">
        <v>697</v>
      </c>
    </row>
    <row r="195" spans="1:16" ht="90.75" customHeight="1">
      <c r="A195" s="4" t="s">
        <v>1009</v>
      </c>
      <c r="B195" s="4" t="s">
        <v>877</v>
      </c>
      <c r="C195" s="4" t="s">
        <v>532</v>
      </c>
      <c r="D195" s="4" t="s">
        <v>254</v>
      </c>
      <c r="E195" s="4" t="s">
        <v>386</v>
      </c>
      <c r="F195" s="2">
        <v>2013</v>
      </c>
      <c r="G195" s="4">
        <v>491640</v>
      </c>
      <c r="H195" s="4">
        <v>0</v>
      </c>
      <c r="I195" s="4" t="s">
        <v>561</v>
      </c>
      <c r="J195" s="4">
        <v>500000</v>
      </c>
      <c r="K195" s="4" t="s">
        <v>1075</v>
      </c>
      <c r="L195" s="3">
        <v>41346</v>
      </c>
      <c r="M195" s="4" t="s">
        <v>738</v>
      </c>
      <c r="N195" s="4" t="s">
        <v>434</v>
      </c>
      <c r="O195" s="4" t="s">
        <v>282</v>
      </c>
      <c r="P195" s="4" t="s">
        <v>697</v>
      </c>
    </row>
    <row r="196" spans="1:16" ht="33.75" customHeight="1">
      <c r="A196" s="4" t="s">
        <v>1009</v>
      </c>
      <c r="B196" s="4" t="s">
        <v>877</v>
      </c>
      <c r="C196" s="4" t="s">
        <v>532</v>
      </c>
      <c r="D196" s="4" t="s">
        <v>254</v>
      </c>
      <c r="E196" s="4" t="s">
        <v>386</v>
      </c>
      <c r="F196" s="2">
        <v>2013</v>
      </c>
      <c r="G196" s="4">
        <v>290698</v>
      </c>
      <c r="H196" s="4">
        <v>0</v>
      </c>
      <c r="I196" s="4" t="s">
        <v>541</v>
      </c>
      <c r="J196" s="4">
        <v>300000</v>
      </c>
      <c r="K196" s="4" t="s">
        <v>1075</v>
      </c>
      <c r="L196" s="3">
        <v>41550</v>
      </c>
      <c r="M196" s="4" t="s">
        <v>738</v>
      </c>
      <c r="N196" s="4" t="s">
        <v>434</v>
      </c>
      <c r="O196" s="4" t="s">
        <v>282</v>
      </c>
      <c r="P196" s="4" t="s">
        <v>879</v>
      </c>
    </row>
    <row r="197" spans="1:16" ht="33.75" customHeight="1">
      <c r="A197" s="4" t="s">
        <v>1009</v>
      </c>
      <c r="B197" s="4" t="s">
        <v>877</v>
      </c>
      <c r="C197" s="4" t="s">
        <v>961</v>
      </c>
      <c r="D197" s="4" t="s">
        <v>988</v>
      </c>
      <c r="E197" s="4" t="s">
        <v>142</v>
      </c>
      <c r="F197" s="2">
        <v>2014</v>
      </c>
      <c r="G197" s="4">
        <v>2307692</v>
      </c>
      <c r="H197" s="4">
        <v>0</v>
      </c>
      <c r="I197" s="4" t="s">
        <v>743</v>
      </c>
      <c r="J197" s="4">
        <v>2550000</v>
      </c>
      <c r="K197" s="4" t="s">
        <v>1075</v>
      </c>
      <c r="L197" s="3">
        <v>41716</v>
      </c>
      <c r="M197" s="4" t="s">
        <v>738</v>
      </c>
      <c r="N197" s="4" t="s">
        <v>434</v>
      </c>
      <c r="O197" s="4" t="s">
        <v>282</v>
      </c>
      <c r="P197" s="4" t="s">
        <v>697</v>
      </c>
    </row>
    <row r="198" spans="1:16" ht="79.5" customHeight="1">
      <c r="A198" s="4" t="s">
        <v>1009</v>
      </c>
      <c r="B198" s="4" t="s">
        <v>1623</v>
      </c>
      <c r="C198" s="4" t="s">
        <v>1473</v>
      </c>
      <c r="D198" s="4" t="s">
        <v>1473</v>
      </c>
      <c r="E198" s="4" t="s">
        <v>1624</v>
      </c>
      <c r="F198" s="2">
        <v>2003</v>
      </c>
      <c r="G198" s="4">
        <v>680272</v>
      </c>
      <c r="H198" s="4">
        <v>0</v>
      </c>
      <c r="I198" s="4" t="s">
        <v>1625</v>
      </c>
      <c r="J198" s="4">
        <v>1000000</v>
      </c>
      <c r="K198" s="4" t="s">
        <v>1075</v>
      </c>
      <c r="L198" s="3">
        <v>37725</v>
      </c>
      <c r="M198" s="4" t="s">
        <v>1626</v>
      </c>
      <c r="N198" s="4" t="s">
        <v>434</v>
      </c>
      <c r="O198" s="4" t="s">
        <v>282</v>
      </c>
      <c r="P198" s="4" t="s">
        <v>697</v>
      </c>
    </row>
    <row r="199" spans="1:16" ht="22.5" customHeight="1">
      <c r="A199" s="4" t="s">
        <v>1009</v>
      </c>
      <c r="B199" s="4" t="s">
        <v>365</v>
      </c>
      <c r="C199" s="4" t="s">
        <v>1445</v>
      </c>
      <c r="D199" s="4"/>
      <c r="E199" s="4"/>
      <c r="F199" s="2">
        <v>2007</v>
      </c>
      <c r="G199" s="4">
        <v>2155172</v>
      </c>
      <c r="H199" s="4">
        <v>0</v>
      </c>
      <c r="I199" s="4" t="s">
        <v>1627</v>
      </c>
      <c r="J199" s="4">
        <v>2500000</v>
      </c>
      <c r="K199" s="4" t="s">
        <v>1075</v>
      </c>
      <c r="L199" s="3">
        <v>39163</v>
      </c>
      <c r="M199" s="4" t="s">
        <v>738</v>
      </c>
      <c r="N199" s="4" t="s">
        <v>434</v>
      </c>
      <c r="O199" s="4" t="s">
        <v>282</v>
      </c>
      <c r="P199" s="4" t="s">
        <v>697</v>
      </c>
    </row>
    <row r="200" spans="1:16" ht="33.75" customHeight="1">
      <c r="A200" s="4" t="s">
        <v>1009</v>
      </c>
      <c r="B200" s="4" t="s">
        <v>365</v>
      </c>
      <c r="C200" s="4" t="s">
        <v>1458</v>
      </c>
      <c r="D200" s="4" t="s">
        <v>1459</v>
      </c>
      <c r="E200" s="4" t="s">
        <v>1523</v>
      </c>
      <c r="F200" s="2">
        <v>2008</v>
      </c>
      <c r="G200" s="4">
        <v>1533742</v>
      </c>
      <c r="H200" s="4">
        <v>0</v>
      </c>
      <c r="I200" s="4" t="s">
        <v>1628</v>
      </c>
      <c r="J200" s="4">
        <v>1500000</v>
      </c>
      <c r="K200" s="4" t="s">
        <v>1075</v>
      </c>
      <c r="L200" s="3">
        <v>39526</v>
      </c>
      <c r="M200" s="4" t="s">
        <v>926</v>
      </c>
      <c r="N200" s="4" t="s">
        <v>434</v>
      </c>
      <c r="O200" s="4" t="s">
        <v>282</v>
      </c>
      <c r="P200" s="4" t="s">
        <v>697</v>
      </c>
    </row>
    <row r="201" spans="1:16" ht="33.75" customHeight="1">
      <c r="A201" s="4" t="s">
        <v>1009</v>
      </c>
      <c r="B201" s="4" t="s">
        <v>365</v>
      </c>
      <c r="C201" s="4" t="s">
        <v>1463</v>
      </c>
      <c r="D201" s="4" t="s">
        <v>1464</v>
      </c>
      <c r="E201" s="4" t="s">
        <v>1629</v>
      </c>
      <c r="F201" s="2">
        <v>2009</v>
      </c>
      <c r="G201" s="4">
        <v>1449275</v>
      </c>
      <c r="H201" s="4">
        <v>0</v>
      </c>
      <c r="I201" s="4" t="s">
        <v>1630</v>
      </c>
      <c r="J201" s="4">
        <v>1800000</v>
      </c>
      <c r="K201" s="4" t="s">
        <v>1075</v>
      </c>
      <c r="L201" s="3">
        <v>39896</v>
      </c>
      <c r="M201" s="4" t="s">
        <v>926</v>
      </c>
      <c r="N201" s="4" t="s">
        <v>434</v>
      </c>
      <c r="O201" s="4" t="s">
        <v>282</v>
      </c>
      <c r="P201" s="4" t="s">
        <v>697</v>
      </c>
    </row>
    <row r="202" spans="1:16" ht="33.75" customHeight="1">
      <c r="A202" s="4" t="s">
        <v>1009</v>
      </c>
      <c r="B202" s="4" t="s">
        <v>365</v>
      </c>
      <c r="C202" s="4" t="s">
        <v>1516</v>
      </c>
      <c r="D202" s="4"/>
      <c r="E202" s="4"/>
      <c r="F202" s="2">
        <v>2010</v>
      </c>
      <c r="G202" s="4">
        <v>2532833</v>
      </c>
      <c r="H202" s="4">
        <v>0</v>
      </c>
      <c r="I202" s="4" t="s">
        <v>1631</v>
      </c>
      <c r="J202" s="4" t="s">
        <v>398</v>
      </c>
      <c r="K202" s="4" t="s">
        <v>837</v>
      </c>
      <c r="L202" s="3">
        <v>40249</v>
      </c>
      <c r="M202" s="4" t="s">
        <v>926</v>
      </c>
      <c r="N202" s="4" t="s">
        <v>434</v>
      </c>
      <c r="O202" s="4" t="s">
        <v>282</v>
      </c>
      <c r="P202" s="4" t="s">
        <v>697</v>
      </c>
    </row>
    <row r="203" spans="1:16" ht="33.75" customHeight="1">
      <c r="A203" s="4" t="s">
        <v>1009</v>
      </c>
      <c r="B203" s="4" t="s">
        <v>365</v>
      </c>
      <c r="C203" s="4" t="s">
        <v>41</v>
      </c>
      <c r="D203" s="4"/>
      <c r="E203" s="4"/>
      <c r="F203" s="2">
        <v>2011</v>
      </c>
      <c r="G203" s="4">
        <v>1529052</v>
      </c>
      <c r="H203" s="4">
        <v>0</v>
      </c>
      <c r="I203" s="4" t="s">
        <v>905</v>
      </c>
      <c r="J203" s="4">
        <v>1500000</v>
      </c>
      <c r="K203" s="4" t="s">
        <v>1075</v>
      </c>
      <c r="L203" s="3">
        <v>40617</v>
      </c>
      <c r="M203" s="4" t="s">
        <v>926</v>
      </c>
      <c r="N203" s="4" t="s">
        <v>434</v>
      </c>
      <c r="O203" s="4" t="s">
        <v>282</v>
      </c>
      <c r="P203" s="4" t="s">
        <v>697</v>
      </c>
    </row>
    <row r="204" spans="1:16" ht="45.75" customHeight="1">
      <c r="A204" s="4" t="s">
        <v>1009</v>
      </c>
      <c r="B204" s="4" t="s">
        <v>365</v>
      </c>
      <c r="C204" s="4" t="s">
        <v>44</v>
      </c>
      <c r="D204" s="4"/>
      <c r="E204" s="4"/>
      <c r="F204" s="2">
        <v>2012</v>
      </c>
      <c r="G204" s="4">
        <v>1504514</v>
      </c>
      <c r="H204" s="4">
        <v>0</v>
      </c>
      <c r="I204" s="4" t="s">
        <v>214</v>
      </c>
      <c r="J204" s="4">
        <v>1500000</v>
      </c>
      <c r="K204" s="4" t="s">
        <v>1075</v>
      </c>
      <c r="L204" s="3">
        <v>40983</v>
      </c>
      <c r="M204" s="4" t="s">
        <v>232</v>
      </c>
      <c r="N204" s="4" t="s">
        <v>434</v>
      </c>
      <c r="O204" s="4" t="s">
        <v>500</v>
      </c>
      <c r="P204" s="4" t="s">
        <v>692</v>
      </c>
    </row>
    <row r="205" spans="1:16" ht="33.75" customHeight="1">
      <c r="A205" s="4" t="s">
        <v>1009</v>
      </c>
      <c r="B205" s="4" t="s">
        <v>365</v>
      </c>
      <c r="C205" s="4" t="s">
        <v>653</v>
      </c>
      <c r="D205" s="4"/>
      <c r="E205" s="4"/>
      <c r="F205" s="2">
        <v>2013</v>
      </c>
      <c r="G205" s="4">
        <v>1947420</v>
      </c>
      <c r="H205" s="4">
        <v>0</v>
      </c>
      <c r="I205" s="4" t="s">
        <v>438</v>
      </c>
      <c r="J205" s="4">
        <v>2000000</v>
      </c>
      <c r="K205" s="4" t="s">
        <v>1075</v>
      </c>
      <c r="L205" s="3">
        <v>41355</v>
      </c>
      <c r="M205" s="4" t="s">
        <v>738</v>
      </c>
      <c r="N205" s="4" t="s">
        <v>434</v>
      </c>
      <c r="O205" s="4" t="s">
        <v>500</v>
      </c>
      <c r="P205" s="4" t="s">
        <v>692</v>
      </c>
    </row>
    <row r="206" spans="1:16" ht="33.75" customHeight="1">
      <c r="A206" s="4" t="s">
        <v>1009</v>
      </c>
      <c r="B206" s="4" t="s">
        <v>365</v>
      </c>
      <c r="C206" s="4" t="s">
        <v>40</v>
      </c>
      <c r="D206" s="4"/>
      <c r="E206" s="4"/>
      <c r="F206" s="2">
        <v>2014</v>
      </c>
      <c r="G206" s="4">
        <v>1795332</v>
      </c>
      <c r="H206" s="4">
        <v>0</v>
      </c>
      <c r="I206" s="4" t="s">
        <v>212</v>
      </c>
      <c r="J206" s="4">
        <v>2000000</v>
      </c>
      <c r="K206" s="4" t="s">
        <v>1075</v>
      </c>
      <c r="L206" s="3">
        <v>41717</v>
      </c>
      <c r="M206" s="4" t="s">
        <v>926</v>
      </c>
      <c r="N206" s="4" t="s">
        <v>434</v>
      </c>
      <c r="O206" s="4" t="s">
        <v>500</v>
      </c>
      <c r="P206" s="4" t="s">
        <v>692</v>
      </c>
    </row>
    <row r="207" spans="1:16" ht="45.75" customHeight="1">
      <c r="A207" s="4" t="s">
        <v>1009</v>
      </c>
      <c r="B207" s="4" t="s">
        <v>365</v>
      </c>
      <c r="C207" s="4" t="s">
        <v>1457</v>
      </c>
      <c r="D207" s="4" t="s">
        <v>634</v>
      </c>
      <c r="E207" s="4" t="s">
        <v>773</v>
      </c>
      <c r="F207" s="2">
        <v>2015</v>
      </c>
      <c r="G207" s="4">
        <v>1473297</v>
      </c>
      <c r="H207" s="4">
        <v>0</v>
      </c>
      <c r="I207" s="4" t="s">
        <v>27</v>
      </c>
      <c r="J207" s="4">
        <v>1600000</v>
      </c>
      <c r="K207" s="4" t="s">
        <v>1075</v>
      </c>
      <c r="L207" s="3">
        <v>41885</v>
      </c>
      <c r="M207" s="4" t="s">
        <v>326</v>
      </c>
      <c r="N207" s="4" t="s">
        <v>434</v>
      </c>
      <c r="O207" s="4" t="s">
        <v>282</v>
      </c>
      <c r="P207" s="4" t="s">
        <v>692</v>
      </c>
    </row>
    <row r="208" spans="1:16" ht="45.75" customHeight="1">
      <c r="A208" s="4" t="s">
        <v>1009</v>
      </c>
      <c r="B208" s="4" t="s">
        <v>365</v>
      </c>
      <c r="C208" s="4" t="s">
        <v>1457</v>
      </c>
      <c r="D208" s="4" t="s">
        <v>634</v>
      </c>
      <c r="E208" s="4" t="s">
        <v>773</v>
      </c>
      <c r="F208" s="2">
        <v>2015</v>
      </c>
      <c r="G208" s="4">
        <v>716846</v>
      </c>
      <c r="H208" s="4">
        <v>0</v>
      </c>
      <c r="I208" s="4" t="s">
        <v>756</v>
      </c>
      <c r="J208" s="4">
        <v>800000</v>
      </c>
      <c r="K208" s="4" t="s">
        <v>1075</v>
      </c>
      <c r="L208" s="3">
        <v>41915</v>
      </c>
      <c r="M208" s="4" t="s">
        <v>326</v>
      </c>
      <c r="N208" s="4" t="s">
        <v>434</v>
      </c>
      <c r="O208" s="4" t="s">
        <v>500</v>
      </c>
      <c r="P208" s="4" t="s">
        <v>692</v>
      </c>
    </row>
    <row r="209" spans="1:16" ht="45.75" customHeight="1">
      <c r="A209" s="4" t="s">
        <v>1009</v>
      </c>
      <c r="B209" s="4" t="s">
        <v>365</v>
      </c>
      <c r="C209" s="4" t="s">
        <v>1457</v>
      </c>
      <c r="D209" s="4" t="s">
        <v>634</v>
      </c>
      <c r="E209" s="4" t="s">
        <v>773</v>
      </c>
      <c r="F209" s="2">
        <v>2015</v>
      </c>
      <c r="G209" s="4">
        <v>346899</v>
      </c>
      <c r="H209" s="4">
        <v>0</v>
      </c>
      <c r="I209" s="4" t="s">
        <v>919</v>
      </c>
      <c r="J209" s="4">
        <v>376732</v>
      </c>
      <c r="K209" s="4" t="s">
        <v>1075</v>
      </c>
      <c r="L209" s="3">
        <v>41885</v>
      </c>
      <c r="M209" s="4" t="s">
        <v>326</v>
      </c>
      <c r="N209" s="4" t="s">
        <v>434</v>
      </c>
      <c r="O209" s="4" t="s">
        <v>282</v>
      </c>
      <c r="P209" s="4" t="s">
        <v>692</v>
      </c>
    </row>
    <row r="210" spans="1:16" ht="45.75" customHeight="1">
      <c r="A210" s="4" t="s">
        <v>1009</v>
      </c>
      <c r="B210" s="4" t="s">
        <v>365</v>
      </c>
      <c r="C210" s="4" t="s">
        <v>1457</v>
      </c>
      <c r="D210" s="4" t="s">
        <v>634</v>
      </c>
      <c r="E210" s="4" t="s">
        <v>773</v>
      </c>
      <c r="F210" s="2">
        <v>2015</v>
      </c>
      <c r="G210" s="4">
        <v>71685</v>
      </c>
      <c r="H210" s="4">
        <v>0</v>
      </c>
      <c r="I210" s="4" t="s">
        <v>219</v>
      </c>
      <c r="J210" s="4">
        <v>80000</v>
      </c>
      <c r="K210" s="4" t="s">
        <v>1075</v>
      </c>
      <c r="L210" s="3">
        <v>41915</v>
      </c>
      <c r="M210" s="4" t="s">
        <v>326</v>
      </c>
      <c r="N210" s="4" t="s">
        <v>434</v>
      </c>
      <c r="O210" s="4" t="s">
        <v>500</v>
      </c>
      <c r="P210" s="4" t="s">
        <v>692</v>
      </c>
    </row>
    <row r="211" spans="1:16" ht="33.75" customHeight="1">
      <c r="A211" s="4" t="s">
        <v>1009</v>
      </c>
      <c r="B211" s="4" t="s">
        <v>365</v>
      </c>
      <c r="C211" s="4" t="s">
        <v>1457</v>
      </c>
      <c r="D211" s="4" t="s">
        <v>634</v>
      </c>
      <c r="E211" s="4" t="s">
        <v>77</v>
      </c>
      <c r="F211" s="2">
        <v>2015</v>
      </c>
      <c r="G211" s="4">
        <v>8007117</v>
      </c>
      <c r="H211" s="4">
        <v>0</v>
      </c>
      <c r="I211" s="4" t="s">
        <v>238</v>
      </c>
      <c r="J211" s="4">
        <v>9000000</v>
      </c>
      <c r="K211" s="4" t="s">
        <v>1075</v>
      </c>
      <c r="L211" s="3">
        <v>41996</v>
      </c>
      <c r="M211" s="4" t="s">
        <v>926</v>
      </c>
      <c r="N211" s="4" t="s">
        <v>434</v>
      </c>
      <c r="O211" s="4" t="s">
        <v>500</v>
      </c>
      <c r="P211" s="4" t="s">
        <v>692</v>
      </c>
    </row>
    <row r="212" spans="1:16" ht="22.5" customHeight="1">
      <c r="A212" s="4" t="s">
        <v>1009</v>
      </c>
      <c r="B212" s="4" t="s">
        <v>365</v>
      </c>
      <c r="C212" s="4" t="s">
        <v>1473</v>
      </c>
      <c r="D212" s="4" t="s">
        <v>1473</v>
      </c>
      <c r="E212" s="4" t="s">
        <v>1529</v>
      </c>
      <c r="F212" s="2">
        <v>2003</v>
      </c>
      <c r="G212" s="4">
        <v>4620345</v>
      </c>
      <c r="H212" s="4">
        <v>0</v>
      </c>
      <c r="I212" s="4" t="s">
        <v>1530</v>
      </c>
      <c r="J212" s="4"/>
      <c r="K212" s="4"/>
      <c r="L212" s="3">
        <v>37708</v>
      </c>
      <c r="M212" s="4" t="s">
        <v>738</v>
      </c>
      <c r="N212" s="4" t="s">
        <v>434</v>
      </c>
      <c r="O212" s="4" t="s">
        <v>282</v>
      </c>
      <c r="P212" s="4" t="s">
        <v>697</v>
      </c>
    </row>
    <row r="213" spans="1:16" ht="33.75" customHeight="1">
      <c r="A213" s="4" t="s">
        <v>1009</v>
      </c>
      <c r="B213" s="4" t="s">
        <v>365</v>
      </c>
      <c r="C213" s="4" t="s">
        <v>532</v>
      </c>
      <c r="D213" s="4" t="s">
        <v>254</v>
      </c>
      <c r="E213" s="4" t="s">
        <v>719</v>
      </c>
      <c r="F213" s="2">
        <v>2013</v>
      </c>
      <c r="G213" s="4">
        <v>1407095</v>
      </c>
      <c r="H213" s="4">
        <v>0</v>
      </c>
      <c r="I213" s="4" t="s">
        <v>8</v>
      </c>
      <c r="J213" s="4">
        <v>1445087</v>
      </c>
      <c r="K213" s="4" t="s">
        <v>1075</v>
      </c>
      <c r="L213" s="3">
        <v>41304</v>
      </c>
      <c r="M213" s="4" t="s">
        <v>738</v>
      </c>
      <c r="N213" s="4" t="s">
        <v>434</v>
      </c>
      <c r="O213" s="4" t="s">
        <v>282</v>
      </c>
      <c r="P213" s="4" t="s">
        <v>697</v>
      </c>
    </row>
    <row r="214" spans="1:16" ht="33.75" customHeight="1">
      <c r="A214" s="4" t="s">
        <v>1009</v>
      </c>
      <c r="B214" s="4" t="s">
        <v>365</v>
      </c>
      <c r="C214" s="4" t="s">
        <v>532</v>
      </c>
      <c r="D214" s="4" t="s">
        <v>254</v>
      </c>
      <c r="E214" s="4" t="s">
        <v>719</v>
      </c>
      <c r="F214" s="2">
        <v>2013</v>
      </c>
      <c r="G214" s="4">
        <v>1453489</v>
      </c>
      <c r="H214" s="4">
        <v>0</v>
      </c>
      <c r="I214" s="4" t="s">
        <v>125</v>
      </c>
      <c r="J214" s="4">
        <v>1500000</v>
      </c>
      <c r="K214" s="4" t="s">
        <v>1075</v>
      </c>
      <c r="L214" s="3">
        <v>41528</v>
      </c>
      <c r="M214" s="4" t="s">
        <v>738</v>
      </c>
      <c r="N214" s="4" t="s">
        <v>434</v>
      </c>
      <c r="O214" s="4" t="s">
        <v>282</v>
      </c>
      <c r="P214" s="4" t="s">
        <v>697</v>
      </c>
    </row>
    <row r="215" spans="1:16" ht="33.75" customHeight="1">
      <c r="A215" s="4" t="s">
        <v>1009</v>
      </c>
      <c r="B215" s="4" t="s">
        <v>365</v>
      </c>
      <c r="C215" s="4" t="s">
        <v>961</v>
      </c>
      <c r="D215" s="4" t="s">
        <v>988</v>
      </c>
      <c r="E215" s="4" t="s">
        <v>364</v>
      </c>
      <c r="F215" s="2">
        <v>2014</v>
      </c>
      <c r="G215" s="4">
        <v>1795332</v>
      </c>
      <c r="H215" s="4">
        <v>0</v>
      </c>
      <c r="I215" s="4" t="s">
        <v>329</v>
      </c>
      <c r="J215" s="4">
        <v>2000000</v>
      </c>
      <c r="K215" s="4" t="s">
        <v>1075</v>
      </c>
      <c r="L215" s="3">
        <v>41704</v>
      </c>
      <c r="M215" s="4" t="s">
        <v>738</v>
      </c>
      <c r="N215" s="4" t="s">
        <v>434</v>
      </c>
      <c r="O215" s="4" t="s">
        <v>282</v>
      </c>
      <c r="P215" s="4" t="s">
        <v>697</v>
      </c>
    </row>
    <row r="216" spans="1:16" ht="22.5" customHeight="1">
      <c r="A216" s="4" t="s">
        <v>1009</v>
      </c>
      <c r="B216" s="4" t="s">
        <v>1531</v>
      </c>
      <c r="C216" s="4" t="s">
        <v>1473</v>
      </c>
      <c r="D216" s="4" t="s">
        <v>1473</v>
      </c>
      <c r="E216" s="4" t="s">
        <v>1532</v>
      </c>
      <c r="F216" s="2">
        <v>2003</v>
      </c>
      <c r="G216" s="4">
        <v>3600000</v>
      </c>
      <c r="H216" s="4">
        <v>0</v>
      </c>
      <c r="I216" s="4" t="s">
        <v>1533</v>
      </c>
      <c r="J216" s="4">
        <v>5000000</v>
      </c>
      <c r="K216" s="4" t="s">
        <v>1075</v>
      </c>
      <c r="L216" s="3">
        <v>37725</v>
      </c>
      <c r="M216" s="4" t="s">
        <v>79</v>
      </c>
      <c r="N216" s="4" t="s">
        <v>434</v>
      </c>
      <c r="O216" s="4" t="s">
        <v>282</v>
      </c>
      <c r="P216" s="4" t="s">
        <v>697</v>
      </c>
    </row>
    <row r="217" spans="1:16" ht="45.75" customHeight="1">
      <c r="A217" s="4" t="s">
        <v>1009</v>
      </c>
      <c r="B217" s="4" t="s">
        <v>425</v>
      </c>
      <c r="C217" s="4" t="s">
        <v>1457</v>
      </c>
      <c r="D217" s="4" t="s">
        <v>634</v>
      </c>
      <c r="E217" s="4" t="s">
        <v>595</v>
      </c>
      <c r="F217" s="2">
        <v>2015</v>
      </c>
      <c r="G217" s="4">
        <v>1512456</v>
      </c>
      <c r="H217" s="4">
        <v>0</v>
      </c>
      <c r="I217" s="4" t="s">
        <v>536</v>
      </c>
      <c r="J217" s="4">
        <v>1700000</v>
      </c>
      <c r="K217" s="4" t="s">
        <v>1075</v>
      </c>
      <c r="L217" s="3">
        <v>41996</v>
      </c>
      <c r="M217" s="4" t="s">
        <v>232</v>
      </c>
      <c r="N217" s="4" t="s">
        <v>434</v>
      </c>
      <c r="O217" s="4" t="s">
        <v>500</v>
      </c>
      <c r="P217" s="4" t="s">
        <v>692</v>
      </c>
    </row>
    <row r="218" spans="1:16" ht="22.5" customHeight="1">
      <c r="A218" s="4" t="s">
        <v>1009</v>
      </c>
      <c r="B218" s="4" t="s">
        <v>797</v>
      </c>
      <c r="C218" s="4" t="s">
        <v>1458</v>
      </c>
      <c r="D218" s="4" t="s">
        <v>1459</v>
      </c>
      <c r="E218" s="4" t="s">
        <v>1460</v>
      </c>
      <c r="F218" s="2">
        <v>2008</v>
      </c>
      <c r="G218" s="4">
        <v>1974334</v>
      </c>
      <c r="H218" s="4">
        <v>0</v>
      </c>
      <c r="I218" s="4" t="s">
        <v>1632</v>
      </c>
      <c r="J218" s="4">
        <v>2000000</v>
      </c>
      <c r="K218" s="4" t="s">
        <v>1075</v>
      </c>
      <c r="L218" s="3">
        <v>39517</v>
      </c>
      <c r="M218" s="4" t="s">
        <v>554</v>
      </c>
      <c r="N218" s="4" t="s">
        <v>434</v>
      </c>
      <c r="O218" s="4" t="s">
        <v>282</v>
      </c>
      <c r="P218" s="4" t="s">
        <v>697</v>
      </c>
    </row>
    <row r="219" spans="1:16" ht="33.75" customHeight="1">
      <c r="A219" s="4" t="s">
        <v>1009</v>
      </c>
      <c r="B219" s="4" t="s">
        <v>797</v>
      </c>
      <c r="C219" s="4" t="s">
        <v>1457</v>
      </c>
      <c r="D219" s="4" t="s">
        <v>634</v>
      </c>
      <c r="E219" s="4" t="s">
        <v>175</v>
      </c>
      <c r="F219" s="2">
        <v>2015</v>
      </c>
      <c r="G219" s="4">
        <v>8896797</v>
      </c>
      <c r="H219" s="4">
        <v>0</v>
      </c>
      <c r="I219" s="4" t="s">
        <v>978</v>
      </c>
      <c r="J219" s="4">
        <v>10000000</v>
      </c>
      <c r="K219" s="4" t="s">
        <v>1075</v>
      </c>
      <c r="L219" s="3">
        <v>41996</v>
      </c>
      <c r="M219" s="4" t="s">
        <v>554</v>
      </c>
      <c r="N219" s="4" t="s">
        <v>434</v>
      </c>
      <c r="O219" s="4" t="s">
        <v>500</v>
      </c>
      <c r="P219" s="4" t="s">
        <v>692</v>
      </c>
    </row>
    <row r="220" spans="1:16" ht="33.75" customHeight="1">
      <c r="A220" s="4" t="s">
        <v>1009</v>
      </c>
      <c r="B220" s="4" t="s">
        <v>797</v>
      </c>
      <c r="C220" s="4" t="s">
        <v>1457</v>
      </c>
      <c r="D220" s="4" t="s">
        <v>634</v>
      </c>
      <c r="E220" s="4" t="s">
        <v>115</v>
      </c>
      <c r="F220" s="2">
        <v>2015</v>
      </c>
      <c r="G220" s="4">
        <v>1795332</v>
      </c>
      <c r="H220" s="4">
        <v>0</v>
      </c>
      <c r="I220" s="4" t="s">
        <v>439</v>
      </c>
      <c r="J220" s="4">
        <v>2000000</v>
      </c>
      <c r="K220" s="4" t="s">
        <v>1075</v>
      </c>
      <c r="L220" s="3">
        <v>41717</v>
      </c>
      <c r="M220" s="4" t="s">
        <v>926</v>
      </c>
      <c r="N220" s="4" t="s">
        <v>434</v>
      </c>
      <c r="O220" s="4" t="s">
        <v>282</v>
      </c>
      <c r="P220" s="4" t="s">
        <v>697</v>
      </c>
    </row>
    <row r="221" spans="1:16" ht="22.5" customHeight="1">
      <c r="A221" s="4" t="s">
        <v>1009</v>
      </c>
      <c r="B221" s="4" t="s">
        <v>797</v>
      </c>
      <c r="C221" s="4" t="s">
        <v>1473</v>
      </c>
      <c r="D221" s="4" t="s">
        <v>1473</v>
      </c>
      <c r="E221" s="4" t="s">
        <v>1479</v>
      </c>
      <c r="F221" s="2">
        <v>2003</v>
      </c>
      <c r="G221" s="4">
        <v>8843537</v>
      </c>
      <c r="H221" s="4">
        <v>0</v>
      </c>
      <c r="I221" s="4" t="s">
        <v>1480</v>
      </c>
      <c r="J221" s="4">
        <v>13000000</v>
      </c>
      <c r="K221" s="4" t="s">
        <v>1075</v>
      </c>
      <c r="L221" s="3">
        <v>37725</v>
      </c>
      <c r="M221" s="4" t="s">
        <v>554</v>
      </c>
      <c r="N221" s="4" t="s">
        <v>434</v>
      </c>
      <c r="O221" s="4" t="s">
        <v>282</v>
      </c>
      <c r="P221" s="4" t="s">
        <v>697</v>
      </c>
    </row>
    <row r="222" spans="1:16" ht="22.5" customHeight="1">
      <c r="A222" s="4" t="s">
        <v>1009</v>
      </c>
      <c r="B222" s="4" t="s">
        <v>797</v>
      </c>
      <c r="C222" s="4" t="s">
        <v>1473</v>
      </c>
      <c r="D222" s="4" t="s">
        <v>1473</v>
      </c>
      <c r="E222" s="4" t="s">
        <v>1479</v>
      </c>
      <c r="F222" s="2">
        <v>2003</v>
      </c>
      <c r="G222" s="4">
        <v>662367</v>
      </c>
      <c r="H222" s="4">
        <v>0</v>
      </c>
      <c r="I222" s="4" t="s">
        <v>1480</v>
      </c>
      <c r="J222" s="4"/>
      <c r="K222" s="4"/>
      <c r="L222" s="3">
        <v>37708</v>
      </c>
      <c r="M222" s="4" t="s">
        <v>554</v>
      </c>
      <c r="N222" s="4" t="s">
        <v>434</v>
      </c>
      <c r="O222" s="4" t="s">
        <v>282</v>
      </c>
      <c r="P222" s="4" t="s">
        <v>697</v>
      </c>
    </row>
    <row r="223" spans="1:16" ht="22.5" customHeight="1">
      <c r="A223" s="4" t="s">
        <v>1009</v>
      </c>
      <c r="B223" s="4" t="s">
        <v>797</v>
      </c>
      <c r="C223" s="4" t="s">
        <v>1473</v>
      </c>
      <c r="D223" s="4" t="s">
        <v>1473</v>
      </c>
      <c r="E223" s="4" t="s">
        <v>1479</v>
      </c>
      <c r="F223" s="2">
        <v>2003</v>
      </c>
      <c r="G223" s="4">
        <v>4285714</v>
      </c>
      <c r="H223" s="4">
        <v>0</v>
      </c>
      <c r="I223" s="4" t="s">
        <v>1480</v>
      </c>
      <c r="J223" s="4">
        <v>6300000</v>
      </c>
      <c r="K223" s="4" t="s">
        <v>1075</v>
      </c>
      <c r="L223" s="3">
        <v>37708</v>
      </c>
      <c r="M223" s="4" t="s">
        <v>554</v>
      </c>
      <c r="N223" s="4" t="s">
        <v>434</v>
      </c>
      <c r="O223" s="4" t="s">
        <v>282</v>
      </c>
      <c r="P223" s="4" t="s">
        <v>697</v>
      </c>
    </row>
    <row r="224" spans="1:16" ht="45.75" customHeight="1">
      <c r="A224" s="4" t="s">
        <v>1009</v>
      </c>
      <c r="B224" s="4" t="s">
        <v>797</v>
      </c>
      <c r="C224" s="4" t="s">
        <v>377</v>
      </c>
      <c r="D224" s="4"/>
      <c r="E224" s="4"/>
      <c r="F224" s="2">
        <v>2012</v>
      </c>
      <c r="G224" s="4">
        <v>508135</v>
      </c>
      <c r="H224" s="4">
        <v>0</v>
      </c>
      <c r="I224" s="4" t="s">
        <v>1026</v>
      </c>
      <c r="J224" s="4">
        <v>506611</v>
      </c>
      <c r="K224" s="4" t="s">
        <v>1075</v>
      </c>
      <c r="L224" s="3">
        <v>41226</v>
      </c>
      <c r="M224" s="4" t="s">
        <v>554</v>
      </c>
      <c r="N224" s="4" t="s">
        <v>434</v>
      </c>
      <c r="O224" s="4" t="s">
        <v>282</v>
      </c>
      <c r="P224" s="4" t="s">
        <v>697</v>
      </c>
    </row>
    <row r="225" spans="1:16" ht="33.75" customHeight="1">
      <c r="A225" s="4" t="s">
        <v>1009</v>
      </c>
      <c r="B225" s="4" t="s">
        <v>797</v>
      </c>
      <c r="C225" s="4" t="s">
        <v>532</v>
      </c>
      <c r="D225" s="4" t="s">
        <v>254</v>
      </c>
      <c r="E225" s="4" t="s">
        <v>268</v>
      </c>
      <c r="F225" s="2">
        <v>2013</v>
      </c>
      <c r="G225" s="4">
        <v>1066898</v>
      </c>
      <c r="H225" s="4">
        <v>0</v>
      </c>
      <c r="I225" s="4" t="s">
        <v>240</v>
      </c>
      <c r="J225" s="4">
        <v>1095704</v>
      </c>
      <c r="K225" s="4" t="s">
        <v>1075</v>
      </c>
      <c r="L225" s="3">
        <v>41304</v>
      </c>
      <c r="M225" s="4" t="s">
        <v>738</v>
      </c>
      <c r="N225" s="4" t="s">
        <v>434</v>
      </c>
      <c r="O225" s="4" t="s">
        <v>282</v>
      </c>
      <c r="P225" s="4" t="s">
        <v>697</v>
      </c>
    </row>
    <row r="226" spans="1:16" ht="33.75" customHeight="1">
      <c r="A226" s="4" t="s">
        <v>1009</v>
      </c>
      <c r="B226" s="4" t="s">
        <v>797</v>
      </c>
      <c r="C226" s="4" t="s">
        <v>532</v>
      </c>
      <c r="D226" s="4" t="s">
        <v>254</v>
      </c>
      <c r="E226" s="4" t="s">
        <v>268</v>
      </c>
      <c r="F226" s="2">
        <v>2013</v>
      </c>
      <c r="G226" s="4">
        <v>540000</v>
      </c>
      <c r="H226" s="4">
        <v>0</v>
      </c>
      <c r="I226" s="4" t="s">
        <v>339</v>
      </c>
      <c r="J226" s="4">
        <v>554580</v>
      </c>
      <c r="K226" s="4" t="s">
        <v>1075</v>
      </c>
      <c r="L226" s="3">
        <v>41507</v>
      </c>
      <c r="M226" s="4" t="s">
        <v>738</v>
      </c>
      <c r="N226" s="4" t="s">
        <v>434</v>
      </c>
      <c r="O226" s="4" t="s">
        <v>282</v>
      </c>
      <c r="P226" s="4" t="s">
        <v>697</v>
      </c>
    </row>
    <row r="227" spans="1:16" ht="33.75" customHeight="1">
      <c r="A227" s="4" t="s">
        <v>1009</v>
      </c>
      <c r="B227" s="4" t="s">
        <v>842</v>
      </c>
      <c r="C227" s="4" t="s">
        <v>532</v>
      </c>
      <c r="D227" s="4" t="s">
        <v>254</v>
      </c>
      <c r="E227" s="4" t="s">
        <v>550</v>
      </c>
      <c r="F227" s="2">
        <v>2013</v>
      </c>
      <c r="G227" s="4">
        <v>193798</v>
      </c>
      <c r="H227" s="4">
        <v>0</v>
      </c>
      <c r="I227" s="4" t="s">
        <v>881</v>
      </c>
      <c r="J227" s="4">
        <v>200000</v>
      </c>
      <c r="K227" s="4" t="s">
        <v>1075</v>
      </c>
      <c r="L227" s="3">
        <v>41528</v>
      </c>
      <c r="M227" s="4" t="s">
        <v>738</v>
      </c>
      <c r="N227" s="4" t="s">
        <v>434</v>
      </c>
      <c r="O227" s="4" t="s">
        <v>282</v>
      </c>
      <c r="P227" s="4" t="s">
        <v>697</v>
      </c>
    </row>
    <row r="228" spans="1:16" ht="45.75" customHeight="1">
      <c r="A228" s="4" t="s">
        <v>1009</v>
      </c>
      <c r="B228" s="4" t="s">
        <v>836</v>
      </c>
      <c r="C228" s="4" t="s">
        <v>40</v>
      </c>
      <c r="D228" s="4"/>
      <c r="E228" s="4"/>
      <c r="F228" s="2">
        <v>2014</v>
      </c>
      <c r="G228" s="4">
        <v>1381215</v>
      </c>
      <c r="H228" s="4">
        <v>0</v>
      </c>
      <c r="I228" s="4" t="s">
        <v>0</v>
      </c>
      <c r="J228" s="4">
        <v>1500000</v>
      </c>
      <c r="K228" s="4" t="s">
        <v>1075</v>
      </c>
      <c r="L228" s="3">
        <v>41885</v>
      </c>
      <c r="M228" s="4" t="s">
        <v>326</v>
      </c>
      <c r="N228" s="4" t="s">
        <v>434</v>
      </c>
      <c r="O228" s="4" t="s">
        <v>282</v>
      </c>
      <c r="P228" s="4" t="s">
        <v>692</v>
      </c>
    </row>
    <row r="229" spans="1:16" ht="45.75" customHeight="1">
      <c r="A229" s="4" t="s">
        <v>1009</v>
      </c>
      <c r="B229" s="4" t="s">
        <v>836</v>
      </c>
      <c r="C229" s="4" t="s">
        <v>1457</v>
      </c>
      <c r="D229" s="4" t="s">
        <v>634</v>
      </c>
      <c r="E229" s="4" t="s">
        <v>760</v>
      </c>
      <c r="F229" s="2">
        <v>2015</v>
      </c>
      <c r="G229" s="4">
        <v>2046263</v>
      </c>
      <c r="H229" s="4">
        <v>0</v>
      </c>
      <c r="I229" s="4" t="s">
        <v>133</v>
      </c>
      <c r="J229" s="4">
        <v>2300000</v>
      </c>
      <c r="K229" s="4" t="s">
        <v>1075</v>
      </c>
      <c r="L229" s="3">
        <v>41996</v>
      </c>
      <c r="M229" s="4" t="s">
        <v>326</v>
      </c>
      <c r="N229" s="4" t="s">
        <v>434</v>
      </c>
      <c r="O229" s="4" t="s">
        <v>282</v>
      </c>
      <c r="P229" s="4" t="s">
        <v>692</v>
      </c>
    </row>
    <row r="230" spans="1:16" ht="22.5" customHeight="1">
      <c r="A230" s="4" t="s">
        <v>376</v>
      </c>
      <c r="B230" s="4" t="s">
        <v>161</v>
      </c>
      <c r="C230" s="4" t="s">
        <v>1473</v>
      </c>
      <c r="D230" s="4"/>
      <c r="E230" s="4"/>
      <c r="F230" s="2">
        <v>2003</v>
      </c>
      <c r="G230" s="4">
        <v>16934</v>
      </c>
      <c r="H230" s="4">
        <v>0</v>
      </c>
      <c r="I230" s="4" t="s">
        <v>1593</v>
      </c>
      <c r="J230" s="4"/>
      <c r="K230" s="4"/>
      <c r="L230" s="3">
        <v>37720</v>
      </c>
      <c r="M230" s="4" t="s">
        <v>738</v>
      </c>
      <c r="N230" s="4" t="s">
        <v>434</v>
      </c>
      <c r="O230" s="4" t="s">
        <v>500</v>
      </c>
      <c r="P230" s="4" t="s">
        <v>692</v>
      </c>
    </row>
    <row r="231" spans="1:16" ht="33.75" customHeight="1">
      <c r="A231" s="4" t="s">
        <v>898</v>
      </c>
      <c r="B231" s="4" t="s">
        <v>1111</v>
      </c>
      <c r="C231" s="4" t="s">
        <v>1458</v>
      </c>
      <c r="D231" s="4" t="s">
        <v>1459</v>
      </c>
      <c r="E231" s="4" t="s">
        <v>1598</v>
      </c>
      <c r="F231" s="2">
        <v>2008</v>
      </c>
      <c r="G231" s="4">
        <v>925672</v>
      </c>
      <c r="H231" s="4">
        <v>0</v>
      </c>
      <c r="I231" s="4" t="s">
        <v>1633</v>
      </c>
      <c r="J231" s="4"/>
      <c r="K231" s="4" t="s">
        <v>837</v>
      </c>
      <c r="L231" s="3">
        <v>39448</v>
      </c>
      <c r="M231" s="4" t="s">
        <v>926</v>
      </c>
      <c r="N231" s="4" t="s">
        <v>434</v>
      </c>
      <c r="O231" s="4" t="s">
        <v>282</v>
      </c>
      <c r="P231" s="4" t="s">
        <v>879</v>
      </c>
    </row>
    <row r="232" spans="1:16" ht="45.75" customHeight="1">
      <c r="A232" s="4" t="s">
        <v>898</v>
      </c>
      <c r="B232" s="4" t="s">
        <v>1111</v>
      </c>
      <c r="C232" s="4" t="s">
        <v>1463</v>
      </c>
      <c r="D232" s="4" t="s">
        <v>1464</v>
      </c>
      <c r="E232" s="4" t="s">
        <v>1634</v>
      </c>
      <c r="F232" s="2">
        <v>2009</v>
      </c>
      <c r="G232" s="4">
        <v>1176980</v>
      </c>
      <c r="H232" s="4">
        <v>0</v>
      </c>
      <c r="I232" s="4" t="s">
        <v>1635</v>
      </c>
      <c r="J232" s="4"/>
      <c r="K232" s="4" t="s">
        <v>837</v>
      </c>
      <c r="L232" s="3">
        <v>39814</v>
      </c>
      <c r="M232" s="4" t="s">
        <v>926</v>
      </c>
      <c r="N232" s="4" t="s">
        <v>434</v>
      </c>
      <c r="O232" s="4" t="s">
        <v>282</v>
      </c>
      <c r="P232" s="4" t="s">
        <v>879</v>
      </c>
    </row>
    <row r="233" spans="1:16" ht="45.75" customHeight="1">
      <c r="A233" s="4" t="s">
        <v>898</v>
      </c>
      <c r="B233" s="4" t="s">
        <v>1111</v>
      </c>
      <c r="C233" s="4" t="s">
        <v>1463</v>
      </c>
      <c r="D233" s="4" t="s">
        <v>1464</v>
      </c>
      <c r="E233" s="4" t="s">
        <v>1634</v>
      </c>
      <c r="F233" s="2">
        <v>2009</v>
      </c>
      <c r="G233" s="4">
        <v>7500000</v>
      </c>
      <c r="H233" s="4">
        <v>0</v>
      </c>
      <c r="I233" s="4" t="s">
        <v>1636</v>
      </c>
      <c r="J233" s="4"/>
      <c r="K233" s="4" t="s">
        <v>837</v>
      </c>
      <c r="L233" s="3">
        <v>39814</v>
      </c>
      <c r="M233" s="4" t="s">
        <v>926</v>
      </c>
      <c r="N233" s="4" t="s">
        <v>434</v>
      </c>
      <c r="O233" s="4" t="s">
        <v>282</v>
      </c>
      <c r="P233" s="4" t="s">
        <v>879</v>
      </c>
    </row>
    <row r="234" spans="1:16" ht="33.75" customHeight="1">
      <c r="A234" s="4" t="s">
        <v>898</v>
      </c>
      <c r="B234" s="4" t="s">
        <v>1111</v>
      </c>
      <c r="C234" s="4" t="s">
        <v>1516</v>
      </c>
      <c r="D234" s="4" t="s">
        <v>1586</v>
      </c>
      <c r="E234" s="4" t="s">
        <v>1637</v>
      </c>
      <c r="F234" s="2">
        <v>2010</v>
      </c>
      <c r="G234" s="4">
        <v>851342</v>
      </c>
      <c r="H234" s="4">
        <v>0</v>
      </c>
      <c r="I234" s="4" t="s">
        <v>1638</v>
      </c>
      <c r="J234" s="4" t="s">
        <v>398</v>
      </c>
      <c r="K234" s="4" t="s">
        <v>837</v>
      </c>
      <c r="L234" s="3">
        <v>40179</v>
      </c>
      <c r="M234" s="4" t="s">
        <v>138</v>
      </c>
      <c r="N234" s="4" t="s">
        <v>434</v>
      </c>
      <c r="O234" s="4" t="s">
        <v>282</v>
      </c>
      <c r="P234" s="4" t="s">
        <v>879</v>
      </c>
    </row>
    <row r="235" spans="1:16" ht="33.75" customHeight="1">
      <c r="A235" s="4" t="s">
        <v>898</v>
      </c>
      <c r="B235" s="4" t="s">
        <v>1111</v>
      </c>
      <c r="C235" s="4" t="s">
        <v>40</v>
      </c>
      <c r="D235" s="4"/>
      <c r="E235" s="4"/>
      <c r="F235" s="2">
        <v>2014</v>
      </c>
      <c r="G235" s="4">
        <v>42882</v>
      </c>
      <c r="H235" s="4">
        <v>0</v>
      </c>
      <c r="I235" s="4" t="s">
        <v>908</v>
      </c>
      <c r="J235" s="4">
        <v>42882</v>
      </c>
      <c r="K235" s="4" t="s">
        <v>837</v>
      </c>
      <c r="L235" s="3">
        <v>41640</v>
      </c>
      <c r="M235" s="4" t="s">
        <v>926</v>
      </c>
      <c r="N235" s="4" t="s">
        <v>434</v>
      </c>
      <c r="O235" s="4" t="s">
        <v>282</v>
      </c>
      <c r="P235" s="4" t="s">
        <v>879</v>
      </c>
    </row>
    <row r="236" spans="1:16" ht="33.75" customHeight="1">
      <c r="A236" s="4" t="s">
        <v>898</v>
      </c>
      <c r="B236" s="4" t="s">
        <v>263</v>
      </c>
      <c r="C236" s="4" t="s">
        <v>1482</v>
      </c>
      <c r="D236" s="4" t="s">
        <v>1639</v>
      </c>
      <c r="E236" s="4" t="s">
        <v>1640</v>
      </c>
      <c r="F236" s="2">
        <v>2004</v>
      </c>
      <c r="G236" s="4">
        <v>2100000</v>
      </c>
      <c r="H236" s="4">
        <v>0</v>
      </c>
      <c r="I236" s="4" t="s">
        <v>1641</v>
      </c>
      <c r="J236" s="4"/>
      <c r="K236" s="4" t="s">
        <v>837</v>
      </c>
      <c r="L236" s="3">
        <v>37987</v>
      </c>
      <c r="M236" s="4" t="s">
        <v>926</v>
      </c>
      <c r="N236" s="4" t="s">
        <v>434</v>
      </c>
      <c r="O236" s="4" t="s">
        <v>282</v>
      </c>
      <c r="P236" s="4" t="s">
        <v>697</v>
      </c>
    </row>
    <row r="237" spans="1:16" ht="33.75" customHeight="1">
      <c r="A237" s="4" t="s">
        <v>898</v>
      </c>
      <c r="B237" s="4" t="s">
        <v>263</v>
      </c>
      <c r="C237" s="4" t="s">
        <v>1561</v>
      </c>
      <c r="D237" s="4" t="s">
        <v>1642</v>
      </c>
      <c r="E237" s="4" t="s">
        <v>1643</v>
      </c>
      <c r="F237" s="2">
        <v>2005</v>
      </c>
      <c r="G237" s="4">
        <v>2000000</v>
      </c>
      <c r="H237" s="4">
        <v>0</v>
      </c>
      <c r="I237" s="4" t="s">
        <v>1641</v>
      </c>
      <c r="J237" s="4"/>
      <c r="K237" s="4" t="s">
        <v>837</v>
      </c>
      <c r="L237" s="3">
        <v>38353</v>
      </c>
      <c r="M237" s="4" t="s">
        <v>926</v>
      </c>
      <c r="N237" s="4" t="s">
        <v>434</v>
      </c>
      <c r="O237" s="4" t="s">
        <v>282</v>
      </c>
      <c r="P237" s="4" t="s">
        <v>879</v>
      </c>
    </row>
    <row r="238" spans="1:16" ht="33.75" customHeight="1">
      <c r="A238" s="4" t="s">
        <v>898</v>
      </c>
      <c r="B238" s="4" t="s">
        <v>263</v>
      </c>
      <c r="C238" s="4" t="s">
        <v>1438</v>
      </c>
      <c r="D238" s="4" t="s">
        <v>1439</v>
      </c>
      <c r="E238" s="4" t="s">
        <v>1440</v>
      </c>
      <c r="F238" s="2">
        <v>2006</v>
      </c>
      <c r="G238" s="4">
        <v>1581183</v>
      </c>
      <c r="H238" s="4">
        <v>0</v>
      </c>
      <c r="I238" s="4" t="s">
        <v>1641</v>
      </c>
      <c r="J238" s="4"/>
      <c r="K238" s="4" t="s">
        <v>837</v>
      </c>
      <c r="L238" s="3">
        <v>38718</v>
      </c>
      <c r="M238" s="4" t="s">
        <v>926</v>
      </c>
      <c r="N238" s="4" t="s">
        <v>434</v>
      </c>
      <c r="O238" s="4" t="s">
        <v>282</v>
      </c>
      <c r="P238" s="4" t="s">
        <v>879</v>
      </c>
    </row>
    <row r="239" spans="1:16" ht="33.75" customHeight="1">
      <c r="A239" s="4" t="s">
        <v>898</v>
      </c>
      <c r="B239" s="4" t="s">
        <v>263</v>
      </c>
      <c r="C239" s="4" t="s">
        <v>1445</v>
      </c>
      <c r="D239" s="4" t="s">
        <v>1446</v>
      </c>
      <c r="E239" s="4" t="s">
        <v>1447</v>
      </c>
      <c r="F239" s="2">
        <v>2007</v>
      </c>
      <c r="G239" s="4">
        <v>927148</v>
      </c>
      <c r="H239" s="4">
        <v>0</v>
      </c>
      <c r="I239" s="4" t="s">
        <v>1641</v>
      </c>
      <c r="J239" s="4"/>
      <c r="K239" s="4" t="s">
        <v>837</v>
      </c>
      <c r="L239" s="3">
        <v>39083</v>
      </c>
      <c r="M239" s="4" t="s">
        <v>926</v>
      </c>
      <c r="N239" s="4" t="s">
        <v>434</v>
      </c>
      <c r="O239" s="4" t="s">
        <v>282</v>
      </c>
      <c r="P239" s="4" t="s">
        <v>879</v>
      </c>
    </row>
    <row r="240" spans="1:16" ht="45.75" customHeight="1">
      <c r="A240" s="4" t="s">
        <v>898</v>
      </c>
      <c r="B240" s="4" t="s">
        <v>263</v>
      </c>
      <c r="C240" s="4" t="s">
        <v>1516</v>
      </c>
      <c r="D240" s="4" t="s">
        <v>1586</v>
      </c>
      <c r="E240" s="4" t="s">
        <v>1644</v>
      </c>
      <c r="F240" s="2">
        <v>2010</v>
      </c>
      <c r="G240" s="4">
        <v>5486067</v>
      </c>
      <c r="H240" s="4">
        <v>0</v>
      </c>
      <c r="I240" s="4" t="s">
        <v>1645</v>
      </c>
      <c r="J240" s="4" t="s">
        <v>398</v>
      </c>
      <c r="K240" s="4" t="s">
        <v>837</v>
      </c>
      <c r="L240" s="3">
        <v>40179</v>
      </c>
      <c r="M240" s="4" t="s">
        <v>613</v>
      </c>
      <c r="N240" s="4" t="s">
        <v>434</v>
      </c>
      <c r="O240" s="4" t="s">
        <v>282</v>
      </c>
      <c r="P240" s="4" t="s">
        <v>879</v>
      </c>
    </row>
    <row r="241" spans="1:16" ht="33.75" customHeight="1">
      <c r="A241" s="4" t="s">
        <v>898</v>
      </c>
      <c r="B241" s="4" t="s">
        <v>877</v>
      </c>
      <c r="C241" s="4" t="s">
        <v>1516</v>
      </c>
      <c r="D241" s="4" t="s">
        <v>1586</v>
      </c>
      <c r="E241" s="4" t="s">
        <v>1646</v>
      </c>
      <c r="F241" s="2">
        <v>2010</v>
      </c>
      <c r="G241" s="4">
        <v>5130092</v>
      </c>
      <c r="H241" s="4">
        <v>0</v>
      </c>
      <c r="I241" s="4" t="s">
        <v>1647</v>
      </c>
      <c r="J241" s="4" t="s">
        <v>398</v>
      </c>
      <c r="K241" s="4" t="s">
        <v>837</v>
      </c>
      <c r="L241" s="3">
        <v>40344</v>
      </c>
      <c r="M241" s="4" t="s">
        <v>926</v>
      </c>
      <c r="N241" s="4" t="s">
        <v>434</v>
      </c>
      <c r="O241" s="4" t="s">
        <v>282</v>
      </c>
      <c r="P241" s="4" t="s">
        <v>879</v>
      </c>
    </row>
    <row r="242" spans="1:16" ht="22.5" customHeight="1">
      <c r="A242" s="4" t="s">
        <v>898</v>
      </c>
      <c r="B242" s="4" t="s">
        <v>365</v>
      </c>
      <c r="C242" s="4" t="s">
        <v>1445</v>
      </c>
      <c r="D242" s="4"/>
      <c r="E242" s="4"/>
      <c r="F242" s="2">
        <v>2007</v>
      </c>
      <c r="G242" s="4">
        <v>3451376</v>
      </c>
      <c r="H242" s="4">
        <v>0</v>
      </c>
      <c r="I242" s="4" t="s">
        <v>1648</v>
      </c>
      <c r="J242" s="4"/>
      <c r="K242" s="4" t="s">
        <v>837</v>
      </c>
      <c r="L242" s="3">
        <v>39433</v>
      </c>
      <c r="M242" s="4" t="s">
        <v>738</v>
      </c>
      <c r="N242" s="4" t="s">
        <v>434</v>
      </c>
      <c r="O242" s="4" t="s">
        <v>282</v>
      </c>
      <c r="P242" s="4" t="s">
        <v>879</v>
      </c>
    </row>
    <row r="243" spans="1:16" ht="33.75" customHeight="1">
      <c r="A243" s="4" t="s">
        <v>898</v>
      </c>
      <c r="B243" s="4" t="s">
        <v>797</v>
      </c>
      <c r="C243" s="4" t="s">
        <v>1463</v>
      </c>
      <c r="D243" s="4" t="s">
        <v>1464</v>
      </c>
      <c r="E243" s="4" t="s">
        <v>1465</v>
      </c>
      <c r="F243" s="2">
        <v>2009</v>
      </c>
      <c r="G243" s="4">
        <v>12180363</v>
      </c>
      <c r="H243" s="4">
        <v>0</v>
      </c>
      <c r="I243" s="4" t="s">
        <v>1649</v>
      </c>
      <c r="J243" s="4"/>
      <c r="K243" s="4" t="s">
        <v>837</v>
      </c>
      <c r="L243" s="3">
        <v>39814</v>
      </c>
      <c r="M243" s="4" t="s">
        <v>554</v>
      </c>
      <c r="N243" s="4" t="s">
        <v>434</v>
      </c>
      <c r="O243" s="4" t="s">
        <v>282</v>
      </c>
      <c r="P243" s="4" t="s">
        <v>879</v>
      </c>
    </row>
    <row r="244" spans="1:16" ht="33.75" customHeight="1">
      <c r="A244" s="4" t="s">
        <v>898</v>
      </c>
      <c r="B244" s="4" t="s">
        <v>797</v>
      </c>
      <c r="C244" s="4" t="s">
        <v>1516</v>
      </c>
      <c r="D244" s="4" t="s">
        <v>1586</v>
      </c>
      <c r="E244" s="4" t="s">
        <v>1650</v>
      </c>
      <c r="F244" s="2">
        <v>2010</v>
      </c>
      <c r="G244" s="4">
        <v>15790279</v>
      </c>
      <c r="H244" s="4">
        <v>0</v>
      </c>
      <c r="I244" s="4" t="s">
        <v>1651</v>
      </c>
      <c r="J244" s="4" t="s">
        <v>398</v>
      </c>
      <c r="K244" s="4" t="s">
        <v>837</v>
      </c>
      <c r="L244" s="3">
        <v>40287</v>
      </c>
      <c r="M244" s="4" t="s">
        <v>554</v>
      </c>
      <c r="N244" s="4" t="s">
        <v>434</v>
      </c>
      <c r="O244" s="4" t="s">
        <v>282</v>
      </c>
      <c r="P244" s="4" t="s">
        <v>879</v>
      </c>
    </row>
    <row r="245" spans="1:16" ht="33.75" customHeight="1">
      <c r="A245" s="4" t="s">
        <v>822</v>
      </c>
      <c r="B245" s="4" t="s">
        <v>253</v>
      </c>
      <c r="C245" s="4" t="s">
        <v>1457</v>
      </c>
      <c r="D245" s="4" t="s">
        <v>634</v>
      </c>
      <c r="E245" s="4" t="s">
        <v>556</v>
      </c>
      <c r="F245" s="2">
        <v>2015</v>
      </c>
      <c r="G245" s="4">
        <v>401648</v>
      </c>
      <c r="H245" s="4">
        <v>0</v>
      </c>
      <c r="I245" s="4" t="s">
        <v>948</v>
      </c>
      <c r="J245" s="4" t="s">
        <v>398</v>
      </c>
      <c r="K245" s="4" t="s">
        <v>837</v>
      </c>
      <c r="L245" s="3">
        <v>41988</v>
      </c>
      <c r="M245" s="4" t="s">
        <v>138</v>
      </c>
      <c r="N245" s="4" t="s">
        <v>434</v>
      </c>
      <c r="O245" s="4" t="s">
        <v>282</v>
      </c>
      <c r="P245" s="4" t="s">
        <v>692</v>
      </c>
    </row>
    <row r="246" spans="1:16" ht="33.75" customHeight="1">
      <c r="A246" s="4" t="s">
        <v>822</v>
      </c>
      <c r="B246" s="4" t="s">
        <v>139</v>
      </c>
      <c r="C246" s="4" t="s">
        <v>1445</v>
      </c>
      <c r="D246" s="4"/>
      <c r="E246" s="4"/>
      <c r="F246" s="2">
        <v>2007</v>
      </c>
      <c r="G246" s="4">
        <v>3533359</v>
      </c>
      <c r="H246" s="4">
        <v>0</v>
      </c>
      <c r="I246" s="4" t="s">
        <v>1652</v>
      </c>
      <c r="J246" s="4"/>
      <c r="K246" s="4" t="s">
        <v>837</v>
      </c>
      <c r="L246" s="3">
        <v>39174</v>
      </c>
      <c r="M246" s="4" t="s">
        <v>738</v>
      </c>
      <c r="N246" s="4" t="s">
        <v>434</v>
      </c>
      <c r="O246" s="4" t="s">
        <v>282</v>
      </c>
      <c r="P246" s="4" t="s">
        <v>692</v>
      </c>
    </row>
    <row r="247" spans="1:16" ht="33.75" customHeight="1">
      <c r="A247" s="4" t="s">
        <v>822</v>
      </c>
      <c r="B247" s="4" t="s">
        <v>139</v>
      </c>
      <c r="C247" s="4" t="s">
        <v>1458</v>
      </c>
      <c r="D247" s="4" t="s">
        <v>1459</v>
      </c>
      <c r="E247" s="4" t="s">
        <v>1653</v>
      </c>
      <c r="F247" s="2">
        <v>2008</v>
      </c>
      <c r="G247" s="4">
        <v>1136642</v>
      </c>
      <c r="H247" s="4">
        <v>0</v>
      </c>
      <c r="I247" s="4" t="s">
        <v>1654</v>
      </c>
      <c r="J247" s="4"/>
      <c r="K247" s="4" t="s">
        <v>837</v>
      </c>
      <c r="L247" s="3">
        <v>39694</v>
      </c>
      <c r="M247" s="4" t="s">
        <v>554</v>
      </c>
      <c r="N247" s="4" t="s">
        <v>434</v>
      </c>
      <c r="O247" s="4" t="s">
        <v>500</v>
      </c>
      <c r="P247" s="4" t="s">
        <v>692</v>
      </c>
    </row>
    <row r="248" spans="1:16" ht="45.75" customHeight="1">
      <c r="A248" s="4" t="s">
        <v>822</v>
      </c>
      <c r="B248" s="4" t="s">
        <v>139</v>
      </c>
      <c r="C248" s="4" t="s">
        <v>1458</v>
      </c>
      <c r="D248" s="4" t="s">
        <v>1459</v>
      </c>
      <c r="E248" s="4" t="s">
        <v>1655</v>
      </c>
      <c r="F248" s="2">
        <v>2008</v>
      </c>
      <c r="G248" s="4">
        <v>1163358</v>
      </c>
      <c r="H248" s="4">
        <v>0</v>
      </c>
      <c r="I248" s="4" t="s">
        <v>1656</v>
      </c>
      <c r="J248" s="4"/>
      <c r="K248" s="4" t="s">
        <v>837</v>
      </c>
      <c r="L248" s="3">
        <v>39694</v>
      </c>
      <c r="M248" s="4" t="s">
        <v>326</v>
      </c>
      <c r="N248" s="4" t="s">
        <v>434</v>
      </c>
      <c r="O248" s="4" t="s">
        <v>500</v>
      </c>
      <c r="P248" s="4" t="s">
        <v>692</v>
      </c>
    </row>
    <row r="249" spans="1:16" ht="45.75" customHeight="1">
      <c r="A249" s="4" t="s">
        <v>822</v>
      </c>
      <c r="B249" s="4" t="s">
        <v>139</v>
      </c>
      <c r="C249" s="4" t="s">
        <v>1457</v>
      </c>
      <c r="D249" s="4" t="s">
        <v>634</v>
      </c>
      <c r="E249" s="4" t="s">
        <v>315</v>
      </c>
      <c r="F249" s="2">
        <v>2015</v>
      </c>
      <c r="G249" s="4">
        <v>999995</v>
      </c>
      <c r="H249" s="4">
        <v>0</v>
      </c>
      <c r="I249" s="4" t="s">
        <v>999</v>
      </c>
      <c r="J249" s="4" t="s">
        <v>398</v>
      </c>
      <c r="K249" s="4" t="s">
        <v>837</v>
      </c>
      <c r="L249" s="3">
        <v>41681</v>
      </c>
      <c r="M249" s="4" t="s">
        <v>326</v>
      </c>
      <c r="N249" s="4" t="s">
        <v>434</v>
      </c>
      <c r="O249" s="4" t="s">
        <v>282</v>
      </c>
      <c r="P249" s="4" t="s">
        <v>692</v>
      </c>
    </row>
    <row r="250" spans="1:16" ht="45.75" customHeight="1">
      <c r="A250" s="4" t="s">
        <v>822</v>
      </c>
      <c r="B250" s="4" t="s">
        <v>139</v>
      </c>
      <c r="C250" s="4" t="s">
        <v>1457</v>
      </c>
      <c r="D250" s="4" t="s">
        <v>634</v>
      </c>
      <c r="E250" s="4" t="s">
        <v>315</v>
      </c>
      <c r="F250" s="2">
        <v>2015</v>
      </c>
      <c r="G250" s="4">
        <v>749999</v>
      </c>
      <c r="H250" s="4">
        <v>0</v>
      </c>
      <c r="I250" s="4" t="s">
        <v>850</v>
      </c>
      <c r="J250" s="4" t="s">
        <v>398</v>
      </c>
      <c r="K250" s="4" t="s">
        <v>837</v>
      </c>
      <c r="L250" s="3">
        <v>41834</v>
      </c>
      <c r="M250" s="4" t="s">
        <v>326</v>
      </c>
      <c r="N250" s="4" t="s">
        <v>434</v>
      </c>
      <c r="O250" s="4" t="s">
        <v>282</v>
      </c>
      <c r="P250" s="4" t="s">
        <v>692</v>
      </c>
    </row>
    <row r="251" spans="1:16" ht="45.75" customHeight="1">
      <c r="A251" s="4" t="s">
        <v>822</v>
      </c>
      <c r="B251" s="4" t="s">
        <v>139</v>
      </c>
      <c r="C251" s="4" t="s">
        <v>1457</v>
      </c>
      <c r="D251" s="4" t="s">
        <v>634</v>
      </c>
      <c r="E251" s="4" t="s">
        <v>293</v>
      </c>
      <c r="F251" s="2">
        <v>2015</v>
      </c>
      <c r="G251" s="4">
        <v>2549990</v>
      </c>
      <c r="H251" s="4">
        <v>0</v>
      </c>
      <c r="I251" s="4" t="s">
        <v>904</v>
      </c>
      <c r="J251" s="4" t="s">
        <v>398</v>
      </c>
      <c r="K251" s="4" t="s">
        <v>837</v>
      </c>
      <c r="L251" s="3">
        <v>41985</v>
      </c>
      <c r="M251" s="4" t="s">
        <v>326</v>
      </c>
      <c r="N251" s="4" t="s">
        <v>434</v>
      </c>
      <c r="O251" s="4" t="s">
        <v>282</v>
      </c>
      <c r="P251" s="4" t="s">
        <v>692</v>
      </c>
    </row>
    <row r="252" spans="1:16" ht="45.75" customHeight="1">
      <c r="A252" s="4" t="s">
        <v>822</v>
      </c>
      <c r="B252" s="4" t="s">
        <v>139</v>
      </c>
      <c r="C252" s="4" t="s">
        <v>377</v>
      </c>
      <c r="D252" s="4"/>
      <c r="E252" s="4"/>
      <c r="F252" s="2">
        <v>2012</v>
      </c>
      <c r="G252" s="4">
        <v>245779</v>
      </c>
      <c r="H252" s="4">
        <v>0</v>
      </c>
      <c r="I252" s="4" t="s">
        <v>231</v>
      </c>
      <c r="J252" s="4" t="s">
        <v>398</v>
      </c>
      <c r="K252" s="4" t="s">
        <v>837</v>
      </c>
      <c r="L252" s="3">
        <v>41198</v>
      </c>
      <c r="M252" s="4" t="s">
        <v>326</v>
      </c>
      <c r="N252" s="4" t="s">
        <v>434</v>
      </c>
      <c r="O252" s="4" t="s">
        <v>282</v>
      </c>
      <c r="P252" s="4" t="s">
        <v>692</v>
      </c>
    </row>
    <row r="253" spans="1:16" ht="45.75" customHeight="1">
      <c r="A253" s="4" t="s">
        <v>822</v>
      </c>
      <c r="B253" s="4" t="s">
        <v>139</v>
      </c>
      <c r="C253" s="4" t="s">
        <v>532</v>
      </c>
      <c r="D253" s="4" t="s">
        <v>254</v>
      </c>
      <c r="E253" s="4" t="s">
        <v>1003</v>
      </c>
      <c r="F253" s="2">
        <v>2013</v>
      </c>
      <c r="G253" s="4">
        <v>615774</v>
      </c>
      <c r="H253" s="4">
        <v>0</v>
      </c>
      <c r="I253" s="4" t="s">
        <v>632</v>
      </c>
      <c r="J253" s="4" t="s">
        <v>398</v>
      </c>
      <c r="K253" s="4" t="s">
        <v>837</v>
      </c>
      <c r="L253" s="3">
        <v>41528</v>
      </c>
      <c r="M253" s="4" t="s">
        <v>738</v>
      </c>
      <c r="N253" s="4" t="s">
        <v>434</v>
      </c>
      <c r="O253" s="4" t="s">
        <v>282</v>
      </c>
      <c r="P253" s="4" t="s">
        <v>692</v>
      </c>
    </row>
    <row r="254" spans="1:16" ht="33.75" customHeight="1">
      <c r="A254" s="4" t="s">
        <v>822</v>
      </c>
      <c r="B254" s="4" t="s">
        <v>877</v>
      </c>
      <c r="C254" s="4" t="s">
        <v>1457</v>
      </c>
      <c r="D254" s="4" t="s">
        <v>634</v>
      </c>
      <c r="E254" s="4" t="s">
        <v>383</v>
      </c>
      <c r="F254" s="2">
        <v>2015</v>
      </c>
      <c r="G254" s="4">
        <v>223898</v>
      </c>
      <c r="H254" s="4">
        <v>0</v>
      </c>
      <c r="I254" s="4" t="s">
        <v>449</v>
      </c>
      <c r="J254" s="4" t="s">
        <v>398</v>
      </c>
      <c r="K254" s="4" t="s">
        <v>837</v>
      </c>
      <c r="L254" s="3">
        <v>41683</v>
      </c>
      <c r="M254" s="4" t="s">
        <v>886</v>
      </c>
      <c r="N254" s="4" t="s">
        <v>434</v>
      </c>
      <c r="O254" s="4" t="s">
        <v>282</v>
      </c>
      <c r="P254" s="4" t="s">
        <v>697</v>
      </c>
    </row>
    <row r="255" spans="1:16" ht="33.75" customHeight="1">
      <c r="A255" s="4" t="s">
        <v>822</v>
      </c>
      <c r="B255" s="4" t="s">
        <v>877</v>
      </c>
      <c r="C255" s="4" t="s">
        <v>1457</v>
      </c>
      <c r="D255" s="4" t="s">
        <v>634</v>
      </c>
      <c r="E255" s="4" t="s">
        <v>383</v>
      </c>
      <c r="F255" s="2">
        <v>2015</v>
      </c>
      <c r="G255" s="4">
        <v>1000000</v>
      </c>
      <c r="H255" s="4">
        <v>0</v>
      </c>
      <c r="I255" s="4" t="s">
        <v>838</v>
      </c>
      <c r="J255" s="4" t="s">
        <v>398</v>
      </c>
      <c r="K255" s="4" t="s">
        <v>837</v>
      </c>
      <c r="L255" s="3">
        <v>41792</v>
      </c>
      <c r="M255" s="4" t="s">
        <v>886</v>
      </c>
      <c r="N255" s="4" t="s">
        <v>434</v>
      </c>
      <c r="O255" s="4" t="s">
        <v>282</v>
      </c>
      <c r="P255" s="4" t="s">
        <v>697</v>
      </c>
    </row>
    <row r="256" spans="1:16" ht="45.75" customHeight="1">
      <c r="A256" s="4" t="s">
        <v>822</v>
      </c>
      <c r="B256" s="4" t="s">
        <v>877</v>
      </c>
      <c r="C256" s="4" t="s">
        <v>1457</v>
      </c>
      <c r="D256" s="4" t="s">
        <v>634</v>
      </c>
      <c r="E256" s="4" t="s">
        <v>383</v>
      </c>
      <c r="F256" s="2">
        <v>2015</v>
      </c>
      <c r="G256" s="4">
        <v>550392</v>
      </c>
      <c r="H256" s="4">
        <v>0</v>
      </c>
      <c r="I256" s="4" t="s">
        <v>862</v>
      </c>
      <c r="J256" s="4" t="s">
        <v>398</v>
      </c>
      <c r="K256" s="4" t="s">
        <v>837</v>
      </c>
      <c r="L256" s="3">
        <v>41988</v>
      </c>
      <c r="M256" s="4" t="s">
        <v>886</v>
      </c>
      <c r="N256" s="4" t="s">
        <v>434</v>
      </c>
      <c r="O256" s="4" t="s">
        <v>282</v>
      </c>
      <c r="P256" s="4" t="s">
        <v>692</v>
      </c>
    </row>
    <row r="257" spans="1:16" ht="45.75" customHeight="1">
      <c r="A257" s="4" t="s">
        <v>822</v>
      </c>
      <c r="B257" s="4" t="s">
        <v>877</v>
      </c>
      <c r="C257" s="4" t="s">
        <v>1457</v>
      </c>
      <c r="D257" s="4" t="s">
        <v>634</v>
      </c>
      <c r="E257" s="4" t="s">
        <v>751</v>
      </c>
      <c r="F257" s="2">
        <v>2015</v>
      </c>
      <c r="G257" s="4">
        <v>386741</v>
      </c>
      <c r="H257" s="4">
        <v>0</v>
      </c>
      <c r="I257" s="4" t="s">
        <v>815</v>
      </c>
      <c r="J257" s="4" t="s">
        <v>398</v>
      </c>
      <c r="K257" s="4" t="s">
        <v>837</v>
      </c>
      <c r="L257" s="3">
        <v>41988</v>
      </c>
      <c r="M257" s="4" t="s">
        <v>232</v>
      </c>
      <c r="N257" s="4" t="s">
        <v>434</v>
      </c>
      <c r="O257" s="4" t="s">
        <v>282</v>
      </c>
      <c r="P257" s="4" t="s">
        <v>692</v>
      </c>
    </row>
    <row r="258" spans="1:16" ht="45.75" customHeight="1">
      <c r="A258" s="4" t="s">
        <v>822</v>
      </c>
      <c r="B258" s="4" t="s">
        <v>877</v>
      </c>
      <c r="C258" s="4" t="s">
        <v>1457</v>
      </c>
      <c r="D258" s="4" t="s">
        <v>634</v>
      </c>
      <c r="E258" s="4" t="s">
        <v>42</v>
      </c>
      <c r="F258" s="2">
        <v>2015</v>
      </c>
      <c r="G258" s="4">
        <v>973452</v>
      </c>
      <c r="H258" s="4">
        <v>0</v>
      </c>
      <c r="I258" s="4" t="s">
        <v>1060</v>
      </c>
      <c r="J258" s="4" t="s">
        <v>398</v>
      </c>
      <c r="K258" s="4" t="s">
        <v>837</v>
      </c>
      <c r="L258" s="3">
        <v>41683</v>
      </c>
      <c r="M258" s="4" t="s">
        <v>211</v>
      </c>
      <c r="N258" s="4" t="s">
        <v>434</v>
      </c>
      <c r="O258" s="4" t="s">
        <v>282</v>
      </c>
      <c r="P258" s="4" t="s">
        <v>697</v>
      </c>
    </row>
    <row r="259" spans="1:16" ht="45.75" customHeight="1">
      <c r="A259" s="4" t="s">
        <v>822</v>
      </c>
      <c r="B259" s="4" t="s">
        <v>877</v>
      </c>
      <c r="C259" s="4" t="s">
        <v>1457</v>
      </c>
      <c r="D259" s="4" t="s">
        <v>634</v>
      </c>
      <c r="E259" s="4" t="s">
        <v>42</v>
      </c>
      <c r="F259" s="2">
        <v>2015</v>
      </c>
      <c r="G259" s="4">
        <v>698079</v>
      </c>
      <c r="H259" s="4">
        <v>0</v>
      </c>
      <c r="I259" s="4" t="s">
        <v>560</v>
      </c>
      <c r="J259" s="4" t="s">
        <v>398</v>
      </c>
      <c r="K259" s="4" t="s">
        <v>837</v>
      </c>
      <c r="L259" s="3">
        <v>41841</v>
      </c>
      <c r="M259" s="4" t="s">
        <v>211</v>
      </c>
      <c r="N259" s="4" t="s">
        <v>434</v>
      </c>
      <c r="O259" s="4" t="s">
        <v>282</v>
      </c>
      <c r="P259" s="4" t="s">
        <v>692</v>
      </c>
    </row>
    <row r="260" spans="1:16" ht="45.75" customHeight="1">
      <c r="A260" s="4" t="s">
        <v>822</v>
      </c>
      <c r="B260" s="4" t="s">
        <v>877</v>
      </c>
      <c r="C260" s="4" t="s">
        <v>1457</v>
      </c>
      <c r="D260" s="4" t="s">
        <v>634</v>
      </c>
      <c r="E260" s="4" t="s">
        <v>523</v>
      </c>
      <c r="F260" s="2">
        <v>2015</v>
      </c>
      <c r="G260" s="4">
        <v>1920136</v>
      </c>
      <c r="H260" s="4">
        <v>0</v>
      </c>
      <c r="I260" s="4" t="s">
        <v>925</v>
      </c>
      <c r="J260" s="4" t="s">
        <v>398</v>
      </c>
      <c r="K260" s="4" t="s">
        <v>837</v>
      </c>
      <c r="L260" s="3">
        <v>41985</v>
      </c>
      <c r="M260" s="4" t="s">
        <v>211</v>
      </c>
      <c r="N260" s="4" t="s">
        <v>434</v>
      </c>
      <c r="O260" s="4" t="s">
        <v>282</v>
      </c>
      <c r="P260" s="4" t="s">
        <v>692</v>
      </c>
    </row>
    <row r="261" spans="1:16" ht="45.75" customHeight="1">
      <c r="A261" s="4" t="s">
        <v>822</v>
      </c>
      <c r="B261" s="4" t="s">
        <v>877</v>
      </c>
      <c r="C261" s="4" t="s">
        <v>377</v>
      </c>
      <c r="D261" s="4"/>
      <c r="E261" s="4"/>
      <c r="F261" s="2">
        <v>2012</v>
      </c>
      <c r="G261" s="4">
        <v>751793</v>
      </c>
      <c r="H261" s="4">
        <v>0</v>
      </c>
      <c r="I261" s="4" t="s">
        <v>832</v>
      </c>
      <c r="J261" s="4" t="s">
        <v>398</v>
      </c>
      <c r="K261" s="4" t="s">
        <v>837</v>
      </c>
      <c r="L261" s="3">
        <v>41198</v>
      </c>
      <c r="M261" s="4" t="s">
        <v>211</v>
      </c>
      <c r="N261" s="4" t="s">
        <v>434</v>
      </c>
      <c r="O261" s="4" t="s">
        <v>282</v>
      </c>
      <c r="P261" s="4" t="s">
        <v>697</v>
      </c>
    </row>
    <row r="262" spans="1:16" ht="57" customHeight="1">
      <c r="A262" s="4" t="s">
        <v>822</v>
      </c>
      <c r="B262" s="4" t="s">
        <v>877</v>
      </c>
      <c r="C262" s="4" t="s">
        <v>532</v>
      </c>
      <c r="D262" s="4" t="s">
        <v>254</v>
      </c>
      <c r="E262" s="4" t="s">
        <v>386</v>
      </c>
      <c r="F262" s="2">
        <v>2013</v>
      </c>
      <c r="G262" s="4">
        <v>349034</v>
      </c>
      <c r="H262" s="4">
        <v>0</v>
      </c>
      <c r="I262" s="4" t="s">
        <v>966</v>
      </c>
      <c r="J262" s="4" t="s">
        <v>398</v>
      </c>
      <c r="K262" s="4" t="s">
        <v>837</v>
      </c>
      <c r="L262" s="3">
        <v>41529</v>
      </c>
      <c r="M262" s="4" t="s">
        <v>738</v>
      </c>
      <c r="N262" s="4" t="s">
        <v>434</v>
      </c>
      <c r="O262" s="4" t="s">
        <v>282</v>
      </c>
      <c r="P262" s="4" t="s">
        <v>692</v>
      </c>
    </row>
    <row r="263" spans="1:16" ht="45.75" customHeight="1">
      <c r="A263" s="4" t="s">
        <v>822</v>
      </c>
      <c r="B263" s="4" t="s">
        <v>877</v>
      </c>
      <c r="C263" s="4" t="s">
        <v>532</v>
      </c>
      <c r="D263" s="4" t="s">
        <v>254</v>
      </c>
      <c r="E263" s="4" t="s">
        <v>386</v>
      </c>
      <c r="F263" s="2">
        <v>2013</v>
      </c>
      <c r="G263" s="4">
        <v>820000</v>
      </c>
      <c r="H263" s="4">
        <v>0</v>
      </c>
      <c r="I263" s="4" t="s">
        <v>646</v>
      </c>
      <c r="J263" s="4" t="s">
        <v>398</v>
      </c>
      <c r="K263" s="4" t="s">
        <v>837</v>
      </c>
      <c r="L263" s="3">
        <v>41528</v>
      </c>
      <c r="M263" s="4" t="s">
        <v>738</v>
      </c>
      <c r="N263" s="4" t="s">
        <v>434</v>
      </c>
      <c r="O263" s="4" t="s">
        <v>282</v>
      </c>
      <c r="P263" s="4" t="s">
        <v>692</v>
      </c>
    </row>
    <row r="264" spans="1:16" ht="33.75" customHeight="1">
      <c r="A264" s="4" t="s">
        <v>822</v>
      </c>
      <c r="B264" s="4" t="s">
        <v>877</v>
      </c>
      <c r="C264" s="4" t="s">
        <v>532</v>
      </c>
      <c r="D264" s="4" t="s">
        <v>254</v>
      </c>
      <c r="E264" s="4" t="s">
        <v>386</v>
      </c>
      <c r="F264" s="2">
        <v>2013</v>
      </c>
      <c r="G264" s="4">
        <v>1501371</v>
      </c>
      <c r="H264" s="4">
        <v>0</v>
      </c>
      <c r="I264" s="4" t="s">
        <v>409</v>
      </c>
      <c r="J264" s="4" t="s">
        <v>398</v>
      </c>
      <c r="K264" s="4" t="s">
        <v>837</v>
      </c>
      <c r="L264" s="3">
        <v>41527</v>
      </c>
      <c r="M264" s="4" t="s">
        <v>738</v>
      </c>
      <c r="N264" s="4" t="s">
        <v>434</v>
      </c>
      <c r="O264" s="4" t="s">
        <v>282</v>
      </c>
      <c r="P264" s="4" t="s">
        <v>692</v>
      </c>
    </row>
    <row r="265" spans="1:16" ht="33.75" customHeight="1">
      <c r="A265" s="4" t="s">
        <v>822</v>
      </c>
      <c r="B265" s="4" t="s">
        <v>305</v>
      </c>
      <c r="C265" s="4" t="s">
        <v>1458</v>
      </c>
      <c r="D265" s="4" t="s">
        <v>1459</v>
      </c>
      <c r="E265" s="4" t="s">
        <v>1657</v>
      </c>
      <c r="F265" s="2">
        <v>2008</v>
      </c>
      <c r="G265" s="4">
        <v>1560531</v>
      </c>
      <c r="H265" s="4">
        <v>0</v>
      </c>
      <c r="I265" s="4" t="s">
        <v>1658</v>
      </c>
      <c r="J265" s="4"/>
      <c r="K265" s="4" t="s">
        <v>837</v>
      </c>
      <c r="L265" s="3">
        <v>39538</v>
      </c>
      <c r="M265" s="4" t="s">
        <v>926</v>
      </c>
      <c r="N265" s="4" t="s">
        <v>434</v>
      </c>
      <c r="O265" s="4" t="s">
        <v>500</v>
      </c>
      <c r="P265" s="4" t="s">
        <v>692</v>
      </c>
    </row>
    <row r="266" spans="1:16" ht="45.75" customHeight="1">
      <c r="A266" s="4" t="s">
        <v>822</v>
      </c>
      <c r="B266" s="4" t="s">
        <v>305</v>
      </c>
      <c r="C266" s="4" t="s">
        <v>532</v>
      </c>
      <c r="D266" s="4"/>
      <c r="E266" s="4"/>
      <c r="F266" s="2">
        <v>2013</v>
      </c>
      <c r="G266" s="4">
        <v>449197</v>
      </c>
      <c r="H266" s="4">
        <v>0</v>
      </c>
      <c r="I266" s="4" t="s">
        <v>1041</v>
      </c>
      <c r="J266" s="4" t="s">
        <v>398</v>
      </c>
      <c r="K266" s="4" t="s">
        <v>837</v>
      </c>
      <c r="L266" s="3">
        <v>41529</v>
      </c>
      <c r="M266" s="4" t="s">
        <v>232</v>
      </c>
      <c r="N266" s="4" t="s">
        <v>434</v>
      </c>
      <c r="O266" s="4" t="s">
        <v>282</v>
      </c>
      <c r="P266" s="4" t="s">
        <v>692</v>
      </c>
    </row>
    <row r="267" spans="1:16" ht="57" customHeight="1">
      <c r="A267" s="4" t="s">
        <v>822</v>
      </c>
      <c r="B267" s="4" t="s">
        <v>20</v>
      </c>
      <c r="C267" s="4" t="s">
        <v>532</v>
      </c>
      <c r="D267" s="4" t="s">
        <v>254</v>
      </c>
      <c r="E267" s="4" t="s">
        <v>15</v>
      </c>
      <c r="F267" s="2">
        <v>2013</v>
      </c>
      <c r="G267" s="4">
        <v>349996</v>
      </c>
      <c r="H267" s="4">
        <v>0</v>
      </c>
      <c r="I267" s="4" t="s">
        <v>966</v>
      </c>
      <c r="J267" s="4" t="s">
        <v>398</v>
      </c>
      <c r="K267" s="4" t="s">
        <v>837</v>
      </c>
      <c r="L267" s="3">
        <v>41529</v>
      </c>
      <c r="M267" s="4" t="s">
        <v>738</v>
      </c>
      <c r="N267" s="4" t="s">
        <v>434</v>
      </c>
      <c r="O267" s="4" t="s">
        <v>282</v>
      </c>
      <c r="P267" s="4" t="s">
        <v>692</v>
      </c>
    </row>
    <row r="268" spans="1:16" ht="45.75" customHeight="1">
      <c r="A268" s="4" t="s">
        <v>822</v>
      </c>
      <c r="B268" s="4" t="s">
        <v>365</v>
      </c>
      <c r="C268" s="4" t="s">
        <v>1438</v>
      </c>
      <c r="D268" s="4"/>
      <c r="E268" s="4"/>
      <c r="F268" s="2">
        <v>2006</v>
      </c>
      <c r="G268" s="4">
        <v>3998590</v>
      </c>
      <c r="H268" s="4">
        <v>0</v>
      </c>
      <c r="I268" s="4" t="s">
        <v>1659</v>
      </c>
      <c r="J268" s="4"/>
      <c r="K268" s="4" t="s">
        <v>837</v>
      </c>
      <c r="L268" s="3">
        <v>39065</v>
      </c>
      <c r="M268" s="4" t="s">
        <v>232</v>
      </c>
      <c r="N268" s="4" t="s">
        <v>434</v>
      </c>
      <c r="O268" s="4" t="s">
        <v>500</v>
      </c>
      <c r="P268" s="4" t="s">
        <v>692</v>
      </c>
    </row>
    <row r="269" spans="1:16" ht="22.5" customHeight="1">
      <c r="A269" s="4" t="s">
        <v>822</v>
      </c>
      <c r="B269" s="4" t="s">
        <v>365</v>
      </c>
      <c r="C269" s="4" t="s">
        <v>1458</v>
      </c>
      <c r="D269" s="4" t="s">
        <v>1459</v>
      </c>
      <c r="E269" s="4" t="s">
        <v>1660</v>
      </c>
      <c r="F269" s="2">
        <v>2008</v>
      </c>
      <c r="G269" s="4">
        <v>235681</v>
      </c>
      <c r="H269" s="4">
        <v>0</v>
      </c>
      <c r="I269" s="4" t="s">
        <v>1661</v>
      </c>
      <c r="J269" s="4"/>
      <c r="K269" s="4" t="s">
        <v>837</v>
      </c>
      <c r="L269" s="3">
        <v>39660</v>
      </c>
      <c r="M269" s="4" t="s">
        <v>554</v>
      </c>
      <c r="N269" s="4" t="s">
        <v>434</v>
      </c>
      <c r="O269" s="4" t="s">
        <v>282</v>
      </c>
      <c r="P269" s="4" t="s">
        <v>697</v>
      </c>
    </row>
    <row r="270" spans="1:16" ht="45.75" customHeight="1">
      <c r="A270" s="4" t="s">
        <v>822</v>
      </c>
      <c r="B270" s="4" t="s">
        <v>365</v>
      </c>
      <c r="C270" s="4" t="s">
        <v>1458</v>
      </c>
      <c r="D270" s="4" t="s">
        <v>1459</v>
      </c>
      <c r="E270" s="4" t="s">
        <v>1584</v>
      </c>
      <c r="F270" s="2">
        <v>2008</v>
      </c>
      <c r="G270" s="4">
        <v>2464320</v>
      </c>
      <c r="H270" s="4">
        <v>0</v>
      </c>
      <c r="I270" s="4" t="s">
        <v>1662</v>
      </c>
      <c r="J270" s="4"/>
      <c r="K270" s="4" t="s">
        <v>837</v>
      </c>
      <c r="L270" s="3">
        <v>39660</v>
      </c>
      <c r="M270" s="4" t="s">
        <v>326</v>
      </c>
      <c r="N270" s="4" t="s">
        <v>434</v>
      </c>
      <c r="O270" s="4" t="s">
        <v>282</v>
      </c>
      <c r="P270" s="4" t="s">
        <v>697</v>
      </c>
    </row>
    <row r="271" spans="1:16" ht="45.75" customHeight="1">
      <c r="A271" s="4" t="s">
        <v>822</v>
      </c>
      <c r="B271" s="4" t="s">
        <v>365</v>
      </c>
      <c r="C271" s="4" t="s">
        <v>1457</v>
      </c>
      <c r="D271" s="4" t="s">
        <v>634</v>
      </c>
      <c r="E271" s="4" t="s">
        <v>728</v>
      </c>
      <c r="F271" s="2">
        <v>2015</v>
      </c>
      <c r="G271" s="4">
        <v>500000</v>
      </c>
      <c r="H271" s="4">
        <v>0</v>
      </c>
      <c r="I271" s="4" t="s">
        <v>46</v>
      </c>
      <c r="J271" s="4">
        <v>500000</v>
      </c>
      <c r="K271" s="4" t="s">
        <v>837</v>
      </c>
      <c r="L271" s="3">
        <v>41834</v>
      </c>
      <c r="M271" s="4" t="s">
        <v>232</v>
      </c>
      <c r="N271" s="4" t="s">
        <v>434</v>
      </c>
      <c r="O271" s="4" t="s">
        <v>282</v>
      </c>
      <c r="P271" s="4" t="s">
        <v>692</v>
      </c>
    </row>
    <row r="272" spans="1:16" ht="45.75" customHeight="1">
      <c r="A272" s="4" t="s">
        <v>822</v>
      </c>
      <c r="B272" s="4" t="s">
        <v>365</v>
      </c>
      <c r="C272" s="4" t="s">
        <v>1457</v>
      </c>
      <c r="D272" s="4" t="s">
        <v>634</v>
      </c>
      <c r="E272" s="4" t="s">
        <v>728</v>
      </c>
      <c r="F272" s="2">
        <v>2015</v>
      </c>
      <c r="G272" s="4">
        <v>199996</v>
      </c>
      <c r="H272" s="4">
        <v>0</v>
      </c>
      <c r="I272" s="4" t="s">
        <v>815</v>
      </c>
      <c r="J272" s="4" t="s">
        <v>398</v>
      </c>
      <c r="K272" s="4" t="s">
        <v>837</v>
      </c>
      <c r="L272" s="3">
        <v>41988</v>
      </c>
      <c r="M272" s="4" t="s">
        <v>232</v>
      </c>
      <c r="N272" s="4" t="s">
        <v>434</v>
      </c>
      <c r="O272" s="4" t="s">
        <v>282</v>
      </c>
      <c r="P272" s="4" t="s">
        <v>692</v>
      </c>
    </row>
    <row r="273" spans="1:16" ht="45.75" customHeight="1">
      <c r="A273" s="4" t="s">
        <v>822</v>
      </c>
      <c r="B273" s="4" t="s">
        <v>365</v>
      </c>
      <c r="C273" s="4" t="s">
        <v>1457</v>
      </c>
      <c r="D273" s="4" t="s">
        <v>634</v>
      </c>
      <c r="E273" s="4" t="s">
        <v>773</v>
      </c>
      <c r="F273" s="2">
        <v>2015</v>
      </c>
      <c r="G273" s="4">
        <v>999915</v>
      </c>
      <c r="H273" s="4">
        <v>0</v>
      </c>
      <c r="I273" s="4" t="s">
        <v>250</v>
      </c>
      <c r="J273" s="4" t="s">
        <v>398</v>
      </c>
      <c r="K273" s="4" t="s">
        <v>837</v>
      </c>
      <c r="L273" s="3">
        <v>41680</v>
      </c>
      <c r="M273" s="4" t="s">
        <v>326</v>
      </c>
      <c r="N273" s="4" t="s">
        <v>434</v>
      </c>
      <c r="O273" s="4" t="s">
        <v>282</v>
      </c>
      <c r="P273" s="4" t="s">
        <v>697</v>
      </c>
    </row>
    <row r="274" spans="1:16" ht="45.75" customHeight="1">
      <c r="A274" s="4" t="s">
        <v>822</v>
      </c>
      <c r="B274" s="4" t="s">
        <v>365</v>
      </c>
      <c r="C274" s="4" t="s">
        <v>1457</v>
      </c>
      <c r="D274" s="4" t="s">
        <v>634</v>
      </c>
      <c r="E274" s="4" t="s">
        <v>773</v>
      </c>
      <c r="F274" s="2">
        <v>2015</v>
      </c>
      <c r="G274" s="4">
        <v>749990</v>
      </c>
      <c r="H274" s="4">
        <v>0</v>
      </c>
      <c r="I274" s="4" t="s">
        <v>46</v>
      </c>
      <c r="J274" s="4">
        <v>749990</v>
      </c>
      <c r="K274" s="4" t="s">
        <v>837</v>
      </c>
      <c r="L274" s="3">
        <v>41834</v>
      </c>
      <c r="M274" s="4" t="s">
        <v>326</v>
      </c>
      <c r="N274" s="4" t="s">
        <v>434</v>
      </c>
      <c r="O274" s="4" t="s">
        <v>282</v>
      </c>
      <c r="P274" s="4" t="s">
        <v>692</v>
      </c>
    </row>
    <row r="275" spans="1:16" ht="45.75" customHeight="1">
      <c r="A275" s="4" t="s">
        <v>822</v>
      </c>
      <c r="B275" s="4" t="s">
        <v>365</v>
      </c>
      <c r="C275" s="4" t="s">
        <v>1457</v>
      </c>
      <c r="D275" s="4" t="s">
        <v>634</v>
      </c>
      <c r="E275" s="4" t="s">
        <v>92</v>
      </c>
      <c r="F275" s="2">
        <v>2015</v>
      </c>
      <c r="G275" s="4">
        <v>2550000</v>
      </c>
      <c r="H275" s="4">
        <v>0</v>
      </c>
      <c r="I275" s="4" t="s">
        <v>904</v>
      </c>
      <c r="J275" s="4" t="s">
        <v>398</v>
      </c>
      <c r="K275" s="4" t="s">
        <v>837</v>
      </c>
      <c r="L275" s="3">
        <v>41985</v>
      </c>
      <c r="M275" s="4" t="s">
        <v>326</v>
      </c>
      <c r="N275" s="4" t="s">
        <v>434</v>
      </c>
      <c r="O275" s="4" t="s">
        <v>282</v>
      </c>
      <c r="P275" s="4" t="s">
        <v>692</v>
      </c>
    </row>
    <row r="276" spans="1:16" ht="45.75" customHeight="1">
      <c r="A276" s="4" t="s">
        <v>822</v>
      </c>
      <c r="B276" s="4" t="s">
        <v>365</v>
      </c>
      <c r="C276" s="4" t="s">
        <v>377</v>
      </c>
      <c r="D276" s="4"/>
      <c r="E276" s="4"/>
      <c r="F276" s="2">
        <v>2012</v>
      </c>
      <c r="G276" s="4">
        <v>715922</v>
      </c>
      <c r="H276" s="4">
        <v>0</v>
      </c>
      <c r="I276" s="4" t="s">
        <v>199</v>
      </c>
      <c r="J276" s="4" t="s">
        <v>398</v>
      </c>
      <c r="K276" s="4" t="s">
        <v>837</v>
      </c>
      <c r="L276" s="3">
        <v>41198</v>
      </c>
      <c r="M276" s="4" t="s">
        <v>326</v>
      </c>
      <c r="N276" s="4" t="s">
        <v>434</v>
      </c>
      <c r="O276" s="4" t="s">
        <v>282</v>
      </c>
      <c r="P276" s="4" t="s">
        <v>697</v>
      </c>
    </row>
    <row r="277" spans="1:16" ht="45.75" customHeight="1">
      <c r="A277" s="4" t="s">
        <v>822</v>
      </c>
      <c r="B277" s="4" t="s">
        <v>365</v>
      </c>
      <c r="C277" s="4" t="s">
        <v>532</v>
      </c>
      <c r="D277" s="4" t="s">
        <v>254</v>
      </c>
      <c r="E277" s="4" t="s">
        <v>719</v>
      </c>
      <c r="F277" s="2">
        <v>2013</v>
      </c>
      <c r="G277" s="4">
        <v>1883840</v>
      </c>
      <c r="H277" s="4">
        <v>0</v>
      </c>
      <c r="I277" s="4" t="s">
        <v>632</v>
      </c>
      <c r="J277" s="4" t="s">
        <v>398</v>
      </c>
      <c r="K277" s="4" t="s">
        <v>837</v>
      </c>
      <c r="L277" s="3">
        <v>41528</v>
      </c>
      <c r="M277" s="4" t="s">
        <v>738</v>
      </c>
      <c r="N277" s="4" t="s">
        <v>434</v>
      </c>
      <c r="O277" s="4" t="s">
        <v>282</v>
      </c>
      <c r="P277" s="4" t="s">
        <v>692</v>
      </c>
    </row>
    <row r="278" spans="1:16" ht="33.75" customHeight="1">
      <c r="A278" s="4" t="s">
        <v>822</v>
      </c>
      <c r="B278" s="4" t="s">
        <v>425</v>
      </c>
      <c r="C278" s="4" t="s">
        <v>1457</v>
      </c>
      <c r="D278" s="4" t="s">
        <v>634</v>
      </c>
      <c r="E278" s="4" t="s">
        <v>205</v>
      </c>
      <c r="F278" s="2">
        <v>2015</v>
      </c>
      <c r="G278" s="4">
        <v>149264</v>
      </c>
      <c r="H278" s="4">
        <v>0</v>
      </c>
      <c r="I278" s="4" t="s">
        <v>348</v>
      </c>
      <c r="J278" s="4" t="s">
        <v>398</v>
      </c>
      <c r="K278" s="4" t="s">
        <v>837</v>
      </c>
      <c r="L278" s="3">
        <v>41683</v>
      </c>
      <c r="M278" s="4" t="s">
        <v>886</v>
      </c>
      <c r="N278" s="4" t="s">
        <v>434</v>
      </c>
      <c r="O278" s="4" t="s">
        <v>282</v>
      </c>
      <c r="P278" s="4" t="s">
        <v>692</v>
      </c>
    </row>
    <row r="279" spans="1:16" ht="45.75" customHeight="1">
      <c r="A279" s="4" t="s">
        <v>822</v>
      </c>
      <c r="B279" s="4" t="s">
        <v>425</v>
      </c>
      <c r="C279" s="4" t="s">
        <v>1457</v>
      </c>
      <c r="D279" s="4" t="s">
        <v>634</v>
      </c>
      <c r="E279" s="4" t="s">
        <v>205</v>
      </c>
      <c r="F279" s="2">
        <v>2015</v>
      </c>
      <c r="G279" s="4">
        <v>340493</v>
      </c>
      <c r="H279" s="4">
        <v>0</v>
      </c>
      <c r="I279" s="4" t="s">
        <v>862</v>
      </c>
      <c r="J279" s="4" t="s">
        <v>398</v>
      </c>
      <c r="K279" s="4" t="s">
        <v>837</v>
      </c>
      <c r="L279" s="3">
        <v>41988</v>
      </c>
      <c r="M279" s="4" t="s">
        <v>886</v>
      </c>
      <c r="N279" s="4" t="s">
        <v>434</v>
      </c>
      <c r="O279" s="4" t="s">
        <v>282</v>
      </c>
      <c r="P279" s="4" t="s">
        <v>692</v>
      </c>
    </row>
    <row r="280" spans="1:16" ht="45.75" customHeight="1">
      <c r="A280" s="4" t="s">
        <v>822</v>
      </c>
      <c r="B280" s="4" t="s">
        <v>425</v>
      </c>
      <c r="C280" s="4" t="s">
        <v>1457</v>
      </c>
      <c r="D280" s="4" t="s">
        <v>634</v>
      </c>
      <c r="E280" s="4" t="s">
        <v>595</v>
      </c>
      <c r="F280" s="2">
        <v>2015</v>
      </c>
      <c r="G280" s="4">
        <v>411832</v>
      </c>
      <c r="H280" s="4">
        <v>0</v>
      </c>
      <c r="I280" s="4" t="s">
        <v>815</v>
      </c>
      <c r="J280" s="4" t="s">
        <v>398</v>
      </c>
      <c r="K280" s="4" t="s">
        <v>837</v>
      </c>
      <c r="L280" s="3">
        <v>41988</v>
      </c>
      <c r="M280" s="4" t="s">
        <v>232</v>
      </c>
      <c r="N280" s="4" t="s">
        <v>434</v>
      </c>
      <c r="O280" s="4" t="s">
        <v>282</v>
      </c>
      <c r="P280" s="4" t="s">
        <v>692</v>
      </c>
    </row>
    <row r="281" spans="1:16" ht="33.75" customHeight="1">
      <c r="A281" s="4" t="s">
        <v>822</v>
      </c>
      <c r="B281" s="4" t="s">
        <v>425</v>
      </c>
      <c r="C281" s="4" t="s">
        <v>532</v>
      </c>
      <c r="D281" s="4" t="s">
        <v>254</v>
      </c>
      <c r="E281" s="4" t="s">
        <v>71</v>
      </c>
      <c r="F281" s="2">
        <v>2013</v>
      </c>
      <c r="G281" s="4">
        <v>449935</v>
      </c>
      <c r="H281" s="4">
        <v>0</v>
      </c>
      <c r="I281" s="4" t="s">
        <v>1041</v>
      </c>
      <c r="J281" s="4" t="s">
        <v>398</v>
      </c>
      <c r="K281" s="4" t="s">
        <v>837</v>
      </c>
      <c r="L281" s="3">
        <v>41529</v>
      </c>
      <c r="M281" s="4" t="s">
        <v>738</v>
      </c>
      <c r="N281" s="4" t="s">
        <v>434</v>
      </c>
      <c r="O281" s="4" t="s">
        <v>282</v>
      </c>
      <c r="P281" s="4" t="s">
        <v>697</v>
      </c>
    </row>
    <row r="282" spans="1:16" ht="45.75" customHeight="1">
      <c r="A282" s="4" t="s">
        <v>822</v>
      </c>
      <c r="B282" s="4" t="s">
        <v>425</v>
      </c>
      <c r="C282" s="4" t="s">
        <v>532</v>
      </c>
      <c r="D282" s="4" t="s">
        <v>254</v>
      </c>
      <c r="E282" s="4" t="s">
        <v>71</v>
      </c>
      <c r="F282" s="2">
        <v>2013</v>
      </c>
      <c r="G282" s="4">
        <v>480000</v>
      </c>
      <c r="H282" s="4">
        <v>0</v>
      </c>
      <c r="I282" s="4" t="s">
        <v>646</v>
      </c>
      <c r="J282" s="4" t="s">
        <v>398</v>
      </c>
      <c r="K282" s="4" t="s">
        <v>837</v>
      </c>
      <c r="L282" s="3">
        <v>41528</v>
      </c>
      <c r="M282" s="4" t="s">
        <v>738</v>
      </c>
      <c r="N282" s="4" t="s">
        <v>434</v>
      </c>
      <c r="O282" s="4" t="s">
        <v>282</v>
      </c>
      <c r="P282" s="4" t="s">
        <v>697</v>
      </c>
    </row>
    <row r="283" spans="1:16" ht="22.5" customHeight="1">
      <c r="A283" s="4" t="s">
        <v>822</v>
      </c>
      <c r="B283" s="4" t="s">
        <v>797</v>
      </c>
      <c r="C283" s="4" t="s">
        <v>1458</v>
      </c>
      <c r="D283" s="4" t="s">
        <v>1459</v>
      </c>
      <c r="E283" s="4" t="s">
        <v>1460</v>
      </c>
      <c r="F283" s="2">
        <v>2008</v>
      </c>
      <c r="G283" s="4">
        <v>5076123</v>
      </c>
      <c r="H283" s="4">
        <v>0</v>
      </c>
      <c r="I283" s="4" t="s">
        <v>1663</v>
      </c>
      <c r="J283" s="4"/>
      <c r="K283" s="4" t="s">
        <v>837</v>
      </c>
      <c r="L283" s="3">
        <v>39477</v>
      </c>
      <c r="M283" s="4" t="s">
        <v>554</v>
      </c>
      <c r="N283" s="4" t="s">
        <v>434</v>
      </c>
      <c r="O283" s="4" t="s">
        <v>500</v>
      </c>
      <c r="P283" s="4" t="s">
        <v>692</v>
      </c>
    </row>
    <row r="284" spans="1:16" ht="45.75" customHeight="1">
      <c r="A284" s="4" t="s">
        <v>822</v>
      </c>
      <c r="B284" s="4" t="s">
        <v>797</v>
      </c>
      <c r="C284" s="4" t="s">
        <v>1516</v>
      </c>
      <c r="D284" s="4"/>
      <c r="E284" s="4"/>
      <c r="F284" s="2">
        <v>2010</v>
      </c>
      <c r="G284" s="4">
        <v>1500000</v>
      </c>
      <c r="H284" s="4">
        <v>0</v>
      </c>
      <c r="I284" s="4" t="s">
        <v>1664</v>
      </c>
      <c r="J284" s="4" t="s">
        <v>398</v>
      </c>
      <c r="K284" s="4" t="s">
        <v>837</v>
      </c>
      <c r="L284" s="3">
        <v>40520</v>
      </c>
      <c r="M284" s="4" t="s">
        <v>613</v>
      </c>
      <c r="N284" s="4" t="s">
        <v>434</v>
      </c>
      <c r="O284" s="4" t="s">
        <v>282</v>
      </c>
      <c r="P284" s="4" t="s">
        <v>692</v>
      </c>
    </row>
    <row r="285" spans="1:16" ht="33.75" customHeight="1">
      <c r="A285" s="4" t="s">
        <v>822</v>
      </c>
      <c r="B285" s="4" t="s">
        <v>797</v>
      </c>
      <c r="C285" s="4" t="s">
        <v>1457</v>
      </c>
      <c r="D285" s="4" t="s">
        <v>634</v>
      </c>
      <c r="E285" s="4" t="s">
        <v>175</v>
      </c>
      <c r="F285" s="2">
        <v>2015</v>
      </c>
      <c r="G285" s="4">
        <v>4700000</v>
      </c>
      <c r="H285" s="4">
        <v>0</v>
      </c>
      <c r="I285" s="4" t="s">
        <v>948</v>
      </c>
      <c r="J285" s="4" t="s">
        <v>398</v>
      </c>
      <c r="K285" s="4" t="s">
        <v>837</v>
      </c>
      <c r="L285" s="3">
        <v>41988</v>
      </c>
      <c r="M285" s="4" t="s">
        <v>554</v>
      </c>
      <c r="N285" s="4" t="s">
        <v>434</v>
      </c>
      <c r="O285" s="4" t="s">
        <v>282</v>
      </c>
      <c r="P285" s="4" t="s">
        <v>692</v>
      </c>
    </row>
    <row r="286" spans="1:16" ht="33.75" customHeight="1">
      <c r="A286" s="4" t="s">
        <v>822</v>
      </c>
      <c r="B286" s="4" t="s">
        <v>797</v>
      </c>
      <c r="C286" s="4" t="s">
        <v>1457</v>
      </c>
      <c r="D286" s="4" t="s">
        <v>634</v>
      </c>
      <c r="E286" s="4" t="s">
        <v>115</v>
      </c>
      <c r="F286" s="2">
        <v>2015</v>
      </c>
      <c r="G286" s="4">
        <v>1000001</v>
      </c>
      <c r="H286" s="4">
        <v>0</v>
      </c>
      <c r="I286" s="4" t="s">
        <v>488</v>
      </c>
      <c r="J286" s="4" t="s">
        <v>398</v>
      </c>
      <c r="K286" s="4" t="s">
        <v>837</v>
      </c>
      <c r="L286" s="3">
        <v>41681</v>
      </c>
      <c r="M286" s="4" t="s">
        <v>926</v>
      </c>
      <c r="N286" s="4" t="s">
        <v>434</v>
      </c>
      <c r="O286" s="4" t="s">
        <v>282</v>
      </c>
      <c r="P286" s="4" t="s">
        <v>697</v>
      </c>
    </row>
    <row r="287" spans="1:16" ht="33.75" customHeight="1">
      <c r="A287" s="4" t="s">
        <v>822</v>
      </c>
      <c r="B287" s="4" t="s">
        <v>797</v>
      </c>
      <c r="C287" s="4" t="s">
        <v>1457</v>
      </c>
      <c r="D287" s="4" t="s">
        <v>634</v>
      </c>
      <c r="E287" s="4" t="s">
        <v>115</v>
      </c>
      <c r="F287" s="2">
        <v>2015</v>
      </c>
      <c r="G287" s="4">
        <v>1232863</v>
      </c>
      <c r="H287" s="4">
        <v>0</v>
      </c>
      <c r="I287" s="4" t="s">
        <v>553</v>
      </c>
      <c r="J287" s="4" t="s">
        <v>398</v>
      </c>
      <c r="K287" s="4" t="s">
        <v>837</v>
      </c>
      <c r="L287" s="3">
        <v>41834</v>
      </c>
      <c r="M287" s="4" t="s">
        <v>926</v>
      </c>
      <c r="N287" s="4" t="s">
        <v>434</v>
      </c>
      <c r="O287" s="4" t="s">
        <v>282</v>
      </c>
      <c r="P287" s="4" t="s">
        <v>697</v>
      </c>
    </row>
    <row r="288" spans="1:16" ht="45.75" customHeight="1">
      <c r="A288" s="4" t="s">
        <v>822</v>
      </c>
      <c r="B288" s="4" t="s">
        <v>797</v>
      </c>
      <c r="C288" s="4" t="s">
        <v>377</v>
      </c>
      <c r="D288" s="4"/>
      <c r="E288" s="4"/>
      <c r="F288" s="2">
        <v>2012</v>
      </c>
      <c r="G288" s="4">
        <v>579385</v>
      </c>
      <c r="H288" s="4">
        <v>0</v>
      </c>
      <c r="I288" s="4" t="s">
        <v>548</v>
      </c>
      <c r="J288" s="4" t="s">
        <v>398</v>
      </c>
      <c r="K288" s="4" t="s">
        <v>837</v>
      </c>
      <c r="L288" s="3">
        <v>41198</v>
      </c>
      <c r="M288" s="4" t="s">
        <v>554</v>
      </c>
      <c r="N288" s="4" t="s">
        <v>434</v>
      </c>
      <c r="O288" s="4" t="s">
        <v>282</v>
      </c>
      <c r="P288" s="4" t="s">
        <v>697</v>
      </c>
    </row>
    <row r="289" spans="1:16" ht="33.75" customHeight="1">
      <c r="A289" s="4" t="s">
        <v>822</v>
      </c>
      <c r="B289" s="4" t="s">
        <v>797</v>
      </c>
      <c r="C289" s="4" t="s">
        <v>532</v>
      </c>
      <c r="D289" s="4" t="s">
        <v>254</v>
      </c>
      <c r="E289" s="4" t="s">
        <v>268</v>
      </c>
      <c r="F289" s="2">
        <v>2013</v>
      </c>
      <c r="G289" s="4">
        <v>1899996</v>
      </c>
      <c r="H289" s="4">
        <v>0</v>
      </c>
      <c r="I289" s="4" t="s">
        <v>450</v>
      </c>
      <c r="J289" s="4" t="s">
        <v>398</v>
      </c>
      <c r="K289" s="4" t="s">
        <v>837</v>
      </c>
      <c r="L289" s="3">
        <v>41527</v>
      </c>
      <c r="M289" s="4" t="s">
        <v>738</v>
      </c>
      <c r="N289" s="4" t="s">
        <v>434</v>
      </c>
      <c r="O289" s="4" t="s">
        <v>282</v>
      </c>
      <c r="P289" s="4" t="s">
        <v>692</v>
      </c>
    </row>
    <row r="290" spans="1:16" ht="45.75" customHeight="1">
      <c r="A290" s="4" t="s">
        <v>822</v>
      </c>
      <c r="B290" s="4" t="s">
        <v>842</v>
      </c>
      <c r="C290" s="4" t="s">
        <v>1463</v>
      </c>
      <c r="D290" s="4" t="s">
        <v>1464</v>
      </c>
      <c r="E290" s="4" t="s">
        <v>1665</v>
      </c>
      <c r="F290" s="2">
        <v>2009</v>
      </c>
      <c r="G290" s="4">
        <v>1004837</v>
      </c>
      <c r="H290" s="4">
        <v>0</v>
      </c>
      <c r="I290" s="4" t="s">
        <v>1666</v>
      </c>
      <c r="J290" s="4"/>
      <c r="K290" s="4" t="s">
        <v>837</v>
      </c>
      <c r="L290" s="3">
        <v>39890</v>
      </c>
      <c r="M290" s="4" t="s">
        <v>886</v>
      </c>
      <c r="N290" s="4" t="s">
        <v>434</v>
      </c>
      <c r="O290" s="4" t="s">
        <v>282</v>
      </c>
      <c r="P290" s="4" t="s">
        <v>692</v>
      </c>
    </row>
    <row r="291" spans="1:16" ht="33.75" customHeight="1">
      <c r="A291" s="4" t="s">
        <v>822</v>
      </c>
      <c r="B291" s="4" t="s">
        <v>842</v>
      </c>
      <c r="C291" s="4" t="s">
        <v>1457</v>
      </c>
      <c r="D291" s="4" t="s">
        <v>634</v>
      </c>
      <c r="E291" s="4" t="s">
        <v>367</v>
      </c>
      <c r="F291" s="2">
        <v>2015</v>
      </c>
      <c r="G291" s="4">
        <v>375000</v>
      </c>
      <c r="H291" s="4">
        <v>0</v>
      </c>
      <c r="I291" s="4" t="s">
        <v>449</v>
      </c>
      <c r="J291" s="4" t="s">
        <v>398</v>
      </c>
      <c r="K291" s="4" t="s">
        <v>837</v>
      </c>
      <c r="L291" s="3">
        <v>41683</v>
      </c>
      <c r="M291" s="4" t="s">
        <v>886</v>
      </c>
      <c r="N291" s="4" t="s">
        <v>434</v>
      </c>
      <c r="O291" s="4" t="s">
        <v>282</v>
      </c>
      <c r="P291" s="4" t="s">
        <v>697</v>
      </c>
    </row>
    <row r="292" spans="1:16" ht="33.75" customHeight="1">
      <c r="A292" s="4" t="s">
        <v>822</v>
      </c>
      <c r="B292" s="4" t="s">
        <v>842</v>
      </c>
      <c r="C292" s="4" t="s">
        <v>1457</v>
      </c>
      <c r="D292" s="4" t="s">
        <v>634</v>
      </c>
      <c r="E292" s="4" t="s">
        <v>367</v>
      </c>
      <c r="F292" s="2">
        <v>2015</v>
      </c>
      <c r="G292" s="4">
        <v>1000000</v>
      </c>
      <c r="H292" s="4">
        <v>0</v>
      </c>
      <c r="I292" s="4" t="s">
        <v>633</v>
      </c>
      <c r="J292" s="4" t="s">
        <v>398</v>
      </c>
      <c r="K292" s="4" t="s">
        <v>837</v>
      </c>
      <c r="L292" s="3">
        <v>41792</v>
      </c>
      <c r="M292" s="4" t="s">
        <v>886</v>
      </c>
      <c r="N292" s="4" t="s">
        <v>434</v>
      </c>
      <c r="O292" s="4" t="s">
        <v>282</v>
      </c>
      <c r="P292" s="4" t="s">
        <v>697</v>
      </c>
    </row>
    <row r="293" spans="1:16" ht="45.75" customHeight="1">
      <c r="A293" s="4" t="s">
        <v>822</v>
      </c>
      <c r="B293" s="4" t="s">
        <v>842</v>
      </c>
      <c r="C293" s="4" t="s">
        <v>1457</v>
      </c>
      <c r="D293" s="4" t="s">
        <v>634</v>
      </c>
      <c r="E293" s="4" t="s">
        <v>367</v>
      </c>
      <c r="F293" s="2">
        <v>2015</v>
      </c>
      <c r="G293" s="4">
        <v>860169</v>
      </c>
      <c r="H293" s="4">
        <v>0</v>
      </c>
      <c r="I293" s="4" t="s">
        <v>640</v>
      </c>
      <c r="J293" s="4" t="s">
        <v>398</v>
      </c>
      <c r="K293" s="4" t="s">
        <v>837</v>
      </c>
      <c r="L293" s="3">
        <v>41988</v>
      </c>
      <c r="M293" s="4" t="s">
        <v>886</v>
      </c>
      <c r="N293" s="4" t="s">
        <v>434</v>
      </c>
      <c r="O293" s="4" t="s">
        <v>282</v>
      </c>
      <c r="P293" s="4" t="s">
        <v>692</v>
      </c>
    </row>
    <row r="294" spans="1:16" ht="45.75" customHeight="1">
      <c r="A294" s="4" t="s">
        <v>822</v>
      </c>
      <c r="B294" s="4" t="s">
        <v>842</v>
      </c>
      <c r="C294" s="4" t="s">
        <v>1457</v>
      </c>
      <c r="D294" s="4" t="s">
        <v>634</v>
      </c>
      <c r="E294" s="4" t="s">
        <v>1006</v>
      </c>
      <c r="F294" s="2">
        <v>2015</v>
      </c>
      <c r="G294" s="4">
        <v>151605</v>
      </c>
      <c r="H294" s="4">
        <v>0</v>
      </c>
      <c r="I294" s="4" t="s">
        <v>111</v>
      </c>
      <c r="J294" s="4" t="s">
        <v>398</v>
      </c>
      <c r="K294" s="4" t="s">
        <v>837</v>
      </c>
      <c r="L294" s="3">
        <v>41683</v>
      </c>
      <c r="M294" s="4" t="s">
        <v>211</v>
      </c>
      <c r="N294" s="4" t="s">
        <v>434</v>
      </c>
      <c r="O294" s="4" t="s">
        <v>282</v>
      </c>
      <c r="P294" s="4" t="s">
        <v>697</v>
      </c>
    </row>
    <row r="295" spans="1:16" ht="45.75" customHeight="1">
      <c r="A295" s="4" t="s">
        <v>822</v>
      </c>
      <c r="B295" s="4" t="s">
        <v>842</v>
      </c>
      <c r="C295" s="4" t="s">
        <v>377</v>
      </c>
      <c r="D295" s="4"/>
      <c r="E295" s="4"/>
      <c r="F295" s="2">
        <v>2012</v>
      </c>
      <c r="G295" s="4">
        <v>274825</v>
      </c>
      <c r="H295" s="4">
        <v>0</v>
      </c>
      <c r="I295" s="4" t="s">
        <v>512</v>
      </c>
      <c r="J295" s="4" t="s">
        <v>398</v>
      </c>
      <c r="K295" s="4" t="s">
        <v>837</v>
      </c>
      <c r="L295" s="3">
        <v>41198</v>
      </c>
      <c r="M295" s="4" t="s">
        <v>886</v>
      </c>
      <c r="N295" s="4" t="s">
        <v>434</v>
      </c>
      <c r="O295" s="4" t="s">
        <v>282</v>
      </c>
      <c r="P295" s="4" t="s">
        <v>692</v>
      </c>
    </row>
    <row r="296" spans="1:16" ht="45.75" customHeight="1">
      <c r="A296" s="4" t="s">
        <v>822</v>
      </c>
      <c r="B296" s="4" t="s">
        <v>842</v>
      </c>
      <c r="C296" s="4" t="s">
        <v>532</v>
      </c>
      <c r="D296" s="4" t="s">
        <v>254</v>
      </c>
      <c r="E296" s="4" t="s">
        <v>550</v>
      </c>
      <c r="F296" s="2">
        <v>2013</v>
      </c>
      <c r="G296" s="4">
        <v>1200000</v>
      </c>
      <c r="H296" s="4">
        <v>0</v>
      </c>
      <c r="I296" s="4" t="s">
        <v>646</v>
      </c>
      <c r="J296" s="4" t="s">
        <v>398</v>
      </c>
      <c r="K296" s="4" t="s">
        <v>837</v>
      </c>
      <c r="L296" s="3">
        <v>41528</v>
      </c>
      <c r="M296" s="4" t="s">
        <v>738</v>
      </c>
      <c r="N296" s="4" t="s">
        <v>434</v>
      </c>
      <c r="O296" s="4" t="s">
        <v>282</v>
      </c>
      <c r="P296" s="4" t="s">
        <v>692</v>
      </c>
    </row>
    <row r="297" spans="1:16" ht="33.75" customHeight="1">
      <c r="A297" s="4" t="s">
        <v>1667</v>
      </c>
      <c r="B297" s="4" t="s">
        <v>263</v>
      </c>
      <c r="C297" s="4" t="s">
        <v>1438</v>
      </c>
      <c r="D297" s="4" t="s">
        <v>1439</v>
      </c>
      <c r="E297" s="4" t="s">
        <v>1440</v>
      </c>
      <c r="F297" s="2">
        <v>2006</v>
      </c>
      <c r="G297" s="4">
        <v>-27001</v>
      </c>
      <c r="H297" s="4">
        <v>0</v>
      </c>
      <c r="I297" s="4" t="s">
        <v>1668</v>
      </c>
      <c r="J297" s="4"/>
      <c r="K297" s="4" t="s">
        <v>837</v>
      </c>
      <c r="L297" s="3">
        <v>38985</v>
      </c>
      <c r="M297" s="4" t="s">
        <v>926</v>
      </c>
      <c r="N297" s="4" t="s">
        <v>434</v>
      </c>
      <c r="O297" s="4" t="s">
        <v>282</v>
      </c>
      <c r="P297" s="4" t="s">
        <v>879</v>
      </c>
    </row>
    <row r="298" spans="1:16" ht="33.75" customHeight="1">
      <c r="A298" s="4" t="s">
        <v>1667</v>
      </c>
      <c r="B298" s="4" t="s">
        <v>263</v>
      </c>
      <c r="C298" s="4" t="s">
        <v>1445</v>
      </c>
      <c r="D298" s="4" t="s">
        <v>1446</v>
      </c>
      <c r="E298" s="4" t="s">
        <v>1447</v>
      </c>
      <c r="F298" s="2">
        <v>2007</v>
      </c>
      <c r="G298" s="4">
        <v>-33849</v>
      </c>
      <c r="H298" s="4">
        <v>0</v>
      </c>
      <c r="I298" s="4" t="s">
        <v>1669</v>
      </c>
      <c r="J298" s="4"/>
      <c r="K298" s="4" t="s">
        <v>837</v>
      </c>
      <c r="L298" s="3">
        <v>39114</v>
      </c>
      <c r="M298" s="4" t="s">
        <v>926</v>
      </c>
      <c r="N298" s="4" t="s">
        <v>434</v>
      </c>
      <c r="O298" s="4" t="s">
        <v>282</v>
      </c>
      <c r="P298" s="4" t="s">
        <v>879</v>
      </c>
    </row>
    <row r="299" spans="1:16" ht="33.75" customHeight="1">
      <c r="A299" s="4" t="s">
        <v>64</v>
      </c>
      <c r="B299" s="4" t="s">
        <v>1098</v>
      </c>
      <c r="C299" s="4" t="s">
        <v>40</v>
      </c>
      <c r="D299" s="4"/>
      <c r="E299" s="4"/>
      <c r="F299" s="2">
        <v>2014</v>
      </c>
      <c r="G299" s="4">
        <v>434782</v>
      </c>
      <c r="H299" s="4">
        <v>0</v>
      </c>
      <c r="I299" s="4" t="s">
        <v>854</v>
      </c>
      <c r="J299" s="4" t="s">
        <v>398</v>
      </c>
      <c r="K299" s="4" t="s">
        <v>837</v>
      </c>
      <c r="L299" s="3">
        <v>41909</v>
      </c>
      <c r="M299" s="4" t="s">
        <v>926</v>
      </c>
      <c r="N299" s="4" t="s">
        <v>434</v>
      </c>
      <c r="O299" s="4" t="s">
        <v>282</v>
      </c>
      <c r="P299" s="4" t="s">
        <v>879</v>
      </c>
    </row>
    <row r="300" spans="1:16" ht="33.75" customHeight="1">
      <c r="A300" s="4" t="s">
        <v>1670</v>
      </c>
      <c r="B300" s="4" t="s">
        <v>263</v>
      </c>
      <c r="C300" s="4" t="s">
        <v>1445</v>
      </c>
      <c r="D300" s="4" t="s">
        <v>1446</v>
      </c>
      <c r="E300" s="4" t="s">
        <v>1447</v>
      </c>
      <c r="F300" s="2">
        <v>2007</v>
      </c>
      <c r="G300" s="4">
        <v>-28694</v>
      </c>
      <c r="H300" s="4">
        <v>0</v>
      </c>
      <c r="I300" s="4" t="s">
        <v>1671</v>
      </c>
      <c r="J300" s="4"/>
      <c r="K300" s="4" t="s">
        <v>837</v>
      </c>
      <c r="L300" s="3">
        <v>39165</v>
      </c>
      <c r="M300" s="4" t="s">
        <v>926</v>
      </c>
      <c r="N300" s="4" t="s">
        <v>434</v>
      </c>
      <c r="O300" s="4" t="s">
        <v>282</v>
      </c>
      <c r="P300" s="4" t="s">
        <v>879</v>
      </c>
    </row>
    <row r="301" spans="1:16" ht="45.75" customHeight="1">
      <c r="A301" s="4" t="s">
        <v>1672</v>
      </c>
      <c r="B301" s="4" t="s">
        <v>1673</v>
      </c>
      <c r="C301" s="4" t="s">
        <v>1473</v>
      </c>
      <c r="D301" s="4" t="s">
        <v>1473</v>
      </c>
      <c r="E301" s="4" t="s">
        <v>1674</v>
      </c>
      <c r="F301" s="2">
        <v>2003</v>
      </c>
      <c r="G301" s="4">
        <v>5000</v>
      </c>
      <c r="H301" s="4">
        <v>0</v>
      </c>
      <c r="I301" s="4" t="s">
        <v>1675</v>
      </c>
      <c r="J301" s="4"/>
      <c r="K301" s="4"/>
      <c r="L301" s="3">
        <v>37832</v>
      </c>
      <c r="M301" s="4" t="s">
        <v>232</v>
      </c>
      <c r="N301" s="4" t="s">
        <v>434</v>
      </c>
      <c r="O301" s="4" t="s">
        <v>282</v>
      </c>
      <c r="P301" s="4" t="s">
        <v>879</v>
      </c>
    </row>
    <row r="302" spans="1:16" ht="22.5" customHeight="1">
      <c r="A302" s="4" t="s">
        <v>1672</v>
      </c>
      <c r="B302" s="4" t="s">
        <v>365</v>
      </c>
      <c r="C302" s="4" t="s">
        <v>1473</v>
      </c>
      <c r="D302" s="4" t="s">
        <v>1473</v>
      </c>
      <c r="E302" s="4" t="s">
        <v>1529</v>
      </c>
      <c r="F302" s="2">
        <v>2003</v>
      </c>
      <c r="G302" s="4">
        <v>10000</v>
      </c>
      <c r="H302" s="4">
        <v>0</v>
      </c>
      <c r="I302" s="4" t="s">
        <v>1573</v>
      </c>
      <c r="J302" s="4"/>
      <c r="K302" s="4"/>
      <c r="L302" s="3">
        <v>37791</v>
      </c>
      <c r="M302" s="4" t="s">
        <v>738</v>
      </c>
      <c r="N302" s="4" t="s">
        <v>434</v>
      </c>
      <c r="O302" s="4" t="s">
        <v>282</v>
      </c>
      <c r="P302" s="4" t="s">
        <v>879</v>
      </c>
    </row>
    <row r="303" spans="1:16" ht="22.5" customHeight="1">
      <c r="A303" s="4" t="s">
        <v>1676</v>
      </c>
      <c r="B303" s="4" t="s">
        <v>161</v>
      </c>
      <c r="C303" s="4" t="s">
        <v>1473</v>
      </c>
      <c r="D303" s="4"/>
      <c r="E303" s="4"/>
      <c r="F303" s="2">
        <v>2003</v>
      </c>
      <c r="G303" s="4">
        <v>2476</v>
      </c>
      <c r="H303" s="4">
        <v>0</v>
      </c>
      <c r="I303" s="4" t="s">
        <v>226</v>
      </c>
      <c r="J303" s="4"/>
      <c r="K303" s="4"/>
      <c r="L303" s="3">
        <v>37778</v>
      </c>
      <c r="M303" s="4" t="s">
        <v>738</v>
      </c>
      <c r="N303" s="4" t="s">
        <v>434</v>
      </c>
      <c r="O303" s="4" t="s">
        <v>500</v>
      </c>
      <c r="P303" s="4" t="s">
        <v>692</v>
      </c>
    </row>
    <row r="304" spans="1:16" ht="45.75" customHeight="1">
      <c r="A304" s="4" t="s">
        <v>1677</v>
      </c>
      <c r="B304" s="4" t="s">
        <v>973</v>
      </c>
      <c r="C304" s="4" t="s">
        <v>1473</v>
      </c>
      <c r="D304" s="4"/>
      <c r="E304" s="4"/>
      <c r="F304" s="2">
        <v>2003</v>
      </c>
      <c r="G304" s="4">
        <v>0</v>
      </c>
      <c r="H304" s="4">
        <v>0</v>
      </c>
      <c r="I304" s="4" t="s">
        <v>1678</v>
      </c>
      <c r="J304" s="4"/>
      <c r="K304" s="4"/>
      <c r="L304" s="3">
        <v>37750</v>
      </c>
      <c r="M304" s="4" t="s">
        <v>326</v>
      </c>
      <c r="N304" s="4" t="s">
        <v>434</v>
      </c>
      <c r="O304" s="4" t="s">
        <v>500</v>
      </c>
      <c r="P304" s="4" t="s">
        <v>692</v>
      </c>
    </row>
    <row r="305" spans="1:16" ht="33.75" customHeight="1">
      <c r="A305" s="4" t="s">
        <v>1679</v>
      </c>
      <c r="B305" s="4" t="s">
        <v>263</v>
      </c>
      <c r="C305" s="4" t="s">
        <v>1561</v>
      </c>
      <c r="D305" s="4" t="s">
        <v>1642</v>
      </c>
      <c r="E305" s="4" t="s">
        <v>1643</v>
      </c>
      <c r="F305" s="2">
        <v>2005</v>
      </c>
      <c r="G305" s="4">
        <v>-28627</v>
      </c>
      <c r="H305" s="4">
        <v>0</v>
      </c>
      <c r="I305" s="4" t="s">
        <v>1680</v>
      </c>
      <c r="J305" s="4"/>
      <c r="K305" s="4" t="s">
        <v>837</v>
      </c>
      <c r="L305" s="3">
        <v>38704</v>
      </c>
      <c r="M305" s="4" t="s">
        <v>926</v>
      </c>
      <c r="N305" s="4" t="s">
        <v>434</v>
      </c>
      <c r="O305" s="4" t="s">
        <v>282</v>
      </c>
      <c r="P305" s="4" t="s">
        <v>879</v>
      </c>
    </row>
    <row r="306" spans="1:16" ht="33.75" customHeight="1">
      <c r="A306" s="4" t="s">
        <v>1679</v>
      </c>
      <c r="B306" s="4" t="s">
        <v>263</v>
      </c>
      <c r="C306" s="4" t="s">
        <v>1561</v>
      </c>
      <c r="D306" s="4" t="s">
        <v>1642</v>
      </c>
      <c r="E306" s="4" t="s">
        <v>1643</v>
      </c>
      <c r="F306" s="2">
        <v>2005</v>
      </c>
      <c r="G306" s="4">
        <v>-24431</v>
      </c>
      <c r="H306" s="4">
        <v>0</v>
      </c>
      <c r="I306" s="4" t="s">
        <v>1681</v>
      </c>
      <c r="J306" s="4"/>
      <c r="K306" s="4" t="s">
        <v>837</v>
      </c>
      <c r="L306" s="3">
        <v>38704</v>
      </c>
      <c r="M306" s="4" t="s">
        <v>926</v>
      </c>
      <c r="N306" s="4" t="s">
        <v>434</v>
      </c>
      <c r="O306" s="4" t="s">
        <v>282</v>
      </c>
      <c r="P306" s="4" t="s">
        <v>879</v>
      </c>
    </row>
    <row r="307" spans="1:16" ht="33.75" customHeight="1">
      <c r="A307" s="4" t="s">
        <v>1679</v>
      </c>
      <c r="B307" s="4" t="s">
        <v>263</v>
      </c>
      <c r="C307" s="4" t="s">
        <v>1561</v>
      </c>
      <c r="D307" s="4" t="s">
        <v>1642</v>
      </c>
      <c r="E307" s="4" t="s">
        <v>1643</v>
      </c>
      <c r="F307" s="2">
        <v>2005</v>
      </c>
      <c r="G307" s="4">
        <v>-39497</v>
      </c>
      <c r="H307" s="4">
        <v>0</v>
      </c>
      <c r="I307" s="4" t="s">
        <v>1682</v>
      </c>
      <c r="J307" s="4"/>
      <c r="K307" s="4" t="s">
        <v>837</v>
      </c>
      <c r="L307" s="3">
        <v>38704</v>
      </c>
      <c r="M307" s="4" t="s">
        <v>926</v>
      </c>
      <c r="N307" s="4" t="s">
        <v>434</v>
      </c>
      <c r="O307" s="4" t="s">
        <v>282</v>
      </c>
      <c r="P307" s="4" t="s">
        <v>879</v>
      </c>
    </row>
    <row r="308" spans="1:16" ht="33.75" customHeight="1">
      <c r="A308" s="4" t="s">
        <v>1679</v>
      </c>
      <c r="B308" s="4" t="s">
        <v>263</v>
      </c>
      <c r="C308" s="4" t="s">
        <v>1561</v>
      </c>
      <c r="D308" s="4" t="s">
        <v>1642</v>
      </c>
      <c r="E308" s="4" t="s">
        <v>1643</v>
      </c>
      <c r="F308" s="2">
        <v>2005</v>
      </c>
      <c r="G308" s="4">
        <v>-13341</v>
      </c>
      <c r="H308" s="4">
        <v>0</v>
      </c>
      <c r="I308" s="4" t="s">
        <v>1683</v>
      </c>
      <c r="J308" s="4"/>
      <c r="K308" s="4" t="s">
        <v>837</v>
      </c>
      <c r="L308" s="3">
        <v>38704</v>
      </c>
      <c r="M308" s="4" t="s">
        <v>926</v>
      </c>
      <c r="N308" s="4" t="s">
        <v>434</v>
      </c>
      <c r="O308" s="4" t="s">
        <v>282</v>
      </c>
      <c r="P308" s="4" t="s">
        <v>879</v>
      </c>
    </row>
    <row r="309" spans="1:16" ht="33.75" customHeight="1">
      <c r="A309" s="4" t="s">
        <v>1684</v>
      </c>
      <c r="B309" s="4" t="s">
        <v>263</v>
      </c>
      <c r="C309" s="4" t="s">
        <v>1445</v>
      </c>
      <c r="D309" s="4" t="s">
        <v>1446</v>
      </c>
      <c r="E309" s="4" t="s">
        <v>1447</v>
      </c>
      <c r="F309" s="2">
        <v>2007</v>
      </c>
      <c r="G309" s="4">
        <v>-48620</v>
      </c>
      <c r="H309" s="4">
        <v>0</v>
      </c>
      <c r="I309" s="4" t="s">
        <v>1685</v>
      </c>
      <c r="J309" s="4"/>
      <c r="K309" s="4" t="s">
        <v>837</v>
      </c>
      <c r="L309" s="3">
        <v>39166</v>
      </c>
      <c r="M309" s="4" t="s">
        <v>926</v>
      </c>
      <c r="N309" s="4" t="s">
        <v>434</v>
      </c>
      <c r="O309" s="4" t="s">
        <v>282</v>
      </c>
      <c r="P309" s="4" t="s">
        <v>879</v>
      </c>
    </row>
    <row r="310" spans="1:16" ht="33.75" customHeight="1">
      <c r="A310" s="4" t="s">
        <v>1686</v>
      </c>
      <c r="B310" s="4" t="s">
        <v>263</v>
      </c>
      <c r="C310" s="4" t="s">
        <v>1561</v>
      </c>
      <c r="D310" s="4" t="s">
        <v>1642</v>
      </c>
      <c r="E310" s="4" t="s">
        <v>1643</v>
      </c>
      <c r="F310" s="2">
        <v>2005</v>
      </c>
      <c r="G310" s="4">
        <v>-50000</v>
      </c>
      <c r="H310" s="4">
        <v>0</v>
      </c>
      <c r="I310" s="4" t="s">
        <v>1687</v>
      </c>
      <c r="J310" s="4"/>
      <c r="K310" s="4" t="s">
        <v>837</v>
      </c>
      <c r="L310" s="3">
        <v>38700</v>
      </c>
      <c r="M310" s="4" t="s">
        <v>926</v>
      </c>
      <c r="N310" s="4" t="s">
        <v>434</v>
      </c>
      <c r="O310" s="4" t="s">
        <v>282</v>
      </c>
      <c r="P310" s="4" t="s">
        <v>879</v>
      </c>
    </row>
    <row r="311" spans="1:16" ht="33.75" customHeight="1">
      <c r="A311" s="4" t="s">
        <v>1688</v>
      </c>
      <c r="B311" s="4" t="s">
        <v>365</v>
      </c>
      <c r="C311" s="4" t="s">
        <v>1458</v>
      </c>
      <c r="D311" s="4" t="s">
        <v>1459</v>
      </c>
      <c r="E311" s="4" t="s">
        <v>1523</v>
      </c>
      <c r="F311" s="2">
        <v>2008</v>
      </c>
      <c r="G311" s="4">
        <v>40000</v>
      </c>
      <c r="H311" s="4">
        <v>0</v>
      </c>
      <c r="I311" s="4" t="s">
        <v>1689</v>
      </c>
      <c r="J311" s="4"/>
      <c r="K311" s="4" t="s">
        <v>837</v>
      </c>
      <c r="L311" s="3">
        <v>39751</v>
      </c>
      <c r="M311" s="4" t="s">
        <v>926</v>
      </c>
      <c r="N311" s="4" t="s">
        <v>434</v>
      </c>
      <c r="O311" s="4" t="s">
        <v>282</v>
      </c>
      <c r="P311" s="4" t="s">
        <v>879</v>
      </c>
    </row>
    <row r="312" spans="1:16" ht="68.25" customHeight="1">
      <c r="A312" s="4" t="s">
        <v>221</v>
      </c>
      <c r="B312" s="4" t="s">
        <v>973</v>
      </c>
      <c r="C312" s="4" t="s">
        <v>1473</v>
      </c>
      <c r="D312" s="4"/>
      <c r="E312" s="4"/>
      <c r="F312" s="2">
        <v>2003</v>
      </c>
      <c r="G312" s="4">
        <v>150000</v>
      </c>
      <c r="H312" s="4">
        <v>0</v>
      </c>
      <c r="I312" s="4" t="s">
        <v>1690</v>
      </c>
      <c r="J312" s="4"/>
      <c r="K312" s="4"/>
      <c r="L312" s="3">
        <v>37711</v>
      </c>
      <c r="M312" s="4" t="s">
        <v>326</v>
      </c>
      <c r="N312" s="4" t="s">
        <v>434</v>
      </c>
      <c r="O312" s="4" t="s">
        <v>500</v>
      </c>
      <c r="P312" s="4" t="s">
        <v>692</v>
      </c>
    </row>
    <row r="313" spans="1:16" ht="33.75" customHeight="1">
      <c r="A313" s="4" t="s">
        <v>221</v>
      </c>
      <c r="B313" s="4" t="s">
        <v>973</v>
      </c>
      <c r="C313" s="4" t="s">
        <v>1473</v>
      </c>
      <c r="D313" s="4"/>
      <c r="E313" s="4"/>
      <c r="F313" s="2">
        <v>2003</v>
      </c>
      <c r="G313" s="4">
        <v>55000</v>
      </c>
      <c r="H313" s="4">
        <v>0</v>
      </c>
      <c r="I313" s="4" t="s">
        <v>1691</v>
      </c>
      <c r="J313" s="4"/>
      <c r="K313" s="4"/>
      <c r="L313" s="3">
        <v>37731</v>
      </c>
      <c r="M313" s="4" t="s">
        <v>886</v>
      </c>
      <c r="N313" s="4" t="s">
        <v>434</v>
      </c>
      <c r="O313" s="4" t="s">
        <v>500</v>
      </c>
      <c r="P313" s="4" t="s">
        <v>692</v>
      </c>
    </row>
    <row r="314" spans="1:16" ht="33.75" customHeight="1">
      <c r="A314" s="4" t="s">
        <v>221</v>
      </c>
      <c r="B314" s="4" t="s">
        <v>973</v>
      </c>
      <c r="C314" s="4" t="s">
        <v>1473</v>
      </c>
      <c r="D314" s="4"/>
      <c r="E314" s="4"/>
      <c r="F314" s="2">
        <v>2003</v>
      </c>
      <c r="G314" s="4">
        <v>510000</v>
      </c>
      <c r="H314" s="4">
        <v>0</v>
      </c>
      <c r="I314" s="4" t="s">
        <v>1692</v>
      </c>
      <c r="J314" s="4"/>
      <c r="K314" s="4"/>
      <c r="L314" s="3">
        <v>37712</v>
      </c>
      <c r="M314" s="4" t="s">
        <v>886</v>
      </c>
      <c r="N314" s="4" t="s">
        <v>434</v>
      </c>
      <c r="O314" s="4" t="s">
        <v>500</v>
      </c>
      <c r="P314" s="4" t="s">
        <v>692</v>
      </c>
    </row>
    <row r="315" spans="1:16" ht="33.75" customHeight="1">
      <c r="A315" s="4" t="s">
        <v>221</v>
      </c>
      <c r="B315" s="4" t="s">
        <v>1667</v>
      </c>
      <c r="C315" s="4" t="s">
        <v>1458</v>
      </c>
      <c r="D315" s="4"/>
      <c r="E315" s="4"/>
      <c r="F315" s="2">
        <v>2008</v>
      </c>
      <c r="G315" s="4">
        <v>138365</v>
      </c>
      <c r="H315" s="4">
        <v>0</v>
      </c>
      <c r="I315" s="4" t="s">
        <v>1693</v>
      </c>
      <c r="J315" s="4">
        <v>88000</v>
      </c>
      <c r="K315" s="4" t="s">
        <v>313</v>
      </c>
      <c r="L315" s="3">
        <v>39647</v>
      </c>
      <c r="M315" s="4" t="s">
        <v>886</v>
      </c>
      <c r="N315" s="4" t="s">
        <v>434</v>
      </c>
      <c r="O315" s="4" t="s">
        <v>500</v>
      </c>
      <c r="P315" s="4" t="s">
        <v>692</v>
      </c>
    </row>
    <row r="316" spans="1:16" ht="33.75" customHeight="1">
      <c r="A316" s="4" t="s">
        <v>221</v>
      </c>
      <c r="B316" s="4" t="s">
        <v>161</v>
      </c>
      <c r="C316" s="4" t="s">
        <v>1473</v>
      </c>
      <c r="D316" s="4"/>
      <c r="E316" s="4"/>
      <c r="F316" s="2">
        <v>2003</v>
      </c>
      <c r="G316" s="4">
        <v>0</v>
      </c>
      <c r="H316" s="4">
        <v>0</v>
      </c>
      <c r="I316" s="4" t="s">
        <v>1694</v>
      </c>
      <c r="J316" s="4"/>
      <c r="K316" s="4"/>
      <c r="L316" s="3">
        <v>37793</v>
      </c>
      <c r="M316" s="4" t="s">
        <v>886</v>
      </c>
      <c r="N316" s="4" t="s">
        <v>434</v>
      </c>
      <c r="O316" s="4" t="s">
        <v>500</v>
      </c>
      <c r="P316" s="4" t="s">
        <v>692</v>
      </c>
    </row>
    <row r="317" spans="1:16" ht="45.75" customHeight="1">
      <c r="A317" s="4" t="s">
        <v>221</v>
      </c>
      <c r="B317" s="4" t="s">
        <v>139</v>
      </c>
      <c r="C317" s="4" t="s">
        <v>1457</v>
      </c>
      <c r="D317" s="4" t="s">
        <v>634</v>
      </c>
      <c r="E317" s="4" t="s">
        <v>315</v>
      </c>
      <c r="F317" s="2">
        <v>2015</v>
      </c>
      <c r="G317" s="4">
        <v>148515</v>
      </c>
      <c r="H317" s="4">
        <v>0</v>
      </c>
      <c r="I317" s="4" t="s">
        <v>893</v>
      </c>
      <c r="J317" s="4">
        <v>3000000</v>
      </c>
      <c r="K317" s="4" t="s">
        <v>508</v>
      </c>
      <c r="L317" s="3">
        <v>41817</v>
      </c>
      <c r="M317" s="4" t="s">
        <v>326</v>
      </c>
      <c r="N317" s="4" t="s">
        <v>434</v>
      </c>
      <c r="O317" s="4" t="s">
        <v>500</v>
      </c>
      <c r="P317" s="4" t="s">
        <v>692</v>
      </c>
    </row>
    <row r="318" spans="1:16" ht="33.75" customHeight="1">
      <c r="A318" s="4" t="s">
        <v>221</v>
      </c>
      <c r="B318" s="4" t="s">
        <v>139</v>
      </c>
      <c r="C318" s="4" t="s">
        <v>532</v>
      </c>
      <c r="D318" s="4" t="s">
        <v>254</v>
      </c>
      <c r="E318" s="4" t="s">
        <v>1003</v>
      </c>
      <c r="F318" s="2">
        <v>2013</v>
      </c>
      <c r="G318" s="4">
        <v>160428</v>
      </c>
      <c r="H318" s="4">
        <v>0</v>
      </c>
      <c r="I318" s="4" t="s">
        <v>918</v>
      </c>
      <c r="J318" s="4">
        <v>3000000</v>
      </c>
      <c r="K318" s="4" t="s">
        <v>508</v>
      </c>
      <c r="L318" s="3">
        <v>41590</v>
      </c>
      <c r="M318" s="4" t="s">
        <v>738</v>
      </c>
      <c r="N318" s="4" t="s">
        <v>434</v>
      </c>
      <c r="O318" s="4" t="s">
        <v>282</v>
      </c>
      <c r="P318" s="4" t="s">
        <v>697</v>
      </c>
    </row>
    <row r="319" spans="1:16" ht="79.5" customHeight="1">
      <c r="A319" s="4" t="s">
        <v>221</v>
      </c>
      <c r="B319" s="4" t="s">
        <v>1695</v>
      </c>
      <c r="C319" s="4" t="s">
        <v>1473</v>
      </c>
      <c r="D319" s="4"/>
      <c r="E319" s="4"/>
      <c r="F319" s="2">
        <v>2003</v>
      </c>
      <c r="G319" s="4">
        <v>135000</v>
      </c>
      <c r="H319" s="4">
        <v>0</v>
      </c>
      <c r="I319" s="4" t="s">
        <v>1696</v>
      </c>
      <c r="J319" s="4"/>
      <c r="K319" s="4"/>
      <c r="L319" s="3">
        <v>37739</v>
      </c>
      <c r="M319" s="4" t="s">
        <v>738</v>
      </c>
      <c r="N319" s="4" t="s">
        <v>434</v>
      </c>
      <c r="O319" s="4" t="s">
        <v>500</v>
      </c>
      <c r="P319" s="4" t="s">
        <v>692</v>
      </c>
    </row>
    <row r="320" spans="1:16" ht="33.75" customHeight="1">
      <c r="A320" s="4" t="s">
        <v>221</v>
      </c>
      <c r="B320" s="4" t="s">
        <v>877</v>
      </c>
      <c r="C320" s="4" t="s">
        <v>1457</v>
      </c>
      <c r="D320" s="4" t="s">
        <v>634</v>
      </c>
      <c r="E320" s="4" t="s">
        <v>963</v>
      </c>
      <c r="F320" s="2">
        <v>2015</v>
      </c>
      <c r="G320" s="4">
        <v>142180</v>
      </c>
      <c r="H320" s="4">
        <v>0</v>
      </c>
      <c r="I320" s="4" t="s">
        <v>802</v>
      </c>
      <c r="J320" s="4">
        <v>3000000</v>
      </c>
      <c r="K320" s="4" t="s">
        <v>508</v>
      </c>
      <c r="L320" s="3">
        <v>41892</v>
      </c>
      <c r="M320" s="4" t="s">
        <v>926</v>
      </c>
      <c r="N320" s="4" t="s">
        <v>434</v>
      </c>
      <c r="O320" s="4" t="s">
        <v>282</v>
      </c>
      <c r="P320" s="4" t="s">
        <v>697</v>
      </c>
    </row>
    <row r="321" spans="1:16" ht="22.5" customHeight="1">
      <c r="A321" s="4" t="s">
        <v>221</v>
      </c>
      <c r="B321" s="4" t="s">
        <v>365</v>
      </c>
      <c r="C321" s="4" t="s">
        <v>1445</v>
      </c>
      <c r="D321" s="4"/>
      <c r="E321" s="4"/>
      <c r="F321" s="2">
        <v>2007</v>
      </c>
      <c r="G321" s="4">
        <v>139315</v>
      </c>
      <c r="H321" s="4">
        <v>0</v>
      </c>
      <c r="I321" s="4" t="s">
        <v>1648</v>
      </c>
      <c r="J321" s="4"/>
      <c r="K321" s="4" t="s">
        <v>837</v>
      </c>
      <c r="L321" s="3">
        <v>39141</v>
      </c>
      <c r="M321" s="4" t="s">
        <v>738</v>
      </c>
      <c r="N321" s="4" t="s">
        <v>434</v>
      </c>
      <c r="O321" s="4" t="s">
        <v>282</v>
      </c>
      <c r="P321" s="4" t="s">
        <v>879</v>
      </c>
    </row>
    <row r="322" spans="1:16" ht="33.75" customHeight="1">
      <c r="A322" s="4" t="s">
        <v>221</v>
      </c>
      <c r="B322" s="4" t="s">
        <v>365</v>
      </c>
      <c r="C322" s="4" t="s">
        <v>44</v>
      </c>
      <c r="D322" s="4"/>
      <c r="E322" s="4"/>
      <c r="F322" s="2">
        <v>2012</v>
      </c>
      <c r="G322" s="4">
        <v>154480</v>
      </c>
      <c r="H322" s="4">
        <v>0</v>
      </c>
      <c r="I322" s="4" t="s">
        <v>401</v>
      </c>
      <c r="J322" s="4">
        <v>3000000</v>
      </c>
      <c r="K322" s="4" t="s">
        <v>508</v>
      </c>
      <c r="L322" s="3">
        <v>41207</v>
      </c>
      <c r="M322" s="4" t="s">
        <v>926</v>
      </c>
      <c r="N322" s="4" t="s">
        <v>434</v>
      </c>
      <c r="O322" s="4" t="s">
        <v>282</v>
      </c>
      <c r="P322" s="4" t="s">
        <v>697</v>
      </c>
    </row>
    <row r="323" spans="1:16" ht="22.5" customHeight="1">
      <c r="A323" s="4" t="s">
        <v>221</v>
      </c>
      <c r="B323" s="4" t="s">
        <v>365</v>
      </c>
      <c r="C323" s="4" t="s">
        <v>1473</v>
      </c>
      <c r="D323" s="4" t="s">
        <v>1473</v>
      </c>
      <c r="E323" s="4" t="s">
        <v>1529</v>
      </c>
      <c r="F323" s="2">
        <v>2003</v>
      </c>
      <c r="G323" s="4">
        <v>68185</v>
      </c>
      <c r="H323" s="4">
        <v>0</v>
      </c>
      <c r="I323" s="4" t="s">
        <v>1530</v>
      </c>
      <c r="J323" s="4"/>
      <c r="K323" s="4"/>
      <c r="L323" s="3">
        <v>37746</v>
      </c>
      <c r="M323" s="4" t="s">
        <v>738</v>
      </c>
      <c r="N323" s="4" t="s">
        <v>434</v>
      </c>
      <c r="O323" s="4" t="s">
        <v>282</v>
      </c>
      <c r="P323" s="4" t="s">
        <v>697</v>
      </c>
    </row>
    <row r="324" spans="1:16" ht="22.5" customHeight="1">
      <c r="A324" s="4" t="s">
        <v>221</v>
      </c>
      <c r="B324" s="4" t="s">
        <v>797</v>
      </c>
      <c r="C324" s="4" t="s">
        <v>1473</v>
      </c>
      <c r="D324" s="4" t="s">
        <v>1473</v>
      </c>
      <c r="E324" s="4" t="s">
        <v>1479</v>
      </c>
      <c r="F324" s="2">
        <v>2003</v>
      </c>
      <c r="G324" s="4">
        <v>87108</v>
      </c>
      <c r="H324" s="4">
        <v>0</v>
      </c>
      <c r="I324" s="4" t="s">
        <v>1697</v>
      </c>
      <c r="J324" s="4"/>
      <c r="K324" s="4"/>
      <c r="L324" s="3">
        <v>37788</v>
      </c>
      <c r="M324" s="4" t="s">
        <v>554</v>
      </c>
      <c r="N324" s="4" t="s">
        <v>434</v>
      </c>
      <c r="O324" s="4" t="s">
        <v>282</v>
      </c>
      <c r="P324" s="4" t="s">
        <v>697</v>
      </c>
    </row>
    <row r="325" spans="1:16" ht="22.5" customHeight="1">
      <c r="A325" s="4" t="s">
        <v>902</v>
      </c>
      <c r="B325" s="4" t="s">
        <v>161</v>
      </c>
      <c r="C325" s="4" t="s">
        <v>1470</v>
      </c>
      <c r="D325" s="4"/>
      <c r="E325" s="4"/>
      <c r="F325" s="2">
        <v>2002</v>
      </c>
      <c r="G325" s="4">
        <v>65772</v>
      </c>
      <c r="H325" s="4">
        <v>0</v>
      </c>
      <c r="I325" s="4" t="s">
        <v>1698</v>
      </c>
      <c r="J325" s="4"/>
      <c r="K325" s="4"/>
      <c r="L325" s="3">
        <v>37601</v>
      </c>
      <c r="M325" s="4" t="s">
        <v>738</v>
      </c>
      <c r="N325" s="4" t="s">
        <v>434</v>
      </c>
      <c r="O325" s="4" t="s">
        <v>500</v>
      </c>
      <c r="P325" s="4" t="s">
        <v>692</v>
      </c>
    </row>
    <row r="326" spans="1:16" ht="22.5" customHeight="1">
      <c r="A326" s="4" t="s">
        <v>902</v>
      </c>
      <c r="B326" s="4" t="s">
        <v>161</v>
      </c>
      <c r="C326" s="4" t="s">
        <v>1473</v>
      </c>
      <c r="D326" s="4"/>
      <c r="E326" s="4"/>
      <c r="F326" s="2">
        <v>2003</v>
      </c>
      <c r="G326" s="4">
        <v>60839</v>
      </c>
      <c r="H326" s="4">
        <v>0</v>
      </c>
      <c r="I326" s="4" t="s">
        <v>1593</v>
      </c>
      <c r="J326" s="4"/>
      <c r="K326" s="4"/>
      <c r="L326" s="3">
        <v>37601</v>
      </c>
      <c r="M326" s="4" t="s">
        <v>738</v>
      </c>
      <c r="N326" s="4" t="s">
        <v>434</v>
      </c>
      <c r="O326" s="4" t="s">
        <v>500</v>
      </c>
      <c r="P326" s="4" t="s">
        <v>692</v>
      </c>
    </row>
    <row r="327" spans="1:16" ht="22.5" customHeight="1">
      <c r="A327" s="4" t="s">
        <v>902</v>
      </c>
      <c r="B327" s="4" t="s">
        <v>161</v>
      </c>
      <c r="C327" s="4" t="s">
        <v>1473</v>
      </c>
      <c r="D327" s="4"/>
      <c r="E327" s="4"/>
      <c r="F327" s="2">
        <v>2003</v>
      </c>
      <c r="G327" s="4">
        <v>134981</v>
      </c>
      <c r="H327" s="4">
        <v>0</v>
      </c>
      <c r="I327" s="4" t="s">
        <v>1593</v>
      </c>
      <c r="J327" s="4"/>
      <c r="K327" s="4"/>
      <c r="L327" s="3">
        <v>37700</v>
      </c>
      <c r="M327" s="4" t="s">
        <v>738</v>
      </c>
      <c r="N327" s="4" t="s">
        <v>434</v>
      </c>
      <c r="O327" s="4" t="s">
        <v>500</v>
      </c>
      <c r="P327" s="4" t="s">
        <v>692</v>
      </c>
    </row>
    <row r="328" spans="1:16" ht="33.75" customHeight="1">
      <c r="A328" s="4" t="s">
        <v>1699</v>
      </c>
      <c r="B328" s="4" t="s">
        <v>263</v>
      </c>
      <c r="C328" s="4" t="s">
        <v>1445</v>
      </c>
      <c r="D328" s="4" t="s">
        <v>1446</v>
      </c>
      <c r="E328" s="4" t="s">
        <v>1447</v>
      </c>
      <c r="F328" s="2">
        <v>2007</v>
      </c>
      <c r="G328" s="4">
        <v>-36804</v>
      </c>
      <c r="H328" s="4">
        <v>0</v>
      </c>
      <c r="I328" s="4" t="s">
        <v>1700</v>
      </c>
      <c r="J328" s="4"/>
      <c r="K328" s="4" t="s">
        <v>837</v>
      </c>
      <c r="L328" s="3">
        <v>39153</v>
      </c>
      <c r="M328" s="4" t="s">
        <v>926</v>
      </c>
      <c r="N328" s="4" t="s">
        <v>434</v>
      </c>
      <c r="O328" s="4" t="s">
        <v>282</v>
      </c>
      <c r="P328" s="4" t="s">
        <v>879</v>
      </c>
    </row>
    <row r="329" spans="1:16" ht="22.5" customHeight="1">
      <c r="A329" s="4" t="s">
        <v>325</v>
      </c>
      <c r="B329" s="4" t="s">
        <v>1701</v>
      </c>
      <c r="C329" s="4" t="s">
        <v>1473</v>
      </c>
      <c r="D329" s="4"/>
      <c r="E329" s="4"/>
      <c r="F329" s="2">
        <v>2003</v>
      </c>
      <c r="G329" s="4">
        <v>554845</v>
      </c>
      <c r="H329" s="4">
        <v>0</v>
      </c>
      <c r="I329" s="4" t="s">
        <v>1702</v>
      </c>
      <c r="J329" s="4">
        <v>471063</v>
      </c>
      <c r="K329" s="4" t="s">
        <v>313</v>
      </c>
      <c r="L329" s="3">
        <v>37798</v>
      </c>
      <c r="M329" s="4" t="s">
        <v>738</v>
      </c>
      <c r="N329" s="4" t="s">
        <v>434</v>
      </c>
      <c r="O329" s="4" t="s">
        <v>500</v>
      </c>
      <c r="P329" s="4" t="s">
        <v>692</v>
      </c>
    </row>
    <row r="330" spans="1:16" ht="57" customHeight="1">
      <c r="A330" s="4" t="s">
        <v>325</v>
      </c>
      <c r="B330" s="4" t="s">
        <v>1701</v>
      </c>
      <c r="C330" s="4" t="s">
        <v>1473</v>
      </c>
      <c r="D330" s="4"/>
      <c r="E330" s="4"/>
      <c r="F330" s="2">
        <v>2003</v>
      </c>
      <c r="G330" s="4">
        <v>782581</v>
      </c>
      <c r="H330" s="4">
        <v>0</v>
      </c>
      <c r="I330" s="4" t="s">
        <v>1703</v>
      </c>
      <c r="J330" s="4">
        <v>727018</v>
      </c>
      <c r="K330" s="4" t="s">
        <v>313</v>
      </c>
      <c r="L330" s="3">
        <v>37722</v>
      </c>
      <c r="M330" s="4" t="s">
        <v>542</v>
      </c>
      <c r="N330" s="4" t="s">
        <v>434</v>
      </c>
      <c r="O330" s="4" t="s">
        <v>500</v>
      </c>
      <c r="P330" s="4" t="s">
        <v>692</v>
      </c>
    </row>
    <row r="331" spans="1:16" ht="22.5" customHeight="1">
      <c r="A331" s="4" t="s">
        <v>325</v>
      </c>
      <c r="B331" s="4" t="s">
        <v>1701</v>
      </c>
      <c r="C331" s="4" t="s">
        <v>1473</v>
      </c>
      <c r="D331" s="4"/>
      <c r="E331" s="4"/>
      <c r="F331" s="2">
        <v>2003</v>
      </c>
      <c r="G331" s="4">
        <v>863163</v>
      </c>
      <c r="H331" s="4">
        <v>0</v>
      </c>
      <c r="I331" s="4" t="s">
        <v>1704</v>
      </c>
      <c r="J331" s="4">
        <v>726783</v>
      </c>
      <c r="K331" s="4" t="s">
        <v>313</v>
      </c>
      <c r="L331" s="3">
        <v>37937</v>
      </c>
      <c r="M331" s="4" t="s">
        <v>79</v>
      </c>
      <c r="N331" s="4" t="s">
        <v>434</v>
      </c>
      <c r="O331" s="4" t="s">
        <v>500</v>
      </c>
      <c r="P331" s="4" t="s">
        <v>692</v>
      </c>
    </row>
    <row r="332" spans="1:16" ht="22.5" customHeight="1">
      <c r="A332" s="4" t="s">
        <v>325</v>
      </c>
      <c r="B332" s="4" t="s">
        <v>1705</v>
      </c>
      <c r="C332" s="4" t="s">
        <v>1445</v>
      </c>
      <c r="D332" s="4"/>
      <c r="E332" s="4"/>
      <c r="F332" s="2">
        <v>2007</v>
      </c>
      <c r="G332" s="4">
        <v>603680</v>
      </c>
      <c r="H332" s="4">
        <v>0</v>
      </c>
      <c r="I332" s="4" t="s">
        <v>1706</v>
      </c>
      <c r="J332" s="4">
        <v>409295</v>
      </c>
      <c r="K332" s="4" t="s">
        <v>313</v>
      </c>
      <c r="L332" s="3">
        <v>39435</v>
      </c>
      <c r="M332" s="4" t="s">
        <v>738</v>
      </c>
      <c r="N332" s="4" t="s">
        <v>434</v>
      </c>
      <c r="O332" s="4" t="s">
        <v>500</v>
      </c>
      <c r="P332" s="4" t="s">
        <v>692</v>
      </c>
    </row>
    <row r="333" spans="1:16" ht="79.5" customHeight="1">
      <c r="A333" s="4" t="s">
        <v>325</v>
      </c>
      <c r="B333" s="4" t="s">
        <v>973</v>
      </c>
      <c r="C333" s="4" t="s">
        <v>1561</v>
      </c>
      <c r="D333" s="4"/>
      <c r="E333" s="4"/>
      <c r="F333" s="2">
        <v>2005</v>
      </c>
      <c r="G333" s="4">
        <v>583505</v>
      </c>
      <c r="H333" s="4">
        <v>0</v>
      </c>
      <c r="I333" s="4" t="s">
        <v>1707</v>
      </c>
      <c r="J333" s="4">
        <v>495979</v>
      </c>
      <c r="K333" s="4" t="s">
        <v>313</v>
      </c>
      <c r="L333" s="3">
        <v>38708</v>
      </c>
      <c r="M333" s="4" t="s">
        <v>738</v>
      </c>
      <c r="N333" s="4" t="s">
        <v>434</v>
      </c>
      <c r="O333" s="4" t="s">
        <v>500</v>
      </c>
      <c r="P333" s="4" t="s">
        <v>692</v>
      </c>
    </row>
    <row r="334" spans="1:16" ht="45.75" customHeight="1">
      <c r="A334" s="4" t="s">
        <v>325</v>
      </c>
      <c r="B334" s="4" t="s">
        <v>973</v>
      </c>
      <c r="C334" s="4" t="s">
        <v>1445</v>
      </c>
      <c r="D334" s="4"/>
      <c r="E334" s="4"/>
      <c r="F334" s="2">
        <v>2007</v>
      </c>
      <c r="G334" s="4">
        <v>178707</v>
      </c>
      <c r="H334" s="4">
        <v>0</v>
      </c>
      <c r="I334" s="4" t="s">
        <v>1708</v>
      </c>
      <c r="J334" s="4">
        <v>134030</v>
      </c>
      <c r="K334" s="4" t="s">
        <v>313</v>
      </c>
      <c r="L334" s="3">
        <v>39202</v>
      </c>
      <c r="M334" s="4" t="s">
        <v>613</v>
      </c>
      <c r="N334" s="4" t="s">
        <v>434</v>
      </c>
      <c r="O334" s="4" t="s">
        <v>500</v>
      </c>
      <c r="P334" s="4" t="s">
        <v>692</v>
      </c>
    </row>
    <row r="335" spans="1:16" ht="22.5" customHeight="1">
      <c r="A335" s="4" t="s">
        <v>325</v>
      </c>
      <c r="B335" s="4" t="s">
        <v>973</v>
      </c>
      <c r="C335" s="4" t="s">
        <v>1445</v>
      </c>
      <c r="D335" s="4"/>
      <c r="E335" s="4"/>
      <c r="F335" s="2">
        <v>2007</v>
      </c>
      <c r="G335" s="4">
        <v>893655</v>
      </c>
      <c r="H335" s="4">
        <v>0</v>
      </c>
      <c r="I335" s="4" t="s">
        <v>1709</v>
      </c>
      <c r="J335" s="4">
        <v>670241</v>
      </c>
      <c r="K335" s="4" t="s">
        <v>313</v>
      </c>
      <c r="L335" s="3">
        <v>39202</v>
      </c>
      <c r="M335" s="4" t="s">
        <v>738</v>
      </c>
      <c r="N335" s="4" t="s">
        <v>434</v>
      </c>
      <c r="O335" s="4" t="s">
        <v>500</v>
      </c>
      <c r="P335" s="4" t="s">
        <v>692</v>
      </c>
    </row>
    <row r="336" spans="1:16" ht="12.75" customHeight="1">
      <c r="A336" s="4" t="s">
        <v>325</v>
      </c>
      <c r="B336" s="4" t="s">
        <v>1557</v>
      </c>
      <c r="C336" s="4" t="s">
        <v>1710</v>
      </c>
      <c r="D336" s="4"/>
      <c r="E336" s="4"/>
      <c r="F336" s="2">
        <v>2001</v>
      </c>
      <c r="G336" s="4">
        <v>188014</v>
      </c>
      <c r="H336" s="4">
        <v>0</v>
      </c>
      <c r="I336" s="4" t="s">
        <v>1711</v>
      </c>
      <c r="J336" s="4">
        <v>1600000</v>
      </c>
      <c r="K336" s="4" t="s">
        <v>467</v>
      </c>
      <c r="L336" s="3">
        <v>37111</v>
      </c>
      <c r="M336" s="4" t="s">
        <v>554</v>
      </c>
      <c r="N336" s="4" t="s">
        <v>434</v>
      </c>
      <c r="O336" s="4" t="s">
        <v>500</v>
      </c>
      <c r="P336" s="4" t="s">
        <v>692</v>
      </c>
    </row>
    <row r="337" spans="1:16" ht="12.75" customHeight="1">
      <c r="A337" s="4" t="s">
        <v>325</v>
      </c>
      <c r="B337" s="4" t="s">
        <v>1557</v>
      </c>
      <c r="C337" s="4" t="s">
        <v>1470</v>
      </c>
      <c r="D337" s="4"/>
      <c r="E337" s="4"/>
      <c r="F337" s="2">
        <v>2002</v>
      </c>
      <c r="G337" s="4">
        <v>332893</v>
      </c>
      <c r="H337" s="4">
        <v>0</v>
      </c>
      <c r="I337" s="4" t="s">
        <v>1712</v>
      </c>
      <c r="J337" s="4">
        <v>2520000</v>
      </c>
      <c r="K337" s="4" t="s">
        <v>467</v>
      </c>
      <c r="L337" s="3">
        <v>37438</v>
      </c>
      <c r="M337" s="4" t="s">
        <v>554</v>
      </c>
      <c r="N337" s="4" t="s">
        <v>434</v>
      </c>
      <c r="O337" s="4" t="s">
        <v>500</v>
      </c>
      <c r="P337" s="4" t="s">
        <v>692</v>
      </c>
    </row>
    <row r="338" spans="1:16" ht="45.75" customHeight="1">
      <c r="A338" s="4" t="s">
        <v>325</v>
      </c>
      <c r="B338" s="4" t="s">
        <v>1713</v>
      </c>
      <c r="C338" s="4" t="s">
        <v>1561</v>
      </c>
      <c r="D338" s="4"/>
      <c r="E338" s="4"/>
      <c r="F338" s="2">
        <v>2005</v>
      </c>
      <c r="G338" s="4">
        <v>597880</v>
      </c>
      <c r="H338" s="4">
        <v>0</v>
      </c>
      <c r="I338" s="4" t="s">
        <v>1714</v>
      </c>
      <c r="J338" s="4">
        <v>462161</v>
      </c>
      <c r="K338" s="4" t="s">
        <v>313</v>
      </c>
      <c r="L338" s="3">
        <v>38497</v>
      </c>
      <c r="M338" s="4" t="s">
        <v>886</v>
      </c>
      <c r="N338" s="4" t="s">
        <v>434</v>
      </c>
      <c r="O338" s="4" t="s">
        <v>500</v>
      </c>
      <c r="P338" s="4" t="s">
        <v>692</v>
      </c>
    </row>
    <row r="339" spans="1:16" ht="22.5" customHeight="1">
      <c r="A339" s="4" t="s">
        <v>325</v>
      </c>
      <c r="B339" s="4" t="s">
        <v>1713</v>
      </c>
      <c r="C339" s="4" t="s">
        <v>1473</v>
      </c>
      <c r="D339" s="4"/>
      <c r="E339" s="4"/>
      <c r="F339" s="2">
        <v>2003</v>
      </c>
      <c r="G339" s="4">
        <v>289844</v>
      </c>
      <c r="H339" s="4">
        <v>0</v>
      </c>
      <c r="I339" s="4" t="s">
        <v>1715</v>
      </c>
      <c r="J339" s="4">
        <v>269265</v>
      </c>
      <c r="K339" s="4" t="s">
        <v>313</v>
      </c>
      <c r="L339" s="3">
        <v>37722</v>
      </c>
      <c r="M339" s="4" t="s">
        <v>738</v>
      </c>
      <c r="N339" s="4" t="s">
        <v>434</v>
      </c>
      <c r="O339" s="4" t="s">
        <v>500</v>
      </c>
      <c r="P339" s="4" t="s">
        <v>692</v>
      </c>
    </row>
    <row r="340" spans="1:16" ht="22.5" customHeight="1">
      <c r="A340" s="4" t="s">
        <v>325</v>
      </c>
      <c r="B340" s="4" t="s">
        <v>416</v>
      </c>
      <c r="C340" s="4" t="s">
        <v>1482</v>
      </c>
      <c r="D340" s="4"/>
      <c r="E340" s="4"/>
      <c r="F340" s="2">
        <v>2004</v>
      </c>
      <c r="G340" s="4">
        <v>822991</v>
      </c>
      <c r="H340" s="4">
        <v>0</v>
      </c>
      <c r="I340" s="4" t="s">
        <v>1716</v>
      </c>
      <c r="J340" s="4">
        <v>675676</v>
      </c>
      <c r="K340" s="4" t="s">
        <v>313</v>
      </c>
      <c r="L340" s="3">
        <v>38176</v>
      </c>
      <c r="M340" s="4" t="s">
        <v>79</v>
      </c>
      <c r="N340" s="4" t="s">
        <v>434</v>
      </c>
      <c r="O340" s="4" t="s">
        <v>500</v>
      </c>
      <c r="P340" s="4" t="s">
        <v>692</v>
      </c>
    </row>
    <row r="341" spans="1:16" ht="22.5" customHeight="1">
      <c r="A341" s="4" t="s">
        <v>325</v>
      </c>
      <c r="B341" s="4" t="s">
        <v>416</v>
      </c>
      <c r="C341" s="4" t="s">
        <v>1482</v>
      </c>
      <c r="D341" s="4"/>
      <c r="E341" s="4"/>
      <c r="F341" s="2">
        <v>2004</v>
      </c>
      <c r="G341" s="4">
        <v>896122</v>
      </c>
      <c r="H341" s="4">
        <v>0</v>
      </c>
      <c r="I341" s="4" t="s">
        <v>1717</v>
      </c>
      <c r="J341" s="4">
        <v>675676</v>
      </c>
      <c r="K341" s="4" t="s">
        <v>313</v>
      </c>
      <c r="L341" s="3">
        <v>38342</v>
      </c>
      <c r="M341" s="4" t="s">
        <v>79</v>
      </c>
      <c r="N341" s="4" t="s">
        <v>434</v>
      </c>
      <c r="O341" s="4" t="s">
        <v>500</v>
      </c>
      <c r="P341" s="4" t="s">
        <v>692</v>
      </c>
    </row>
    <row r="342" spans="1:16" ht="22.5" customHeight="1">
      <c r="A342" s="4" t="s">
        <v>325</v>
      </c>
      <c r="B342" s="4" t="s">
        <v>416</v>
      </c>
      <c r="C342" s="4" t="s">
        <v>1561</v>
      </c>
      <c r="D342" s="4"/>
      <c r="E342" s="4"/>
      <c r="F342" s="2">
        <v>2005</v>
      </c>
      <c r="G342" s="4">
        <v>805578</v>
      </c>
      <c r="H342" s="4">
        <v>0</v>
      </c>
      <c r="I342" s="4" t="s">
        <v>1718</v>
      </c>
      <c r="J342" s="4">
        <v>670241</v>
      </c>
      <c r="K342" s="4" t="s">
        <v>313</v>
      </c>
      <c r="L342" s="3">
        <v>38629</v>
      </c>
      <c r="M342" s="4" t="s">
        <v>79</v>
      </c>
      <c r="N342" s="4" t="s">
        <v>434</v>
      </c>
      <c r="O342" s="4" t="s">
        <v>500</v>
      </c>
      <c r="P342" s="4" t="s">
        <v>692</v>
      </c>
    </row>
    <row r="343" spans="1:16" ht="45.75" customHeight="1">
      <c r="A343" s="4" t="s">
        <v>325</v>
      </c>
      <c r="B343" s="4" t="s">
        <v>416</v>
      </c>
      <c r="C343" s="4" t="s">
        <v>1561</v>
      </c>
      <c r="D343" s="4"/>
      <c r="E343" s="4"/>
      <c r="F343" s="2">
        <v>2005</v>
      </c>
      <c r="G343" s="4">
        <v>1103927</v>
      </c>
      <c r="H343" s="4">
        <v>0</v>
      </c>
      <c r="I343" s="4" t="s">
        <v>1719</v>
      </c>
      <c r="J343" s="4">
        <v>938338</v>
      </c>
      <c r="K343" s="4" t="s">
        <v>313</v>
      </c>
      <c r="L343" s="3">
        <v>38629</v>
      </c>
      <c r="M343" s="4" t="s">
        <v>79</v>
      </c>
      <c r="N343" s="4" t="s">
        <v>434</v>
      </c>
      <c r="O343" s="4" t="s">
        <v>500</v>
      </c>
      <c r="P343" s="4" t="s">
        <v>692</v>
      </c>
    </row>
    <row r="344" spans="1:16" ht="22.5" customHeight="1">
      <c r="A344" s="4" t="s">
        <v>325</v>
      </c>
      <c r="B344" s="4" t="s">
        <v>416</v>
      </c>
      <c r="C344" s="4" t="s">
        <v>1438</v>
      </c>
      <c r="D344" s="4"/>
      <c r="E344" s="4"/>
      <c r="F344" s="2">
        <v>2006</v>
      </c>
      <c r="G344" s="4">
        <v>1586370</v>
      </c>
      <c r="H344" s="4">
        <v>0</v>
      </c>
      <c r="I344" s="4" t="s">
        <v>1720</v>
      </c>
      <c r="J344" s="4">
        <v>1340483</v>
      </c>
      <c r="K344" s="4" t="s">
        <v>313</v>
      </c>
      <c r="L344" s="3">
        <v>38718</v>
      </c>
      <c r="M344" s="4" t="s">
        <v>79</v>
      </c>
      <c r="N344" s="4" t="s">
        <v>434</v>
      </c>
      <c r="O344" s="4" t="s">
        <v>500</v>
      </c>
      <c r="P344" s="4" t="s">
        <v>692</v>
      </c>
    </row>
    <row r="345" spans="1:16" ht="22.5" customHeight="1">
      <c r="A345" s="4" t="s">
        <v>325</v>
      </c>
      <c r="B345" s="4" t="s">
        <v>416</v>
      </c>
      <c r="C345" s="4" t="s">
        <v>1445</v>
      </c>
      <c r="D345" s="4"/>
      <c r="E345" s="4"/>
      <c r="F345" s="2">
        <v>2007</v>
      </c>
      <c r="G345" s="4">
        <v>1972441</v>
      </c>
      <c r="H345" s="4">
        <v>0</v>
      </c>
      <c r="I345" s="4" t="s">
        <v>1721</v>
      </c>
      <c r="J345" s="4">
        <v>1337315</v>
      </c>
      <c r="K345" s="4" t="s">
        <v>313</v>
      </c>
      <c r="L345" s="3">
        <v>39446</v>
      </c>
      <c r="M345" s="4" t="s">
        <v>79</v>
      </c>
      <c r="N345" s="4" t="s">
        <v>434</v>
      </c>
      <c r="O345" s="4" t="s">
        <v>500</v>
      </c>
      <c r="P345" s="4" t="s">
        <v>692</v>
      </c>
    </row>
    <row r="346" spans="1:16" ht="22.5" customHeight="1">
      <c r="A346" s="4" t="s">
        <v>325</v>
      </c>
      <c r="B346" s="4" t="s">
        <v>416</v>
      </c>
      <c r="C346" s="4" t="s">
        <v>1445</v>
      </c>
      <c r="D346" s="4"/>
      <c r="E346" s="4"/>
      <c r="F346" s="2">
        <v>2007</v>
      </c>
      <c r="G346" s="4">
        <v>1278219</v>
      </c>
      <c r="H346" s="4">
        <v>0</v>
      </c>
      <c r="I346" s="4" t="s">
        <v>1722</v>
      </c>
      <c r="J346" s="4">
        <v>938212</v>
      </c>
      <c r="K346" s="4" t="s">
        <v>313</v>
      </c>
      <c r="L346" s="3">
        <v>39330</v>
      </c>
      <c r="M346" s="4" t="s">
        <v>79</v>
      </c>
      <c r="N346" s="4" t="s">
        <v>434</v>
      </c>
      <c r="O346" s="4" t="s">
        <v>500</v>
      </c>
      <c r="P346" s="4" t="s">
        <v>692</v>
      </c>
    </row>
    <row r="347" spans="1:16" ht="22.5" customHeight="1">
      <c r="A347" s="4" t="s">
        <v>325</v>
      </c>
      <c r="B347" s="4" t="s">
        <v>416</v>
      </c>
      <c r="C347" s="4" t="s">
        <v>1463</v>
      </c>
      <c r="D347" s="4"/>
      <c r="E347" s="4"/>
      <c r="F347" s="2">
        <v>2009</v>
      </c>
      <c r="G347" s="4">
        <v>442211</v>
      </c>
      <c r="H347" s="4">
        <v>0</v>
      </c>
      <c r="I347" s="4" t="s">
        <v>1723</v>
      </c>
      <c r="J347" s="4">
        <v>335638</v>
      </c>
      <c r="K347" s="4" t="s">
        <v>313</v>
      </c>
      <c r="L347" s="3">
        <v>39906</v>
      </c>
      <c r="M347" s="4" t="s">
        <v>79</v>
      </c>
      <c r="N347" s="4" t="s">
        <v>434</v>
      </c>
      <c r="O347" s="4" t="s">
        <v>500</v>
      </c>
      <c r="P347" s="4" t="s">
        <v>692</v>
      </c>
    </row>
    <row r="348" spans="1:16" ht="22.5" customHeight="1">
      <c r="A348" s="4" t="s">
        <v>325</v>
      </c>
      <c r="B348" s="4" t="s">
        <v>416</v>
      </c>
      <c r="C348" s="4" t="s">
        <v>1463</v>
      </c>
      <c r="D348" s="4"/>
      <c r="E348" s="4"/>
      <c r="F348" s="2">
        <v>2009</v>
      </c>
      <c r="G348" s="4">
        <v>881760</v>
      </c>
      <c r="H348" s="4">
        <v>0</v>
      </c>
      <c r="I348" s="4" t="s">
        <v>1724</v>
      </c>
      <c r="J348" s="4">
        <v>669256</v>
      </c>
      <c r="K348" s="4" t="s">
        <v>313</v>
      </c>
      <c r="L348" s="3">
        <v>39906</v>
      </c>
      <c r="M348" s="4" t="s">
        <v>79</v>
      </c>
      <c r="N348" s="4" t="s">
        <v>434</v>
      </c>
      <c r="O348" s="4" t="s">
        <v>500</v>
      </c>
      <c r="P348" s="4" t="s">
        <v>692</v>
      </c>
    </row>
    <row r="349" spans="1:16" ht="22.5" customHeight="1">
      <c r="A349" s="4" t="s">
        <v>325</v>
      </c>
      <c r="B349" s="4" t="s">
        <v>416</v>
      </c>
      <c r="C349" s="4" t="s">
        <v>1516</v>
      </c>
      <c r="D349" s="4"/>
      <c r="E349" s="4"/>
      <c r="F349" s="2">
        <v>2010</v>
      </c>
      <c r="G349" s="4">
        <v>532826</v>
      </c>
      <c r="H349" s="4">
        <v>0</v>
      </c>
      <c r="I349" s="4" t="s">
        <v>1725</v>
      </c>
      <c r="J349" s="4">
        <v>401751</v>
      </c>
      <c r="K349" s="4" t="s">
        <v>313</v>
      </c>
      <c r="L349" s="3">
        <v>40325</v>
      </c>
      <c r="M349" s="4" t="s">
        <v>79</v>
      </c>
      <c r="N349" s="4" t="s">
        <v>434</v>
      </c>
      <c r="O349" s="4" t="s">
        <v>500</v>
      </c>
      <c r="P349" s="4" t="s">
        <v>692</v>
      </c>
    </row>
    <row r="350" spans="1:16" ht="33.75" customHeight="1">
      <c r="A350" s="4" t="s">
        <v>325</v>
      </c>
      <c r="B350" s="4" t="s">
        <v>902</v>
      </c>
      <c r="C350" s="4" t="s">
        <v>40</v>
      </c>
      <c r="D350" s="4"/>
      <c r="E350" s="4"/>
      <c r="F350" s="2">
        <v>2014</v>
      </c>
      <c r="G350" s="4">
        <v>538117</v>
      </c>
      <c r="H350" s="4">
        <v>0</v>
      </c>
      <c r="I350" s="4" t="s">
        <v>88</v>
      </c>
      <c r="J350" s="4">
        <v>3000000</v>
      </c>
      <c r="K350" s="4" t="s">
        <v>467</v>
      </c>
      <c r="L350" s="3">
        <v>41878</v>
      </c>
      <c r="M350" s="4" t="s">
        <v>926</v>
      </c>
      <c r="N350" s="4" t="s">
        <v>434</v>
      </c>
      <c r="O350" s="4" t="s">
        <v>500</v>
      </c>
      <c r="P350" s="4" t="s">
        <v>692</v>
      </c>
    </row>
    <row r="351" spans="1:16" ht="12.75" customHeight="1">
      <c r="A351" s="4" t="s">
        <v>325</v>
      </c>
      <c r="B351" s="4" t="s">
        <v>902</v>
      </c>
      <c r="C351" s="4" t="s">
        <v>1473</v>
      </c>
      <c r="D351" s="4"/>
      <c r="E351" s="4"/>
      <c r="F351" s="2">
        <v>2003</v>
      </c>
      <c r="G351" s="4">
        <v>1449225</v>
      </c>
      <c r="H351" s="4">
        <v>0</v>
      </c>
      <c r="I351" s="4" t="s">
        <v>1726</v>
      </c>
      <c r="J351" s="4">
        <v>1346330</v>
      </c>
      <c r="K351" s="4" t="s">
        <v>313</v>
      </c>
      <c r="L351" s="3">
        <v>37722</v>
      </c>
      <c r="M351" s="4" t="s">
        <v>886</v>
      </c>
      <c r="N351" s="4" t="s">
        <v>434</v>
      </c>
      <c r="O351" s="4" t="s">
        <v>500</v>
      </c>
      <c r="P351" s="4" t="s">
        <v>692</v>
      </c>
    </row>
    <row r="352" spans="1:16" ht="79.5" customHeight="1">
      <c r="A352" s="4" t="s">
        <v>325</v>
      </c>
      <c r="B352" s="4" t="s">
        <v>902</v>
      </c>
      <c r="C352" s="4" t="s">
        <v>532</v>
      </c>
      <c r="D352" s="4"/>
      <c r="E352" s="4"/>
      <c r="F352" s="2">
        <v>2013</v>
      </c>
      <c r="G352" s="4">
        <v>1884530</v>
      </c>
      <c r="H352" s="4">
        <v>0</v>
      </c>
      <c r="I352" s="4" t="s">
        <v>298</v>
      </c>
      <c r="J352" s="4">
        <v>11000000</v>
      </c>
      <c r="K352" s="4" t="s">
        <v>467</v>
      </c>
      <c r="L352" s="3">
        <v>41365</v>
      </c>
      <c r="M352" s="4" t="s">
        <v>926</v>
      </c>
      <c r="N352" s="4" t="s">
        <v>434</v>
      </c>
      <c r="O352" s="4" t="s">
        <v>500</v>
      </c>
      <c r="P352" s="4" t="s">
        <v>692</v>
      </c>
    </row>
    <row r="353" spans="1:16" ht="45.75" customHeight="1">
      <c r="A353" s="4" t="s">
        <v>325</v>
      </c>
      <c r="B353" s="4" t="s">
        <v>782</v>
      </c>
      <c r="C353" s="4" t="s">
        <v>1482</v>
      </c>
      <c r="D353" s="4"/>
      <c r="E353" s="4"/>
      <c r="F353" s="2">
        <v>2004</v>
      </c>
      <c r="G353" s="4">
        <v>1645982</v>
      </c>
      <c r="H353" s="4">
        <v>0</v>
      </c>
      <c r="I353" s="4" t="s">
        <v>1727</v>
      </c>
      <c r="J353" s="4">
        <v>1351351</v>
      </c>
      <c r="K353" s="4" t="s">
        <v>313</v>
      </c>
      <c r="L353" s="3">
        <v>38176</v>
      </c>
      <c r="M353" s="4" t="s">
        <v>211</v>
      </c>
      <c r="N353" s="4" t="s">
        <v>434</v>
      </c>
      <c r="O353" s="4" t="s">
        <v>500</v>
      </c>
      <c r="P353" s="4" t="s">
        <v>692</v>
      </c>
    </row>
    <row r="354" spans="1:16" ht="33.75" customHeight="1">
      <c r="A354" s="4" t="s">
        <v>325</v>
      </c>
      <c r="B354" s="4" t="s">
        <v>782</v>
      </c>
      <c r="C354" s="4" t="s">
        <v>1438</v>
      </c>
      <c r="D354" s="4"/>
      <c r="E354" s="4"/>
      <c r="F354" s="2">
        <v>2006</v>
      </c>
      <c r="G354" s="4">
        <v>1560672</v>
      </c>
      <c r="H354" s="4">
        <v>0</v>
      </c>
      <c r="I354" s="4" t="s">
        <v>1728</v>
      </c>
      <c r="J354" s="4">
        <v>1318768</v>
      </c>
      <c r="K354" s="4" t="s">
        <v>313</v>
      </c>
      <c r="L354" s="3">
        <v>38718</v>
      </c>
      <c r="M354" s="4" t="s">
        <v>738</v>
      </c>
      <c r="N354" s="4" t="s">
        <v>434</v>
      </c>
      <c r="O354" s="4" t="s">
        <v>500</v>
      </c>
      <c r="P354" s="4" t="s">
        <v>692</v>
      </c>
    </row>
    <row r="355" spans="1:16" ht="33.75" customHeight="1">
      <c r="A355" s="4" t="s">
        <v>325</v>
      </c>
      <c r="B355" s="4" t="s">
        <v>782</v>
      </c>
      <c r="C355" s="4" t="s">
        <v>1445</v>
      </c>
      <c r="D355" s="4"/>
      <c r="E355" s="4"/>
      <c r="F355" s="2">
        <v>2007</v>
      </c>
      <c r="G355" s="4">
        <v>2206558</v>
      </c>
      <c r="H355" s="4">
        <v>0</v>
      </c>
      <c r="I355" s="4" t="s">
        <v>1729</v>
      </c>
      <c r="J355" s="4">
        <v>1496046</v>
      </c>
      <c r="K355" s="4" t="s">
        <v>313</v>
      </c>
      <c r="L355" s="3">
        <v>39433</v>
      </c>
      <c r="M355" s="4" t="s">
        <v>738</v>
      </c>
      <c r="N355" s="4" t="s">
        <v>434</v>
      </c>
      <c r="O355" s="4" t="s">
        <v>500</v>
      </c>
      <c r="P355" s="4" t="s">
        <v>692</v>
      </c>
    </row>
    <row r="356" spans="1:16" ht="33.75" customHeight="1">
      <c r="A356" s="4" t="s">
        <v>325</v>
      </c>
      <c r="B356" s="4" t="s">
        <v>782</v>
      </c>
      <c r="C356" s="4" t="s">
        <v>1458</v>
      </c>
      <c r="D356" s="4"/>
      <c r="E356" s="4"/>
      <c r="F356" s="2">
        <v>2008</v>
      </c>
      <c r="G356" s="4">
        <v>870918</v>
      </c>
      <c r="H356" s="4">
        <v>0</v>
      </c>
      <c r="I356" s="4" t="s">
        <v>1730</v>
      </c>
      <c r="J356" s="4">
        <v>560000</v>
      </c>
      <c r="K356" s="4" t="s">
        <v>313</v>
      </c>
      <c r="L356" s="3">
        <v>39603</v>
      </c>
      <c r="M356" s="4" t="s">
        <v>738</v>
      </c>
      <c r="N356" s="4" t="s">
        <v>434</v>
      </c>
      <c r="O356" s="4" t="s">
        <v>500</v>
      </c>
      <c r="P356" s="4" t="s">
        <v>692</v>
      </c>
    </row>
    <row r="357" spans="1:16" ht="33.75" customHeight="1">
      <c r="A357" s="4" t="s">
        <v>325</v>
      </c>
      <c r="B357" s="4" t="s">
        <v>782</v>
      </c>
      <c r="C357" s="4" t="s">
        <v>1458</v>
      </c>
      <c r="D357" s="4"/>
      <c r="E357" s="4"/>
      <c r="F357" s="2">
        <v>2008</v>
      </c>
      <c r="G357" s="4">
        <v>2147462</v>
      </c>
      <c r="H357" s="4">
        <v>0</v>
      </c>
      <c r="I357" s="4" t="s">
        <v>1731</v>
      </c>
      <c r="J357" s="4">
        <v>1473159</v>
      </c>
      <c r="K357" s="4" t="s">
        <v>313</v>
      </c>
      <c r="L357" s="3">
        <v>39477</v>
      </c>
      <c r="M357" s="4" t="s">
        <v>738</v>
      </c>
      <c r="N357" s="4" t="s">
        <v>434</v>
      </c>
      <c r="O357" s="4" t="s">
        <v>500</v>
      </c>
      <c r="P357" s="4" t="s">
        <v>692</v>
      </c>
    </row>
    <row r="358" spans="1:16" ht="22.5" customHeight="1">
      <c r="A358" s="4" t="s">
        <v>325</v>
      </c>
      <c r="B358" s="4" t="s">
        <v>782</v>
      </c>
      <c r="C358" s="4" t="s">
        <v>1463</v>
      </c>
      <c r="D358" s="4"/>
      <c r="E358" s="4"/>
      <c r="F358" s="2">
        <v>2009</v>
      </c>
      <c r="G358" s="4">
        <v>1097046</v>
      </c>
      <c r="H358" s="4">
        <v>0</v>
      </c>
      <c r="I358" s="4" t="s">
        <v>1732</v>
      </c>
      <c r="J358" s="4">
        <v>780000</v>
      </c>
      <c r="K358" s="4" t="s">
        <v>313</v>
      </c>
      <c r="L358" s="3">
        <v>40000</v>
      </c>
      <c r="M358" s="4" t="s">
        <v>738</v>
      </c>
      <c r="N358" s="4" t="s">
        <v>434</v>
      </c>
      <c r="O358" s="4" t="s">
        <v>500</v>
      </c>
      <c r="P358" s="4" t="s">
        <v>692</v>
      </c>
    </row>
    <row r="359" spans="1:16" ht="90.75" customHeight="1">
      <c r="A359" s="4" t="s">
        <v>325</v>
      </c>
      <c r="B359" s="4" t="s">
        <v>782</v>
      </c>
      <c r="C359" s="4" t="s">
        <v>1463</v>
      </c>
      <c r="D359" s="4"/>
      <c r="E359" s="4"/>
      <c r="F359" s="2">
        <v>2009</v>
      </c>
      <c r="G359" s="4">
        <v>730104</v>
      </c>
      <c r="H359" s="4">
        <v>0</v>
      </c>
      <c r="I359" s="4" t="s">
        <v>1733</v>
      </c>
      <c r="J359" s="4">
        <v>563640</v>
      </c>
      <c r="K359" s="4" t="s">
        <v>313</v>
      </c>
      <c r="L359" s="3">
        <v>39805</v>
      </c>
      <c r="M359" s="4" t="s">
        <v>738</v>
      </c>
      <c r="N359" s="4" t="s">
        <v>434</v>
      </c>
      <c r="O359" s="4" t="s">
        <v>500</v>
      </c>
      <c r="P359" s="4" t="s">
        <v>692</v>
      </c>
    </row>
    <row r="360" spans="1:16" ht="33.75" customHeight="1">
      <c r="A360" s="4" t="s">
        <v>325</v>
      </c>
      <c r="B360" s="4" t="s">
        <v>782</v>
      </c>
      <c r="C360" s="4" t="s">
        <v>44</v>
      </c>
      <c r="D360" s="4"/>
      <c r="E360" s="4"/>
      <c r="F360" s="2">
        <v>2012</v>
      </c>
      <c r="G360" s="4">
        <v>1285488</v>
      </c>
      <c r="H360" s="4">
        <v>0</v>
      </c>
      <c r="I360" s="4" t="s">
        <v>781</v>
      </c>
      <c r="J360" s="4">
        <v>980827</v>
      </c>
      <c r="K360" s="4" t="s">
        <v>313</v>
      </c>
      <c r="L360" s="3">
        <v>40945</v>
      </c>
      <c r="M360" s="4" t="s">
        <v>926</v>
      </c>
      <c r="N360" s="4" t="s">
        <v>434</v>
      </c>
      <c r="O360" s="4" t="s">
        <v>500</v>
      </c>
      <c r="P360" s="4" t="s">
        <v>692</v>
      </c>
    </row>
    <row r="361" spans="1:16" ht="33.75" customHeight="1">
      <c r="A361" s="4" t="s">
        <v>325</v>
      </c>
      <c r="B361" s="4" t="s">
        <v>782</v>
      </c>
      <c r="C361" s="4" t="s">
        <v>40</v>
      </c>
      <c r="D361" s="4"/>
      <c r="E361" s="4"/>
      <c r="F361" s="2">
        <v>2014</v>
      </c>
      <c r="G361" s="4">
        <v>1109878</v>
      </c>
      <c r="H361" s="4">
        <v>0</v>
      </c>
      <c r="I361" s="4" t="s">
        <v>179</v>
      </c>
      <c r="J361" s="4">
        <v>6000000</v>
      </c>
      <c r="K361" s="4" t="s">
        <v>467</v>
      </c>
      <c r="L361" s="3">
        <v>41641</v>
      </c>
      <c r="M361" s="4" t="s">
        <v>926</v>
      </c>
      <c r="N361" s="4" t="s">
        <v>434</v>
      </c>
      <c r="O361" s="4" t="s">
        <v>500</v>
      </c>
      <c r="P361" s="4" t="s">
        <v>692</v>
      </c>
    </row>
    <row r="362" spans="1:16" ht="45.75" customHeight="1">
      <c r="A362" s="4" t="s">
        <v>325</v>
      </c>
      <c r="B362" s="4" t="s">
        <v>782</v>
      </c>
      <c r="C362" s="4" t="s">
        <v>1457</v>
      </c>
      <c r="D362" s="4" t="s">
        <v>634</v>
      </c>
      <c r="E362" s="4" t="s">
        <v>870</v>
      </c>
      <c r="F362" s="2">
        <v>2015</v>
      </c>
      <c r="G362" s="4">
        <v>1076233</v>
      </c>
      <c r="H362" s="4">
        <v>0</v>
      </c>
      <c r="I362" s="4" t="s">
        <v>274</v>
      </c>
      <c r="J362" s="4">
        <v>6000000</v>
      </c>
      <c r="K362" s="4" t="s">
        <v>467</v>
      </c>
      <c r="L362" s="3">
        <v>41878</v>
      </c>
      <c r="M362" s="4" t="s">
        <v>232</v>
      </c>
      <c r="N362" s="4" t="s">
        <v>434</v>
      </c>
      <c r="O362" s="4" t="s">
        <v>500</v>
      </c>
      <c r="P362" s="4" t="s">
        <v>692</v>
      </c>
    </row>
    <row r="363" spans="1:16" ht="45.75" customHeight="1">
      <c r="A363" s="4" t="s">
        <v>325</v>
      </c>
      <c r="B363" s="4" t="s">
        <v>782</v>
      </c>
      <c r="C363" s="4" t="s">
        <v>1457</v>
      </c>
      <c r="D363" s="4" t="s">
        <v>634</v>
      </c>
      <c r="E363" s="4" t="s">
        <v>870</v>
      </c>
      <c r="F363" s="2">
        <v>2015</v>
      </c>
      <c r="G363" s="4">
        <v>364498</v>
      </c>
      <c r="H363" s="4">
        <v>0</v>
      </c>
      <c r="I363" s="4" t="s">
        <v>435</v>
      </c>
      <c r="J363" s="4">
        <v>2000000</v>
      </c>
      <c r="K363" s="4" t="s">
        <v>467</v>
      </c>
      <c r="L363" s="3">
        <v>41822</v>
      </c>
      <c r="M363" s="4" t="s">
        <v>232</v>
      </c>
      <c r="N363" s="4" t="s">
        <v>434</v>
      </c>
      <c r="O363" s="4" t="s">
        <v>500</v>
      </c>
      <c r="P363" s="4" t="s">
        <v>692</v>
      </c>
    </row>
    <row r="364" spans="1:16" ht="22.5" customHeight="1">
      <c r="A364" s="4" t="s">
        <v>325</v>
      </c>
      <c r="B364" s="4" t="s">
        <v>782</v>
      </c>
      <c r="C364" s="4" t="s">
        <v>1473</v>
      </c>
      <c r="D364" s="4"/>
      <c r="E364" s="4"/>
      <c r="F364" s="2">
        <v>2003</v>
      </c>
      <c r="G364" s="4">
        <v>792635</v>
      </c>
      <c r="H364" s="4">
        <v>0</v>
      </c>
      <c r="I364" s="4" t="s">
        <v>1734</v>
      </c>
      <c r="J364" s="4">
        <v>672947</v>
      </c>
      <c r="K364" s="4" t="s">
        <v>313</v>
      </c>
      <c r="L364" s="3">
        <v>37798</v>
      </c>
      <c r="M364" s="4" t="s">
        <v>738</v>
      </c>
      <c r="N364" s="4" t="s">
        <v>434</v>
      </c>
      <c r="O364" s="4" t="s">
        <v>500</v>
      </c>
      <c r="P364" s="4" t="s">
        <v>692</v>
      </c>
    </row>
    <row r="365" spans="1:16" ht="22.5" customHeight="1">
      <c r="A365" s="4" t="s">
        <v>325</v>
      </c>
      <c r="B365" s="4" t="s">
        <v>782</v>
      </c>
      <c r="C365" s="4" t="s">
        <v>1473</v>
      </c>
      <c r="D365" s="4"/>
      <c r="E365" s="4"/>
      <c r="F365" s="2">
        <v>2003</v>
      </c>
      <c r="G365" s="4">
        <v>751272</v>
      </c>
      <c r="H365" s="4">
        <v>0</v>
      </c>
      <c r="I365" s="4" t="s">
        <v>1735</v>
      </c>
      <c r="J365" s="4">
        <v>632571</v>
      </c>
      <c r="K365" s="4" t="s">
        <v>313</v>
      </c>
      <c r="L365" s="3">
        <v>37985</v>
      </c>
      <c r="M365" s="4" t="s">
        <v>738</v>
      </c>
      <c r="N365" s="4" t="s">
        <v>434</v>
      </c>
      <c r="O365" s="4" t="s">
        <v>500</v>
      </c>
      <c r="P365" s="4" t="s">
        <v>692</v>
      </c>
    </row>
    <row r="366" spans="1:16" ht="79.5" customHeight="1">
      <c r="A366" s="4" t="s">
        <v>325</v>
      </c>
      <c r="B366" s="4" t="s">
        <v>782</v>
      </c>
      <c r="C366" s="4" t="s">
        <v>532</v>
      </c>
      <c r="D366" s="4" t="s">
        <v>254</v>
      </c>
      <c r="E366" s="4" t="s">
        <v>185</v>
      </c>
      <c r="F366" s="2">
        <v>2013</v>
      </c>
      <c r="G366" s="4">
        <v>1101786</v>
      </c>
      <c r="H366" s="4">
        <v>0</v>
      </c>
      <c r="I366" s="4" t="s">
        <v>298</v>
      </c>
      <c r="J366" s="4">
        <v>6000000</v>
      </c>
      <c r="K366" s="4" t="s">
        <v>467</v>
      </c>
      <c r="L366" s="3">
        <v>41275</v>
      </c>
      <c r="M366" s="4" t="s">
        <v>738</v>
      </c>
      <c r="N366" s="4" t="s">
        <v>434</v>
      </c>
      <c r="O366" s="4" t="s">
        <v>500</v>
      </c>
      <c r="P366" s="4" t="s">
        <v>697</v>
      </c>
    </row>
    <row r="367" spans="1:16" ht="45.75" customHeight="1">
      <c r="A367" s="4" t="s">
        <v>325</v>
      </c>
      <c r="B367" s="4" t="s">
        <v>782</v>
      </c>
      <c r="C367" s="4" t="s">
        <v>532</v>
      </c>
      <c r="D367" s="4" t="s">
        <v>254</v>
      </c>
      <c r="E367" s="4" t="s">
        <v>185</v>
      </c>
      <c r="F367" s="2">
        <v>2013</v>
      </c>
      <c r="G367" s="4">
        <v>367262</v>
      </c>
      <c r="H367" s="4">
        <v>0</v>
      </c>
      <c r="I367" s="4" t="s">
        <v>187</v>
      </c>
      <c r="J367" s="4">
        <v>2000000</v>
      </c>
      <c r="K367" s="4" t="s">
        <v>467</v>
      </c>
      <c r="L367" s="3">
        <v>41518</v>
      </c>
      <c r="M367" s="4" t="s">
        <v>738</v>
      </c>
      <c r="N367" s="4" t="s">
        <v>434</v>
      </c>
      <c r="O367" s="4" t="s">
        <v>282</v>
      </c>
      <c r="P367" s="4" t="s">
        <v>697</v>
      </c>
    </row>
    <row r="368" spans="1:16" ht="33.75" customHeight="1">
      <c r="A368" s="4" t="s">
        <v>325</v>
      </c>
      <c r="B368" s="4" t="s">
        <v>782</v>
      </c>
      <c r="C368" s="4" t="s">
        <v>532</v>
      </c>
      <c r="D368" s="4" t="s">
        <v>254</v>
      </c>
      <c r="E368" s="4" t="s">
        <v>185</v>
      </c>
      <c r="F368" s="2">
        <v>2013</v>
      </c>
      <c r="G368" s="4">
        <v>24835</v>
      </c>
      <c r="H368" s="4">
        <v>0</v>
      </c>
      <c r="I368" s="4" t="s">
        <v>478</v>
      </c>
      <c r="J368" s="4">
        <v>136620</v>
      </c>
      <c r="K368" s="4" t="s">
        <v>467</v>
      </c>
      <c r="L368" s="3">
        <v>41548</v>
      </c>
      <c r="M368" s="4" t="s">
        <v>738</v>
      </c>
      <c r="N368" s="4" t="s">
        <v>434</v>
      </c>
      <c r="O368" s="4" t="s">
        <v>500</v>
      </c>
      <c r="P368" s="4" t="s">
        <v>692</v>
      </c>
    </row>
    <row r="369" spans="1:16" ht="33.75" customHeight="1">
      <c r="A369" s="4" t="s">
        <v>325</v>
      </c>
      <c r="B369" s="4" t="s">
        <v>782</v>
      </c>
      <c r="C369" s="4" t="s">
        <v>532</v>
      </c>
      <c r="D369" s="4" t="s">
        <v>254</v>
      </c>
      <c r="E369" s="4" t="s">
        <v>185</v>
      </c>
      <c r="F369" s="2">
        <v>2013</v>
      </c>
      <c r="G369" s="4">
        <v>24526</v>
      </c>
      <c r="H369" s="4">
        <v>0</v>
      </c>
      <c r="I369" s="4" t="s">
        <v>195</v>
      </c>
      <c r="J369" s="4">
        <v>134915</v>
      </c>
      <c r="K369" s="4" t="s">
        <v>467</v>
      </c>
      <c r="L369" s="3">
        <v>41548</v>
      </c>
      <c r="M369" s="4" t="s">
        <v>738</v>
      </c>
      <c r="N369" s="4" t="s">
        <v>434</v>
      </c>
      <c r="O369" s="4" t="s">
        <v>500</v>
      </c>
      <c r="P369" s="4" t="s">
        <v>692</v>
      </c>
    </row>
    <row r="370" spans="1:16" ht="33.75" customHeight="1">
      <c r="A370" s="4" t="s">
        <v>325</v>
      </c>
      <c r="B370" s="4" t="s">
        <v>782</v>
      </c>
      <c r="C370" s="4" t="s">
        <v>532</v>
      </c>
      <c r="D370" s="4" t="s">
        <v>254</v>
      </c>
      <c r="E370" s="4" t="s">
        <v>185</v>
      </c>
      <c r="F370" s="2">
        <v>2013</v>
      </c>
      <c r="G370" s="4">
        <v>34291</v>
      </c>
      <c r="H370" s="4">
        <v>0</v>
      </c>
      <c r="I370" s="4" t="s">
        <v>314</v>
      </c>
      <c r="J370" s="4">
        <v>193505</v>
      </c>
      <c r="K370" s="4" t="s">
        <v>467</v>
      </c>
      <c r="L370" s="3">
        <v>41593</v>
      </c>
      <c r="M370" s="4" t="s">
        <v>738</v>
      </c>
      <c r="N370" s="4" t="s">
        <v>434</v>
      </c>
      <c r="O370" s="4" t="s">
        <v>500</v>
      </c>
      <c r="P370" s="4" t="s">
        <v>692</v>
      </c>
    </row>
    <row r="371" spans="1:16" ht="33.75" customHeight="1">
      <c r="A371" s="4" t="s">
        <v>325</v>
      </c>
      <c r="B371" s="4" t="s">
        <v>782</v>
      </c>
      <c r="C371" s="4" t="s">
        <v>532</v>
      </c>
      <c r="D371" s="4" t="s">
        <v>254</v>
      </c>
      <c r="E371" s="4" t="s">
        <v>185</v>
      </c>
      <c r="F371" s="2">
        <v>2013</v>
      </c>
      <c r="G371" s="4">
        <v>1352073</v>
      </c>
      <c r="H371" s="4">
        <v>0</v>
      </c>
      <c r="I371" s="4" t="s">
        <v>314</v>
      </c>
      <c r="J371" s="4">
        <v>7600000</v>
      </c>
      <c r="K371" s="4" t="s">
        <v>467</v>
      </c>
      <c r="L371" s="3">
        <v>41282</v>
      </c>
      <c r="M371" s="4" t="s">
        <v>738</v>
      </c>
      <c r="N371" s="4" t="s">
        <v>434</v>
      </c>
      <c r="O371" s="4" t="s">
        <v>500</v>
      </c>
      <c r="P371" s="4" t="s">
        <v>692</v>
      </c>
    </row>
    <row r="372" spans="1:16" ht="33.75" customHeight="1">
      <c r="A372" s="4" t="s">
        <v>325</v>
      </c>
      <c r="B372" s="4" t="s">
        <v>782</v>
      </c>
      <c r="C372" s="4" t="s">
        <v>961</v>
      </c>
      <c r="D372" s="4" t="s">
        <v>988</v>
      </c>
      <c r="E372" s="4" t="s">
        <v>14</v>
      </c>
      <c r="F372" s="2">
        <v>2014</v>
      </c>
      <c r="G372" s="4">
        <v>1093478</v>
      </c>
      <c r="H372" s="4">
        <v>0</v>
      </c>
      <c r="I372" s="4" t="s">
        <v>428</v>
      </c>
      <c r="J372" s="4">
        <v>5910249</v>
      </c>
      <c r="K372" s="4" t="s">
        <v>467</v>
      </c>
      <c r="L372" s="3">
        <v>41654</v>
      </c>
      <c r="M372" s="4" t="s">
        <v>738</v>
      </c>
      <c r="N372" s="4" t="s">
        <v>434</v>
      </c>
      <c r="O372" s="4" t="s">
        <v>282</v>
      </c>
      <c r="P372" s="4" t="s">
        <v>697</v>
      </c>
    </row>
    <row r="373" spans="1:16" ht="22.5" customHeight="1">
      <c r="A373" s="4" t="s">
        <v>325</v>
      </c>
      <c r="B373" s="4" t="s">
        <v>1034</v>
      </c>
      <c r="C373" s="4" t="s">
        <v>1736</v>
      </c>
      <c r="D373" s="4"/>
      <c r="E373" s="4"/>
      <c r="F373" s="2">
        <v>2000</v>
      </c>
      <c r="G373" s="4">
        <v>370828</v>
      </c>
      <c r="H373" s="4">
        <v>0</v>
      </c>
      <c r="I373" s="4" t="s">
        <v>1737</v>
      </c>
      <c r="J373" s="4">
        <v>3000000</v>
      </c>
      <c r="K373" s="4" t="s">
        <v>467</v>
      </c>
      <c r="L373" s="3">
        <v>36891</v>
      </c>
      <c r="M373" s="4" t="s">
        <v>738</v>
      </c>
      <c r="N373" s="4" t="s">
        <v>434</v>
      </c>
      <c r="O373" s="4" t="s">
        <v>500</v>
      </c>
      <c r="P373" s="4" t="s">
        <v>692</v>
      </c>
    </row>
    <row r="374" spans="1:16" ht="22.5" customHeight="1">
      <c r="A374" s="4" t="s">
        <v>325</v>
      </c>
      <c r="B374" s="4" t="s">
        <v>1034</v>
      </c>
      <c r="C374" s="4" t="s">
        <v>1710</v>
      </c>
      <c r="D374" s="4"/>
      <c r="E374" s="4"/>
      <c r="F374" s="2">
        <v>2001</v>
      </c>
      <c r="G374" s="4">
        <v>355450</v>
      </c>
      <c r="H374" s="4">
        <v>0</v>
      </c>
      <c r="I374" s="4" t="s">
        <v>1738</v>
      </c>
      <c r="J374" s="4">
        <v>3000000</v>
      </c>
      <c r="K374" s="4" t="s">
        <v>467</v>
      </c>
      <c r="L374" s="3">
        <v>36999</v>
      </c>
      <c r="M374" s="4" t="s">
        <v>738</v>
      </c>
      <c r="N374" s="4" t="s">
        <v>434</v>
      </c>
      <c r="O374" s="4" t="s">
        <v>500</v>
      </c>
      <c r="P374" s="4" t="s">
        <v>692</v>
      </c>
    </row>
    <row r="375" spans="1:16" ht="45.75" customHeight="1">
      <c r="A375" s="4" t="s">
        <v>325</v>
      </c>
      <c r="B375" s="4" t="s">
        <v>1034</v>
      </c>
      <c r="C375" s="4" t="s">
        <v>532</v>
      </c>
      <c r="D375" s="4"/>
      <c r="E375" s="4"/>
      <c r="F375" s="2">
        <v>2013</v>
      </c>
      <c r="G375" s="4">
        <v>3559352</v>
      </c>
      <c r="H375" s="4">
        <v>0</v>
      </c>
      <c r="I375" s="4" t="s">
        <v>537</v>
      </c>
      <c r="J375" s="4">
        <v>20000000</v>
      </c>
      <c r="K375" s="4" t="s">
        <v>467</v>
      </c>
      <c r="L375" s="3">
        <v>41514</v>
      </c>
      <c r="M375" s="4" t="s">
        <v>926</v>
      </c>
      <c r="N375" s="4" t="s">
        <v>434</v>
      </c>
      <c r="O375" s="4" t="s">
        <v>500</v>
      </c>
      <c r="P375" s="4" t="s">
        <v>692</v>
      </c>
    </row>
    <row r="376" spans="1:16" ht="22.5" customHeight="1">
      <c r="A376" s="4" t="s">
        <v>325</v>
      </c>
      <c r="B376" s="4" t="s">
        <v>161</v>
      </c>
      <c r="C376" s="4" t="s">
        <v>1736</v>
      </c>
      <c r="D376" s="4"/>
      <c r="E376" s="4"/>
      <c r="F376" s="2">
        <v>2000</v>
      </c>
      <c r="G376" s="4">
        <v>247219</v>
      </c>
      <c r="H376" s="4">
        <v>0</v>
      </c>
      <c r="I376" s="4" t="s">
        <v>1739</v>
      </c>
      <c r="J376" s="4">
        <v>2000000</v>
      </c>
      <c r="K376" s="4" t="s">
        <v>467</v>
      </c>
      <c r="L376" s="3">
        <v>36891</v>
      </c>
      <c r="M376" s="4" t="s">
        <v>738</v>
      </c>
      <c r="N376" s="4" t="s">
        <v>434</v>
      </c>
      <c r="O376" s="4" t="s">
        <v>500</v>
      </c>
      <c r="P376" s="4" t="s">
        <v>692</v>
      </c>
    </row>
    <row r="377" spans="1:16" ht="45.75" customHeight="1">
      <c r="A377" s="4" t="s">
        <v>325</v>
      </c>
      <c r="B377" s="4" t="s">
        <v>161</v>
      </c>
      <c r="C377" s="4" t="s">
        <v>1470</v>
      </c>
      <c r="D377" s="4"/>
      <c r="E377" s="4"/>
      <c r="F377" s="2">
        <v>2002</v>
      </c>
      <c r="G377" s="4">
        <v>30098</v>
      </c>
      <c r="H377" s="4">
        <v>0</v>
      </c>
      <c r="I377" s="4" t="s">
        <v>1740</v>
      </c>
      <c r="J377" s="4"/>
      <c r="K377" s="4"/>
      <c r="L377" s="3">
        <v>37621</v>
      </c>
      <c r="M377" s="4" t="s">
        <v>613</v>
      </c>
      <c r="N377" s="4" t="s">
        <v>434</v>
      </c>
      <c r="O377" s="4" t="s">
        <v>500</v>
      </c>
      <c r="P377" s="4" t="s">
        <v>692</v>
      </c>
    </row>
    <row r="378" spans="1:16" ht="45.75" customHeight="1">
      <c r="A378" s="4" t="s">
        <v>325</v>
      </c>
      <c r="B378" s="4" t="s">
        <v>161</v>
      </c>
      <c r="C378" s="4" t="s">
        <v>1473</v>
      </c>
      <c r="D378" s="4"/>
      <c r="E378" s="4"/>
      <c r="F378" s="2">
        <v>2003</v>
      </c>
      <c r="G378" s="4">
        <v>86670</v>
      </c>
      <c r="H378" s="4">
        <v>0</v>
      </c>
      <c r="I378" s="4" t="s">
        <v>1741</v>
      </c>
      <c r="J378" s="4"/>
      <c r="K378" s="4"/>
      <c r="L378" s="3">
        <v>37652</v>
      </c>
      <c r="M378" s="4" t="s">
        <v>326</v>
      </c>
      <c r="N378" s="4" t="s">
        <v>434</v>
      </c>
      <c r="O378" s="4" t="s">
        <v>500</v>
      </c>
      <c r="P378" s="4" t="s">
        <v>692</v>
      </c>
    </row>
    <row r="379" spans="1:16" ht="45.75" customHeight="1">
      <c r="A379" s="4" t="s">
        <v>325</v>
      </c>
      <c r="B379" s="4" t="s">
        <v>161</v>
      </c>
      <c r="C379" s="4" t="s">
        <v>1473</v>
      </c>
      <c r="D379" s="4"/>
      <c r="E379" s="4"/>
      <c r="F379" s="2">
        <v>2003</v>
      </c>
      <c r="G379" s="4">
        <v>17943</v>
      </c>
      <c r="H379" s="4">
        <v>0</v>
      </c>
      <c r="I379" s="4" t="s">
        <v>1502</v>
      </c>
      <c r="J379" s="4"/>
      <c r="K379" s="4"/>
      <c r="L379" s="3">
        <v>37720</v>
      </c>
      <c r="M379" s="4" t="s">
        <v>613</v>
      </c>
      <c r="N379" s="4" t="s">
        <v>434</v>
      </c>
      <c r="O379" s="4" t="s">
        <v>500</v>
      </c>
      <c r="P379" s="4" t="s">
        <v>692</v>
      </c>
    </row>
    <row r="380" spans="1:16" ht="22.5" customHeight="1">
      <c r="A380" s="4" t="s">
        <v>325</v>
      </c>
      <c r="B380" s="4" t="s">
        <v>161</v>
      </c>
      <c r="C380" s="4" t="s">
        <v>1473</v>
      </c>
      <c r="D380" s="4"/>
      <c r="E380" s="4"/>
      <c r="F380" s="2">
        <v>2003</v>
      </c>
      <c r="G380" s="4">
        <v>5634</v>
      </c>
      <c r="H380" s="4">
        <v>0</v>
      </c>
      <c r="I380" s="4" t="s">
        <v>1742</v>
      </c>
      <c r="J380" s="4"/>
      <c r="K380" s="4"/>
      <c r="L380" s="3">
        <v>37634</v>
      </c>
      <c r="M380" s="4" t="s">
        <v>738</v>
      </c>
      <c r="N380" s="4" t="s">
        <v>434</v>
      </c>
      <c r="O380" s="4" t="s">
        <v>500</v>
      </c>
      <c r="P380" s="4" t="s">
        <v>692</v>
      </c>
    </row>
    <row r="381" spans="1:16" ht="45.75" customHeight="1">
      <c r="A381" s="4" t="s">
        <v>325</v>
      </c>
      <c r="B381" s="4" t="s">
        <v>90</v>
      </c>
      <c r="C381" s="4" t="s">
        <v>40</v>
      </c>
      <c r="D381" s="4"/>
      <c r="E381" s="4"/>
      <c r="F381" s="2">
        <v>2014</v>
      </c>
      <c r="G381" s="4">
        <v>362152</v>
      </c>
      <c r="H381" s="4">
        <v>0</v>
      </c>
      <c r="I381" s="4" t="s">
        <v>72</v>
      </c>
      <c r="J381" s="4">
        <v>2019000</v>
      </c>
      <c r="K381" s="4" t="s">
        <v>467</v>
      </c>
      <c r="L381" s="3">
        <v>41876</v>
      </c>
      <c r="M381" s="4" t="s">
        <v>326</v>
      </c>
      <c r="N381" s="4" t="s">
        <v>434</v>
      </c>
      <c r="O381" s="4" t="s">
        <v>500</v>
      </c>
      <c r="P381" s="4" t="s">
        <v>692</v>
      </c>
    </row>
    <row r="382" spans="1:16" ht="22.5" customHeight="1">
      <c r="A382" s="4" t="s">
        <v>325</v>
      </c>
      <c r="B382" s="4" t="s">
        <v>139</v>
      </c>
      <c r="C382" s="4" t="s">
        <v>1561</v>
      </c>
      <c r="D382" s="4"/>
      <c r="E382" s="4"/>
      <c r="F382" s="2">
        <v>2005</v>
      </c>
      <c r="G382" s="4">
        <v>693652</v>
      </c>
      <c r="H382" s="4">
        <v>0</v>
      </c>
      <c r="I382" s="4" t="s">
        <v>1743</v>
      </c>
      <c r="J382" s="4">
        <v>536193</v>
      </c>
      <c r="K382" s="4" t="s">
        <v>313</v>
      </c>
      <c r="L382" s="3">
        <v>38487</v>
      </c>
      <c r="M382" s="4" t="s">
        <v>738</v>
      </c>
      <c r="N382" s="4" t="s">
        <v>434</v>
      </c>
      <c r="O382" s="4" t="s">
        <v>500</v>
      </c>
      <c r="P382" s="4" t="s">
        <v>692</v>
      </c>
    </row>
    <row r="383" spans="1:16" ht="22.5" customHeight="1">
      <c r="A383" s="4" t="s">
        <v>325</v>
      </c>
      <c r="B383" s="4" t="s">
        <v>139</v>
      </c>
      <c r="C383" s="4" t="s">
        <v>1473</v>
      </c>
      <c r="D383" s="4" t="s">
        <v>1473</v>
      </c>
      <c r="E383" s="4" t="s">
        <v>1744</v>
      </c>
      <c r="F383" s="2">
        <v>2003</v>
      </c>
      <c r="G383" s="4">
        <v>153232</v>
      </c>
      <c r="H383" s="4">
        <v>0</v>
      </c>
      <c r="I383" s="4" t="s">
        <v>1745</v>
      </c>
      <c r="J383" s="4"/>
      <c r="K383" s="4"/>
      <c r="L383" s="3">
        <v>37785</v>
      </c>
      <c r="M383" s="4" t="s">
        <v>738</v>
      </c>
      <c r="N383" s="4" t="s">
        <v>434</v>
      </c>
      <c r="O383" s="4" t="s">
        <v>282</v>
      </c>
      <c r="P383" s="4" t="s">
        <v>879</v>
      </c>
    </row>
    <row r="384" spans="1:16" ht="22.5" customHeight="1">
      <c r="A384" s="4" t="s">
        <v>325</v>
      </c>
      <c r="B384" s="4" t="s">
        <v>139</v>
      </c>
      <c r="C384" s="4" t="s">
        <v>1473</v>
      </c>
      <c r="D384" s="4" t="s">
        <v>1473</v>
      </c>
      <c r="E384" s="4" t="s">
        <v>1746</v>
      </c>
      <c r="F384" s="2">
        <v>2003</v>
      </c>
      <c r="G384" s="4">
        <v>136768</v>
      </c>
      <c r="H384" s="4">
        <v>0</v>
      </c>
      <c r="I384" s="4" t="s">
        <v>1747</v>
      </c>
      <c r="J384" s="4"/>
      <c r="K384" s="4"/>
      <c r="L384" s="3">
        <v>37785</v>
      </c>
      <c r="M384" s="4" t="s">
        <v>738</v>
      </c>
      <c r="N384" s="4" t="s">
        <v>434</v>
      </c>
      <c r="O384" s="4" t="s">
        <v>282</v>
      </c>
      <c r="P384" s="4" t="s">
        <v>879</v>
      </c>
    </row>
    <row r="385" spans="1:16" ht="45.75" customHeight="1">
      <c r="A385" s="4" t="s">
        <v>325</v>
      </c>
      <c r="B385" s="4" t="s">
        <v>263</v>
      </c>
      <c r="C385" s="4" t="s">
        <v>1473</v>
      </c>
      <c r="D385" s="4"/>
      <c r="E385" s="4"/>
      <c r="F385" s="2">
        <v>2003</v>
      </c>
      <c r="G385" s="4">
        <v>285349</v>
      </c>
      <c r="H385" s="4">
        <v>0</v>
      </c>
      <c r="I385" s="4" t="s">
        <v>1748</v>
      </c>
      <c r="J385" s="4">
        <v>242261</v>
      </c>
      <c r="K385" s="4" t="s">
        <v>313</v>
      </c>
      <c r="L385" s="3">
        <v>37791</v>
      </c>
      <c r="M385" s="4" t="s">
        <v>613</v>
      </c>
      <c r="N385" s="4" t="s">
        <v>434</v>
      </c>
      <c r="O385" s="4" t="s">
        <v>500</v>
      </c>
      <c r="P385" s="4" t="s">
        <v>692</v>
      </c>
    </row>
    <row r="386" spans="1:16" ht="45.75" customHeight="1">
      <c r="A386" s="4" t="s">
        <v>325</v>
      </c>
      <c r="B386" s="4" t="s">
        <v>263</v>
      </c>
      <c r="C386" s="4" t="s">
        <v>1473</v>
      </c>
      <c r="D386" s="4" t="s">
        <v>1473</v>
      </c>
      <c r="E386" s="4" t="s">
        <v>1614</v>
      </c>
      <c r="F386" s="2">
        <v>2003</v>
      </c>
      <c r="G386" s="4">
        <v>462889</v>
      </c>
      <c r="H386" s="4">
        <v>0</v>
      </c>
      <c r="I386" s="4" t="s">
        <v>1615</v>
      </c>
      <c r="J386" s="4">
        <v>3000000</v>
      </c>
      <c r="K386" s="4" t="s">
        <v>467</v>
      </c>
      <c r="L386" s="3">
        <v>37798</v>
      </c>
      <c r="M386" s="4" t="s">
        <v>613</v>
      </c>
      <c r="N386" s="4" t="s">
        <v>434</v>
      </c>
      <c r="O386" s="4" t="s">
        <v>282</v>
      </c>
      <c r="P386" s="4" t="s">
        <v>697</v>
      </c>
    </row>
    <row r="387" spans="1:16" ht="45.75" customHeight="1">
      <c r="A387" s="4" t="s">
        <v>325</v>
      </c>
      <c r="B387" s="4" t="s">
        <v>1673</v>
      </c>
      <c r="C387" s="4" t="s">
        <v>1473</v>
      </c>
      <c r="D387" s="4" t="s">
        <v>1473</v>
      </c>
      <c r="E387" s="4" t="s">
        <v>1674</v>
      </c>
      <c r="F387" s="2">
        <v>2003</v>
      </c>
      <c r="G387" s="4">
        <v>464222</v>
      </c>
      <c r="H387" s="4">
        <v>0</v>
      </c>
      <c r="I387" s="4" t="s">
        <v>1749</v>
      </c>
      <c r="J387" s="4"/>
      <c r="K387" s="4"/>
      <c r="L387" s="3">
        <v>37785</v>
      </c>
      <c r="M387" s="4" t="s">
        <v>232</v>
      </c>
      <c r="N387" s="4" t="s">
        <v>434</v>
      </c>
      <c r="O387" s="4" t="s">
        <v>282</v>
      </c>
      <c r="P387" s="4" t="s">
        <v>879</v>
      </c>
    </row>
    <row r="388" spans="1:16" ht="22.5" customHeight="1">
      <c r="A388" s="4" t="s">
        <v>325</v>
      </c>
      <c r="B388" s="4" t="s">
        <v>1750</v>
      </c>
      <c r="C388" s="4" t="s">
        <v>1445</v>
      </c>
      <c r="D388" s="4"/>
      <c r="E388" s="4"/>
      <c r="F388" s="2">
        <v>2007</v>
      </c>
      <c r="G388" s="4">
        <v>1381053</v>
      </c>
      <c r="H388" s="4">
        <v>0</v>
      </c>
      <c r="I388" s="4" t="s">
        <v>1751</v>
      </c>
      <c r="J388" s="4">
        <v>936354</v>
      </c>
      <c r="K388" s="4" t="s">
        <v>313</v>
      </c>
      <c r="L388" s="3">
        <v>39443</v>
      </c>
      <c r="M388" s="4" t="s">
        <v>738</v>
      </c>
      <c r="N388" s="4" t="s">
        <v>434</v>
      </c>
      <c r="O388" s="4" t="s">
        <v>500</v>
      </c>
      <c r="P388" s="4" t="s">
        <v>692</v>
      </c>
    </row>
    <row r="389" spans="1:16" ht="22.5" customHeight="1">
      <c r="A389" s="4" t="s">
        <v>325</v>
      </c>
      <c r="B389" s="4" t="s">
        <v>1752</v>
      </c>
      <c r="C389" s="4" t="s">
        <v>1463</v>
      </c>
      <c r="D389" s="4"/>
      <c r="E389" s="4"/>
      <c r="F389" s="2">
        <v>2009</v>
      </c>
      <c r="G389" s="4">
        <v>1464423</v>
      </c>
      <c r="H389" s="4">
        <v>0</v>
      </c>
      <c r="I389" s="4" t="s">
        <v>1753</v>
      </c>
      <c r="J389" s="4">
        <v>1007523</v>
      </c>
      <c r="K389" s="4" t="s">
        <v>313</v>
      </c>
      <c r="L389" s="3">
        <v>40115</v>
      </c>
      <c r="M389" s="4" t="s">
        <v>886</v>
      </c>
      <c r="N389" s="4" t="s">
        <v>434</v>
      </c>
      <c r="O389" s="4" t="s">
        <v>500</v>
      </c>
      <c r="P389" s="4" t="s">
        <v>692</v>
      </c>
    </row>
    <row r="390" spans="1:16" ht="22.5" customHeight="1">
      <c r="A390" s="4" t="s">
        <v>325</v>
      </c>
      <c r="B390" s="4" t="s">
        <v>1098</v>
      </c>
      <c r="C390" s="4" t="s">
        <v>1561</v>
      </c>
      <c r="D390" s="4"/>
      <c r="E390" s="4"/>
      <c r="F390" s="2">
        <v>2005</v>
      </c>
      <c r="G390" s="4">
        <v>174096</v>
      </c>
      <c r="H390" s="4">
        <v>0</v>
      </c>
      <c r="I390" s="4" t="s">
        <v>1754</v>
      </c>
      <c r="J390" s="4">
        <v>134228</v>
      </c>
      <c r="K390" s="4" t="s">
        <v>313</v>
      </c>
      <c r="L390" s="3">
        <v>38463</v>
      </c>
      <c r="M390" s="4" t="s">
        <v>738</v>
      </c>
      <c r="N390" s="4" t="s">
        <v>434</v>
      </c>
      <c r="O390" s="4" t="s">
        <v>500</v>
      </c>
      <c r="P390" s="4" t="s">
        <v>692</v>
      </c>
    </row>
    <row r="391" spans="1:16" ht="45.75" customHeight="1">
      <c r="A391" s="4" t="s">
        <v>325</v>
      </c>
      <c r="B391" s="4" t="s">
        <v>1098</v>
      </c>
      <c r="C391" s="4" t="s">
        <v>1561</v>
      </c>
      <c r="D391" s="4"/>
      <c r="E391" s="4"/>
      <c r="F391" s="2">
        <v>2005</v>
      </c>
      <c r="G391" s="4">
        <v>504573</v>
      </c>
      <c r="H391" s="4">
        <v>0</v>
      </c>
      <c r="I391" s="4" t="s">
        <v>1755</v>
      </c>
      <c r="J391" s="4">
        <v>402145</v>
      </c>
      <c r="K391" s="4" t="s">
        <v>313</v>
      </c>
      <c r="L391" s="3">
        <v>38518</v>
      </c>
      <c r="M391" s="4" t="s">
        <v>232</v>
      </c>
      <c r="N391" s="4" t="s">
        <v>434</v>
      </c>
      <c r="O391" s="4" t="s">
        <v>500</v>
      </c>
      <c r="P391" s="4" t="s">
        <v>692</v>
      </c>
    </row>
    <row r="392" spans="1:16" ht="33.75" customHeight="1">
      <c r="A392" s="4" t="s">
        <v>325</v>
      </c>
      <c r="B392" s="4" t="s">
        <v>1098</v>
      </c>
      <c r="C392" s="4" t="s">
        <v>1445</v>
      </c>
      <c r="D392" s="4"/>
      <c r="E392" s="4"/>
      <c r="F392" s="2">
        <v>2007</v>
      </c>
      <c r="G392" s="4">
        <v>56224</v>
      </c>
      <c r="H392" s="4">
        <v>0</v>
      </c>
      <c r="I392" s="4" t="s">
        <v>1756</v>
      </c>
      <c r="J392" s="4">
        <v>41100</v>
      </c>
      <c r="K392" s="4" t="s">
        <v>313</v>
      </c>
      <c r="L392" s="3">
        <v>39325</v>
      </c>
      <c r="M392" s="4" t="s">
        <v>230</v>
      </c>
      <c r="N392" s="4" t="s">
        <v>434</v>
      </c>
      <c r="O392" s="4" t="s">
        <v>500</v>
      </c>
      <c r="P392" s="4" t="s">
        <v>692</v>
      </c>
    </row>
    <row r="393" spans="1:16" ht="33.75" customHeight="1">
      <c r="A393" s="4" t="s">
        <v>325</v>
      </c>
      <c r="B393" s="4" t="s">
        <v>1098</v>
      </c>
      <c r="C393" s="4" t="s">
        <v>40</v>
      </c>
      <c r="D393" s="4"/>
      <c r="E393" s="4"/>
      <c r="F393" s="2">
        <v>2014</v>
      </c>
      <c r="G393" s="4">
        <v>1076233</v>
      </c>
      <c r="H393" s="4">
        <v>0</v>
      </c>
      <c r="I393" s="4" t="s">
        <v>1090</v>
      </c>
      <c r="J393" s="4">
        <v>6000000</v>
      </c>
      <c r="K393" s="4" t="s">
        <v>467</v>
      </c>
      <c r="L393" s="3">
        <v>41878</v>
      </c>
      <c r="M393" s="4" t="s">
        <v>926</v>
      </c>
      <c r="N393" s="4" t="s">
        <v>434</v>
      </c>
      <c r="O393" s="4" t="s">
        <v>500</v>
      </c>
      <c r="P393" s="4" t="s">
        <v>692</v>
      </c>
    </row>
    <row r="394" spans="1:16" ht="79.5" customHeight="1">
      <c r="A394" s="4" t="s">
        <v>325</v>
      </c>
      <c r="B394" s="4" t="s">
        <v>1098</v>
      </c>
      <c r="C394" s="4" t="s">
        <v>40</v>
      </c>
      <c r="D394" s="4"/>
      <c r="E394" s="4"/>
      <c r="F394" s="2">
        <v>2014</v>
      </c>
      <c r="G394" s="4">
        <v>63671</v>
      </c>
      <c r="H394" s="4">
        <v>0</v>
      </c>
      <c r="I394" s="4" t="s">
        <v>441</v>
      </c>
      <c r="J394" s="4">
        <v>350000</v>
      </c>
      <c r="K394" s="4" t="s">
        <v>467</v>
      </c>
      <c r="L394" s="3">
        <v>41697</v>
      </c>
      <c r="M394" s="4" t="s">
        <v>232</v>
      </c>
      <c r="N394" s="4" t="s">
        <v>434</v>
      </c>
      <c r="O394" s="4" t="s">
        <v>500</v>
      </c>
      <c r="P394" s="4" t="s">
        <v>692</v>
      </c>
    </row>
    <row r="395" spans="1:16" ht="33.75" customHeight="1">
      <c r="A395" s="4" t="s">
        <v>325</v>
      </c>
      <c r="B395" s="4" t="s">
        <v>1098</v>
      </c>
      <c r="C395" s="4" t="s">
        <v>1457</v>
      </c>
      <c r="D395" s="4" t="s">
        <v>634</v>
      </c>
      <c r="E395" s="4" t="s">
        <v>177</v>
      </c>
      <c r="F395" s="2">
        <v>2015</v>
      </c>
      <c r="G395" s="4">
        <v>90106</v>
      </c>
      <c r="H395" s="4">
        <v>0</v>
      </c>
      <c r="I395" s="4" t="s">
        <v>7</v>
      </c>
      <c r="J395" s="4">
        <v>500000</v>
      </c>
      <c r="K395" s="4" t="s">
        <v>467</v>
      </c>
      <c r="L395" s="3">
        <v>41809</v>
      </c>
      <c r="M395" s="4" t="s">
        <v>554</v>
      </c>
      <c r="N395" s="4" t="s">
        <v>434</v>
      </c>
      <c r="O395" s="4" t="s">
        <v>500</v>
      </c>
      <c r="P395" s="4" t="s">
        <v>692</v>
      </c>
    </row>
    <row r="396" spans="1:16" ht="22.5" customHeight="1">
      <c r="A396" s="4" t="s">
        <v>325</v>
      </c>
      <c r="B396" s="4" t="s">
        <v>1098</v>
      </c>
      <c r="C396" s="4" t="s">
        <v>1473</v>
      </c>
      <c r="D396" s="4"/>
      <c r="E396" s="4"/>
      <c r="F396" s="2">
        <v>2003</v>
      </c>
      <c r="G396" s="4">
        <v>475582</v>
      </c>
      <c r="H396" s="4">
        <v>0</v>
      </c>
      <c r="I396" s="4" t="s">
        <v>1757</v>
      </c>
      <c r="J396" s="4">
        <v>403769</v>
      </c>
      <c r="K396" s="4" t="s">
        <v>313</v>
      </c>
      <c r="L396" s="3">
        <v>37798</v>
      </c>
      <c r="M396" s="4" t="s">
        <v>738</v>
      </c>
      <c r="N396" s="4" t="s">
        <v>434</v>
      </c>
      <c r="O396" s="4" t="s">
        <v>500</v>
      </c>
      <c r="P396" s="4" t="s">
        <v>692</v>
      </c>
    </row>
    <row r="397" spans="1:16" ht="33.75" customHeight="1">
      <c r="A397" s="4" t="s">
        <v>325</v>
      </c>
      <c r="B397" s="4" t="s">
        <v>1098</v>
      </c>
      <c r="C397" s="4" t="s">
        <v>1473</v>
      </c>
      <c r="D397" s="4"/>
      <c r="E397" s="4"/>
      <c r="F397" s="2">
        <v>2003</v>
      </c>
      <c r="G397" s="4">
        <v>479536</v>
      </c>
      <c r="H397" s="4">
        <v>0</v>
      </c>
      <c r="I397" s="4" t="s">
        <v>1758</v>
      </c>
      <c r="J397" s="4">
        <v>403769</v>
      </c>
      <c r="K397" s="4" t="s">
        <v>313</v>
      </c>
      <c r="L397" s="3">
        <v>37973</v>
      </c>
      <c r="M397" s="4" t="s">
        <v>230</v>
      </c>
      <c r="N397" s="4" t="s">
        <v>434</v>
      </c>
      <c r="O397" s="4" t="s">
        <v>500</v>
      </c>
      <c r="P397" s="4" t="s">
        <v>692</v>
      </c>
    </row>
    <row r="398" spans="1:16" ht="45.75" customHeight="1">
      <c r="A398" s="4" t="s">
        <v>325</v>
      </c>
      <c r="B398" s="4" t="s">
        <v>1098</v>
      </c>
      <c r="C398" s="4" t="s">
        <v>532</v>
      </c>
      <c r="D398" s="4" t="s">
        <v>254</v>
      </c>
      <c r="E398" s="4" t="s">
        <v>217</v>
      </c>
      <c r="F398" s="2">
        <v>2013</v>
      </c>
      <c r="G398" s="4">
        <v>699545</v>
      </c>
      <c r="H398" s="4">
        <v>0</v>
      </c>
      <c r="I398" s="4" t="s">
        <v>390</v>
      </c>
      <c r="J398" s="4">
        <v>4000000</v>
      </c>
      <c r="K398" s="4" t="s">
        <v>467</v>
      </c>
      <c r="L398" s="3">
        <v>41458</v>
      </c>
      <c r="M398" s="4" t="s">
        <v>738</v>
      </c>
      <c r="N398" s="4" t="s">
        <v>434</v>
      </c>
      <c r="O398" s="4" t="s">
        <v>500</v>
      </c>
      <c r="P398" s="4" t="s">
        <v>692</v>
      </c>
    </row>
    <row r="399" spans="1:16" ht="33.75" customHeight="1">
      <c r="A399" s="4" t="s">
        <v>325</v>
      </c>
      <c r="B399" s="4" t="s">
        <v>1098</v>
      </c>
      <c r="C399" s="4" t="s">
        <v>961</v>
      </c>
      <c r="D399" s="4" t="s">
        <v>988</v>
      </c>
      <c r="E399" s="4" t="s">
        <v>266</v>
      </c>
      <c r="F399" s="2">
        <v>2014</v>
      </c>
      <c r="G399" s="4">
        <v>2026903</v>
      </c>
      <c r="H399" s="4">
        <v>0</v>
      </c>
      <c r="I399" s="4" t="s">
        <v>849</v>
      </c>
      <c r="J399" s="4">
        <v>11000000</v>
      </c>
      <c r="K399" s="4" t="s">
        <v>467</v>
      </c>
      <c r="L399" s="3">
        <v>41731</v>
      </c>
      <c r="M399" s="4" t="s">
        <v>738</v>
      </c>
      <c r="N399" s="4" t="s">
        <v>434</v>
      </c>
      <c r="O399" s="4" t="s">
        <v>500</v>
      </c>
      <c r="P399" s="4" t="s">
        <v>692</v>
      </c>
    </row>
    <row r="400" spans="1:16" ht="33.75" customHeight="1">
      <c r="A400" s="4" t="s">
        <v>325</v>
      </c>
      <c r="B400" s="4" t="s">
        <v>1759</v>
      </c>
      <c r="C400" s="4" t="s">
        <v>1473</v>
      </c>
      <c r="D400" s="4"/>
      <c r="E400" s="4"/>
      <c r="F400" s="2">
        <v>2003</v>
      </c>
      <c r="G400" s="4">
        <v>236953</v>
      </c>
      <c r="H400" s="4">
        <v>0</v>
      </c>
      <c r="I400" s="4" t="s">
        <v>1760</v>
      </c>
      <c r="J400" s="4">
        <v>201884</v>
      </c>
      <c r="K400" s="4" t="s">
        <v>313</v>
      </c>
      <c r="L400" s="3">
        <v>37952</v>
      </c>
      <c r="M400" s="4" t="s">
        <v>738</v>
      </c>
      <c r="N400" s="4" t="s">
        <v>434</v>
      </c>
      <c r="O400" s="4" t="s">
        <v>500</v>
      </c>
      <c r="P400" s="4" t="s">
        <v>692</v>
      </c>
    </row>
    <row r="401" spans="1:16" ht="33.75" customHeight="1">
      <c r="A401" s="4" t="s">
        <v>325</v>
      </c>
      <c r="B401" s="4" t="s">
        <v>421</v>
      </c>
      <c r="C401" s="4" t="s">
        <v>1438</v>
      </c>
      <c r="D401" s="4"/>
      <c r="E401" s="4"/>
      <c r="F401" s="2">
        <v>2006</v>
      </c>
      <c r="G401" s="4">
        <v>2400662</v>
      </c>
      <c r="H401" s="4">
        <v>0</v>
      </c>
      <c r="I401" s="4" t="s">
        <v>1761</v>
      </c>
      <c r="J401" s="4"/>
      <c r="K401" s="4" t="s">
        <v>837</v>
      </c>
      <c r="L401" s="3">
        <v>38819</v>
      </c>
      <c r="M401" s="4" t="s">
        <v>926</v>
      </c>
      <c r="N401" s="4" t="s">
        <v>434</v>
      </c>
      <c r="O401" s="4" t="s">
        <v>282</v>
      </c>
      <c r="P401" s="4" t="s">
        <v>879</v>
      </c>
    </row>
    <row r="402" spans="1:16" ht="22.5" customHeight="1">
      <c r="A402" s="4" t="s">
        <v>325</v>
      </c>
      <c r="B402" s="4" t="s">
        <v>877</v>
      </c>
      <c r="C402" s="4" t="s">
        <v>1736</v>
      </c>
      <c r="D402" s="4"/>
      <c r="E402" s="4"/>
      <c r="F402" s="2">
        <v>2000</v>
      </c>
      <c r="G402" s="4">
        <v>432633</v>
      </c>
      <c r="H402" s="4">
        <v>0</v>
      </c>
      <c r="I402" s="4" t="s">
        <v>1762</v>
      </c>
      <c r="J402" s="4">
        <v>3500000</v>
      </c>
      <c r="K402" s="4" t="s">
        <v>467</v>
      </c>
      <c r="L402" s="3">
        <v>36891</v>
      </c>
      <c r="M402" s="4" t="s">
        <v>738</v>
      </c>
      <c r="N402" s="4" t="s">
        <v>434</v>
      </c>
      <c r="O402" s="4" t="s">
        <v>500</v>
      </c>
      <c r="P402" s="4" t="s">
        <v>692</v>
      </c>
    </row>
    <row r="403" spans="1:16" ht="57" customHeight="1">
      <c r="A403" s="4" t="s">
        <v>325</v>
      </c>
      <c r="B403" s="4" t="s">
        <v>877</v>
      </c>
      <c r="C403" s="4" t="s">
        <v>1482</v>
      </c>
      <c r="D403" s="4"/>
      <c r="E403" s="4"/>
      <c r="F403" s="2">
        <v>2004</v>
      </c>
      <c r="G403" s="4">
        <v>818896</v>
      </c>
      <c r="H403" s="4">
        <v>0</v>
      </c>
      <c r="I403" s="4" t="s">
        <v>1763</v>
      </c>
      <c r="J403" s="4">
        <v>672314</v>
      </c>
      <c r="K403" s="4" t="s">
        <v>313</v>
      </c>
      <c r="L403" s="3">
        <v>38175</v>
      </c>
      <c r="M403" s="4" t="s">
        <v>542</v>
      </c>
      <c r="N403" s="4" t="s">
        <v>434</v>
      </c>
      <c r="O403" s="4" t="s">
        <v>500</v>
      </c>
      <c r="P403" s="4" t="s">
        <v>692</v>
      </c>
    </row>
    <row r="404" spans="1:16" ht="22.5" customHeight="1">
      <c r="A404" s="4" t="s">
        <v>325</v>
      </c>
      <c r="B404" s="4" t="s">
        <v>877</v>
      </c>
      <c r="C404" s="4" t="s">
        <v>1445</v>
      </c>
      <c r="D404" s="4"/>
      <c r="E404" s="4"/>
      <c r="F404" s="2">
        <v>2007</v>
      </c>
      <c r="G404" s="4">
        <v>1369830</v>
      </c>
      <c r="H404" s="4">
        <v>0</v>
      </c>
      <c r="I404" s="4" t="s">
        <v>1764</v>
      </c>
      <c r="J404" s="4">
        <v>936354</v>
      </c>
      <c r="K404" s="4" t="s">
        <v>313</v>
      </c>
      <c r="L404" s="3">
        <v>39443</v>
      </c>
      <c r="M404" s="4" t="s">
        <v>230</v>
      </c>
      <c r="N404" s="4" t="s">
        <v>434</v>
      </c>
      <c r="O404" s="4" t="s">
        <v>282</v>
      </c>
      <c r="P404" s="4" t="s">
        <v>692</v>
      </c>
    </row>
    <row r="405" spans="1:16" ht="22.5" customHeight="1">
      <c r="A405" s="4" t="s">
        <v>325</v>
      </c>
      <c r="B405" s="4" t="s">
        <v>877</v>
      </c>
      <c r="C405" s="4" t="s">
        <v>1445</v>
      </c>
      <c r="D405" s="4"/>
      <c r="E405" s="4"/>
      <c r="F405" s="2">
        <v>2007</v>
      </c>
      <c r="G405" s="4">
        <v>4892250</v>
      </c>
      <c r="H405" s="4">
        <v>0</v>
      </c>
      <c r="I405" s="4" t="s">
        <v>1765</v>
      </c>
      <c r="J405" s="4">
        <v>3344810</v>
      </c>
      <c r="K405" s="4" t="s">
        <v>313</v>
      </c>
      <c r="L405" s="3">
        <v>39433</v>
      </c>
      <c r="M405" s="4" t="s">
        <v>230</v>
      </c>
      <c r="N405" s="4" t="s">
        <v>434</v>
      </c>
      <c r="O405" s="4" t="s">
        <v>282</v>
      </c>
      <c r="P405" s="4" t="s">
        <v>697</v>
      </c>
    </row>
    <row r="406" spans="1:16" ht="57" customHeight="1">
      <c r="A406" s="4" t="s">
        <v>325</v>
      </c>
      <c r="B406" s="4" t="s">
        <v>877</v>
      </c>
      <c r="C406" s="4" t="s">
        <v>1463</v>
      </c>
      <c r="D406" s="4"/>
      <c r="E406" s="4"/>
      <c r="F406" s="2">
        <v>2009</v>
      </c>
      <c r="G406" s="4">
        <v>1535200</v>
      </c>
      <c r="H406" s="4">
        <v>0</v>
      </c>
      <c r="I406" s="4" t="s">
        <v>1766</v>
      </c>
      <c r="J406" s="4">
        <v>1069978</v>
      </c>
      <c r="K406" s="4" t="s">
        <v>313</v>
      </c>
      <c r="L406" s="3">
        <v>39815</v>
      </c>
      <c r="M406" s="4" t="s">
        <v>230</v>
      </c>
      <c r="N406" s="4" t="s">
        <v>434</v>
      </c>
      <c r="O406" s="4" t="s">
        <v>282</v>
      </c>
      <c r="P406" s="4" t="s">
        <v>697</v>
      </c>
    </row>
    <row r="407" spans="1:16" ht="45.75" customHeight="1">
      <c r="A407" s="4" t="s">
        <v>325</v>
      </c>
      <c r="B407" s="4" t="s">
        <v>877</v>
      </c>
      <c r="C407" s="4" t="s">
        <v>1463</v>
      </c>
      <c r="D407" s="4"/>
      <c r="E407" s="4"/>
      <c r="F407" s="2">
        <v>2009</v>
      </c>
      <c r="G407" s="4">
        <v>1747530</v>
      </c>
      <c r="H407" s="4">
        <v>0</v>
      </c>
      <c r="I407" s="4" t="s">
        <v>1767</v>
      </c>
      <c r="J407" s="4">
        <v>1209239</v>
      </c>
      <c r="K407" s="4" t="s">
        <v>313</v>
      </c>
      <c r="L407" s="3">
        <v>40164</v>
      </c>
      <c r="M407" s="4" t="s">
        <v>230</v>
      </c>
      <c r="N407" s="4" t="s">
        <v>434</v>
      </c>
      <c r="O407" s="4" t="s">
        <v>282</v>
      </c>
      <c r="P407" s="4" t="s">
        <v>697</v>
      </c>
    </row>
    <row r="408" spans="1:16" ht="45.75" customHeight="1">
      <c r="A408" s="4" t="s">
        <v>325</v>
      </c>
      <c r="B408" s="4" t="s">
        <v>877</v>
      </c>
      <c r="C408" s="4" t="s">
        <v>1473</v>
      </c>
      <c r="D408" s="4" t="s">
        <v>1473</v>
      </c>
      <c r="E408" s="4" t="s">
        <v>1580</v>
      </c>
      <c r="F408" s="2">
        <v>2003</v>
      </c>
      <c r="G408" s="4">
        <v>1014510</v>
      </c>
      <c r="H408" s="4">
        <v>0</v>
      </c>
      <c r="I408" s="4" t="s">
        <v>1581</v>
      </c>
      <c r="J408" s="4"/>
      <c r="K408" s="4"/>
      <c r="L408" s="3">
        <v>37740</v>
      </c>
      <c r="M408" s="4" t="s">
        <v>211</v>
      </c>
      <c r="N408" s="4" t="s">
        <v>434</v>
      </c>
      <c r="O408" s="4" t="s">
        <v>282</v>
      </c>
      <c r="P408" s="4" t="s">
        <v>879</v>
      </c>
    </row>
    <row r="409" spans="1:16" ht="68.25" customHeight="1">
      <c r="A409" s="4" t="s">
        <v>325</v>
      </c>
      <c r="B409" s="4" t="s">
        <v>877</v>
      </c>
      <c r="C409" s="4" t="s">
        <v>532</v>
      </c>
      <c r="D409" s="4" t="s">
        <v>254</v>
      </c>
      <c r="E409" s="4" t="s">
        <v>386</v>
      </c>
      <c r="F409" s="2">
        <v>2013</v>
      </c>
      <c r="G409" s="4">
        <v>618528</v>
      </c>
      <c r="H409" s="4">
        <v>0</v>
      </c>
      <c r="I409" s="4" t="s">
        <v>974</v>
      </c>
      <c r="J409" s="4">
        <v>3400000</v>
      </c>
      <c r="K409" s="4" t="s">
        <v>467</v>
      </c>
      <c r="L409" s="3">
        <v>41256</v>
      </c>
      <c r="M409" s="4" t="s">
        <v>738</v>
      </c>
      <c r="N409" s="4" t="s">
        <v>434</v>
      </c>
      <c r="O409" s="4" t="s">
        <v>500</v>
      </c>
      <c r="P409" s="4" t="s">
        <v>879</v>
      </c>
    </row>
    <row r="410" spans="1:16" ht="45.75" customHeight="1">
      <c r="A410" s="4" t="s">
        <v>325</v>
      </c>
      <c r="B410" s="4" t="s">
        <v>1768</v>
      </c>
      <c r="C410" s="4" t="s">
        <v>1736</v>
      </c>
      <c r="D410" s="4"/>
      <c r="E410" s="4"/>
      <c r="F410" s="2">
        <v>2000</v>
      </c>
      <c r="G410" s="4">
        <v>247291</v>
      </c>
      <c r="H410" s="4">
        <v>0</v>
      </c>
      <c r="I410" s="4" t="s">
        <v>1769</v>
      </c>
      <c r="J410" s="4">
        <v>2000000</v>
      </c>
      <c r="K410" s="4" t="s">
        <v>467</v>
      </c>
      <c r="L410" s="3">
        <v>36891</v>
      </c>
      <c r="M410" s="4" t="s">
        <v>232</v>
      </c>
      <c r="N410" s="4" t="s">
        <v>434</v>
      </c>
      <c r="O410" s="4" t="s">
        <v>500</v>
      </c>
      <c r="P410" s="4" t="s">
        <v>692</v>
      </c>
    </row>
    <row r="411" spans="1:16" ht="45.75" customHeight="1">
      <c r="A411" s="4" t="s">
        <v>325</v>
      </c>
      <c r="B411" s="4" t="s">
        <v>305</v>
      </c>
      <c r="C411" s="4" t="s">
        <v>1445</v>
      </c>
      <c r="D411" s="4"/>
      <c r="E411" s="4"/>
      <c r="F411" s="2">
        <v>2007</v>
      </c>
      <c r="G411" s="4">
        <v>96576</v>
      </c>
      <c r="H411" s="4">
        <v>0</v>
      </c>
      <c r="I411" s="4" t="s">
        <v>1770</v>
      </c>
      <c r="J411" s="4">
        <v>67024</v>
      </c>
      <c r="K411" s="4" t="s">
        <v>313</v>
      </c>
      <c r="L411" s="3">
        <v>39391</v>
      </c>
      <c r="M411" s="4" t="s">
        <v>613</v>
      </c>
      <c r="N411" s="4" t="s">
        <v>434</v>
      </c>
      <c r="O411" s="4" t="s">
        <v>500</v>
      </c>
      <c r="P411" s="4" t="s">
        <v>692</v>
      </c>
    </row>
    <row r="412" spans="1:16" ht="22.5" customHeight="1">
      <c r="A412" s="4" t="s">
        <v>325</v>
      </c>
      <c r="B412" s="4" t="s">
        <v>365</v>
      </c>
      <c r="C412" s="4" t="s">
        <v>1482</v>
      </c>
      <c r="D412" s="4"/>
      <c r="E412" s="4"/>
      <c r="F412" s="2">
        <v>2004</v>
      </c>
      <c r="G412" s="4">
        <v>3584487</v>
      </c>
      <c r="H412" s="4">
        <v>0</v>
      </c>
      <c r="I412" s="4" t="s">
        <v>1771</v>
      </c>
      <c r="J412" s="4">
        <v>2702703</v>
      </c>
      <c r="K412" s="4" t="s">
        <v>313</v>
      </c>
      <c r="L412" s="3">
        <v>38349</v>
      </c>
      <c r="M412" s="4" t="s">
        <v>738</v>
      </c>
      <c r="N412" s="4" t="s">
        <v>434</v>
      </c>
      <c r="O412" s="4" t="s">
        <v>500</v>
      </c>
      <c r="P412" s="4" t="s">
        <v>692</v>
      </c>
    </row>
    <row r="413" spans="1:16" ht="22.5" customHeight="1">
      <c r="A413" s="4" t="s">
        <v>325</v>
      </c>
      <c r="B413" s="4" t="s">
        <v>365</v>
      </c>
      <c r="C413" s="4" t="s">
        <v>1445</v>
      </c>
      <c r="D413" s="4"/>
      <c r="E413" s="4"/>
      <c r="F413" s="2">
        <v>2007</v>
      </c>
      <c r="G413" s="4">
        <v>11627907</v>
      </c>
      <c r="H413" s="4">
        <v>0</v>
      </c>
      <c r="I413" s="4" t="s">
        <v>1772</v>
      </c>
      <c r="J413" s="4">
        <v>8713137</v>
      </c>
      <c r="K413" s="4" t="s">
        <v>313</v>
      </c>
      <c r="L413" s="3">
        <v>39198</v>
      </c>
      <c r="M413" s="4" t="s">
        <v>738</v>
      </c>
      <c r="N413" s="4" t="s">
        <v>434</v>
      </c>
      <c r="O413" s="4" t="s">
        <v>282</v>
      </c>
      <c r="P413" s="4" t="s">
        <v>697</v>
      </c>
    </row>
    <row r="414" spans="1:16" ht="79.5" customHeight="1">
      <c r="A414" s="4" t="s">
        <v>325</v>
      </c>
      <c r="B414" s="4" t="s">
        <v>365</v>
      </c>
      <c r="C414" s="4" t="s">
        <v>1445</v>
      </c>
      <c r="D414" s="4"/>
      <c r="E414" s="4"/>
      <c r="F414" s="2">
        <v>2007</v>
      </c>
      <c r="G414" s="4">
        <v>639928</v>
      </c>
      <c r="H414" s="4">
        <v>0</v>
      </c>
      <c r="I414" s="4" t="s">
        <v>1773</v>
      </c>
      <c r="J414" s="4">
        <v>509383</v>
      </c>
      <c r="K414" s="4" t="s">
        <v>313</v>
      </c>
      <c r="L414" s="3">
        <v>39287</v>
      </c>
      <c r="M414" s="4" t="s">
        <v>232</v>
      </c>
      <c r="N414" s="4" t="s">
        <v>434</v>
      </c>
      <c r="O414" s="4" t="s">
        <v>500</v>
      </c>
      <c r="P414" s="4" t="s">
        <v>692</v>
      </c>
    </row>
    <row r="415" spans="1:16" ht="68.25" customHeight="1">
      <c r="A415" s="4" t="s">
        <v>325</v>
      </c>
      <c r="B415" s="4" t="s">
        <v>365</v>
      </c>
      <c r="C415" s="4" t="s">
        <v>1458</v>
      </c>
      <c r="D415" s="4" t="s">
        <v>1459</v>
      </c>
      <c r="E415" s="4" t="s">
        <v>1523</v>
      </c>
      <c r="F415" s="2">
        <v>2008</v>
      </c>
      <c r="G415" s="4">
        <v>730058</v>
      </c>
      <c r="H415" s="4">
        <v>0</v>
      </c>
      <c r="I415" s="4" t="s">
        <v>1774</v>
      </c>
      <c r="J415" s="4"/>
      <c r="K415" s="4" t="s">
        <v>837</v>
      </c>
      <c r="L415" s="3">
        <v>39778</v>
      </c>
      <c r="M415" s="4" t="s">
        <v>926</v>
      </c>
      <c r="N415" s="4" t="s">
        <v>434</v>
      </c>
      <c r="O415" s="4" t="s">
        <v>282</v>
      </c>
      <c r="P415" s="4" t="s">
        <v>697</v>
      </c>
    </row>
    <row r="416" spans="1:16" ht="33.75" customHeight="1">
      <c r="A416" s="4" t="s">
        <v>325</v>
      </c>
      <c r="B416" s="4" t="s">
        <v>365</v>
      </c>
      <c r="C416" s="4" t="s">
        <v>1463</v>
      </c>
      <c r="D416" s="4" t="s">
        <v>1464</v>
      </c>
      <c r="E416" s="4" t="s">
        <v>1629</v>
      </c>
      <c r="F416" s="2">
        <v>2009</v>
      </c>
      <c r="G416" s="4">
        <v>3893987</v>
      </c>
      <c r="H416" s="4">
        <v>0</v>
      </c>
      <c r="I416" s="4" t="s">
        <v>1775</v>
      </c>
      <c r="J416" s="4">
        <v>2679063</v>
      </c>
      <c r="K416" s="4" t="s">
        <v>313</v>
      </c>
      <c r="L416" s="3">
        <v>40115</v>
      </c>
      <c r="M416" s="4" t="s">
        <v>926</v>
      </c>
      <c r="N416" s="4" t="s">
        <v>434</v>
      </c>
      <c r="O416" s="4" t="s">
        <v>500</v>
      </c>
      <c r="P416" s="4" t="s">
        <v>692</v>
      </c>
    </row>
    <row r="417" spans="1:16" ht="33.75" customHeight="1">
      <c r="A417" s="4" t="s">
        <v>325</v>
      </c>
      <c r="B417" s="4" t="s">
        <v>365</v>
      </c>
      <c r="C417" s="4" t="s">
        <v>1516</v>
      </c>
      <c r="D417" s="4"/>
      <c r="E417" s="4"/>
      <c r="F417" s="2">
        <v>2010</v>
      </c>
      <c r="G417" s="4">
        <v>2751561</v>
      </c>
      <c r="H417" s="4">
        <v>0</v>
      </c>
      <c r="I417" s="4" t="s">
        <v>1776</v>
      </c>
      <c r="J417" s="4" t="s">
        <v>398</v>
      </c>
      <c r="K417" s="4" t="s">
        <v>837</v>
      </c>
      <c r="L417" s="3">
        <v>40316</v>
      </c>
      <c r="M417" s="4" t="s">
        <v>926</v>
      </c>
      <c r="N417" s="4" t="s">
        <v>434</v>
      </c>
      <c r="O417" s="4" t="s">
        <v>282</v>
      </c>
      <c r="P417" s="4" t="s">
        <v>879</v>
      </c>
    </row>
    <row r="418" spans="1:16" ht="33.75" customHeight="1">
      <c r="A418" s="4" t="s">
        <v>325</v>
      </c>
      <c r="B418" s="4" t="s">
        <v>365</v>
      </c>
      <c r="C418" s="4" t="s">
        <v>41</v>
      </c>
      <c r="D418" s="4"/>
      <c r="E418" s="4"/>
      <c r="F418" s="2">
        <v>2011</v>
      </c>
      <c r="G418" s="4">
        <v>1027218</v>
      </c>
      <c r="H418" s="4">
        <v>0</v>
      </c>
      <c r="I418" s="4" t="s">
        <v>226</v>
      </c>
      <c r="J418" s="4" t="s">
        <v>398</v>
      </c>
      <c r="K418" s="4" t="s">
        <v>837</v>
      </c>
      <c r="L418" s="3">
        <v>40693</v>
      </c>
      <c r="M418" s="4" t="s">
        <v>926</v>
      </c>
      <c r="N418" s="4" t="s">
        <v>434</v>
      </c>
      <c r="O418" s="4" t="s">
        <v>282</v>
      </c>
      <c r="P418" s="4" t="s">
        <v>879</v>
      </c>
    </row>
    <row r="419" spans="1:16" ht="33.75" customHeight="1">
      <c r="A419" s="4" t="s">
        <v>325</v>
      </c>
      <c r="B419" s="4" t="s">
        <v>365</v>
      </c>
      <c r="C419" s="4" t="s">
        <v>41</v>
      </c>
      <c r="D419" s="4"/>
      <c r="E419" s="4"/>
      <c r="F419" s="2">
        <v>2011</v>
      </c>
      <c r="G419" s="4">
        <v>9315616</v>
      </c>
      <c r="H419" s="4">
        <v>0</v>
      </c>
      <c r="I419" s="4" t="s">
        <v>593</v>
      </c>
      <c r="J419" s="4">
        <v>6986712</v>
      </c>
      <c r="K419" s="4" t="s">
        <v>313</v>
      </c>
      <c r="L419" s="3">
        <v>40885</v>
      </c>
      <c r="M419" s="4" t="s">
        <v>926</v>
      </c>
      <c r="N419" s="4" t="s">
        <v>434</v>
      </c>
      <c r="O419" s="4" t="s">
        <v>500</v>
      </c>
      <c r="P419" s="4" t="s">
        <v>692</v>
      </c>
    </row>
    <row r="420" spans="1:16" ht="33.75" customHeight="1">
      <c r="A420" s="4" t="s">
        <v>325</v>
      </c>
      <c r="B420" s="4" t="s">
        <v>365</v>
      </c>
      <c r="C420" s="4" t="s">
        <v>44</v>
      </c>
      <c r="D420" s="4"/>
      <c r="E420" s="4"/>
      <c r="F420" s="2">
        <v>2012</v>
      </c>
      <c r="G420" s="4">
        <v>1921833</v>
      </c>
      <c r="H420" s="4">
        <v>0</v>
      </c>
      <c r="I420" s="4" t="s">
        <v>344</v>
      </c>
      <c r="J420" s="4" t="s">
        <v>398</v>
      </c>
      <c r="K420" s="4" t="s">
        <v>837</v>
      </c>
      <c r="L420" s="3">
        <v>41038</v>
      </c>
      <c r="M420" s="4" t="s">
        <v>926</v>
      </c>
      <c r="N420" s="4" t="s">
        <v>434</v>
      </c>
      <c r="O420" s="4" t="s">
        <v>282</v>
      </c>
      <c r="P420" s="4" t="s">
        <v>879</v>
      </c>
    </row>
    <row r="421" spans="1:16" ht="45.75" customHeight="1">
      <c r="A421" s="4" t="s">
        <v>325</v>
      </c>
      <c r="B421" s="4" t="s">
        <v>365</v>
      </c>
      <c r="C421" s="4" t="s">
        <v>1457</v>
      </c>
      <c r="D421" s="4" t="s">
        <v>634</v>
      </c>
      <c r="E421" s="4" t="s">
        <v>728</v>
      </c>
      <c r="F421" s="2">
        <v>2015</v>
      </c>
      <c r="G421" s="4">
        <v>1821825</v>
      </c>
      <c r="H421" s="4">
        <v>0</v>
      </c>
      <c r="I421" s="4" t="s">
        <v>762</v>
      </c>
      <c r="J421" s="4">
        <v>10000000</v>
      </c>
      <c r="K421" s="4" t="s">
        <v>467</v>
      </c>
      <c r="L421" s="3">
        <v>41807</v>
      </c>
      <c r="M421" s="4" t="s">
        <v>232</v>
      </c>
      <c r="N421" s="4" t="s">
        <v>434</v>
      </c>
      <c r="O421" s="4" t="s">
        <v>282</v>
      </c>
      <c r="P421" s="4" t="s">
        <v>697</v>
      </c>
    </row>
    <row r="422" spans="1:16" ht="22.5" customHeight="1">
      <c r="A422" s="4" t="s">
        <v>325</v>
      </c>
      <c r="B422" s="4" t="s">
        <v>365</v>
      </c>
      <c r="C422" s="4" t="s">
        <v>1473</v>
      </c>
      <c r="D422" s="4" t="s">
        <v>1473</v>
      </c>
      <c r="E422" s="4" t="s">
        <v>1529</v>
      </c>
      <c r="F422" s="2">
        <v>2003</v>
      </c>
      <c r="G422" s="4">
        <v>578035</v>
      </c>
      <c r="H422" s="4">
        <v>0</v>
      </c>
      <c r="I422" s="4" t="s">
        <v>1530</v>
      </c>
      <c r="J422" s="4">
        <v>4000000</v>
      </c>
      <c r="K422" s="4" t="s">
        <v>467</v>
      </c>
      <c r="L422" s="3">
        <v>37680</v>
      </c>
      <c r="M422" s="4" t="s">
        <v>738</v>
      </c>
      <c r="N422" s="4" t="s">
        <v>434</v>
      </c>
      <c r="O422" s="4" t="s">
        <v>282</v>
      </c>
      <c r="P422" s="4" t="s">
        <v>697</v>
      </c>
    </row>
    <row r="423" spans="1:16" ht="57" customHeight="1">
      <c r="A423" s="4" t="s">
        <v>325</v>
      </c>
      <c r="B423" s="4" t="s">
        <v>873</v>
      </c>
      <c r="C423" s="4" t="s">
        <v>1482</v>
      </c>
      <c r="D423" s="4"/>
      <c r="E423" s="4"/>
      <c r="F423" s="2">
        <v>2004</v>
      </c>
      <c r="G423" s="4">
        <v>582479</v>
      </c>
      <c r="H423" s="4">
        <v>0</v>
      </c>
      <c r="I423" s="4" t="s">
        <v>1777</v>
      </c>
      <c r="J423" s="4">
        <v>47297300</v>
      </c>
      <c r="K423" s="4" t="s">
        <v>313</v>
      </c>
      <c r="L423" s="3">
        <v>38288</v>
      </c>
      <c r="M423" s="4" t="s">
        <v>542</v>
      </c>
      <c r="N423" s="4" t="s">
        <v>434</v>
      </c>
      <c r="O423" s="4" t="s">
        <v>500</v>
      </c>
      <c r="P423" s="4" t="s">
        <v>692</v>
      </c>
    </row>
    <row r="424" spans="1:16" ht="57" customHeight="1">
      <c r="A424" s="4" t="s">
        <v>325</v>
      </c>
      <c r="B424" s="4" t="s">
        <v>873</v>
      </c>
      <c r="C424" s="4" t="s">
        <v>1482</v>
      </c>
      <c r="D424" s="4"/>
      <c r="E424" s="4"/>
      <c r="F424" s="2">
        <v>2004</v>
      </c>
      <c r="G424" s="4">
        <v>98963</v>
      </c>
      <c r="H424" s="4">
        <v>0</v>
      </c>
      <c r="I424" s="4" t="s">
        <v>1778</v>
      </c>
      <c r="J424" s="4">
        <v>80754</v>
      </c>
      <c r="K424" s="4" t="s">
        <v>313</v>
      </c>
      <c r="L424" s="3">
        <v>38146</v>
      </c>
      <c r="M424" s="4" t="s">
        <v>542</v>
      </c>
      <c r="N424" s="4" t="s">
        <v>434</v>
      </c>
      <c r="O424" s="4" t="s">
        <v>500</v>
      </c>
      <c r="P424" s="4" t="s">
        <v>692</v>
      </c>
    </row>
    <row r="425" spans="1:16" ht="57" customHeight="1">
      <c r="A425" s="4" t="s">
        <v>325</v>
      </c>
      <c r="B425" s="4" t="s">
        <v>873</v>
      </c>
      <c r="C425" s="4" t="s">
        <v>1561</v>
      </c>
      <c r="D425" s="4"/>
      <c r="E425" s="4"/>
      <c r="F425" s="2">
        <v>2005</v>
      </c>
      <c r="G425" s="4">
        <v>641754</v>
      </c>
      <c r="H425" s="4">
        <v>0</v>
      </c>
      <c r="I425" s="4" t="s">
        <v>1779</v>
      </c>
      <c r="J425" s="4">
        <v>47297300</v>
      </c>
      <c r="K425" s="4" t="s">
        <v>313</v>
      </c>
      <c r="L425" s="3">
        <v>38359</v>
      </c>
      <c r="M425" s="4" t="s">
        <v>542</v>
      </c>
      <c r="N425" s="4" t="s">
        <v>434</v>
      </c>
      <c r="O425" s="4" t="s">
        <v>500</v>
      </c>
      <c r="P425" s="4" t="s">
        <v>692</v>
      </c>
    </row>
    <row r="426" spans="1:16" ht="22.5" customHeight="1">
      <c r="A426" s="4" t="s">
        <v>325</v>
      </c>
      <c r="B426" s="4" t="s">
        <v>873</v>
      </c>
      <c r="C426" s="4" t="s">
        <v>1473</v>
      </c>
      <c r="D426" s="4"/>
      <c r="E426" s="4"/>
      <c r="F426" s="2">
        <v>2003</v>
      </c>
      <c r="G426" s="4">
        <v>92290</v>
      </c>
      <c r="H426" s="4">
        <v>0</v>
      </c>
      <c r="I426" s="4" t="s">
        <v>1780</v>
      </c>
      <c r="J426" s="4">
        <v>80754</v>
      </c>
      <c r="K426" s="4" t="s">
        <v>313</v>
      </c>
      <c r="L426" s="3">
        <v>37924</v>
      </c>
      <c r="M426" s="4" t="s">
        <v>738</v>
      </c>
      <c r="N426" s="4" t="s">
        <v>434</v>
      </c>
      <c r="O426" s="4" t="s">
        <v>500</v>
      </c>
      <c r="P426" s="4" t="s">
        <v>692</v>
      </c>
    </row>
    <row r="427" spans="1:16" ht="12.75" customHeight="1">
      <c r="A427" s="4" t="s">
        <v>325</v>
      </c>
      <c r="B427" s="4" t="s">
        <v>797</v>
      </c>
      <c r="C427" s="4" t="s">
        <v>1470</v>
      </c>
      <c r="D427" s="4"/>
      <c r="E427" s="4"/>
      <c r="F427" s="2">
        <v>2002</v>
      </c>
      <c r="G427" s="4">
        <v>607533</v>
      </c>
      <c r="H427" s="4">
        <v>0</v>
      </c>
      <c r="I427" s="4" t="s">
        <v>1480</v>
      </c>
      <c r="J427" s="4">
        <v>5000000</v>
      </c>
      <c r="K427" s="4" t="s">
        <v>467</v>
      </c>
      <c r="L427" s="3">
        <v>37405</v>
      </c>
      <c r="M427" s="4" t="s">
        <v>554</v>
      </c>
      <c r="N427" s="4" t="s">
        <v>434</v>
      </c>
      <c r="O427" s="4" t="s">
        <v>500</v>
      </c>
      <c r="P427" s="4" t="s">
        <v>692</v>
      </c>
    </row>
    <row r="428" spans="1:16" ht="12.75" customHeight="1">
      <c r="A428" s="4" t="s">
        <v>325</v>
      </c>
      <c r="B428" s="4" t="s">
        <v>797</v>
      </c>
      <c r="C428" s="4" t="s">
        <v>1482</v>
      </c>
      <c r="D428" s="4"/>
      <c r="E428" s="4"/>
      <c r="F428" s="2">
        <v>2004</v>
      </c>
      <c r="G428" s="4">
        <v>3584487</v>
      </c>
      <c r="H428" s="4">
        <v>0</v>
      </c>
      <c r="I428" s="4" t="s">
        <v>1781</v>
      </c>
      <c r="J428" s="4">
        <v>2702703</v>
      </c>
      <c r="K428" s="4" t="s">
        <v>313</v>
      </c>
      <c r="L428" s="3">
        <v>38349</v>
      </c>
      <c r="M428" s="4" t="s">
        <v>554</v>
      </c>
      <c r="N428" s="4" t="s">
        <v>434</v>
      </c>
      <c r="O428" s="4" t="s">
        <v>500</v>
      </c>
      <c r="P428" s="4" t="s">
        <v>692</v>
      </c>
    </row>
    <row r="429" spans="1:16" ht="33.75" customHeight="1">
      <c r="A429" s="4" t="s">
        <v>325</v>
      </c>
      <c r="B429" s="4" t="s">
        <v>797</v>
      </c>
      <c r="C429" s="4" t="s">
        <v>1457</v>
      </c>
      <c r="D429" s="4" t="s">
        <v>634</v>
      </c>
      <c r="E429" s="4" t="s">
        <v>115</v>
      </c>
      <c r="F429" s="2">
        <v>2015</v>
      </c>
      <c r="G429" s="4">
        <v>1821825</v>
      </c>
      <c r="H429" s="4">
        <v>0</v>
      </c>
      <c r="I429" s="4" t="s">
        <v>1027</v>
      </c>
      <c r="J429" s="4">
        <v>10000000</v>
      </c>
      <c r="K429" s="4" t="s">
        <v>467</v>
      </c>
      <c r="L429" s="3">
        <v>41807</v>
      </c>
      <c r="M429" s="4" t="s">
        <v>926</v>
      </c>
      <c r="N429" s="4" t="s">
        <v>434</v>
      </c>
      <c r="O429" s="4" t="s">
        <v>282</v>
      </c>
      <c r="P429" s="4" t="s">
        <v>879</v>
      </c>
    </row>
    <row r="430" spans="1:16" ht="22.5" customHeight="1">
      <c r="A430" s="4" t="s">
        <v>325</v>
      </c>
      <c r="B430" s="4" t="s">
        <v>797</v>
      </c>
      <c r="C430" s="4" t="s">
        <v>1473</v>
      </c>
      <c r="D430" s="4" t="s">
        <v>1473</v>
      </c>
      <c r="E430" s="4" t="s">
        <v>1479</v>
      </c>
      <c r="F430" s="2">
        <v>2003</v>
      </c>
      <c r="G430" s="4">
        <v>578034</v>
      </c>
      <c r="H430" s="4">
        <v>0</v>
      </c>
      <c r="I430" s="4" t="s">
        <v>1480</v>
      </c>
      <c r="J430" s="4"/>
      <c r="K430" s="4"/>
      <c r="L430" s="3">
        <v>37708</v>
      </c>
      <c r="M430" s="4" t="s">
        <v>554</v>
      </c>
      <c r="N430" s="4" t="s">
        <v>434</v>
      </c>
      <c r="O430" s="4" t="s">
        <v>282</v>
      </c>
      <c r="P430" s="4" t="s">
        <v>697</v>
      </c>
    </row>
    <row r="431" spans="1:16" ht="45.75" customHeight="1">
      <c r="A431" s="4" t="s">
        <v>325</v>
      </c>
      <c r="B431" s="4" t="s">
        <v>797</v>
      </c>
      <c r="C431" s="4" t="s">
        <v>532</v>
      </c>
      <c r="D431" s="4" t="s">
        <v>254</v>
      </c>
      <c r="E431" s="4" t="s">
        <v>268</v>
      </c>
      <c r="F431" s="2">
        <v>2013</v>
      </c>
      <c r="G431" s="4">
        <v>241990</v>
      </c>
      <c r="H431" s="4">
        <v>0</v>
      </c>
      <c r="I431" s="4" t="s">
        <v>876</v>
      </c>
      <c r="J431" s="4">
        <v>1339531</v>
      </c>
      <c r="K431" s="4" t="s">
        <v>467</v>
      </c>
      <c r="L431" s="3">
        <v>41304</v>
      </c>
      <c r="M431" s="4" t="s">
        <v>738</v>
      </c>
      <c r="N431" s="4" t="s">
        <v>434</v>
      </c>
      <c r="O431" s="4" t="s">
        <v>282</v>
      </c>
      <c r="P431" s="4" t="s">
        <v>697</v>
      </c>
    </row>
    <row r="432" spans="1:16" ht="33.75" customHeight="1">
      <c r="A432" s="4" t="s">
        <v>1782</v>
      </c>
      <c r="B432" s="4" t="s">
        <v>263</v>
      </c>
      <c r="C432" s="4" t="s">
        <v>1445</v>
      </c>
      <c r="D432" s="4" t="s">
        <v>1446</v>
      </c>
      <c r="E432" s="4" t="s">
        <v>1447</v>
      </c>
      <c r="F432" s="2">
        <v>2007</v>
      </c>
      <c r="G432" s="4">
        <v>-48260</v>
      </c>
      <c r="H432" s="4">
        <v>0</v>
      </c>
      <c r="I432" s="4" t="s">
        <v>1783</v>
      </c>
      <c r="J432" s="4"/>
      <c r="K432" s="4" t="s">
        <v>837</v>
      </c>
      <c r="L432" s="3">
        <v>39289</v>
      </c>
      <c r="M432" s="4" t="s">
        <v>926</v>
      </c>
      <c r="N432" s="4" t="s">
        <v>434</v>
      </c>
      <c r="O432" s="4" t="s">
        <v>282</v>
      </c>
      <c r="P432" s="4" t="s">
        <v>879</v>
      </c>
    </row>
    <row r="433" spans="1:16" ht="79.5" customHeight="1">
      <c r="A433" s="4" t="s">
        <v>1111</v>
      </c>
      <c r="B433" s="4" t="s">
        <v>122</v>
      </c>
      <c r="C433" s="4" t="s">
        <v>961</v>
      </c>
      <c r="D433" s="4" t="s">
        <v>988</v>
      </c>
      <c r="E433" s="4" t="s">
        <v>410</v>
      </c>
      <c r="F433" s="2">
        <v>2014</v>
      </c>
      <c r="G433" s="4">
        <v>451198</v>
      </c>
      <c r="H433" s="4">
        <v>0</v>
      </c>
      <c r="I433" s="4" t="s">
        <v>661</v>
      </c>
      <c r="J433" s="4" t="s">
        <v>398</v>
      </c>
      <c r="K433" s="4" t="s">
        <v>837</v>
      </c>
      <c r="L433" s="3">
        <v>41805</v>
      </c>
      <c r="M433" s="4" t="s">
        <v>738</v>
      </c>
      <c r="N433" s="4" t="s">
        <v>434</v>
      </c>
      <c r="O433" s="4" t="s">
        <v>500</v>
      </c>
      <c r="P433" s="4" t="s">
        <v>692</v>
      </c>
    </row>
    <row r="434" spans="1:16" ht="45.75" customHeight="1">
      <c r="A434" s="4" t="s">
        <v>1111</v>
      </c>
      <c r="B434" s="4" t="s">
        <v>741</v>
      </c>
      <c r="C434" s="4" t="s">
        <v>961</v>
      </c>
      <c r="D434" s="4"/>
      <c r="E434" s="4"/>
      <c r="F434" s="2">
        <v>2014</v>
      </c>
      <c r="G434" s="4">
        <v>228472</v>
      </c>
      <c r="H434" s="4">
        <v>0</v>
      </c>
      <c r="I434" s="4" t="s">
        <v>506</v>
      </c>
      <c r="J434" s="4" t="s">
        <v>398</v>
      </c>
      <c r="K434" s="4" t="s">
        <v>837</v>
      </c>
      <c r="L434" s="3">
        <v>41655</v>
      </c>
      <c r="M434" s="4" t="s">
        <v>738</v>
      </c>
      <c r="N434" s="4" t="s">
        <v>434</v>
      </c>
      <c r="O434" s="4" t="s">
        <v>500</v>
      </c>
      <c r="P434" s="4" t="s">
        <v>692</v>
      </c>
    </row>
    <row r="435" spans="1:16" ht="68.25" customHeight="1">
      <c r="A435" s="4" t="s">
        <v>1111</v>
      </c>
      <c r="B435" s="4" t="s">
        <v>146</v>
      </c>
      <c r="C435" s="4" t="s">
        <v>532</v>
      </c>
      <c r="D435" s="4"/>
      <c r="E435" s="4"/>
      <c r="F435" s="2">
        <v>2013</v>
      </c>
      <c r="G435" s="4">
        <v>168979</v>
      </c>
      <c r="H435" s="4">
        <v>0</v>
      </c>
      <c r="I435" s="4" t="s">
        <v>746</v>
      </c>
      <c r="J435" s="4" t="s">
        <v>398</v>
      </c>
      <c r="K435" s="4" t="s">
        <v>837</v>
      </c>
      <c r="L435" s="3">
        <v>41528</v>
      </c>
      <c r="M435" s="4" t="s">
        <v>211</v>
      </c>
      <c r="N435" s="4" t="s">
        <v>434</v>
      </c>
      <c r="O435" s="4" t="s">
        <v>282</v>
      </c>
      <c r="P435" s="4" t="s">
        <v>692</v>
      </c>
    </row>
    <row r="436" spans="1:16" ht="45.75" customHeight="1">
      <c r="A436" s="4" t="s">
        <v>1111</v>
      </c>
      <c r="B436" s="4" t="s">
        <v>725</v>
      </c>
      <c r="C436" s="4" t="s">
        <v>377</v>
      </c>
      <c r="D436" s="4"/>
      <c r="E436" s="4"/>
      <c r="F436" s="2">
        <v>2012</v>
      </c>
      <c r="G436" s="4">
        <v>144555</v>
      </c>
      <c r="H436" s="4">
        <v>0</v>
      </c>
      <c r="I436" s="4" t="s">
        <v>991</v>
      </c>
      <c r="J436" s="4" t="s">
        <v>398</v>
      </c>
      <c r="K436" s="4" t="s">
        <v>837</v>
      </c>
      <c r="L436" s="3">
        <v>41193</v>
      </c>
      <c r="M436" s="4" t="s">
        <v>326</v>
      </c>
      <c r="N436" s="4" t="s">
        <v>434</v>
      </c>
      <c r="O436" s="4" t="s">
        <v>500</v>
      </c>
      <c r="P436" s="4" t="s">
        <v>692</v>
      </c>
    </row>
    <row r="437" spans="1:16" ht="45.75" customHeight="1">
      <c r="A437" s="4" t="s">
        <v>1111</v>
      </c>
      <c r="B437" s="4" t="s">
        <v>725</v>
      </c>
      <c r="C437" s="4" t="s">
        <v>532</v>
      </c>
      <c r="D437" s="4"/>
      <c r="E437" s="4"/>
      <c r="F437" s="2">
        <v>2013</v>
      </c>
      <c r="G437" s="4">
        <v>207040</v>
      </c>
      <c r="H437" s="4">
        <v>0</v>
      </c>
      <c r="I437" s="4" t="s">
        <v>747</v>
      </c>
      <c r="J437" s="4" t="s">
        <v>398</v>
      </c>
      <c r="K437" s="4" t="s">
        <v>837</v>
      </c>
      <c r="L437" s="3">
        <v>41337</v>
      </c>
      <c r="M437" s="4" t="s">
        <v>326</v>
      </c>
      <c r="N437" s="4" t="s">
        <v>434</v>
      </c>
      <c r="O437" s="4" t="s">
        <v>500</v>
      </c>
      <c r="P437" s="4" t="s">
        <v>692</v>
      </c>
    </row>
    <row r="438" spans="1:16" ht="57" customHeight="1">
      <c r="A438" s="4" t="s">
        <v>1111</v>
      </c>
      <c r="B438" s="4" t="s">
        <v>725</v>
      </c>
      <c r="C438" s="4" t="s">
        <v>961</v>
      </c>
      <c r="D438" s="4"/>
      <c r="E438" s="4"/>
      <c r="F438" s="2">
        <v>2014</v>
      </c>
      <c r="G438" s="4">
        <v>189350</v>
      </c>
      <c r="H438" s="4">
        <v>0</v>
      </c>
      <c r="I438" s="4" t="s">
        <v>444</v>
      </c>
      <c r="J438" s="4" t="s">
        <v>398</v>
      </c>
      <c r="K438" s="4" t="s">
        <v>837</v>
      </c>
      <c r="L438" s="3">
        <v>41632</v>
      </c>
      <c r="M438" s="4" t="s">
        <v>326</v>
      </c>
      <c r="N438" s="4" t="s">
        <v>434</v>
      </c>
      <c r="O438" s="4" t="s">
        <v>500</v>
      </c>
      <c r="P438" s="4" t="s">
        <v>692</v>
      </c>
    </row>
    <row r="439" spans="1:16" ht="33.75" customHeight="1">
      <c r="A439" s="4" t="s">
        <v>1111</v>
      </c>
      <c r="B439" s="4" t="s">
        <v>713</v>
      </c>
      <c r="C439" s="4" t="s">
        <v>961</v>
      </c>
      <c r="D439" s="4"/>
      <c r="E439" s="4"/>
      <c r="F439" s="2">
        <v>2014</v>
      </c>
      <c r="G439" s="4">
        <v>248903</v>
      </c>
      <c r="H439" s="4">
        <v>0</v>
      </c>
      <c r="I439" s="4" t="s">
        <v>466</v>
      </c>
      <c r="J439" s="4" t="s">
        <v>398</v>
      </c>
      <c r="K439" s="4" t="s">
        <v>837</v>
      </c>
      <c r="L439" s="3">
        <v>41703</v>
      </c>
      <c r="M439" s="4" t="s">
        <v>554</v>
      </c>
      <c r="N439" s="4" t="s">
        <v>434</v>
      </c>
      <c r="O439" s="4" t="s">
        <v>500</v>
      </c>
      <c r="P439" s="4" t="s">
        <v>692</v>
      </c>
    </row>
    <row r="440" spans="1:16" ht="68.25" customHeight="1">
      <c r="A440" s="4" t="s">
        <v>1111</v>
      </c>
      <c r="B440" s="4" t="s">
        <v>782</v>
      </c>
      <c r="C440" s="4" t="s">
        <v>961</v>
      </c>
      <c r="D440" s="4" t="s">
        <v>988</v>
      </c>
      <c r="E440" s="4" t="s">
        <v>14</v>
      </c>
      <c r="F440" s="2">
        <v>2014</v>
      </c>
      <c r="G440" s="4">
        <v>180100</v>
      </c>
      <c r="H440" s="4">
        <v>0</v>
      </c>
      <c r="I440" s="4" t="s">
        <v>601</v>
      </c>
      <c r="J440" s="4" t="s">
        <v>398</v>
      </c>
      <c r="K440" s="4" t="s">
        <v>837</v>
      </c>
      <c r="L440" s="3">
        <v>41814</v>
      </c>
      <c r="M440" s="4" t="s">
        <v>738</v>
      </c>
      <c r="N440" s="4" t="s">
        <v>434</v>
      </c>
      <c r="O440" s="4" t="s">
        <v>500</v>
      </c>
      <c r="P440" s="4" t="s">
        <v>692</v>
      </c>
    </row>
    <row r="441" spans="1:16" ht="45.75" customHeight="1">
      <c r="A441" s="4" t="s">
        <v>1111</v>
      </c>
      <c r="B441" s="4" t="s">
        <v>1000</v>
      </c>
      <c r="C441" s="4" t="s">
        <v>532</v>
      </c>
      <c r="D441" s="4"/>
      <c r="E441" s="4"/>
      <c r="F441" s="2">
        <v>2013</v>
      </c>
      <c r="G441" s="4">
        <v>250380</v>
      </c>
      <c r="H441" s="4">
        <v>0</v>
      </c>
      <c r="I441" s="4" t="s">
        <v>848</v>
      </c>
      <c r="J441" s="4" t="s">
        <v>398</v>
      </c>
      <c r="K441" s="4" t="s">
        <v>837</v>
      </c>
      <c r="L441" s="3">
        <v>41519</v>
      </c>
      <c r="M441" s="4" t="s">
        <v>326</v>
      </c>
      <c r="N441" s="4" t="s">
        <v>434</v>
      </c>
      <c r="O441" s="4" t="s">
        <v>282</v>
      </c>
      <c r="P441" s="4" t="s">
        <v>692</v>
      </c>
    </row>
    <row r="442" spans="1:16" ht="22.5" customHeight="1">
      <c r="A442" s="4" t="s">
        <v>1111</v>
      </c>
      <c r="B442" s="4" t="s">
        <v>1784</v>
      </c>
      <c r="C442" s="4" t="s">
        <v>1458</v>
      </c>
      <c r="D442" s="4" t="s">
        <v>1459</v>
      </c>
      <c r="E442" s="4" t="s">
        <v>1785</v>
      </c>
      <c r="F442" s="2">
        <v>2008</v>
      </c>
      <c r="G442" s="4">
        <v>1364780</v>
      </c>
      <c r="H442" s="4">
        <v>0</v>
      </c>
      <c r="I442" s="4" t="s">
        <v>1786</v>
      </c>
      <c r="J442" s="4"/>
      <c r="K442" s="4" t="s">
        <v>837</v>
      </c>
      <c r="L442" s="3">
        <v>39627</v>
      </c>
      <c r="M442" s="4" t="s">
        <v>138</v>
      </c>
      <c r="N442" s="4" t="s">
        <v>434</v>
      </c>
      <c r="O442" s="4" t="s">
        <v>282</v>
      </c>
      <c r="P442" s="4" t="s">
        <v>879</v>
      </c>
    </row>
    <row r="443" spans="1:16" ht="45.75" customHeight="1">
      <c r="A443" s="4" t="s">
        <v>1111</v>
      </c>
      <c r="B443" s="4" t="s">
        <v>1784</v>
      </c>
      <c r="C443" s="4" t="s">
        <v>1458</v>
      </c>
      <c r="D443" s="4" t="s">
        <v>1459</v>
      </c>
      <c r="E443" s="4" t="s">
        <v>1787</v>
      </c>
      <c r="F443" s="2">
        <v>2008</v>
      </c>
      <c r="G443" s="4">
        <v>199532</v>
      </c>
      <c r="H443" s="4">
        <v>0</v>
      </c>
      <c r="I443" s="4" t="s">
        <v>1788</v>
      </c>
      <c r="J443" s="4"/>
      <c r="K443" s="4" t="s">
        <v>837</v>
      </c>
      <c r="L443" s="3">
        <v>39627</v>
      </c>
      <c r="M443" s="4" t="s">
        <v>613</v>
      </c>
      <c r="N443" s="4" t="s">
        <v>434</v>
      </c>
      <c r="O443" s="4" t="s">
        <v>282</v>
      </c>
      <c r="P443" s="4" t="s">
        <v>879</v>
      </c>
    </row>
    <row r="444" spans="1:16" ht="22.5" customHeight="1">
      <c r="A444" s="4" t="s">
        <v>1111</v>
      </c>
      <c r="B444" s="4" t="s">
        <v>1784</v>
      </c>
      <c r="C444" s="4" t="s">
        <v>1458</v>
      </c>
      <c r="D444" s="4" t="s">
        <v>1459</v>
      </c>
      <c r="E444" s="4" t="s">
        <v>1789</v>
      </c>
      <c r="F444" s="2">
        <v>2008</v>
      </c>
      <c r="G444" s="4">
        <v>1075472</v>
      </c>
      <c r="H444" s="4">
        <v>0</v>
      </c>
      <c r="I444" s="4" t="s">
        <v>1790</v>
      </c>
      <c r="J444" s="4"/>
      <c r="K444" s="4" t="s">
        <v>837</v>
      </c>
      <c r="L444" s="3">
        <v>39627</v>
      </c>
      <c r="M444" s="4" t="s">
        <v>886</v>
      </c>
      <c r="N444" s="4" t="s">
        <v>434</v>
      </c>
      <c r="O444" s="4" t="s">
        <v>282</v>
      </c>
      <c r="P444" s="4" t="s">
        <v>879</v>
      </c>
    </row>
    <row r="445" spans="1:16" ht="45.75" customHeight="1">
      <c r="A445" s="4" t="s">
        <v>1111</v>
      </c>
      <c r="B445" s="4" t="s">
        <v>1784</v>
      </c>
      <c r="C445" s="4" t="s">
        <v>1458</v>
      </c>
      <c r="D445" s="4" t="s">
        <v>1459</v>
      </c>
      <c r="E445" s="4" t="s">
        <v>1791</v>
      </c>
      <c r="F445" s="2">
        <v>2008</v>
      </c>
      <c r="G445" s="4">
        <v>3028295</v>
      </c>
      <c r="H445" s="4">
        <v>0</v>
      </c>
      <c r="I445" s="4" t="s">
        <v>1792</v>
      </c>
      <c r="J445" s="4"/>
      <c r="K445" s="4" t="s">
        <v>837</v>
      </c>
      <c r="L445" s="3">
        <v>39627</v>
      </c>
      <c r="M445" s="4" t="s">
        <v>326</v>
      </c>
      <c r="N445" s="4" t="s">
        <v>434</v>
      </c>
      <c r="O445" s="4" t="s">
        <v>282</v>
      </c>
      <c r="P445" s="4" t="s">
        <v>879</v>
      </c>
    </row>
    <row r="446" spans="1:16" ht="45.75" customHeight="1">
      <c r="A446" s="4" t="s">
        <v>1111</v>
      </c>
      <c r="B446" s="4" t="s">
        <v>1784</v>
      </c>
      <c r="C446" s="4" t="s">
        <v>1458</v>
      </c>
      <c r="D446" s="4" t="s">
        <v>1459</v>
      </c>
      <c r="E446" s="4" t="s">
        <v>1793</v>
      </c>
      <c r="F446" s="2">
        <v>2008</v>
      </c>
      <c r="G446" s="4">
        <v>774344</v>
      </c>
      <c r="H446" s="4">
        <v>0</v>
      </c>
      <c r="I446" s="4" t="s">
        <v>1794</v>
      </c>
      <c r="J446" s="4"/>
      <c r="K446" s="4" t="s">
        <v>837</v>
      </c>
      <c r="L446" s="3">
        <v>39627</v>
      </c>
      <c r="M446" s="4" t="s">
        <v>211</v>
      </c>
      <c r="N446" s="4" t="s">
        <v>434</v>
      </c>
      <c r="O446" s="4" t="s">
        <v>282</v>
      </c>
      <c r="P446" s="4" t="s">
        <v>879</v>
      </c>
    </row>
    <row r="447" spans="1:16" ht="33.75" customHeight="1">
      <c r="A447" s="4" t="s">
        <v>1111</v>
      </c>
      <c r="B447" s="4" t="s">
        <v>1784</v>
      </c>
      <c r="C447" s="4" t="s">
        <v>1463</v>
      </c>
      <c r="D447" s="4" t="s">
        <v>1464</v>
      </c>
      <c r="E447" s="4" t="s">
        <v>1795</v>
      </c>
      <c r="F447" s="2">
        <v>2009</v>
      </c>
      <c r="G447" s="4">
        <v>529637</v>
      </c>
      <c r="H447" s="4">
        <v>0</v>
      </c>
      <c r="I447" s="4" t="s">
        <v>1796</v>
      </c>
      <c r="J447" s="4" t="s">
        <v>398</v>
      </c>
      <c r="K447" s="4" t="s">
        <v>837</v>
      </c>
      <c r="L447" s="3">
        <v>40148</v>
      </c>
      <c r="M447" s="4" t="s">
        <v>138</v>
      </c>
      <c r="N447" s="4" t="s">
        <v>434</v>
      </c>
      <c r="O447" s="4" t="s">
        <v>282</v>
      </c>
      <c r="P447" s="4" t="s">
        <v>692</v>
      </c>
    </row>
    <row r="448" spans="1:16" ht="33.75" customHeight="1">
      <c r="A448" s="4" t="s">
        <v>1111</v>
      </c>
      <c r="B448" s="4" t="s">
        <v>1784</v>
      </c>
      <c r="C448" s="4" t="s">
        <v>1463</v>
      </c>
      <c r="D448" s="4" t="s">
        <v>1464</v>
      </c>
      <c r="E448" s="4" t="s">
        <v>1797</v>
      </c>
      <c r="F448" s="2">
        <v>2009</v>
      </c>
      <c r="G448" s="4">
        <v>580359</v>
      </c>
      <c r="H448" s="4">
        <v>0</v>
      </c>
      <c r="I448" s="4" t="s">
        <v>1798</v>
      </c>
      <c r="J448" s="4" t="s">
        <v>398</v>
      </c>
      <c r="K448" s="4" t="s">
        <v>837</v>
      </c>
      <c r="L448" s="3">
        <v>39983</v>
      </c>
      <c r="M448" s="4" t="s">
        <v>230</v>
      </c>
      <c r="N448" s="4" t="s">
        <v>434</v>
      </c>
      <c r="O448" s="4" t="s">
        <v>282</v>
      </c>
      <c r="P448" s="4" t="s">
        <v>879</v>
      </c>
    </row>
    <row r="449" spans="1:16" ht="33.75" customHeight="1">
      <c r="A449" s="4" t="s">
        <v>1111</v>
      </c>
      <c r="B449" s="4" t="s">
        <v>1784</v>
      </c>
      <c r="C449" s="4" t="s">
        <v>1463</v>
      </c>
      <c r="D449" s="4" t="s">
        <v>1464</v>
      </c>
      <c r="E449" s="4" t="s">
        <v>1799</v>
      </c>
      <c r="F449" s="2">
        <v>2009</v>
      </c>
      <c r="G449" s="4">
        <v>851945</v>
      </c>
      <c r="H449" s="4">
        <v>0</v>
      </c>
      <c r="I449" s="4" t="s">
        <v>1800</v>
      </c>
      <c r="J449" s="4" t="s">
        <v>398</v>
      </c>
      <c r="K449" s="4" t="s">
        <v>837</v>
      </c>
      <c r="L449" s="3">
        <v>39983</v>
      </c>
      <c r="M449" s="4" t="s">
        <v>554</v>
      </c>
      <c r="N449" s="4" t="s">
        <v>434</v>
      </c>
      <c r="O449" s="4" t="s">
        <v>282</v>
      </c>
      <c r="P449" s="4" t="s">
        <v>879</v>
      </c>
    </row>
    <row r="450" spans="1:16" ht="33.75" customHeight="1">
      <c r="A450" s="4" t="s">
        <v>1111</v>
      </c>
      <c r="B450" s="4" t="s">
        <v>1784</v>
      </c>
      <c r="C450" s="4" t="s">
        <v>1463</v>
      </c>
      <c r="D450" s="4" t="s">
        <v>1464</v>
      </c>
      <c r="E450" s="4" t="s">
        <v>1801</v>
      </c>
      <c r="F450" s="2">
        <v>2009</v>
      </c>
      <c r="G450" s="4">
        <v>735755</v>
      </c>
      <c r="H450" s="4">
        <v>0</v>
      </c>
      <c r="I450" s="4" t="s">
        <v>1802</v>
      </c>
      <c r="J450" s="4" t="s">
        <v>398</v>
      </c>
      <c r="K450" s="4" t="s">
        <v>837</v>
      </c>
      <c r="L450" s="3">
        <v>39983</v>
      </c>
      <c r="M450" s="4" t="s">
        <v>886</v>
      </c>
      <c r="N450" s="4" t="s">
        <v>434</v>
      </c>
      <c r="O450" s="4" t="s">
        <v>282</v>
      </c>
      <c r="P450" s="4" t="s">
        <v>879</v>
      </c>
    </row>
    <row r="451" spans="1:16" ht="45.75" customHeight="1">
      <c r="A451" s="4" t="s">
        <v>1111</v>
      </c>
      <c r="B451" s="4" t="s">
        <v>1784</v>
      </c>
      <c r="C451" s="4" t="s">
        <v>1463</v>
      </c>
      <c r="D451" s="4" t="s">
        <v>1464</v>
      </c>
      <c r="E451" s="4" t="s">
        <v>1803</v>
      </c>
      <c r="F451" s="2">
        <v>2009</v>
      </c>
      <c r="G451" s="4">
        <v>147982</v>
      </c>
      <c r="H451" s="4">
        <v>0</v>
      </c>
      <c r="I451" s="4" t="s">
        <v>1804</v>
      </c>
      <c r="J451" s="4" t="s">
        <v>398</v>
      </c>
      <c r="K451" s="4" t="s">
        <v>837</v>
      </c>
      <c r="L451" s="3">
        <v>40148</v>
      </c>
      <c r="M451" s="4" t="s">
        <v>232</v>
      </c>
      <c r="N451" s="4" t="s">
        <v>434</v>
      </c>
      <c r="O451" s="4" t="s">
        <v>282</v>
      </c>
      <c r="P451" s="4" t="s">
        <v>692</v>
      </c>
    </row>
    <row r="452" spans="1:16" ht="45.75" customHeight="1">
      <c r="A452" s="4" t="s">
        <v>1111</v>
      </c>
      <c r="B452" s="4" t="s">
        <v>1784</v>
      </c>
      <c r="C452" s="4" t="s">
        <v>1463</v>
      </c>
      <c r="D452" s="4" t="s">
        <v>1464</v>
      </c>
      <c r="E452" s="4" t="s">
        <v>1805</v>
      </c>
      <c r="F452" s="2">
        <v>2009</v>
      </c>
      <c r="G452" s="4">
        <v>2385095</v>
      </c>
      <c r="H452" s="4">
        <v>0</v>
      </c>
      <c r="I452" s="4" t="s">
        <v>1806</v>
      </c>
      <c r="J452" s="4" t="s">
        <v>398</v>
      </c>
      <c r="K452" s="4" t="s">
        <v>837</v>
      </c>
      <c r="L452" s="3">
        <v>39983</v>
      </c>
      <c r="M452" s="4" t="s">
        <v>326</v>
      </c>
      <c r="N452" s="4" t="s">
        <v>434</v>
      </c>
      <c r="O452" s="4" t="s">
        <v>282</v>
      </c>
      <c r="P452" s="4" t="s">
        <v>879</v>
      </c>
    </row>
    <row r="453" spans="1:16" ht="45.75" customHeight="1">
      <c r="A453" s="4" t="s">
        <v>1111</v>
      </c>
      <c r="B453" s="4" t="s">
        <v>1784</v>
      </c>
      <c r="C453" s="4" t="s">
        <v>1463</v>
      </c>
      <c r="D453" s="4" t="s">
        <v>1464</v>
      </c>
      <c r="E453" s="4" t="s">
        <v>1807</v>
      </c>
      <c r="F453" s="2">
        <v>2009</v>
      </c>
      <c r="G453" s="4">
        <v>2091164</v>
      </c>
      <c r="H453" s="4">
        <v>0</v>
      </c>
      <c r="I453" s="4" t="s">
        <v>1808</v>
      </c>
      <c r="J453" s="4" t="s">
        <v>398</v>
      </c>
      <c r="K453" s="4" t="s">
        <v>837</v>
      </c>
      <c r="L453" s="3">
        <v>39983</v>
      </c>
      <c r="M453" s="4" t="s">
        <v>211</v>
      </c>
      <c r="N453" s="4" t="s">
        <v>434</v>
      </c>
      <c r="O453" s="4" t="s">
        <v>282</v>
      </c>
      <c r="P453" s="4" t="s">
        <v>879</v>
      </c>
    </row>
    <row r="454" spans="1:16" ht="33.75" customHeight="1">
      <c r="A454" s="4" t="s">
        <v>1111</v>
      </c>
      <c r="B454" s="4" t="s">
        <v>1784</v>
      </c>
      <c r="C454" s="4" t="s">
        <v>1516</v>
      </c>
      <c r="D454" s="4" t="s">
        <v>1586</v>
      </c>
      <c r="E454" s="4" t="s">
        <v>1809</v>
      </c>
      <c r="F454" s="2">
        <v>2010</v>
      </c>
      <c r="G454" s="4">
        <v>711344</v>
      </c>
      <c r="H454" s="4">
        <v>0</v>
      </c>
      <c r="I454" s="4" t="s">
        <v>1810</v>
      </c>
      <c r="J454" s="4" t="s">
        <v>398</v>
      </c>
      <c r="K454" s="4" t="s">
        <v>837</v>
      </c>
      <c r="L454" s="3">
        <v>40330</v>
      </c>
      <c r="M454" s="4" t="s">
        <v>138</v>
      </c>
      <c r="N454" s="4" t="s">
        <v>434</v>
      </c>
      <c r="O454" s="4" t="s">
        <v>282</v>
      </c>
      <c r="P454" s="4" t="s">
        <v>692</v>
      </c>
    </row>
    <row r="455" spans="1:16" ht="33.75" customHeight="1">
      <c r="A455" s="4" t="s">
        <v>1111</v>
      </c>
      <c r="B455" s="4" t="s">
        <v>1784</v>
      </c>
      <c r="C455" s="4" t="s">
        <v>1516</v>
      </c>
      <c r="D455" s="4" t="s">
        <v>1586</v>
      </c>
      <c r="E455" s="4" t="s">
        <v>1811</v>
      </c>
      <c r="F455" s="2">
        <v>2010</v>
      </c>
      <c r="G455" s="4">
        <v>787335</v>
      </c>
      <c r="H455" s="4">
        <v>0</v>
      </c>
      <c r="I455" s="4" t="s">
        <v>1812</v>
      </c>
      <c r="J455" s="4" t="s">
        <v>398</v>
      </c>
      <c r="K455" s="4" t="s">
        <v>837</v>
      </c>
      <c r="L455" s="3">
        <v>40330</v>
      </c>
      <c r="M455" s="4" t="s">
        <v>230</v>
      </c>
      <c r="N455" s="4" t="s">
        <v>434</v>
      </c>
      <c r="O455" s="4" t="s">
        <v>282</v>
      </c>
      <c r="P455" s="4" t="s">
        <v>692</v>
      </c>
    </row>
    <row r="456" spans="1:16" ht="33.75" customHeight="1">
      <c r="A456" s="4" t="s">
        <v>1111</v>
      </c>
      <c r="B456" s="4" t="s">
        <v>1784</v>
      </c>
      <c r="C456" s="4" t="s">
        <v>1516</v>
      </c>
      <c r="D456" s="4" t="s">
        <v>1586</v>
      </c>
      <c r="E456" s="4" t="s">
        <v>1813</v>
      </c>
      <c r="F456" s="2">
        <v>2010</v>
      </c>
      <c r="G456" s="4">
        <v>77717</v>
      </c>
      <c r="H456" s="4">
        <v>0</v>
      </c>
      <c r="I456" s="4" t="s">
        <v>1814</v>
      </c>
      <c r="J456" s="4" t="s">
        <v>398</v>
      </c>
      <c r="K456" s="4" t="s">
        <v>837</v>
      </c>
      <c r="L456" s="3">
        <v>40330</v>
      </c>
      <c r="M456" s="4" t="s">
        <v>886</v>
      </c>
      <c r="N456" s="4" t="s">
        <v>434</v>
      </c>
      <c r="O456" s="4" t="s">
        <v>282</v>
      </c>
      <c r="P456" s="4" t="s">
        <v>692</v>
      </c>
    </row>
    <row r="457" spans="1:16" ht="45.75" customHeight="1">
      <c r="A457" s="4" t="s">
        <v>1111</v>
      </c>
      <c r="B457" s="4" t="s">
        <v>1784</v>
      </c>
      <c r="C457" s="4" t="s">
        <v>1516</v>
      </c>
      <c r="D457" s="4" t="s">
        <v>1586</v>
      </c>
      <c r="E457" s="4" t="s">
        <v>1815</v>
      </c>
      <c r="F457" s="2">
        <v>2010</v>
      </c>
      <c r="G457" s="4">
        <v>708287</v>
      </c>
      <c r="H457" s="4">
        <v>0</v>
      </c>
      <c r="I457" s="4" t="s">
        <v>1816</v>
      </c>
      <c r="J457" s="4" t="s">
        <v>398</v>
      </c>
      <c r="K457" s="4" t="s">
        <v>837</v>
      </c>
      <c r="L457" s="3">
        <v>40330</v>
      </c>
      <c r="M457" s="4" t="s">
        <v>326</v>
      </c>
      <c r="N457" s="4" t="s">
        <v>434</v>
      </c>
      <c r="O457" s="4" t="s">
        <v>282</v>
      </c>
      <c r="P457" s="4" t="s">
        <v>692</v>
      </c>
    </row>
    <row r="458" spans="1:16" ht="45.75" customHeight="1">
      <c r="A458" s="4" t="s">
        <v>1111</v>
      </c>
      <c r="B458" s="4" t="s">
        <v>1784</v>
      </c>
      <c r="C458" s="4" t="s">
        <v>1516</v>
      </c>
      <c r="D458" s="4" t="s">
        <v>1586</v>
      </c>
      <c r="E458" s="4" t="s">
        <v>1817</v>
      </c>
      <c r="F458" s="2">
        <v>2010</v>
      </c>
      <c r="G458" s="4">
        <v>1395532</v>
      </c>
      <c r="H458" s="4">
        <v>0</v>
      </c>
      <c r="I458" s="4" t="s">
        <v>1818</v>
      </c>
      <c r="J458" s="4" t="s">
        <v>398</v>
      </c>
      <c r="K458" s="4" t="s">
        <v>837</v>
      </c>
      <c r="L458" s="3">
        <v>40330</v>
      </c>
      <c r="M458" s="4" t="s">
        <v>211</v>
      </c>
      <c r="N458" s="4" t="s">
        <v>434</v>
      </c>
      <c r="O458" s="4" t="s">
        <v>282</v>
      </c>
      <c r="P458" s="4" t="s">
        <v>692</v>
      </c>
    </row>
    <row r="459" spans="1:16" ht="33.75" customHeight="1">
      <c r="A459" s="4" t="s">
        <v>1111</v>
      </c>
      <c r="B459" s="4" t="s">
        <v>253</v>
      </c>
      <c r="C459" s="4" t="s">
        <v>1516</v>
      </c>
      <c r="D459" s="4" t="s">
        <v>1586</v>
      </c>
      <c r="E459" s="4" t="s">
        <v>1819</v>
      </c>
      <c r="F459" s="2">
        <v>2010</v>
      </c>
      <c r="G459" s="4">
        <v>398260</v>
      </c>
      <c r="H459" s="4">
        <v>0</v>
      </c>
      <c r="I459" s="4" t="s">
        <v>1820</v>
      </c>
      <c r="J459" s="4" t="s">
        <v>398</v>
      </c>
      <c r="K459" s="4" t="s">
        <v>837</v>
      </c>
      <c r="L459" s="3">
        <v>40330</v>
      </c>
      <c r="M459" s="4" t="s">
        <v>138</v>
      </c>
      <c r="N459" s="4" t="s">
        <v>434</v>
      </c>
      <c r="O459" s="4" t="s">
        <v>282</v>
      </c>
      <c r="P459" s="4" t="s">
        <v>692</v>
      </c>
    </row>
    <row r="460" spans="1:16" ht="45.75" customHeight="1">
      <c r="A460" s="4" t="s">
        <v>1111</v>
      </c>
      <c r="B460" s="4" t="s">
        <v>1083</v>
      </c>
      <c r="C460" s="4" t="s">
        <v>961</v>
      </c>
      <c r="D460" s="4"/>
      <c r="E460" s="4"/>
      <c r="F460" s="2">
        <v>2014</v>
      </c>
      <c r="G460" s="4">
        <v>438850</v>
      </c>
      <c r="H460" s="4">
        <v>0</v>
      </c>
      <c r="I460" s="4" t="s">
        <v>798</v>
      </c>
      <c r="J460" s="4" t="s">
        <v>398</v>
      </c>
      <c r="K460" s="4" t="s">
        <v>837</v>
      </c>
      <c r="L460" s="3">
        <v>41718</v>
      </c>
      <c r="M460" s="4" t="s">
        <v>211</v>
      </c>
      <c r="N460" s="4" t="s">
        <v>434</v>
      </c>
      <c r="O460" s="4" t="s">
        <v>500</v>
      </c>
      <c r="P460" s="4" t="s">
        <v>692</v>
      </c>
    </row>
    <row r="461" spans="1:16" ht="45.75" customHeight="1">
      <c r="A461" s="4" t="s">
        <v>1111</v>
      </c>
      <c r="B461" s="4" t="s">
        <v>152</v>
      </c>
      <c r="C461" s="4" t="s">
        <v>377</v>
      </c>
      <c r="D461" s="4"/>
      <c r="E461" s="4"/>
      <c r="F461" s="2">
        <v>2012</v>
      </c>
      <c r="G461" s="4">
        <v>52010</v>
      </c>
      <c r="H461" s="4">
        <v>0</v>
      </c>
      <c r="I461" s="4" t="s">
        <v>817</v>
      </c>
      <c r="J461" s="4" t="s">
        <v>398</v>
      </c>
      <c r="K461" s="4" t="s">
        <v>837</v>
      </c>
      <c r="L461" s="3">
        <v>41193</v>
      </c>
      <c r="M461" s="4" t="s">
        <v>211</v>
      </c>
      <c r="N461" s="4" t="s">
        <v>434</v>
      </c>
      <c r="O461" s="4" t="s">
        <v>500</v>
      </c>
      <c r="P461" s="4" t="s">
        <v>692</v>
      </c>
    </row>
    <row r="462" spans="1:16" ht="45.75" customHeight="1">
      <c r="A462" s="4" t="s">
        <v>1111</v>
      </c>
      <c r="B462" s="4" t="s">
        <v>152</v>
      </c>
      <c r="C462" s="4" t="s">
        <v>961</v>
      </c>
      <c r="D462" s="4"/>
      <c r="E462" s="4"/>
      <c r="F462" s="2">
        <v>2014</v>
      </c>
      <c r="G462" s="4">
        <v>505257</v>
      </c>
      <c r="H462" s="4">
        <v>0</v>
      </c>
      <c r="I462" s="4" t="s">
        <v>924</v>
      </c>
      <c r="J462" s="4" t="s">
        <v>398</v>
      </c>
      <c r="K462" s="4" t="s">
        <v>837</v>
      </c>
      <c r="L462" s="3">
        <v>41717</v>
      </c>
      <c r="M462" s="4" t="s">
        <v>211</v>
      </c>
      <c r="N462" s="4" t="s">
        <v>434</v>
      </c>
      <c r="O462" s="4" t="s">
        <v>500</v>
      </c>
      <c r="P462" s="4" t="s">
        <v>692</v>
      </c>
    </row>
    <row r="463" spans="1:16" ht="33.75" customHeight="1">
      <c r="A463" s="4" t="s">
        <v>1111</v>
      </c>
      <c r="B463" s="4" t="s">
        <v>139</v>
      </c>
      <c r="C463" s="4" t="s">
        <v>532</v>
      </c>
      <c r="D463" s="4" t="s">
        <v>254</v>
      </c>
      <c r="E463" s="4" t="s">
        <v>1003</v>
      </c>
      <c r="F463" s="2">
        <v>2013</v>
      </c>
      <c r="G463" s="4">
        <v>500000</v>
      </c>
      <c r="H463" s="4">
        <v>0</v>
      </c>
      <c r="I463" s="4" t="s">
        <v>391</v>
      </c>
      <c r="J463" s="4" t="s">
        <v>398</v>
      </c>
      <c r="K463" s="4" t="s">
        <v>837</v>
      </c>
      <c r="L463" s="3">
        <v>41569</v>
      </c>
      <c r="M463" s="4" t="s">
        <v>738</v>
      </c>
      <c r="N463" s="4" t="s">
        <v>434</v>
      </c>
      <c r="O463" s="4" t="s">
        <v>282</v>
      </c>
      <c r="P463" s="4" t="s">
        <v>692</v>
      </c>
    </row>
    <row r="464" spans="1:16" ht="45.75" customHeight="1">
      <c r="A464" s="4" t="s">
        <v>1111</v>
      </c>
      <c r="B464" s="4" t="s">
        <v>134</v>
      </c>
      <c r="C464" s="4" t="s">
        <v>377</v>
      </c>
      <c r="D464" s="4"/>
      <c r="E464" s="4"/>
      <c r="F464" s="2">
        <v>2012</v>
      </c>
      <c r="G464" s="4">
        <v>72525</v>
      </c>
      <c r="H464" s="4">
        <v>0</v>
      </c>
      <c r="I464" s="4" t="s">
        <v>622</v>
      </c>
      <c r="J464" s="4" t="s">
        <v>398</v>
      </c>
      <c r="K464" s="4" t="s">
        <v>837</v>
      </c>
      <c r="L464" s="3">
        <v>41193</v>
      </c>
      <c r="M464" s="4" t="s">
        <v>232</v>
      </c>
      <c r="N464" s="4" t="s">
        <v>434</v>
      </c>
      <c r="O464" s="4" t="s">
        <v>500</v>
      </c>
      <c r="P464" s="4" t="s">
        <v>692</v>
      </c>
    </row>
    <row r="465" spans="1:16" ht="68.25" customHeight="1">
      <c r="A465" s="4" t="s">
        <v>1111</v>
      </c>
      <c r="B465" s="4" t="s">
        <v>132</v>
      </c>
      <c r="C465" s="4" t="s">
        <v>961</v>
      </c>
      <c r="D465" s="4" t="s">
        <v>988</v>
      </c>
      <c r="E465" s="4" t="s">
        <v>570</v>
      </c>
      <c r="F465" s="2">
        <v>2014</v>
      </c>
      <c r="G465" s="4">
        <v>129744</v>
      </c>
      <c r="H465" s="4">
        <v>0</v>
      </c>
      <c r="I465" s="4" t="s">
        <v>299</v>
      </c>
      <c r="J465" s="4" t="s">
        <v>398</v>
      </c>
      <c r="K465" s="4" t="s">
        <v>837</v>
      </c>
      <c r="L465" s="3">
        <v>41717</v>
      </c>
      <c r="M465" s="4" t="s">
        <v>738</v>
      </c>
      <c r="N465" s="4" t="s">
        <v>434</v>
      </c>
      <c r="O465" s="4" t="s">
        <v>282</v>
      </c>
      <c r="P465" s="4" t="s">
        <v>697</v>
      </c>
    </row>
    <row r="466" spans="1:16" ht="57" customHeight="1">
      <c r="A466" s="4" t="s">
        <v>1111</v>
      </c>
      <c r="B466" s="4" t="s">
        <v>369</v>
      </c>
      <c r="C466" s="4" t="s">
        <v>532</v>
      </c>
      <c r="D466" s="4"/>
      <c r="E466" s="4"/>
      <c r="F466" s="2">
        <v>2013</v>
      </c>
      <c r="G466" s="4">
        <v>227653</v>
      </c>
      <c r="H466" s="4">
        <v>0</v>
      </c>
      <c r="I466" s="4" t="s">
        <v>780</v>
      </c>
      <c r="J466" s="4" t="s">
        <v>398</v>
      </c>
      <c r="K466" s="4" t="s">
        <v>837</v>
      </c>
      <c r="L466" s="3">
        <v>41488</v>
      </c>
      <c r="M466" s="4" t="s">
        <v>211</v>
      </c>
      <c r="N466" s="4" t="s">
        <v>434</v>
      </c>
      <c r="O466" s="4" t="s">
        <v>282</v>
      </c>
      <c r="P466" s="4" t="s">
        <v>692</v>
      </c>
    </row>
    <row r="467" spans="1:16" ht="57" customHeight="1">
      <c r="A467" s="4" t="s">
        <v>1111</v>
      </c>
      <c r="B467" s="4" t="s">
        <v>223</v>
      </c>
      <c r="C467" s="4" t="s">
        <v>961</v>
      </c>
      <c r="D467" s="4" t="s">
        <v>988</v>
      </c>
      <c r="E467" s="4" t="s">
        <v>597</v>
      </c>
      <c r="F467" s="2">
        <v>2014</v>
      </c>
      <c r="G467" s="4">
        <v>498302</v>
      </c>
      <c r="H467" s="4">
        <v>0</v>
      </c>
      <c r="I467" s="4" t="s">
        <v>1096</v>
      </c>
      <c r="J467" s="4" t="s">
        <v>398</v>
      </c>
      <c r="K467" s="4" t="s">
        <v>837</v>
      </c>
      <c r="L467" s="3">
        <v>41718</v>
      </c>
      <c r="M467" s="4" t="s">
        <v>738</v>
      </c>
      <c r="N467" s="4" t="s">
        <v>434</v>
      </c>
      <c r="O467" s="4" t="s">
        <v>500</v>
      </c>
      <c r="P467" s="4" t="s">
        <v>692</v>
      </c>
    </row>
    <row r="468" spans="1:16" ht="45.75" customHeight="1">
      <c r="A468" s="4" t="s">
        <v>1111</v>
      </c>
      <c r="B468" s="4" t="s">
        <v>628</v>
      </c>
      <c r="C468" s="4" t="s">
        <v>532</v>
      </c>
      <c r="D468" s="4" t="s">
        <v>254</v>
      </c>
      <c r="E468" s="4" t="s">
        <v>1045</v>
      </c>
      <c r="F468" s="2">
        <v>2013</v>
      </c>
      <c r="G468" s="4">
        <v>209095</v>
      </c>
      <c r="H468" s="4">
        <v>0</v>
      </c>
      <c r="I468" s="4" t="s">
        <v>84</v>
      </c>
      <c r="J468" s="4" t="s">
        <v>398</v>
      </c>
      <c r="K468" s="4" t="s">
        <v>837</v>
      </c>
      <c r="L468" s="3">
        <v>41467</v>
      </c>
      <c r="M468" s="4" t="s">
        <v>738</v>
      </c>
      <c r="N468" s="4" t="s">
        <v>434</v>
      </c>
      <c r="O468" s="4" t="s">
        <v>282</v>
      </c>
      <c r="P468" s="4" t="s">
        <v>692</v>
      </c>
    </row>
    <row r="469" spans="1:16" ht="45.75" customHeight="1">
      <c r="A469" s="4" t="s">
        <v>1111</v>
      </c>
      <c r="B469" s="4" t="s">
        <v>263</v>
      </c>
      <c r="C469" s="4" t="s">
        <v>1458</v>
      </c>
      <c r="D469" s="4" t="s">
        <v>1459</v>
      </c>
      <c r="E469" s="4" t="s">
        <v>1821</v>
      </c>
      <c r="F469" s="2">
        <v>2008</v>
      </c>
      <c r="G469" s="4">
        <v>247853</v>
      </c>
      <c r="H469" s="4">
        <v>0</v>
      </c>
      <c r="I469" s="4" t="s">
        <v>1822</v>
      </c>
      <c r="J469" s="4"/>
      <c r="K469" s="4" t="s">
        <v>837</v>
      </c>
      <c r="L469" s="3">
        <v>39736</v>
      </c>
      <c r="M469" s="4" t="s">
        <v>613</v>
      </c>
      <c r="N469" s="4" t="s">
        <v>434</v>
      </c>
      <c r="O469" s="4" t="s">
        <v>282</v>
      </c>
      <c r="P469" s="4" t="s">
        <v>879</v>
      </c>
    </row>
    <row r="470" spans="1:16" ht="45.75" customHeight="1">
      <c r="A470" s="4" t="s">
        <v>1111</v>
      </c>
      <c r="B470" s="4" t="s">
        <v>169</v>
      </c>
      <c r="C470" s="4" t="s">
        <v>961</v>
      </c>
      <c r="D470" s="4"/>
      <c r="E470" s="4"/>
      <c r="F470" s="2">
        <v>2014</v>
      </c>
      <c r="G470" s="4">
        <v>500000</v>
      </c>
      <c r="H470" s="4">
        <v>0</v>
      </c>
      <c r="I470" s="4" t="s">
        <v>930</v>
      </c>
      <c r="J470" s="4" t="s">
        <v>398</v>
      </c>
      <c r="K470" s="4" t="s">
        <v>837</v>
      </c>
      <c r="L470" s="3">
        <v>41711</v>
      </c>
      <c r="M470" s="4" t="s">
        <v>211</v>
      </c>
      <c r="N470" s="4" t="s">
        <v>434</v>
      </c>
      <c r="O470" s="4" t="s">
        <v>500</v>
      </c>
      <c r="P470" s="4" t="s">
        <v>692</v>
      </c>
    </row>
    <row r="471" spans="1:16" ht="79.5" customHeight="1">
      <c r="A471" s="4" t="s">
        <v>1111</v>
      </c>
      <c r="B471" s="4" t="s">
        <v>859</v>
      </c>
      <c r="C471" s="4" t="s">
        <v>961</v>
      </c>
      <c r="D471" s="4" t="s">
        <v>988</v>
      </c>
      <c r="E471" s="4" t="s">
        <v>791</v>
      </c>
      <c r="F471" s="2">
        <v>2014</v>
      </c>
      <c r="G471" s="4">
        <v>161498</v>
      </c>
      <c r="H471" s="4">
        <v>0</v>
      </c>
      <c r="I471" s="4" t="s">
        <v>698</v>
      </c>
      <c r="J471" s="4" t="s">
        <v>398</v>
      </c>
      <c r="K471" s="4" t="s">
        <v>837</v>
      </c>
      <c r="L471" s="3">
        <v>41718</v>
      </c>
      <c r="M471" s="4" t="s">
        <v>738</v>
      </c>
      <c r="N471" s="4" t="s">
        <v>434</v>
      </c>
      <c r="O471" s="4" t="s">
        <v>500</v>
      </c>
      <c r="P471" s="4" t="s">
        <v>692</v>
      </c>
    </row>
    <row r="472" spans="1:16" ht="45.75" customHeight="1">
      <c r="A472" s="4" t="s">
        <v>1111</v>
      </c>
      <c r="B472" s="4" t="s">
        <v>1098</v>
      </c>
      <c r="C472" s="4" t="s">
        <v>377</v>
      </c>
      <c r="D472" s="4"/>
      <c r="E472" s="4"/>
      <c r="F472" s="2">
        <v>2012</v>
      </c>
      <c r="G472" s="4">
        <v>143973</v>
      </c>
      <c r="H472" s="4">
        <v>0</v>
      </c>
      <c r="I472" s="4" t="s">
        <v>965</v>
      </c>
      <c r="J472" s="4" t="s">
        <v>398</v>
      </c>
      <c r="K472" s="4" t="s">
        <v>837</v>
      </c>
      <c r="L472" s="3">
        <v>41202</v>
      </c>
      <c r="M472" s="4" t="s">
        <v>232</v>
      </c>
      <c r="N472" s="4" t="s">
        <v>434</v>
      </c>
      <c r="O472" s="4" t="s">
        <v>500</v>
      </c>
      <c r="P472" s="4" t="s">
        <v>692</v>
      </c>
    </row>
    <row r="473" spans="1:16" ht="33.75" customHeight="1">
      <c r="A473" s="4" t="s">
        <v>1111</v>
      </c>
      <c r="B473" s="4" t="s">
        <v>136</v>
      </c>
      <c r="C473" s="4" t="s">
        <v>961</v>
      </c>
      <c r="D473" s="4" t="s">
        <v>988</v>
      </c>
      <c r="E473" s="4" t="s">
        <v>907</v>
      </c>
      <c r="F473" s="2">
        <v>2014</v>
      </c>
      <c r="G473" s="4">
        <v>244106</v>
      </c>
      <c r="H473" s="4">
        <v>0</v>
      </c>
      <c r="I473" s="4" t="s">
        <v>800</v>
      </c>
      <c r="J473" s="4" t="s">
        <v>398</v>
      </c>
      <c r="K473" s="4" t="s">
        <v>837</v>
      </c>
      <c r="L473" s="3">
        <v>41723</v>
      </c>
      <c r="M473" s="4" t="s">
        <v>738</v>
      </c>
      <c r="N473" s="4" t="s">
        <v>434</v>
      </c>
      <c r="O473" s="4" t="s">
        <v>500</v>
      </c>
      <c r="P473" s="4" t="s">
        <v>692</v>
      </c>
    </row>
    <row r="474" spans="1:16" ht="45.75" customHeight="1">
      <c r="A474" s="4" t="s">
        <v>1111</v>
      </c>
      <c r="B474" s="4" t="s">
        <v>671</v>
      </c>
      <c r="C474" s="4" t="s">
        <v>377</v>
      </c>
      <c r="D474" s="4"/>
      <c r="E474" s="4"/>
      <c r="F474" s="2">
        <v>2012</v>
      </c>
      <c r="G474" s="4">
        <v>99992</v>
      </c>
      <c r="H474" s="4">
        <v>0</v>
      </c>
      <c r="I474" s="4" t="s">
        <v>817</v>
      </c>
      <c r="J474" s="4" t="s">
        <v>398</v>
      </c>
      <c r="K474" s="4" t="s">
        <v>837</v>
      </c>
      <c r="L474" s="3">
        <v>41193</v>
      </c>
      <c r="M474" s="4" t="s">
        <v>211</v>
      </c>
      <c r="N474" s="4" t="s">
        <v>434</v>
      </c>
      <c r="O474" s="4" t="s">
        <v>500</v>
      </c>
      <c r="P474" s="4" t="s">
        <v>692</v>
      </c>
    </row>
    <row r="475" spans="1:16" ht="68.25" customHeight="1">
      <c r="A475" s="4" t="s">
        <v>1111</v>
      </c>
      <c r="B475" s="4" t="s">
        <v>671</v>
      </c>
      <c r="C475" s="4" t="s">
        <v>532</v>
      </c>
      <c r="D475" s="4" t="s">
        <v>254</v>
      </c>
      <c r="E475" s="4" t="s">
        <v>372</v>
      </c>
      <c r="F475" s="2">
        <v>2013</v>
      </c>
      <c r="G475" s="4">
        <v>239651</v>
      </c>
      <c r="H475" s="4">
        <v>0</v>
      </c>
      <c r="I475" s="4" t="s">
        <v>1074</v>
      </c>
      <c r="J475" s="4" t="s">
        <v>398</v>
      </c>
      <c r="K475" s="4" t="s">
        <v>837</v>
      </c>
      <c r="L475" s="3">
        <v>41417</v>
      </c>
      <c r="M475" s="4" t="s">
        <v>738</v>
      </c>
      <c r="N475" s="4" t="s">
        <v>434</v>
      </c>
      <c r="O475" s="4" t="s">
        <v>500</v>
      </c>
      <c r="P475" s="4" t="s">
        <v>692</v>
      </c>
    </row>
    <row r="476" spans="1:16" ht="68.25" customHeight="1">
      <c r="A476" s="4" t="s">
        <v>1111</v>
      </c>
      <c r="B476" s="4" t="s">
        <v>671</v>
      </c>
      <c r="C476" s="4" t="s">
        <v>532</v>
      </c>
      <c r="D476" s="4" t="s">
        <v>254</v>
      </c>
      <c r="E476" s="4" t="s">
        <v>372</v>
      </c>
      <c r="F476" s="2">
        <v>2013</v>
      </c>
      <c r="G476" s="4">
        <v>249738</v>
      </c>
      <c r="H476" s="4">
        <v>0</v>
      </c>
      <c r="I476" s="4" t="s">
        <v>1074</v>
      </c>
      <c r="J476" s="4" t="s">
        <v>398</v>
      </c>
      <c r="K476" s="4" t="s">
        <v>837</v>
      </c>
      <c r="L476" s="3">
        <v>41411</v>
      </c>
      <c r="M476" s="4" t="s">
        <v>738</v>
      </c>
      <c r="N476" s="4" t="s">
        <v>434</v>
      </c>
      <c r="O476" s="4" t="s">
        <v>500</v>
      </c>
      <c r="P476" s="4" t="s">
        <v>692</v>
      </c>
    </row>
    <row r="477" spans="1:16" ht="68.25" customHeight="1">
      <c r="A477" s="4" t="s">
        <v>1111</v>
      </c>
      <c r="B477" s="4" t="s">
        <v>877</v>
      </c>
      <c r="C477" s="4" t="s">
        <v>532</v>
      </c>
      <c r="D477" s="4" t="s">
        <v>254</v>
      </c>
      <c r="E477" s="4" t="s">
        <v>386</v>
      </c>
      <c r="F477" s="2">
        <v>2013</v>
      </c>
      <c r="G477" s="4">
        <v>450470</v>
      </c>
      <c r="H477" s="4">
        <v>0</v>
      </c>
      <c r="I477" s="4" t="s">
        <v>1100</v>
      </c>
      <c r="J477" s="4" t="s">
        <v>398</v>
      </c>
      <c r="K477" s="4" t="s">
        <v>837</v>
      </c>
      <c r="L477" s="3">
        <v>41519</v>
      </c>
      <c r="M477" s="4" t="s">
        <v>738</v>
      </c>
      <c r="N477" s="4" t="s">
        <v>434</v>
      </c>
      <c r="O477" s="4" t="s">
        <v>500</v>
      </c>
      <c r="P477" s="4" t="s">
        <v>692</v>
      </c>
    </row>
    <row r="478" spans="1:16" ht="33.75" customHeight="1">
      <c r="A478" s="4" t="s">
        <v>1111</v>
      </c>
      <c r="B478" s="4" t="s">
        <v>305</v>
      </c>
      <c r="C478" s="4" t="s">
        <v>1458</v>
      </c>
      <c r="D478" s="4" t="s">
        <v>1459</v>
      </c>
      <c r="E478" s="4" t="s">
        <v>1657</v>
      </c>
      <c r="F478" s="2">
        <v>2008</v>
      </c>
      <c r="G478" s="4">
        <v>-1560531</v>
      </c>
      <c r="H478" s="4">
        <v>0</v>
      </c>
      <c r="I478" s="4" t="s">
        <v>1823</v>
      </c>
      <c r="J478" s="4"/>
      <c r="K478" s="4" t="s">
        <v>837</v>
      </c>
      <c r="L478" s="3">
        <v>39538</v>
      </c>
      <c r="M478" s="4" t="s">
        <v>926</v>
      </c>
      <c r="N478" s="4" t="s">
        <v>434</v>
      </c>
      <c r="O478" s="4" t="s">
        <v>500</v>
      </c>
      <c r="P478" s="4" t="s">
        <v>692</v>
      </c>
    </row>
    <row r="479" spans="1:16" ht="45.75" customHeight="1">
      <c r="A479" s="4" t="s">
        <v>1111</v>
      </c>
      <c r="B479" s="4" t="s">
        <v>20</v>
      </c>
      <c r="C479" s="4" t="s">
        <v>532</v>
      </c>
      <c r="D479" s="4" t="s">
        <v>254</v>
      </c>
      <c r="E479" s="4" t="s">
        <v>15</v>
      </c>
      <c r="F479" s="2">
        <v>2013</v>
      </c>
      <c r="G479" s="4">
        <v>250000</v>
      </c>
      <c r="H479" s="4">
        <v>0</v>
      </c>
      <c r="I479" s="4" t="s">
        <v>580</v>
      </c>
      <c r="J479" s="4" t="s">
        <v>398</v>
      </c>
      <c r="K479" s="4" t="s">
        <v>837</v>
      </c>
      <c r="L479" s="3">
        <v>41467</v>
      </c>
      <c r="M479" s="4" t="s">
        <v>738</v>
      </c>
      <c r="N479" s="4" t="s">
        <v>434</v>
      </c>
      <c r="O479" s="4" t="s">
        <v>282</v>
      </c>
      <c r="P479" s="4" t="s">
        <v>692</v>
      </c>
    </row>
    <row r="480" spans="1:16" ht="45.75" customHeight="1">
      <c r="A480" s="4" t="s">
        <v>1111</v>
      </c>
      <c r="B480" s="4" t="s">
        <v>425</v>
      </c>
      <c r="C480" s="4" t="s">
        <v>961</v>
      </c>
      <c r="D480" s="4" t="s">
        <v>988</v>
      </c>
      <c r="E480" s="4" t="s">
        <v>914</v>
      </c>
      <c r="F480" s="2">
        <v>2014</v>
      </c>
      <c r="G480" s="4">
        <v>475555</v>
      </c>
      <c r="H480" s="4">
        <v>0</v>
      </c>
      <c r="I480" s="4" t="s">
        <v>660</v>
      </c>
      <c r="J480" s="4" t="s">
        <v>398</v>
      </c>
      <c r="K480" s="4" t="s">
        <v>837</v>
      </c>
      <c r="L480" s="3">
        <v>41731</v>
      </c>
      <c r="M480" s="4" t="s">
        <v>738</v>
      </c>
      <c r="N480" s="4" t="s">
        <v>434</v>
      </c>
      <c r="O480" s="4" t="s">
        <v>282</v>
      </c>
      <c r="P480" s="4" t="s">
        <v>697</v>
      </c>
    </row>
    <row r="481" spans="1:16" ht="57" customHeight="1">
      <c r="A481" s="4" t="s">
        <v>1111</v>
      </c>
      <c r="B481" s="4" t="s">
        <v>842</v>
      </c>
      <c r="C481" s="4" t="s">
        <v>961</v>
      </c>
      <c r="D481" s="4" t="s">
        <v>988</v>
      </c>
      <c r="E481" s="4" t="s">
        <v>127</v>
      </c>
      <c r="F481" s="2">
        <v>2014</v>
      </c>
      <c r="G481" s="4">
        <v>565764</v>
      </c>
      <c r="H481" s="4">
        <v>0</v>
      </c>
      <c r="I481" s="4" t="s">
        <v>289</v>
      </c>
      <c r="J481" s="4" t="s">
        <v>398</v>
      </c>
      <c r="K481" s="4" t="s">
        <v>837</v>
      </c>
      <c r="L481" s="3">
        <v>41732</v>
      </c>
      <c r="M481" s="4" t="s">
        <v>738</v>
      </c>
      <c r="N481" s="4" t="s">
        <v>434</v>
      </c>
      <c r="O481" s="4" t="s">
        <v>282</v>
      </c>
      <c r="P481" s="4" t="s">
        <v>697</v>
      </c>
    </row>
    <row r="482" spans="1:16" ht="45.75" customHeight="1">
      <c r="A482" s="4" t="s">
        <v>1111</v>
      </c>
      <c r="B482" s="4" t="s">
        <v>1112</v>
      </c>
      <c r="C482" s="4" t="s">
        <v>961</v>
      </c>
      <c r="D482" s="4"/>
      <c r="E482" s="4"/>
      <c r="F482" s="2">
        <v>2014</v>
      </c>
      <c r="G482" s="4">
        <v>498000</v>
      </c>
      <c r="H482" s="4">
        <v>0</v>
      </c>
      <c r="I482" s="4" t="s">
        <v>363</v>
      </c>
      <c r="J482" s="4" t="s">
        <v>398</v>
      </c>
      <c r="K482" s="4" t="s">
        <v>837</v>
      </c>
      <c r="L482" s="3">
        <v>41718</v>
      </c>
      <c r="M482" s="4" t="s">
        <v>738</v>
      </c>
      <c r="N482" s="4" t="s">
        <v>434</v>
      </c>
      <c r="O482" s="4" t="s">
        <v>500</v>
      </c>
      <c r="P482" s="4" t="s">
        <v>692</v>
      </c>
    </row>
    <row r="483" spans="1:16" ht="33.75" customHeight="1">
      <c r="A483" s="4" t="s">
        <v>1784</v>
      </c>
      <c r="B483" s="4" t="s">
        <v>1111</v>
      </c>
      <c r="C483" s="4" t="s">
        <v>1458</v>
      </c>
      <c r="D483" s="4" t="s">
        <v>1459</v>
      </c>
      <c r="E483" s="4" t="s">
        <v>1598</v>
      </c>
      <c r="F483" s="2">
        <v>2008</v>
      </c>
      <c r="G483" s="4">
        <v>-3028295</v>
      </c>
      <c r="H483" s="4">
        <v>0</v>
      </c>
      <c r="I483" s="4" t="s">
        <v>1824</v>
      </c>
      <c r="J483" s="4"/>
      <c r="K483" s="4" t="s">
        <v>837</v>
      </c>
      <c r="L483" s="3">
        <v>39627</v>
      </c>
      <c r="M483" s="4" t="s">
        <v>926</v>
      </c>
      <c r="N483" s="4" t="s">
        <v>434</v>
      </c>
      <c r="O483" s="4" t="s">
        <v>282</v>
      </c>
      <c r="P483" s="4" t="s">
        <v>879</v>
      </c>
    </row>
    <row r="484" spans="1:16" ht="33.75" customHeight="1">
      <c r="A484" s="4" t="s">
        <v>1784</v>
      </c>
      <c r="B484" s="4" t="s">
        <v>1111</v>
      </c>
      <c r="C484" s="4" t="s">
        <v>1458</v>
      </c>
      <c r="D484" s="4" t="s">
        <v>1459</v>
      </c>
      <c r="E484" s="4" t="s">
        <v>1598</v>
      </c>
      <c r="F484" s="2">
        <v>2008</v>
      </c>
      <c r="G484" s="4">
        <v>-774344</v>
      </c>
      <c r="H484" s="4">
        <v>0</v>
      </c>
      <c r="I484" s="4" t="s">
        <v>1825</v>
      </c>
      <c r="J484" s="4"/>
      <c r="K484" s="4" t="s">
        <v>837</v>
      </c>
      <c r="L484" s="3">
        <v>39627</v>
      </c>
      <c r="M484" s="4" t="s">
        <v>926</v>
      </c>
      <c r="N484" s="4" t="s">
        <v>434</v>
      </c>
      <c r="O484" s="4" t="s">
        <v>282</v>
      </c>
      <c r="P484" s="4" t="s">
        <v>879</v>
      </c>
    </row>
    <row r="485" spans="1:16" ht="33.75" customHeight="1">
      <c r="A485" s="4" t="s">
        <v>1784</v>
      </c>
      <c r="B485" s="4" t="s">
        <v>1111</v>
      </c>
      <c r="C485" s="4" t="s">
        <v>1458</v>
      </c>
      <c r="D485" s="4" t="s">
        <v>1459</v>
      </c>
      <c r="E485" s="4" t="s">
        <v>1598</v>
      </c>
      <c r="F485" s="2">
        <v>2008</v>
      </c>
      <c r="G485" s="4">
        <v>-1075472</v>
      </c>
      <c r="H485" s="4">
        <v>0</v>
      </c>
      <c r="I485" s="4" t="s">
        <v>1826</v>
      </c>
      <c r="J485" s="4"/>
      <c r="K485" s="4" t="s">
        <v>837</v>
      </c>
      <c r="L485" s="3">
        <v>39627</v>
      </c>
      <c r="M485" s="4" t="s">
        <v>926</v>
      </c>
      <c r="N485" s="4" t="s">
        <v>434</v>
      </c>
      <c r="O485" s="4" t="s">
        <v>282</v>
      </c>
      <c r="P485" s="4" t="s">
        <v>879</v>
      </c>
    </row>
    <row r="486" spans="1:16" ht="33.75" customHeight="1">
      <c r="A486" s="4" t="s">
        <v>1784</v>
      </c>
      <c r="B486" s="4" t="s">
        <v>1111</v>
      </c>
      <c r="C486" s="4" t="s">
        <v>1458</v>
      </c>
      <c r="D486" s="4" t="s">
        <v>1459</v>
      </c>
      <c r="E486" s="4" t="s">
        <v>1598</v>
      </c>
      <c r="F486" s="2">
        <v>2008</v>
      </c>
      <c r="G486" s="4">
        <v>-199532</v>
      </c>
      <c r="H486" s="4">
        <v>0</v>
      </c>
      <c r="I486" s="4" t="s">
        <v>1827</v>
      </c>
      <c r="J486" s="4"/>
      <c r="K486" s="4" t="s">
        <v>837</v>
      </c>
      <c r="L486" s="3">
        <v>39627</v>
      </c>
      <c r="M486" s="4" t="s">
        <v>926</v>
      </c>
      <c r="N486" s="4" t="s">
        <v>434</v>
      </c>
      <c r="O486" s="4" t="s">
        <v>282</v>
      </c>
      <c r="P486" s="4" t="s">
        <v>879</v>
      </c>
    </row>
    <row r="487" spans="1:16" ht="33.75" customHeight="1">
      <c r="A487" s="4" t="s">
        <v>1784</v>
      </c>
      <c r="B487" s="4" t="s">
        <v>1111</v>
      </c>
      <c r="C487" s="4" t="s">
        <v>1458</v>
      </c>
      <c r="D487" s="4" t="s">
        <v>1459</v>
      </c>
      <c r="E487" s="4" t="s">
        <v>1598</v>
      </c>
      <c r="F487" s="2">
        <v>2008</v>
      </c>
      <c r="G487" s="4">
        <v>-1364780</v>
      </c>
      <c r="H487" s="4">
        <v>0</v>
      </c>
      <c r="I487" s="4" t="s">
        <v>1828</v>
      </c>
      <c r="J487" s="4"/>
      <c r="K487" s="4" t="s">
        <v>837</v>
      </c>
      <c r="L487" s="3">
        <v>39627</v>
      </c>
      <c r="M487" s="4" t="s">
        <v>926</v>
      </c>
      <c r="N487" s="4" t="s">
        <v>434</v>
      </c>
      <c r="O487" s="4" t="s">
        <v>282</v>
      </c>
      <c r="P487" s="4" t="s">
        <v>879</v>
      </c>
    </row>
    <row r="488" spans="1:16" ht="45.75" customHeight="1">
      <c r="A488" s="4" t="s">
        <v>1784</v>
      </c>
      <c r="B488" s="4" t="s">
        <v>1111</v>
      </c>
      <c r="C488" s="4" t="s">
        <v>1463</v>
      </c>
      <c r="D488" s="4" t="s">
        <v>1464</v>
      </c>
      <c r="E488" s="4" t="s">
        <v>1634</v>
      </c>
      <c r="F488" s="2">
        <v>2009</v>
      </c>
      <c r="G488" s="4">
        <v>-851945</v>
      </c>
      <c r="H488" s="4">
        <v>0</v>
      </c>
      <c r="I488" s="4" t="s">
        <v>1829</v>
      </c>
      <c r="J488" s="4"/>
      <c r="K488" s="4" t="s">
        <v>837</v>
      </c>
      <c r="L488" s="3">
        <v>39983</v>
      </c>
      <c r="M488" s="4" t="s">
        <v>926</v>
      </c>
      <c r="N488" s="4" t="s">
        <v>434</v>
      </c>
      <c r="O488" s="4" t="s">
        <v>282</v>
      </c>
      <c r="P488" s="4" t="s">
        <v>879</v>
      </c>
    </row>
    <row r="489" spans="1:16" ht="45.75" customHeight="1">
      <c r="A489" s="4" t="s">
        <v>1784</v>
      </c>
      <c r="B489" s="4" t="s">
        <v>1111</v>
      </c>
      <c r="C489" s="4" t="s">
        <v>1463</v>
      </c>
      <c r="D489" s="4" t="s">
        <v>1464</v>
      </c>
      <c r="E489" s="4" t="s">
        <v>1634</v>
      </c>
      <c r="F489" s="2">
        <v>2009</v>
      </c>
      <c r="G489" s="4">
        <v>-2385095</v>
      </c>
      <c r="H489" s="4">
        <v>0</v>
      </c>
      <c r="I489" s="4" t="s">
        <v>1830</v>
      </c>
      <c r="J489" s="4"/>
      <c r="K489" s="4" t="s">
        <v>837</v>
      </c>
      <c r="L489" s="3">
        <v>39983</v>
      </c>
      <c r="M489" s="4" t="s">
        <v>926</v>
      </c>
      <c r="N489" s="4" t="s">
        <v>434</v>
      </c>
      <c r="O489" s="4" t="s">
        <v>282</v>
      </c>
      <c r="P489" s="4" t="s">
        <v>879</v>
      </c>
    </row>
    <row r="490" spans="1:16" ht="45.75" customHeight="1">
      <c r="A490" s="4" t="s">
        <v>1784</v>
      </c>
      <c r="B490" s="4" t="s">
        <v>1111</v>
      </c>
      <c r="C490" s="4" t="s">
        <v>1463</v>
      </c>
      <c r="D490" s="4" t="s">
        <v>1464</v>
      </c>
      <c r="E490" s="4" t="s">
        <v>1634</v>
      </c>
      <c r="F490" s="2">
        <v>2009</v>
      </c>
      <c r="G490" s="4">
        <v>-2091164</v>
      </c>
      <c r="H490" s="4">
        <v>0</v>
      </c>
      <c r="I490" s="4" t="s">
        <v>1831</v>
      </c>
      <c r="J490" s="4"/>
      <c r="K490" s="4" t="s">
        <v>837</v>
      </c>
      <c r="L490" s="3">
        <v>39983</v>
      </c>
      <c r="M490" s="4" t="s">
        <v>926</v>
      </c>
      <c r="N490" s="4" t="s">
        <v>434</v>
      </c>
      <c r="O490" s="4" t="s">
        <v>282</v>
      </c>
      <c r="P490" s="4" t="s">
        <v>879</v>
      </c>
    </row>
    <row r="491" spans="1:16" ht="45.75" customHeight="1">
      <c r="A491" s="4" t="s">
        <v>1784</v>
      </c>
      <c r="B491" s="4" t="s">
        <v>1111</v>
      </c>
      <c r="C491" s="4" t="s">
        <v>1463</v>
      </c>
      <c r="D491" s="4" t="s">
        <v>1464</v>
      </c>
      <c r="E491" s="4" t="s">
        <v>1634</v>
      </c>
      <c r="F491" s="2">
        <v>2009</v>
      </c>
      <c r="G491" s="4">
        <v>-735755</v>
      </c>
      <c r="H491" s="4">
        <v>0</v>
      </c>
      <c r="I491" s="4" t="s">
        <v>1832</v>
      </c>
      <c r="J491" s="4"/>
      <c r="K491" s="4" t="s">
        <v>837</v>
      </c>
      <c r="L491" s="3">
        <v>39983</v>
      </c>
      <c r="M491" s="4" t="s">
        <v>926</v>
      </c>
      <c r="N491" s="4" t="s">
        <v>434</v>
      </c>
      <c r="O491" s="4" t="s">
        <v>282</v>
      </c>
      <c r="P491" s="4" t="s">
        <v>879</v>
      </c>
    </row>
    <row r="492" spans="1:16" ht="45.75" customHeight="1">
      <c r="A492" s="4" t="s">
        <v>1784</v>
      </c>
      <c r="B492" s="4" t="s">
        <v>1111</v>
      </c>
      <c r="C492" s="4" t="s">
        <v>1463</v>
      </c>
      <c r="D492" s="4" t="s">
        <v>1464</v>
      </c>
      <c r="E492" s="4" t="s">
        <v>1634</v>
      </c>
      <c r="F492" s="2">
        <v>2009</v>
      </c>
      <c r="G492" s="4">
        <v>-580359</v>
      </c>
      <c r="H492" s="4">
        <v>0</v>
      </c>
      <c r="I492" s="4" t="s">
        <v>1833</v>
      </c>
      <c r="J492" s="4"/>
      <c r="K492" s="4" t="s">
        <v>837</v>
      </c>
      <c r="L492" s="3">
        <v>39983</v>
      </c>
      <c r="M492" s="4" t="s">
        <v>926</v>
      </c>
      <c r="N492" s="4" t="s">
        <v>434</v>
      </c>
      <c r="O492" s="4" t="s">
        <v>282</v>
      </c>
      <c r="P492" s="4" t="s">
        <v>879</v>
      </c>
    </row>
    <row r="493" spans="1:16" ht="45.75" customHeight="1">
      <c r="A493" s="4" t="s">
        <v>1784</v>
      </c>
      <c r="B493" s="4" t="s">
        <v>1111</v>
      </c>
      <c r="C493" s="4" t="s">
        <v>1463</v>
      </c>
      <c r="D493" s="4" t="s">
        <v>1464</v>
      </c>
      <c r="E493" s="4" t="s">
        <v>1634</v>
      </c>
      <c r="F493" s="2">
        <v>2009</v>
      </c>
      <c r="G493" s="4">
        <v>-147982</v>
      </c>
      <c r="H493" s="4">
        <v>0</v>
      </c>
      <c r="I493" s="4" t="s">
        <v>1834</v>
      </c>
      <c r="J493" s="4"/>
      <c r="K493" s="4" t="s">
        <v>837</v>
      </c>
      <c r="L493" s="3">
        <v>40148</v>
      </c>
      <c r="M493" s="4" t="s">
        <v>926</v>
      </c>
      <c r="N493" s="4" t="s">
        <v>434</v>
      </c>
      <c r="O493" s="4" t="s">
        <v>282</v>
      </c>
      <c r="P493" s="4" t="s">
        <v>692</v>
      </c>
    </row>
    <row r="494" spans="1:16" ht="45.75" customHeight="1">
      <c r="A494" s="4" t="s">
        <v>1784</v>
      </c>
      <c r="B494" s="4" t="s">
        <v>1111</v>
      </c>
      <c r="C494" s="4" t="s">
        <v>1463</v>
      </c>
      <c r="D494" s="4" t="s">
        <v>1464</v>
      </c>
      <c r="E494" s="4" t="s">
        <v>1634</v>
      </c>
      <c r="F494" s="2">
        <v>2009</v>
      </c>
      <c r="G494" s="4">
        <v>-529637</v>
      </c>
      <c r="H494" s="4">
        <v>0</v>
      </c>
      <c r="I494" s="4" t="s">
        <v>1835</v>
      </c>
      <c r="J494" s="4"/>
      <c r="K494" s="4" t="s">
        <v>837</v>
      </c>
      <c r="L494" s="3">
        <v>40148</v>
      </c>
      <c r="M494" s="4" t="s">
        <v>926</v>
      </c>
      <c r="N494" s="4" t="s">
        <v>434</v>
      </c>
      <c r="O494" s="4" t="s">
        <v>282</v>
      </c>
      <c r="P494" s="4" t="s">
        <v>692</v>
      </c>
    </row>
    <row r="495" spans="1:16" ht="33.75" customHeight="1">
      <c r="A495" s="4" t="s">
        <v>1784</v>
      </c>
      <c r="B495" s="4" t="s">
        <v>1111</v>
      </c>
      <c r="C495" s="4" t="s">
        <v>1516</v>
      </c>
      <c r="D495" s="4" t="s">
        <v>1586</v>
      </c>
      <c r="E495" s="4" t="s">
        <v>1637</v>
      </c>
      <c r="F495" s="2">
        <v>2010</v>
      </c>
      <c r="G495" s="4">
        <v>-711344</v>
      </c>
      <c r="H495" s="4">
        <v>0</v>
      </c>
      <c r="I495" s="4" t="s">
        <v>1836</v>
      </c>
      <c r="J495" s="4"/>
      <c r="K495" s="4" t="s">
        <v>837</v>
      </c>
      <c r="L495" s="3">
        <v>40330</v>
      </c>
      <c r="M495" s="4" t="s">
        <v>138</v>
      </c>
      <c r="N495" s="4" t="s">
        <v>434</v>
      </c>
      <c r="O495" s="4" t="s">
        <v>282</v>
      </c>
      <c r="P495" s="4" t="s">
        <v>692</v>
      </c>
    </row>
    <row r="496" spans="1:16" ht="33.75" customHeight="1">
      <c r="A496" s="4" t="s">
        <v>1784</v>
      </c>
      <c r="B496" s="4" t="s">
        <v>1111</v>
      </c>
      <c r="C496" s="4" t="s">
        <v>1516</v>
      </c>
      <c r="D496" s="4" t="s">
        <v>1586</v>
      </c>
      <c r="E496" s="4" t="s">
        <v>1637</v>
      </c>
      <c r="F496" s="2">
        <v>2010</v>
      </c>
      <c r="G496" s="4">
        <v>-787335</v>
      </c>
      <c r="H496" s="4">
        <v>0</v>
      </c>
      <c r="I496" s="4" t="s">
        <v>1837</v>
      </c>
      <c r="J496" s="4"/>
      <c r="K496" s="4" t="s">
        <v>837</v>
      </c>
      <c r="L496" s="3">
        <v>40330</v>
      </c>
      <c r="M496" s="4" t="s">
        <v>138</v>
      </c>
      <c r="N496" s="4" t="s">
        <v>434</v>
      </c>
      <c r="O496" s="4" t="s">
        <v>282</v>
      </c>
      <c r="P496" s="4" t="s">
        <v>692</v>
      </c>
    </row>
    <row r="497" spans="1:16" ht="33.75" customHeight="1">
      <c r="A497" s="4" t="s">
        <v>1784</v>
      </c>
      <c r="B497" s="4" t="s">
        <v>1111</v>
      </c>
      <c r="C497" s="4" t="s">
        <v>1516</v>
      </c>
      <c r="D497" s="4" t="s">
        <v>1586</v>
      </c>
      <c r="E497" s="4" t="s">
        <v>1637</v>
      </c>
      <c r="F497" s="2">
        <v>2010</v>
      </c>
      <c r="G497" s="4">
        <v>-708287</v>
      </c>
      <c r="H497" s="4">
        <v>0</v>
      </c>
      <c r="I497" s="4" t="s">
        <v>1838</v>
      </c>
      <c r="J497" s="4"/>
      <c r="K497" s="4" t="s">
        <v>837</v>
      </c>
      <c r="L497" s="3">
        <v>40330</v>
      </c>
      <c r="M497" s="4" t="s">
        <v>138</v>
      </c>
      <c r="N497" s="4" t="s">
        <v>434</v>
      </c>
      <c r="O497" s="4" t="s">
        <v>282</v>
      </c>
      <c r="P497" s="4" t="s">
        <v>692</v>
      </c>
    </row>
    <row r="498" spans="1:16" ht="33.75" customHeight="1">
      <c r="A498" s="4" t="s">
        <v>1784</v>
      </c>
      <c r="B498" s="4" t="s">
        <v>1111</v>
      </c>
      <c r="C498" s="4" t="s">
        <v>1516</v>
      </c>
      <c r="D498" s="4" t="s">
        <v>1586</v>
      </c>
      <c r="E498" s="4" t="s">
        <v>1637</v>
      </c>
      <c r="F498" s="2">
        <v>2010</v>
      </c>
      <c r="G498" s="4">
        <v>-1395532</v>
      </c>
      <c r="H498" s="4">
        <v>0</v>
      </c>
      <c r="I498" s="4" t="s">
        <v>1839</v>
      </c>
      <c r="J498" s="4"/>
      <c r="K498" s="4" t="s">
        <v>837</v>
      </c>
      <c r="L498" s="3">
        <v>40330</v>
      </c>
      <c r="M498" s="4" t="s">
        <v>138</v>
      </c>
      <c r="N498" s="4" t="s">
        <v>434</v>
      </c>
      <c r="O498" s="4" t="s">
        <v>282</v>
      </c>
      <c r="P498" s="4" t="s">
        <v>692</v>
      </c>
    </row>
    <row r="499" spans="1:16" ht="33.75" customHeight="1">
      <c r="A499" s="4" t="s">
        <v>1784</v>
      </c>
      <c r="B499" s="4" t="s">
        <v>1111</v>
      </c>
      <c r="C499" s="4" t="s">
        <v>1516</v>
      </c>
      <c r="D499" s="4" t="s">
        <v>1586</v>
      </c>
      <c r="E499" s="4" t="s">
        <v>1637</v>
      </c>
      <c r="F499" s="2">
        <v>2010</v>
      </c>
      <c r="G499" s="4">
        <v>-77717</v>
      </c>
      <c r="H499" s="4">
        <v>0</v>
      </c>
      <c r="I499" s="4" t="s">
        <v>1840</v>
      </c>
      <c r="J499" s="4"/>
      <c r="K499" s="4" t="s">
        <v>837</v>
      </c>
      <c r="L499" s="3">
        <v>40330</v>
      </c>
      <c r="M499" s="4" t="s">
        <v>138</v>
      </c>
      <c r="N499" s="4" t="s">
        <v>434</v>
      </c>
      <c r="O499" s="4" t="s">
        <v>282</v>
      </c>
      <c r="P499" s="4" t="s">
        <v>692</v>
      </c>
    </row>
    <row r="500" spans="1:16" ht="22.5" customHeight="1">
      <c r="A500" s="4" t="s">
        <v>437</v>
      </c>
      <c r="B500" s="4" t="s">
        <v>1034</v>
      </c>
      <c r="C500" s="4" t="s">
        <v>1473</v>
      </c>
      <c r="D500" s="4"/>
      <c r="E500" s="4"/>
      <c r="F500" s="2">
        <v>2003</v>
      </c>
      <c r="G500" s="4">
        <v>37081</v>
      </c>
      <c r="H500" s="4">
        <v>0</v>
      </c>
      <c r="I500" s="4" t="s">
        <v>1500</v>
      </c>
      <c r="J500" s="4"/>
      <c r="K500" s="4"/>
      <c r="L500" s="3">
        <v>37791</v>
      </c>
      <c r="M500" s="4" t="s">
        <v>738</v>
      </c>
      <c r="N500" s="4" t="s">
        <v>434</v>
      </c>
      <c r="O500" s="4" t="s">
        <v>500</v>
      </c>
      <c r="P500" s="4" t="s">
        <v>692</v>
      </c>
    </row>
    <row r="501" spans="1:16" ht="45.75" customHeight="1">
      <c r="A501" s="4" t="s">
        <v>437</v>
      </c>
      <c r="B501" s="4" t="s">
        <v>263</v>
      </c>
      <c r="C501" s="4" t="s">
        <v>1457</v>
      </c>
      <c r="D501" s="4" t="s">
        <v>634</v>
      </c>
      <c r="E501" s="4" t="s">
        <v>69</v>
      </c>
      <c r="F501" s="2">
        <v>2015</v>
      </c>
      <c r="G501" s="4">
        <v>249066</v>
      </c>
      <c r="H501" s="4">
        <v>0</v>
      </c>
      <c r="I501" s="4" t="s">
        <v>378</v>
      </c>
      <c r="J501" s="4">
        <v>200000</v>
      </c>
      <c r="K501" s="4" t="s">
        <v>313</v>
      </c>
      <c r="L501" s="3">
        <v>41948</v>
      </c>
      <c r="M501" s="4" t="s">
        <v>613</v>
      </c>
      <c r="N501" s="4" t="s">
        <v>434</v>
      </c>
      <c r="O501" s="4" t="s">
        <v>282</v>
      </c>
      <c r="P501" s="4" t="s">
        <v>879</v>
      </c>
    </row>
    <row r="502" spans="1:16" ht="45.75" customHeight="1">
      <c r="A502" s="4" t="s">
        <v>437</v>
      </c>
      <c r="B502" s="4" t="s">
        <v>263</v>
      </c>
      <c r="C502" s="4" t="s">
        <v>1473</v>
      </c>
      <c r="D502" s="4" t="s">
        <v>1473</v>
      </c>
      <c r="E502" s="4" t="s">
        <v>1614</v>
      </c>
      <c r="F502" s="2">
        <v>2003</v>
      </c>
      <c r="G502" s="4">
        <v>37081</v>
      </c>
      <c r="H502" s="4">
        <v>0</v>
      </c>
      <c r="I502" s="4" t="s">
        <v>1615</v>
      </c>
      <c r="J502" s="4"/>
      <c r="K502" s="4"/>
      <c r="L502" s="3">
        <v>37791</v>
      </c>
      <c r="M502" s="4" t="s">
        <v>613</v>
      </c>
      <c r="N502" s="4" t="s">
        <v>434</v>
      </c>
      <c r="O502" s="4" t="s">
        <v>282</v>
      </c>
      <c r="P502" s="4" t="s">
        <v>697</v>
      </c>
    </row>
    <row r="503" spans="1:16" ht="22.5" customHeight="1">
      <c r="A503" s="4" t="s">
        <v>437</v>
      </c>
      <c r="B503" s="4" t="s">
        <v>365</v>
      </c>
      <c r="C503" s="4" t="s">
        <v>1445</v>
      </c>
      <c r="D503" s="4"/>
      <c r="E503" s="4"/>
      <c r="F503" s="2">
        <v>2007</v>
      </c>
      <c r="G503" s="4">
        <v>34362</v>
      </c>
      <c r="H503" s="4">
        <v>0</v>
      </c>
      <c r="I503" s="4" t="s">
        <v>1841</v>
      </c>
      <c r="J503" s="4">
        <v>25565</v>
      </c>
      <c r="K503" s="4" t="s">
        <v>313</v>
      </c>
      <c r="L503" s="3">
        <v>39185</v>
      </c>
      <c r="M503" s="4" t="s">
        <v>738</v>
      </c>
      <c r="N503" s="4" t="s">
        <v>434</v>
      </c>
      <c r="O503" s="4" t="s">
        <v>282</v>
      </c>
      <c r="P503" s="4" t="s">
        <v>697</v>
      </c>
    </row>
    <row r="504" spans="1:16" ht="79.5" customHeight="1">
      <c r="A504" s="4" t="s">
        <v>437</v>
      </c>
      <c r="B504" s="4" t="s">
        <v>365</v>
      </c>
      <c r="C504" s="4" t="s">
        <v>1458</v>
      </c>
      <c r="D504" s="4" t="s">
        <v>1459</v>
      </c>
      <c r="E504" s="4" t="s">
        <v>1523</v>
      </c>
      <c r="F504" s="2">
        <v>2008</v>
      </c>
      <c r="G504" s="4">
        <v>14915</v>
      </c>
      <c r="H504" s="4">
        <v>0</v>
      </c>
      <c r="I504" s="4" t="s">
        <v>1842</v>
      </c>
      <c r="J504" s="4"/>
      <c r="K504" s="4" t="s">
        <v>837</v>
      </c>
      <c r="L504" s="3">
        <v>39598</v>
      </c>
      <c r="M504" s="4" t="s">
        <v>926</v>
      </c>
      <c r="N504" s="4" t="s">
        <v>434</v>
      </c>
      <c r="O504" s="4" t="s">
        <v>282</v>
      </c>
      <c r="P504" s="4" t="s">
        <v>879</v>
      </c>
    </row>
    <row r="505" spans="1:16" ht="45.75" customHeight="1">
      <c r="A505" s="4" t="s">
        <v>437</v>
      </c>
      <c r="B505" s="4" t="s">
        <v>365</v>
      </c>
      <c r="C505" s="4" t="s">
        <v>1457</v>
      </c>
      <c r="D505" s="4" t="s">
        <v>634</v>
      </c>
      <c r="E505" s="4" t="s">
        <v>728</v>
      </c>
      <c r="F505" s="2">
        <v>2015</v>
      </c>
      <c r="G505" s="4">
        <v>92227</v>
      </c>
      <c r="H505" s="4">
        <v>0</v>
      </c>
      <c r="I505" s="4" t="s">
        <v>544</v>
      </c>
      <c r="J505" s="4">
        <v>70000</v>
      </c>
      <c r="K505" s="4" t="s">
        <v>313</v>
      </c>
      <c r="L505" s="3">
        <v>41887</v>
      </c>
      <c r="M505" s="4" t="s">
        <v>232</v>
      </c>
      <c r="N505" s="4" t="s">
        <v>434</v>
      </c>
      <c r="O505" s="4" t="s">
        <v>500</v>
      </c>
      <c r="P505" s="4" t="s">
        <v>692</v>
      </c>
    </row>
    <row r="506" spans="1:16" ht="33.75" customHeight="1">
      <c r="A506" s="4" t="s">
        <v>437</v>
      </c>
      <c r="B506" s="4" t="s">
        <v>365</v>
      </c>
      <c r="C506" s="4" t="s">
        <v>532</v>
      </c>
      <c r="D506" s="4" t="s">
        <v>254</v>
      </c>
      <c r="E506" s="4" t="s">
        <v>719</v>
      </c>
      <c r="F506" s="2">
        <v>2013</v>
      </c>
      <c r="G506" s="4">
        <v>165563</v>
      </c>
      <c r="H506" s="4">
        <v>0</v>
      </c>
      <c r="I506" s="4" t="s">
        <v>412</v>
      </c>
      <c r="J506" s="4">
        <v>125000</v>
      </c>
      <c r="K506" s="4" t="s">
        <v>313</v>
      </c>
      <c r="L506" s="3">
        <v>41557</v>
      </c>
      <c r="M506" s="4" t="s">
        <v>738</v>
      </c>
      <c r="N506" s="4" t="s">
        <v>434</v>
      </c>
      <c r="O506" s="4" t="s">
        <v>282</v>
      </c>
      <c r="P506" s="4" t="s">
        <v>697</v>
      </c>
    </row>
    <row r="507" spans="1:16" ht="57" customHeight="1">
      <c r="A507" s="4" t="s">
        <v>853</v>
      </c>
      <c r="B507" s="4" t="s">
        <v>736</v>
      </c>
      <c r="C507" s="4" t="s">
        <v>1473</v>
      </c>
      <c r="D507" s="4"/>
      <c r="E507" s="4"/>
      <c r="F507" s="2">
        <v>2003</v>
      </c>
      <c r="G507" s="4">
        <v>1614639</v>
      </c>
      <c r="H507" s="4">
        <v>0</v>
      </c>
      <c r="I507" s="4" t="s">
        <v>1843</v>
      </c>
      <c r="J507" s="4"/>
      <c r="K507" s="4"/>
      <c r="L507" s="3">
        <v>37719</v>
      </c>
      <c r="M507" s="4" t="s">
        <v>211</v>
      </c>
      <c r="N507" s="4" t="s">
        <v>434</v>
      </c>
      <c r="O507" s="4" t="s">
        <v>500</v>
      </c>
      <c r="P507" s="4" t="s">
        <v>692</v>
      </c>
    </row>
    <row r="508" spans="1:16" ht="57" customHeight="1">
      <c r="A508" s="4" t="s">
        <v>853</v>
      </c>
      <c r="B508" s="4" t="s">
        <v>1034</v>
      </c>
      <c r="C508" s="4" t="s">
        <v>1473</v>
      </c>
      <c r="D508" s="4"/>
      <c r="E508" s="4"/>
      <c r="F508" s="2">
        <v>2003</v>
      </c>
      <c r="G508" s="4">
        <v>5382131</v>
      </c>
      <c r="H508" s="4">
        <v>0</v>
      </c>
      <c r="I508" s="4" t="s">
        <v>1844</v>
      </c>
      <c r="J508" s="4"/>
      <c r="K508" s="4"/>
      <c r="L508" s="3">
        <v>37719</v>
      </c>
      <c r="M508" s="4" t="s">
        <v>738</v>
      </c>
      <c r="N508" s="4" t="s">
        <v>434</v>
      </c>
      <c r="O508" s="4" t="s">
        <v>500</v>
      </c>
      <c r="P508" s="4" t="s">
        <v>692</v>
      </c>
    </row>
    <row r="509" spans="1:16" ht="22.5" customHeight="1">
      <c r="A509" s="4" t="s">
        <v>853</v>
      </c>
      <c r="B509" s="4" t="s">
        <v>1034</v>
      </c>
      <c r="C509" s="4" t="s">
        <v>1473</v>
      </c>
      <c r="D509" s="4"/>
      <c r="E509" s="4"/>
      <c r="F509" s="2">
        <v>2003</v>
      </c>
      <c r="G509" s="4">
        <v>3229279</v>
      </c>
      <c r="H509" s="4">
        <v>0</v>
      </c>
      <c r="I509" s="4" t="s">
        <v>1845</v>
      </c>
      <c r="J509" s="4">
        <v>3000000</v>
      </c>
      <c r="K509" s="4" t="s">
        <v>313</v>
      </c>
      <c r="L509" s="3">
        <v>37701</v>
      </c>
      <c r="M509" s="4" t="s">
        <v>738</v>
      </c>
      <c r="N509" s="4" t="s">
        <v>434</v>
      </c>
      <c r="O509" s="4" t="s">
        <v>500</v>
      </c>
      <c r="P509" s="4" t="s">
        <v>692</v>
      </c>
    </row>
    <row r="510" spans="1:16" ht="22.5" customHeight="1">
      <c r="A510" s="4" t="s">
        <v>853</v>
      </c>
      <c r="B510" s="4" t="s">
        <v>161</v>
      </c>
      <c r="C510" s="4" t="s">
        <v>1470</v>
      </c>
      <c r="D510" s="4"/>
      <c r="E510" s="4"/>
      <c r="F510" s="2">
        <v>2002</v>
      </c>
      <c r="G510" s="4">
        <v>733000</v>
      </c>
      <c r="H510" s="4">
        <v>0</v>
      </c>
      <c r="I510" s="4" t="s">
        <v>1846</v>
      </c>
      <c r="J510" s="4"/>
      <c r="K510" s="4"/>
      <c r="L510" s="3">
        <v>37550</v>
      </c>
      <c r="M510" s="4" t="s">
        <v>738</v>
      </c>
      <c r="N510" s="4" t="s">
        <v>434</v>
      </c>
      <c r="O510" s="4" t="s">
        <v>500</v>
      </c>
      <c r="P510" s="4" t="s">
        <v>692</v>
      </c>
    </row>
    <row r="511" spans="1:16" ht="45.75" customHeight="1">
      <c r="A511" s="4" t="s">
        <v>853</v>
      </c>
      <c r="B511" s="4" t="s">
        <v>161</v>
      </c>
      <c r="C511" s="4" t="s">
        <v>1470</v>
      </c>
      <c r="D511" s="4"/>
      <c r="E511" s="4"/>
      <c r="F511" s="2">
        <v>2002</v>
      </c>
      <c r="G511" s="4">
        <v>501785</v>
      </c>
      <c r="H511" s="4">
        <v>0</v>
      </c>
      <c r="I511" s="4" t="s">
        <v>1847</v>
      </c>
      <c r="J511" s="4"/>
      <c r="K511" s="4"/>
      <c r="L511" s="3">
        <v>37573</v>
      </c>
      <c r="M511" s="4" t="s">
        <v>326</v>
      </c>
      <c r="N511" s="4" t="s">
        <v>434</v>
      </c>
      <c r="O511" s="4" t="s">
        <v>500</v>
      </c>
      <c r="P511" s="4" t="s">
        <v>692</v>
      </c>
    </row>
    <row r="512" spans="1:16" ht="22.5" customHeight="1">
      <c r="A512" s="4" t="s">
        <v>853</v>
      </c>
      <c r="B512" s="4" t="s">
        <v>139</v>
      </c>
      <c r="C512" s="4" t="s">
        <v>1473</v>
      </c>
      <c r="D512" s="4" t="s">
        <v>1473</v>
      </c>
      <c r="E512" s="4" t="s">
        <v>1848</v>
      </c>
      <c r="F512" s="2">
        <v>2003</v>
      </c>
      <c r="G512" s="4">
        <v>579906</v>
      </c>
      <c r="H512" s="4">
        <v>0</v>
      </c>
      <c r="I512" s="4" t="s">
        <v>1849</v>
      </c>
      <c r="J512" s="4"/>
      <c r="K512" s="4"/>
      <c r="L512" s="3">
        <v>37841</v>
      </c>
      <c r="M512" s="4" t="s">
        <v>886</v>
      </c>
      <c r="N512" s="4" t="s">
        <v>434</v>
      </c>
      <c r="O512" s="4" t="s">
        <v>282</v>
      </c>
      <c r="P512" s="4" t="s">
        <v>697</v>
      </c>
    </row>
    <row r="513" spans="1:16" ht="171" customHeight="1">
      <c r="A513" s="4" t="s">
        <v>853</v>
      </c>
      <c r="B513" s="4" t="s">
        <v>1065</v>
      </c>
      <c r="C513" s="4" t="s">
        <v>1473</v>
      </c>
      <c r="D513" s="4"/>
      <c r="E513" s="4"/>
      <c r="F513" s="2">
        <v>2003</v>
      </c>
      <c r="G513" s="4">
        <v>28277943</v>
      </c>
      <c r="H513" s="4">
        <v>0</v>
      </c>
      <c r="I513" s="4" t="s">
        <v>1850</v>
      </c>
      <c r="J513" s="4">
        <v>37000000</v>
      </c>
      <c r="K513" s="4" t="s">
        <v>313</v>
      </c>
      <c r="L513" s="3">
        <v>37805</v>
      </c>
      <c r="M513" s="4" t="s">
        <v>738</v>
      </c>
      <c r="N513" s="4" t="s">
        <v>434</v>
      </c>
      <c r="O513" s="4" t="s">
        <v>500</v>
      </c>
      <c r="P513" s="4" t="s">
        <v>692</v>
      </c>
    </row>
    <row r="514" spans="1:16" ht="22.5" customHeight="1">
      <c r="A514" s="4" t="s">
        <v>853</v>
      </c>
      <c r="B514" s="4" t="s">
        <v>1065</v>
      </c>
      <c r="C514" s="4" t="s">
        <v>1473</v>
      </c>
      <c r="D514" s="4"/>
      <c r="E514" s="4"/>
      <c r="F514" s="2">
        <v>2003</v>
      </c>
      <c r="G514" s="4">
        <v>5875254</v>
      </c>
      <c r="H514" s="4">
        <v>0</v>
      </c>
      <c r="I514" s="4" t="s">
        <v>1851</v>
      </c>
      <c r="J514" s="4"/>
      <c r="K514" s="4"/>
      <c r="L514" s="3">
        <v>37733</v>
      </c>
      <c r="M514" s="4" t="s">
        <v>738</v>
      </c>
      <c r="N514" s="4" t="s">
        <v>434</v>
      </c>
      <c r="O514" s="4" t="s">
        <v>500</v>
      </c>
      <c r="P514" s="4" t="s">
        <v>692</v>
      </c>
    </row>
    <row r="515" spans="1:16" ht="45.75" customHeight="1">
      <c r="A515" s="4" t="s">
        <v>853</v>
      </c>
      <c r="B515" s="4" t="s">
        <v>263</v>
      </c>
      <c r="C515" s="4" t="s">
        <v>1473</v>
      </c>
      <c r="D515" s="4" t="s">
        <v>1473</v>
      </c>
      <c r="E515" s="4" t="s">
        <v>1614</v>
      </c>
      <c r="F515" s="2">
        <v>2003</v>
      </c>
      <c r="G515" s="4">
        <v>576036</v>
      </c>
      <c r="H515" s="4">
        <v>0</v>
      </c>
      <c r="I515" s="4" t="s">
        <v>1615</v>
      </c>
      <c r="J515" s="4">
        <v>500000</v>
      </c>
      <c r="K515" s="4" t="s">
        <v>313</v>
      </c>
      <c r="L515" s="3">
        <v>37735</v>
      </c>
      <c r="M515" s="4" t="s">
        <v>613</v>
      </c>
      <c r="N515" s="4" t="s">
        <v>434</v>
      </c>
      <c r="O515" s="4" t="s">
        <v>282</v>
      </c>
      <c r="P515" s="4" t="s">
        <v>697</v>
      </c>
    </row>
    <row r="516" spans="1:16" ht="57" customHeight="1">
      <c r="A516" s="4" t="s">
        <v>853</v>
      </c>
      <c r="B516" s="4" t="s">
        <v>1852</v>
      </c>
      <c r="C516" s="4" t="s">
        <v>1473</v>
      </c>
      <c r="D516" s="4"/>
      <c r="E516" s="4"/>
      <c r="F516" s="2">
        <v>2003</v>
      </c>
      <c r="G516" s="4">
        <v>538213</v>
      </c>
      <c r="H516" s="4">
        <v>0</v>
      </c>
      <c r="I516" s="4" t="s">
        <v>1853</v>
      </c>
      <c r="J516" s="4"/>
      <c r="K516" s="4"/>
      <c r="L516" s="3">
        <v>37719</v>
      </c>
      <c r="M516" s="4" t="s">
        <v>738</v>
      </c>
      <c r="N516" s="4" t="s">
        <v>434</v>
      </c>
      <c r="O516" s="4" t="s">
        <v>500</v>
      </c>
      <c r="P516" s="4" t="s">
        <v>692</v>
      </c>
    </row>
    <row r="517" spans="1:16" ht="33.75" customHeight="1">
      <c r="A517" s="4" t="s">
        <v>853</v>
      </c>
      <c r="B517" s="4" t="s">
        <v>136</v>
      </c>
      <c r="C517" s="4" t="s">
        <v>961</v>
      </c>
      <c r="D517" s="4" t="s">
        <v>988</v>
      </c>
      <c r="E517" s="4" t="s">
        <v>907</v>
      </c>
      <c r="F517" s="2">
        <v>2014</v>
      </c>
      <c r="G517" s="4">
        <v>274000</v>
      </c>
      <c r="H517" s="4">
        <v>0</v>
      </c>
      <c r="I517" s="4" t="s">
        <v>412</v>
      </c>
      <c r="J517" s="4" t="s">
        <v>398</v>
      </c>
      <c r="K517" s="4" t="s">
        <v>837</v>
      </c>
      <c r="L517" s="3">
        <v>41698</v>
      </c>
      <c r="M517" s="4" t="s">
        <v>738</v>
      </c>
      <c r="N517" s="4" t="s">
        <v>434</v>
      </c>
      <c r="O517" s="4" t="s">
        <v>282</v>
      </c>
      <c r="P517" s="4" t="s">
        <v>879</v>
      </c>
    </row>
    <row r="518" spans="1:16" ht="33.75" customHeight="1">
      <c r="A518" s="4" t="s">
        <v>853</v>
      </c>
      <c r="B518" s="4" t="s">
        <v>1854</v>
      </c>
      <c r="C518" s="4" t="s">
        <v>1473</v>
      </c>
      <c r="D518" s="4"/>
      <c r="E518" s="4"/>
      <c r="F518" s="2">
        <v>2003</v>
      </c>
      <c r="G518" s="4">
        <v>0</v>
      </c>
      <c r="H518" s="4">
        <v>9278563</v>
      </c>
      <c r="I518" s="4" t="s">
        <v>1855</v>
      </c>
      <c r="J518" s="4"/>
      <c r="K518" s="4" t="s">
        <v>837</v>
      </c>
      <c r="L518" s="3">
        <v>37783</v>
      </c>
      <c r="M518" s="4" t="s">
        <v>79</v>
      </c>
      <c r="N518" s="4" t="s">
        <v>434</v>
      </c>
      <c r="O518" s="4" t="s">
        <v>521</v>
      </c>
      <c r="P518" s="4" t="s">
        <v>692</v>
      </c>
    </row>
    <row r="519" spans="1:16" ht="33.75" customHeight="1">
      <c r="A519" s="4" t="s">
        <v>853</v>
      </c>
      <c r="B519" s="4" t="s">
        <v>877</v>
      </c>
      <c r="C519" s="4" t="s">
        <v>1473</v>
      </c>
      <c r="D519" s="4" t="s">
        <v>1473</v>
      </c>
      <c r="E519" s="4" t="s">
        <v>1621</v>
      </c>
      <c r="F519" s="2">
        <v>2003</v>
      </c>
      <c r="G519" s="4">
        <v>4309103</v>
      </c>
      <c r="H519" s="4">
        <v>0</v>
      </c>
      <c r="I519" s="4" t="s">
        <v>1856</v>
      </c>
      <c r="J519" s="4">
        <v>10000000</v>
      </c>
      <c r="K519" s="4" t="s">
        <v>313</v>
      </c>
      <c r="L519" s="3">
        <v>37733</v>
      </c>
      <c r="M519" s="4" t="s">
        <v>886</v>
      </c>
      <c r="N519" s="4" t="s">
        <v>434</v>
      </c>
      <c r="O519" s="4" t="s">
        <v>282</v>
      </c>
      <c r="P519" s="4" t="s">
        <v>697</v>
      </c>
    </row>
    <row r="520" spans="1:16" ht="22.5" customHeight="1">
      <c r="A520" s="4" t="s">
        <v>853</v>
      </c>
      <c r="B520" s="4" t="s">
        <v>877</v>
      </c>
      <c r="C520" s="4" t="s">
        <v>1473</v>
      </c>
      <c r="D520" s="4" t="s">
        <v>1473</v>
      </c>
      <c r="E520" s="4" t="s">
        <v>1477</v>
      </c>
      <c r="F520" s="2">
        <v>2003</v>
      </c>
      <c r="G520" s="4">
        <v>3192981</v>
      </c>
      <c r="H520" s="4">
        <v>0</v>
      </c>
      <c r="I520" s="4" t="s">
        <v>1478</v>
      </c>
      <c r="J520" s="4"/>
      <c r="K520" s="4"/>
      <c r="L520" s="3">
        <v>37805</v>
      </c>
      <c r="M520" s="4" t="s">
        <v>738</v>
      </c>
      <c r="N520" s="4" t="s">
        <v>434</v>
      </c>
      <c r="O520" s="4" t="s">
        <v>282</v>
      </c>
      <c r="P520" s="4" t="s">
        <v>697</v>
      </c>
    </row>
    <row r="521" spans="1:16" ht="45.75" customHeight="1">
      <c r="A521" s="4" t="s">
        <v>853</v>
      </c>
      <c r="B521" s="4" t="s">
        <v>877</v>
      </c>
      <c r="C521" s="4" t="s">
        <v>1473</v>
      </c>
      <c r="D521" s="4" t="s">
        <v>1473</v>
      </c>
      <c r="E521" s="4" t="s">
        <v>1580</v>
      </c>
      <c r="F521" s="2">
        <v>2003</v>
      </c>
      <c r="G521" s="4">
        <v>2152860</v>
      </c>
      <c r="H521" s="4">
        <v>0</v>
      </c>
      <c r="I521" s="4" t="s">
        <v>1581</v>
      </c>
      <c r="J521" s="4"/>
      <c r="K521" s="4"/>
      <c r="L521" s="3">
        <v>37733</v>
      </c>
      <c r="M521" s="4" t="s">
        <v>211</v>
      </c>
      <c r="N521" s="4" t="s">
        <v>434</v>
      </c>
      <c r="O521" s="4" t="s">
        <v>282</v>
      </c>
      <c r="P521" s="4" t="s">
        <v>697</v>
      </c>
    </row>
    <row r="522" spans="1:16" ht="57" customHeight="1">
      <c r="A522" s="4" t="s">
        <v>853</v>
      </c>
      <c r="B522" s="4" t="s">
        <v>305</v>
      </c>
      <c r="C522" s="4" t="s">
        <v>1473</v>
      </c>
      <c r="D522" s="4" t="s">
        <v>1473</v>
      </c>
      <c r="E522" s="4" t="s">
        <v>1857</v>
      </c>
      <c r="F522" s="2">
        <v>2003</v>
      </c>
      <c r="G522" s="4">
        <v>5017104</v>
      </c>
      <c r="H522" s="4">
        <v>0</v>
      </c>
      <c r="I522" s="4" t="s">
        <v>1858</v>
      </c>
      <c r="J522" s="4"/>
      <c r="K522" s="4"/>
      <c r="L522" s="3">
        <v>37805</v>
      </c>
      <c r="M522" s="4" t="s">
        <v>542</v>
      </c>
      <c r="N522" s="4" t="s">
        <v>434</v>
      </c>
      <c r="O522" s="4" t="s">
        <v>282</v>
      </c>
      <c r="P522" s="4" t="s">
        <v>697</v>
      </c>
    </row>
    <row r="523" spans="1:16" ht="33.75" customHeight="1">
      <c r="A523" s="4" t="s">
        <v>853</v>
      </c>
      <c r="B523" s="4" t="s">
        <v>365</v>
      </c>
      <c r="C523" s="4" t="s">
        <v>1463</v>
      </c>
      <c r="D523" s="4" t="s">
        <v>1464</v>
      </c>
      <c r="E523" s="4" t="s">
        <v>1526</v>
      </c>
      <c r="F523" s="2">
        <v>2009</v>
      </c>
      <c r="G523" s="4">
        <v>4917038</v>
      </c>
      <c r="H523" s="4">
        <v>0</v>
      </c>
      <c r="I523" s="4" t="s">
        <v>1527</v>
      </c>
      <c r="J523" s="4"/>
      <c r="K523" s="4" t="s">
        <v>837</v>
      </c>
      <c r="L523" s="3">
        <v>39829</v>
      </c>
      <c r="M523" s="4" t="s">
        <v>926</v>
      </c>
      <c r="N523" s="4" t="s">
        <v>434</v>
      </c>
      <c r="O523" s="4" t="s">
        <v>282</v>
      </c>
      <c r="P523" s="4" t="s">
        <v>879</v>
      </c>
    </row>
    <row r="524" spans="1:16" ht="22.5" customHeight="1">
      <c r="A524" s="4" t="s">
        <v>853</v>
      </c>
      <c r="B524" s="4" t="s">
        <v>1531</v>
      </c>
      <c r="C524" s="4" t="s">
        <v>1473</v>
      </c>
      <c r="D524" s="4" t="s">
        <v>1473</v>
      </c>
      <c r="E524" s="4" t="s">
        <v>1532</v>
      </c>
      <c r="F524" s="2">
        <v>2003</v>
      </c>
      <c r="G524" s="4">
        <v>2500000</v>
      </c>
      <c r="H524" s="4">
        <v>0</v>
      </c>
      <c r="I524" s="4" t="s">
        <v>1533</v>
      </c>
      <c r="J524" s="4"/>
      <c r="K524" s="4"/>
      <c r="L524" s="3">
        <v>37785</v>
      </c>
      <c r="M524" s="4" t="s">
        <v>79</v>
      </c>
      <c r="N524" s="4" t="s">
        <v>434</v>
      </c>
      <c r="O524" s="4" t="s">
        <v>282</v>
      </c>
      <c r="P524" s="4" t="s">
        <v>697</v>
      </c>
    </row>
    <row r="525" spans="1:16" ht="22.5" customHeight="1">
      <c r="A525" s="4" t="s">
        <v>853</v>
      </c>
      <c r="B525" s="4" t="s">
        <v>797</v>
      </c>
      <c r="C525" s="4" t="s">
        <v>1473</v>
      </c>
      <c r="D525" s="4" t="s">
        <v>1473</v>
      </c>
      <c r="E525" s="4" t="s">
        <v>1479</v>
      </c>
      <c r="F525" s="2">
        <v>2003</v>
      </c>
      <c r="G525" s="4">
        <v>5701254</v>
      </c>
      <c r="H525" s="4">
        <v>0</v>
      </c>
      <c r="I525" s="4" t="s">
        <v>1480</v>
      </c>
      <c r="J525" s="4"/>
      <c r="K525" s="4"/>
      <c r="L525" s="3">
        <v>37805</v>
      </c>
      <c r="M525" s="4" t="s">
        <v>554</v>
      </c>
      <c r="N525" s="4" t="s">
        <v>434</v>
      </c>
      <c r="O525" s="4" t="s">
        <v>282</v>
      </c>
      <c r="P525" s="4" t="s">
        <v>697</v>
      </c>
    </row>
    <row r="526" spans="1:16" ht="22.5" customHeight="1">
      <c r="A526" s="4" t="s">
        <v>853</v>
      </c>
      <c r="B526" s="4" t="s">
        <v>842</v>
      </c>
      <c r="C526" s="4" t="s">
        <v>1473</v>
      </c>
      <c r="D526" s="4" t="s">
        <v>1473</v>
      </c>
      <c r="E526" s="4" t="s">
        <v>1544</v>
      </c>
      <c r="F526" s="2">
        <v>2003</v>
      </c>
      <c r="G526" s="4">
        <v>5714286</v>
      </c>
      <c r="H526" s="4">
        <v>0</v>
      </c>
      <c r="I526" s="4" t="s">
        <v>1859</v>
      </c>
      <c r="J526" s="4"/>
      <c r="K526" s="4"/>
      <c r="L526" s="3">
        <v>37925</v>
      </c>
      <c r="M526" s="4" t="s">
        <v>886</v>
      </c>
      <c r="N526" s="4" t="s">
        <v>434</v>
      </c>
      <c r="O526" s="4" t="s">
        <v>282</v>
      </c>
      <c r="P526" s="4" t="s">
        <v>879</v>
      </c>
    </row>
    <row r="527" spans="1:16" ht="90.75" customHeight="1">
      <c r="A527" s="4" t="s">
        <v>281</v>
      </c>
      <c r="B527" s="4" t="s">
        <v>124</v>
      </c>
      <c r="C527" s="4" t="s">
        <v>1457</v>
      </c>
      <c r="D527" s="4" t="s">
        <v>634</v>
      </c>
      <c r="E527" s="4" t="s">
        <v>517</v>
      </c>
      <c r="F527" s="2">
        <v>2015</v>
      </c>
      <c r="G527" s="4">
        <v>1251564</v>
      </c>
      <c r="H527" s="4">
        <v>0</v>
      </c>
      <c r="I527" s="4" t="s">
        <v>405</v>
      </c>
      <c r="J527" s="4">
        <v>1000000</v>
      </c>
      <c r="K527" s="4" t="s">
        <v>313</v>
      </c>
      <c r="L527" s="3">
        <v>41996</v>
      </c>
      <c r="M527" s="4" t="s">
        <v>211</v>
      </c>
      <c r="N527" s="4" t="s">
        <v>434</v>
      </c>
      <c r="O527" s="4" t="s">
        <v>500</v>
      </c>
      <c r="P527" s="4" t="s">
        <v>692</v>
      </c>
    </row>
    <row r="528" spans="1:16" ht="45.75" customHeight="1">
      <c r="A528" s="4" t="s">
        <v>281</v>
      </c>
      <c r="B528" s="4" t="s">
        <v>122</v>
      </c>
      <c r="C528" s="4" t="s">
        <v>532</v>
      </c>
      <c r="D528" s="4"/>
      <c r="E528" s="4"/>
      <c r="F528" s="2">
        <v>2013</v>
      </c>
      <c r="G528" s="4">
        <v>543704</v>
      </c>
      <c r="H528" s="4">
        <v>0</v>
      </c>
      <c r="I528" s="4" t="s">
        <v>436</v>
      </c>
      <c r="J528" s="4">
        <v>400000</v>
      </c>
      <c r="K528" s="4" t="s">
        <v>313</v>
      </c>
      <c r="L528" s="3">
        <v>41369</v>
      </c>
      <c r="M528" s="4" t="s">
        <v>232</v>
      </c>
      <c r="N528" s="4" t="s">
        <v>434</v>
      </c>
      <c r="O528" s="4" t="s">
        <v>282</v>
      </c>
      <c r="P528" s="4" t="s">
        <v>697</v>
      </c>
    </row>
    <row r="529" spans="1:16" ht="33.75" customHeight="1">
      <c r="A529" s="4" t="s">
        <v>281</v>
      </c>
      <c r="B529" s="4" t="s">
        <v>122</v>
      </c>
      <c r="C529" s="4" t="s">
        <v>532</v>
      </c>
      <c r="D529" s="4" t="s">
        <v>254</v>
      </c>
      <c r="E529" s="4" t="s">
        <v>1078</v>
      </c>
      <c r="F529" s="2">
        <v>2013</v>
      </c>
      <c r="G529" s="4">
        <v>400000</v>
      </c>
      <c r="H529" s="4">
        <v>0</v>
      </c>
      <c r="I529" s="4" t="s">
        <v>473</v>
      </c>
      <c r="J529" s="4">
        <v>295915</v>
      </c>
      <c r="K529" s="4" t="s">
        <v>313</v>
      </c>
      <c r="L529" s="3">
        <v>41313</v>
      </c>
      <c r="M529" s="4" t="s">
        <v>738</v>
      </c>
      <c r="N529" s="4" t="s">
        <v>434</v>
      </c>
      <c r="O529" s="4" t="s">
        <v>500</v>
      </c>
      <c r="P529" s="4" t="s">
        <v>697</v>
      </c>
    </row>
    <row r="530" spans="1:16" ht="57" customHeight="1">
      <c r="A530" s="4" t="s">
        <v>281</v>
      </c>
      <c r="B530" s="4" t="s">
        <v>782</v>
      </c>
      <c r="C530" s="4" t="s">
        <v>1457</v>
      </c>
      <c r="D530" s="4" t="s">
        <v>634</v>
      </c>
      <c r="E530" s="4" t="s">
        <v>360</v>
      </c>
      <c r="F530" s="2">
        <v>2015</v>
      </c>
      <c r="G530" s="4">
        <v>2108037</v>
      </c>
      <c r="H530" s="4">
        <v>0</v>
      </c>
      <c r="I530" s="4" t="s">
        <v>57</v>
      </c>
      <c r="J530" s="4">
        <v>1600000</v>
      </c>
      <c r="K530" s="4" t="s">
        <v>313</v>
      </c>
      <c r="L530" s="3">
        <v>41887</v>
      </c>
      <c r="M530" s="4" t="s">
        <v>326</v>
      </c>
      <c r="N530" s="4" t="s">
        <v>434</v>
      </c>
      <c r="O530" s="4" t="s">
        <v>500</v>
      </c>
      <c r="P530" s="4" t="s">
        <v>692</v>
      </c>
    </row>
    <row r="531" spans="1:16" ht="45.75" customHeight="1">
      <c r="A531" s="4" t="s">
        <v>281</v>
      </c>
      <c r="B531" s="4" t="s">
        <v>1860</v>
      </c>
      <c r="C531" s="4" t="s">
        <v>1561</v>
      </c>
      <c r="D531" s="4"/>
      <c r="E531" s="4"/>
      <c r="F531" s="2">
        <v>2005</v>
      </c>
      <c r="G531" s="4">
        <v>434610</v>
      </c>
      <c r="H531" s="4">
        <v>0</v>
      </c>
      <c r="I531" s="4" t="s">
        <v>1861</v>
      </c>
      <c r="J531" s="4">
        <v>329000</v>
      </c>
      <c r="K531" s="4" t="s">
        <v>313</v>
      </c>
      <c r="L531" s="3">
        <v>37985</v>
      </c>
      <c r="M531" s="4" t="s">
        <v>613</v>
      </c>
      <c r="N531" s="4" t="s">
        <v>434</v>
      </c>
      <c r="O531" s="4" t="s">
        <v>500</v>
      </c>
      <c r="P531" s="4" t="s">
        <v>692</v>
      </c>
    </row>
    <row r="532" spans="1:16" ht="33.75" customHeight="1">
      <c r="A532" s="4" t="s">
        <v>281</v>
      </c>
      <c r="B532" s="4" t="s">
        <v>1034</v>
      </c>
      <c r="C532" s="4" t="s">
        <v>1445</v>
      </c>
      <c r="D532" s="4"/>
      <c r="E532" s="4"/>
      <c r="F532" s="2">
        <v>2007</v>
      </c>
      <c r="G532" s="4">
        <v>11538462</v>
      </c>
      <c r="H532" s="4">
        <v>0</v>
      </c>
      <c r="I532" s="4" t="s">
        <v>1862</v>
      </c>
      <c r="J532" s="4">
        <v>7800000</v>
      </c>
      <c r="K532" s="4" t="s">
        <v>313</v>
      </c>
      <c r="L532" s="3">
        <v>39128</v>
      </c>
      <c r="M532" s="4" t="s">
        <v>738</v>
      </c>
      <c r="N532" s="4" t="s">
        <v>434</v>
      </c>
      <c r="O532" s="4" t="s">
        <v>500</v>
      </c>
      <c r="P532" s="4" t="s">
        <v>692</v>
      </c>
    </row>
    <row r="533" spans="1:16" ht="33.75" customHeight="1">
      <c r="A533" s="4" t="s">
        <v>281</v>
      </c>
      <c r="B533" s="4" t="s">
        <v>1034</v>
      </c>
      <c r="C533" s="4" t="s">
        <v>1458</v>
      </c>
      <c r="D533" s="4"/>
      <c r="E533" s="4"/>
      <c r="F533" s="2">
        <v>2008</v>
      </c>
      <c r="G533" s="4">
        <v>11334197</v>
      </c>
      <c r="H533" s="4">
        <v>0</v>
      </c>
      <c r="I533" s="4" t="s">
        <v>1863</v>
      </c>
      <c r="J533" s="4">
        <v>8750000</v>
      </c>
      <c r="K533" s="4" t="s">
        <v>313</v>
      </c>
      <c r="L533" s="3">
        <v>39609</v>
      </c>
      <c r="M533" s="4" t="s">
        <v>738</v>
      </c>
      <c r="N533" s="4" t="s">
        <v>434</v>
      </c>
      <c r="O533" s="4" t="s">
        <v>500</v>
      </c>
      <c r="P533" s="4" t="s">
        <v>692</v>
      </c>
    </row>
    <row r="534" spans="1:16" ht="33.75" customHeight="1">
      <c r="A534" s="4" t="s">
        <v>281</v>
      </c>
      <c r="B534" s="4" t="s">
        <v>1034</v>
      </c>
      <c r="C534" s="4" t="s">
        <v>1458</v>
      </c>
      <c r="D534" s="4"/>
      <c r="E534" s="4"/>
      <c r="F534" s="2">
        <v>2008</v>
      </c>
      <c r="G534" s="4">
        <v>6476684</v>
      </c>
      <c r="H534" s="4">
        <v>0</v>
      </c>
      <c r="I534" s="4" t="s">
        <v>1864</v>
      </c>
      <c r="J534" s="4">
        <v>5000000</v>
      </c>
      <c r="K534" s="4" t="s">
        <v>313</v>
      </c>
      <c r="L534" s="3">
        <v>39798</v>
      </c>
      <c r="M534" s="4" t="s">
        <v>554</v>
      </c>
      <c r="N534" s="4" t="s">
        <v>434</v>
      </c>
      <c r="O534" s="4" t="s">
        <v>500</v>
      </c>
      <c r="P534" s="4" t="s">
        <v>692</v>
      </c>
    </row>
    <row r="535" spans="1:16" ht="45.75" customHeight="1">
      <c r="A535" s="4" t="s">
        <v>281</v>
      </c>
      <c r="B535" s="4" t="s">
        <v>1034</v>
      </c>
      <c r="C535" s="4" t="s">
        <v>1463</v>
      </c>
      <c r="D535" s="4"/>
      <c r="E535" s="4"/>
      <c r="F535" s="2">
        <v>2009</v>
      </c>
      <c r="G535" s="4">
        <v>12855134</v>
      </c>
      <c r="H535" s="4">
        <v>0</v>
      </c>
      <c r="I535" s="4" t="s">
        <v>1865</v>
      </c>
      <c r="J535" s="4">
        <v>9140000</v>
      </c>
      <c r="K535" s="4" t="s">
        <v>313</v>
      </c>
      <c r="L535" s="3">
        <v>39948</v>
      </c>
      <c r="M535" s="4" t="s">
        <v>211</v>
      </c>
      <c r="N535" s="4" t="s">
        <v>434</v>
      </c>
      <c r="O535" s="4" t="s">
        <v>500</v>
      </c>
      <c r="P535" s="4" t="s">
        <v>692</v>
      </c>
    </row>
    <row r="536" spans="1:16" ht="45.75" customHeight="1">
      <c r="A536" s="4" t="s">
        <v>281</v>
      </c>
      <c r="B536" s="4" t="s">
        <v>1034</v>
      </c>
      <c r="C536" s="4" t="s">
        <v>1516</v>
      </c>
      <c r="D536" s="4"/>
      <c r="E536" s="4"/>
      <c r="F536" s="2">
        <v>2010</v>
      </c>
      <c r="G536" s="4">
        <v>9115906</v>
      </c>
      <c r="H536" s="4">
        <v>0</v>
      </c>
      <c r="I536" s="4" t="s">
        <v>1866</v>
      </c>
      <c r="J536" s="4">
        <v>7393000</v>
      </c>
      <c r="K536" s="4" t="s">
        <v>313</v>
      </c>
      <c r="L536" s="3">
        <v>40379</v>
      </c>
      <c r="M536" s="4" t="s">
        <v>211</v>
      </c>
      <c r="N536" s="4" t="s">
        <v>434</v>
      </c>
      <c r="O536" s="4" t="s">
        <v>500</v>
      </c>
      <c r="P536" s="4" t="s">
        <v>692</v>
      </c>
    </row>
    <row r="537" spans="1:16" ht="45.75" customHeight="1">
      <c r="A537" s="4" t="s">
        <v>281</v>
      </c>
      <c r="B537" s="4" t="s">
        <v>1034</v>
      </c>
      <c r="C537" s="4" t="s">
        <v>41</v>
      </c>
      <c r="D537" s="4"/>
      <c r="E537" s="4"/>
      <c r="F537" s="2">
        <v>2011</v>
      </c>
      <c r="G537" s="4">
        <v>5150215</v>
      </c>
      <c r="H537" s="4">
        <v>0</v>
      </c>
      <c r="I537" s="4" t="s">
        <v>649</v>
      </c>
      <c r="J537" s="4">
        <v>3600000</v>
      </c>
      <c r="K537" s="4" t="s">
        <v>313</v>
      </c>
      <c r="L537" s="3">
        <v>40736</v>
      </c>
      <c r="M537" s="4" t="s">
        <v>211</v>
      </c>
      <c r="N537" s="4" t="s">
        <v>434</v>
      </c>
      <c r="O537" s="4" t="s">
        <v>500</v>
      </c>
      <c r="P537" s="4" t="s">
        <v>692</v>
      </c>
    </row>
    <row r="538" spans="1:16" ht="33.75" customHeight="1">
      <c r="A538" s="4" t="s">
        <v>281</v>
      </c>
      <c r="B538" s="4" t="s">
        <v>1034</v>
      </c>
      <c r="C538" s="4" t="s">
        <v>44</v>
      </c>
      <c r="D538" s="4"/>
      <c r="E538" s="4"/>
      <c r="F538" s="2">
        <v>2012</v>
      </c>
      <c r="G538" s="4">
        <v>4311258</v>
      </c>
      <c r="H538" s="4">
        <v>0</v>
      </c>
      <c r="I538" s="4" t="s">
        <v>968</v>
      </c>
      <c r="J538" s="4">
        <v>3255000</v>
      </c>
      <c r="K538" s="4" t="s">
        <v>313</v>
      </c>
      <c r="L538" s="3">
        <v>41044</v>
      </c>
      <c r="M538" s="4" t="s">
        <v>926</v>
      </c>
      <c r="N538" s="4" t="s">
        <v>434</v>
      </c>
      <c r="O538" s="4" t="s">
        <v>500</v>
      </c>
      <c r="P538" s="4" t="s">
        <v>692</v>
      </c>
    </row>
    <row r="539" spans="1:16" ht="33.75" customHeight="1">
      <c r="A539" s="4" t="s">
        <v>281</v>
      </c>
      <c r="B539" s="4" t="s">
        <v>1034</v>
      </c>
      <c r="C539" s="4" t="s">
        <v>653</v>
      </c>
      <c r="D539" s="4"/>
      <c r="E539" s="4"/>
      <c r="F539" s="2">
        <v>2013</v>
      </c>
      <c r="G539" s="4">
        <v>6544503</v>
      </c>
      <c r="H539" s="4">
        <v>0</v>
      </c>
      <c r="I539" s="4" t="s">
        <v>419</v>
      </c>
      <c r="J539" s="4">
        <v>5000000</v>
      </c>
      <c r="K539" s="4" t="s">
        <v>313</v>
      </c>
      <c r="L539" s="3">
        <v>41425</v>
      </c>
      <c r="M539" s="4" t="s">
        <v>926</v>
      </c>
      <c r="N539" s="4" t="s">
        <v>434</v>
      </c>
      <c r="O539" s="4" t="s">
        <v>500</v>
      </c>
      <c r="P539" s="4" t="s">
        <v>692</v>
      </c>
    </row>
    <row r="540" spans="1:16" ht="33.75" customHeight="1">
      <c r="A540" s="4" t="s">
        <v>281</v>
      </c>
      <c r="B540" s="4" t="s">
        <v>1034</v>
      </c>
      <c r="C540" s="4" t="s">
        <v>40</v>
      </c>
      <c r="D540" s="4"/>
      <c r="E540" s="4"/>
      <c r="F540" s="2">
        <v>2014</v>
      </c>
      <c r="G540" s="4">
        <v>23779725</v>
      </c>
      <c r="H540" s="4">
        <v>0</v>
      </c>
      <c r="I540" s="4" t="s">
        <v>272</v>
      </c>
      <c r="J540" s="4">
        <v>19000000</v>
      </c>
      <c r="K540" s="4" t="s">
        <v>313</v>
      </c>
      <c r="L540" s="3">
        <v>41872</v>
      </c>
      <c r="M540" s="4" t="s">
        <v>926</v>
      </c>
      <c r="N540" s="4" t="s">
        <v>434</v>
      </c>
      <c r="O540" s="4" t="s">
        <v>500</v>
      </c>
      <c r="P540" s="4" t="s">
        <v>692</v>
      </c>
    </row>
    <row r="541" spans="1:16" ht="45.75" customHeight="1">
      <c r="A541" s="4" t="s">
        <v>281</v>
      </c>
      <c r="B541" s="4" t="s">
        <v>139</v>
      </c>
      <c r="C541" s="4" t="s">
        <v>1457</v>
      </c>
      <c r="D541" s="4" t="s">
        <v>634</v>
      </c>
      <c r="E541" s="4" t="s">
        <v>315</v>
      </c>
      <c r="F541" s="2">
        <v>2015</v>
      </c>
      <c r="G541" s="4">
        <v>8831522</v>
      </c>
      <c r="H541" s="4">
        <v>0</v>
      </c>
      <c r="I541" s="4" t="s">
        <v>724</v>
      </c>
      <c r="J541" s="4">
        <v>6500000</v>
      </c>
      <c r="K541" s="4" t="s">
        <v>313</v>
      </c>
      <c r="L541" s="3">
        <v>41845</v>
      </c>
      <c r="M541" s="4" t="s">
        <v>326</v>
      </c>
      <c r="N541" s="4" t="s">
        <v>434</v>
      </c>
      <c r="O541" s="4" t="s">
        <v>500</v>
      </c>
      <c r="P541" s="4" t="s">
        <v>692</v>
      </c>
    </row>
    <row r="542" spans="1:16" ht="57" customHeight="1">
      <c r="A542" s="4" t="s">
        <v>281</v>
      </c>
      <c r="B542" s="4" t="s">
        <v>134</v>
      </c>
      <c r="C542" s="4" t="s">
        <v>40</v>
      </c>
      <c r="D542" s="4"/>
      <c r="E542" s="4"/>
      <c r="F542" s="2">
        <v>2014</v>
      </c>
      <c r="G542" s="4">
        <v>1707317</v>
      </c>
      <c r="H542" s="4">
        <v>0</v>
      </c>
      <c r="I542" s="4" t="s">
        <v>418</v>
      </c>
      <c r="J542" s="4">
        <v>1400000</v>
      </c>
      <c r="K542" s="4" t="s">
        <v>313</v>
      </c>
      <c r="L542" s="3">
        <v>42006</v>
      </c>
      <c r="M542" s="4" t="s">
        <v>926</v>
      </c>
      <c r="N542" s="4" t="s">
        <v>434</v>
      </c>
      <c r="O542" s="4" t="s">
        <v>500</v>
      </c>
      <c r="P542" s="4" t="s">
        <v>692</v>
      </c>
    </row>
    <row r="543" spans="1:16" ht="45.75" customHeight="1">
      <c r="A543" s="4" t="s">
        <v>281</v>
      </c>
      <c r="B543" s="4" t="s">
        <v>933</v>
      </c>
      <c r="C543" s="4" t="s">
        <v>1457</v>
      </c>
      <c r="D543" s="4" t="s">
        <v>634</v>
      </c>
      <c r="E543" s="4" t="s">
        <v>618</v>
      </c>
      <c r="F543" s="2">
        <v>2015</v>
      </c>
      <c r="G543" s="4">
        <v>2989130</v>
      </c>
      <c r="H543" s="4">
        <v>0</v>
      </c>
      <c r="I543" s="4" t="s">
        <v>821</v>
      </c>
      <c r="J543" s="4">
        <v>2200000</v>
      </c>
      <c r="K543" s="4" t="s">
        <v>313</v>
      </c>
      <c r="L543" s="3">
        <v>41887</v>
      </c>
      <c r="M543" s="4" t="s">
        <v>326</v>
      </c>
      <c r="N543" s="4" t="s">
        <v>434</v>
      </c>
      <c r="O543" s="4" t="s">
        <v>500</v>
      </c>
      <c r="P543" s="4" t="s">
        <v>692</v>
      </c>
    </row>
    <row r="544" spans="1:16" ht="33.75" customHeight="1">
      <c r="A544" s="4" t="s">
        <v>281</v>
      </c>
      <c r="B544" s="4" t="s">
        <v>1065</v>
      </c>
      <c r="C544" s="4" t="s">
        <v>1473</v>
      </c>
      <c r="D544" s="4"/>
      <c r="E544" s="4"/>
      <c r="F544" s="2">
        <v>2003</v>
      </c>
      <c r="G544" s="4">
        <v>6993778</v>
      </c>
      <c r="H544" s="4">
        <v>0</v>
      </c>
      <c r="I544" s="4" t="s">
        <v>1867</v>
      </c>
      <c r="J544" s="4">
        <v>5888761</v>
      </c>
      <c r="K544" s="4" t="s">
        <v>313</v>
      </c>
      <c r="L544" s="3">
        <v>37778</v>
      </c>
      <c r="M544" s="4" t="s">
        <v>79</v>
      </c>
      <c r="N544" s="4" t="s">
        <v>434</v>
      </c>
      <c r="O544" s="4" t="s">
        <v>500</v>
      </c>
      <c r="P544" s="4" t="s">
        <v>692</v>
      </c>
    </row>
    <row r="545" spans="1:16" ht="45.75" customHeight="1">
      <c r="A545" s="4" t="s">
        <v>281</v>
      </c>
      <c r="B545" s="4" t="s">
        <v>628</v>
      </c>
      <c r="C545" s="4" t="s">
        <v>1457</v>
      </c>
      <c r="D545" s="4" t="s">
        <v>634</v>
      </c>
      <c r="E545" s="4" t="s">
        <v>349</v>
      </c>
      <c r="F545" s="2">
        <v>2015</v>
      </c>
      <c r="G545" s="4">
        <v>1857708</v>
      </c>
      <c r="H545" s="4">
        <v>0</v>
      </c>
      <c r="I545" s="4" t="s">
        <v>524</v>
      </c>
      <c r="J545" s="4">
        <v>1410000</v>
      </c>
      <c r="K545" s="4" t="s">
        <v>313</v>
      </c>
      <c r="L545" s="3">
        <v>41898</v>
      </c>
      <c r="M545" s="4" t="s">
        <v>326</v>
      </c>
      <c r="N545" s="4" t="s">
        <v>434</v>
      </c>
      <c r="O545" s="4" t="s">
        <v>500</v>
      </c>
      <c r="P545" s="4" t="s">
        <v>692</v>
      </c>
    </row>
    <row r="546" spans="1:16" ht="33.75" customHeight="1">
      <c r="A546" s="4" t="s">
        <v>281</v>
      </c>
      <c r="B546" s="4" t="s">
        <v>628</v>
      </c>
      <c r="C546" s="4" t="s">
        <v>961</v>
      </c>
      <c r="D546" s="4" t="s">
        <v>988</v>
      </c>
      <c r="E546" s="4" t="s">
        <v>1094</v>
      </c>
      <c r="F546" s="2">
        <v>2014</v>
      </c>
      <c r="G546" s="4">
        <v>1363576</v>
      </c>
      <c r="H546" s="4">
        <v>0</v>
      </c>
      <c r="I546" s="4" t="s">
        <v>56</v>
      </c>
      <c r="J546" s="4">
        <v>1003632</v>
      </c>
      <c r="K546" s="4" t="s">
        <v>313</v>
      </c>
      <c r="L546" s="3">
        <v>41743</v>
      </c>
      <c r="M546" s="4" t="s">
        <v>738</v>
      </c>
      <c r="N546" s="4" t="s">
        <v>434</v>
      </c>
      <c r="O546" s="4" t="s">
        <v>282</v>
      </c>
      <c r="P546" s="4" t="s">
        <v>697</v>
      </c>
    </row>
    <row r="547" spans="1:16" ht="45.75" customHeight="1">
      <c r="A547" s="4" t="s">
        <v>281</v>
      </c>
      <c r="B547" s="4" t="s">
        <v>263</v>
      </c>
      <c r="C547" s="4" t="s">
        <v>1445</v>
      </c>
      <c r="D547" s="4"/>
      <c r="E547" s="4"/>
      <c r="F547" s="2">
        <v>2007</v>
      </c>
      <c r="G547" s="4">
        <v>583090</v>
      </c>
      <c r="H547" s="4">
        <v>0</v>
      </c>
      <c r="I547" s="4" t="s">
        <v>1868</v>
      </c>
      <c r="J547" s="4">
        <v>400000</v>
      </c>
      <c r="K547" s="4" t="s">
        <v>313</v>
      </c>
      <c r="L547" s="3">
        <v>39213</v>
      </c>
      <c r="M547" s="4" t="s">
        <v>613</v>
      </c>
      <c r="N547" s="4" t="s">
        <v>434</v>
      </c>
      <c r="O547" s="4" t="s">
        <v>282</v>
      </c>
      <c r="P547" s="4" t="s">
        <v>697</v>
      </c>
    </row>
    <row r="548" spans="1:16" ht="57" customHeight="1">
      <c r="A548" s="4" t="s">
        <v>281</v>
      </c>
      <c r="B548" s="4" t="s">
        <v>263</v>
      </c>
      <c r="C548" s="4" t="s">
        <v>1445</v>
      </c>
      <c r="D548" s="4"/>
      <c r="E548" s="4"/>
      <c r="F548" s="2">
        <v>2007</v>
      </c>
      <c r="G548" s="4">
        <v>140647</v>
      </c>
      <c r="H548" s="4">
        <v>0</v>
      </c>
      <c r="I548" s="4" t="s">
        <v>1869</v>
      </c>
      <c r="J548" s="4">
        <v>100000</v>
      </c>
      <c r="K548" s="4" t="s">
        <v>313</v>
      </c>
      <c r="L548" s="3">
        <v>39213</v>
      </c>
      <c r="M548" s="4" t="s">
        <v>613</v>
      </c>
      <c r="N548" s="4" t="s">
        <v>434</v>
      </c>
      <c r="O548" s="4" t="s">
        <v>282</v>
      </c>
      <c r="P548" s="4" t="s">
        <v>697</v>
      </c>
    </row>
    <row r="549" spans="1:16" ht="45.75" customHeight="1">
      <c r="A549" s="4" t="s">
        <v>281</v>
      </c>
      <c r="B549" s="4" t="s">
        <v>263</v>
      </c>
      <c r="C549" s="4" t="s">
        <v>1458</v>
      </c>
      <c r="D549" s="4" t="s">
        <v>1459</v>
      </c>
      <c r="E549" s="4" t="s">
        <v>1870</v>
      </c>
      <c r="F549" s="2">
        <v>2008</v>
      </c>
      <c r="G549" s="4">
        <v>686695</v>
      </c>
      <c r="H549" s="4">
        <v>0</v>
      </c>
      <c r="I549" s="4" t="s">
        <v>1871</v>
      </c>
      <c r="J549" s="4">
        <v>480000</v>
      </c>
      <c r="K549" s="4" t="s">
        <v>313</v>
      </c>
      <c r="L549" s="3">
        <v>39609</v>
      </c>
      <c r="M549" s="4" t="s">
        <v>613</v>
      </c>
      <c r="N549" s="4" t="s">
        <v>434</v>
      </c>
      <c r="O549" s="4" t="s">
        <v>282</v>
      </c>
      <c r="P549" s="4" t="s">
        <v>697</v>
      </c>
    </row>
    <row r="550" spans="1:16" ht="45.75" customHeight="1">
      <c r="A550" s="4" t="s">
        <v>281</v>
      </c>
      <c r="B550" s="4" t="s">
        <v>263</v>
      </c>
      <c r="C550" s="4" t="s">
        <v>1458</v>
      </c>
      <c r="D550" s="4" t="s">
        <v>1459</v>
      </c>
      <c r="E550" s="4" t="s">
        <v>1870</v>
      </c>
      <c r="F550" s="2">
        <v>2008</v>
      </c>
      <c r="G550" s="4">
        <v>146520</v>
      </c>
      <c r="H550" s="4">
        <v>0</v>
      </c>
      <c r="I550" s="4" t="s">
        <v>1872</v>
      </c>
      <c r="J550" s="4">
        <v>120000</v>
      </c>
      <c r="K550" s="4" t="s">
        <v>313</v>
      </c>
      <c r="L550" s="3">
        <v>39609</v>
      </c>
      <c r="M550" s="4" t="s">
        <v>613</v>
      </c>
      <c r="N550" s="4" t="s">
        <v>434</v>
      </c>
      <c r="O550" s="4" t="s">
        <v>282</v>
      </c>
      <c r="P550" s="4" t="s">
        <v>697</v>
      </c>
    </row>
    <row r="551" spans="1:16" ht="45.75" customHeight="1">
      <c r="A551" s="4" t="s">
        <v>281</v>
      </c>
      <c r="B551" s="4" t="s">
        <v>263</v>
      </c>
      <c r="C551" s="4" t="s">
        <v>1463</v>
      </c>
      <c r="D551" s="4" t="s">
        <v>1464</v>
      </c>
      <c r="E551" s="4" t="s">
        <v>1873</v>
      </c>
      <c r="F551" s="2">
        <v>2009</v>
      </c>
      <c r="G551" s="4">
        <v>163488</v>
      </c>
      <c r="H551" s="4">
        <v>0</v>
      </c>
      <c r="I551" s="4" t="s">
        <v>1874</v>
      </c>
      <c r="J551" s="4">
        <v>120000</v>
      </c>
      <c r="K551" s="4" t="s">
        <v>313</v>
      </c>
      <c r="L551" s="3">
        <v>39948</v>
      </c>
      <c r="M551" s="4" t="s">
        <v>613</v>
      </c>
      <c r="N551" s="4" t="s">
        <v>434</v>
      </c>
      <c r="O551" s="4" t="s">
        <v>282</v>
      </c>
      <c r="P551" s="4" t="s">
        <v>697</v>
      </c>
    </row>
    <row r="552" spans="1:16" ht="45.75" customHeight="1">
      <c r="A552" s="4" t="s">
        <v>281</v>
      </c>
      <c r="B552" s="4" t="s">
        <v>263</v>
      </c>
      <c r="C552" s="4" t="s">
        <v>1463</v>
      </c>
      <c r="D552" s="4" t="s">
        <v>1464</v>
      </c>
      <c r="E552" s="4" t="s">
        <v>1873</v>
      </c>
      <c r="F552" s="2">
        <v>2009</v>
      </c>
      <c r="G552" s="4">
        <v>722892</v>
      </c>
      <c r="H552" s="4">
        <v>0</v>
      </c>
      <c r="I552" s="4" t="s">
        <v>1875</v>
      </c>
      <c r="J552" s="4">
        <v>480000</v>
      </c>
      <c r="K552" s="4" t="s">
        <v>313</v>
      </c>
      <c r="L552" s="3">
        <v>39948</v>
      </c>
      <c r="M552" s="4" t="s">
        <v>613</v>
      </c>
      <c r="N552" s="4" t="s">
        <v>434</v>
      </c>
      <c r="O552" s="4" t="s">
        <v>282</v>
      </c>
      <c r="P552" s="4" t="s">
        <v>697</v>
      </c>
    </row>
    <row r="553" spans="1:16" ht="33.75" customHeight="1">
      <c r="A553" s="4" t="s">
        <v>281</v>
      </c>
      <c r="B553" s="4" t="s">
        <v>1852</v>
      </c>
      <c r="C553" s="4" t="s">
        <v>1458</v>
      </c>
      <c r="D553" s="4" t="s">
        <v>1459</v>
      </c>
      <c r="E553" s="4" t="s">
        <v>1876</v>
      </c>
      <c r="F553" s="2">
        <v>2008</v>
      </c>
      <c r="G553" s="4">
        <v>323415</v>
      </c>
      <c r="H553" s="4">
        <v>0</v>
      </c>
      <c r="I553" s="4" t="s">
        <v>1877</v>
      </c>
      <c r="J553" s="4">
        <v>250000</v>
      </c>
      <c r="K553" s="4" t="s">
        <v>313</v>
      </c>
      <c r="L553" s="3">
        <v>39609</v>
      </c>
      <c r="M553" s="4" t="s">
        <v>886</v>
      </c>
      <c r="N553" s="4" t="s">
        <v>434</v>
      </c>
      <c r="O553" s="4" t="s">
        <v>500</v>
      </c>
      <c r="P553" s="4" t="s">
        <v>692</v>
      </c>
    </row>
    <row r="554" spans="1:16" ht="45.75" customHeight="1">
      <c r="A554" s="4" t="s">
        <v>281</v>
      </c>
      <c r="B554" s="4" t="s">
        <v>1852</v>
      </c>
      <c r="C554" s="4" t="s">
        <v>1463</v>
      </c>
      <c r="D554" s="4" t="s">
        <v>1464</v>
      </c>
      <c r="E554" s="4" t="s">
        <v>1878</v>
      </c>
      <c r="F554" s="2">
        <v>2009</v>
      </c>
      <c r="G554" s="4">
        <v>325000</v>
      </c>
      <c r="H554" s="4">
        <v>0</v>
      </c>
      <c r="I554" s="4" t="s">
        <v>1879</v>
      </c>
      <c r="J554" s="4">
        <v>250000</v>
      </c>
      <c r="K554" s="4" t="s">
        <v>313</v>
      </c>
      <c r="L554" s="3">
        <v>39609</v>
      </c>
      <c r="M554" s="4" t="s">
        <v>886</v>
      </c>
      <c r="N554" s="4" t="s">
        <v>434</v>
      </c>
      <c r="O554" s="4" t="s">
        <v>282</v>
      </c>
      <c r="P554" s="4" t="s">
        <v>697</v>
      </c>
    </row>
    <row r="555" spans="1:16" ht="57" customHeight="1">
      <c r="A555" s="4" t="s">
        <v>281</v>
      </c>
      <c r="B555" s="4" t="s">
        <v>1852</v>
      </c>
      <c r="C555" s="4" t="s">
        <v>1516</v>
      </c>
      <c r="D555" s="4" t="s">
        <v>1586</v>
      </c>
      <c r="E555" s="4" t="s">
        <v>1880</v>
      </c>
      <c r="F555" s="2">
        <v>2010</v>
      </c>
      <c r="G555" s="4">
        <v>350877</v>
      </c>
      <c r="H555" s="4">
        <v>0</v>
      </c>
      <c r="I555" s="4" t="s">
        <v>1881</v>
      </c>
      <c r="J555" s="4">
        <v>260000</v>
      </c>
      <c r="K555" s="4" t="s">
        <v>313</v>
      </c>
      <c r="L555" s="3">
        <v>40266</v>
      </c>
      <c r="M555" s="4" t="s">
        <v>211</v>
      </c>
      <c r="N555" s="4" t="s">
        <v>434</v>
      </c>
      <c r="O555" s="4" t="s">
        <v>282</v>
      </c>
      <c r="P555" s="4" t="s">
        <v>692</v>
      </c>
    </row>
    <row r="556" spans="1:16" ht="57" customHeight="1">
      <c r="A556" s="4" t="s">
        <v>281</v>
      </c>
      <c r="B556" s="4" t="s">
        <v>859</v>
      </c>
      <c r="C556" s="4" t="s">
        <v>1457</v>
      </c>
      <c r="D556" s="4" t="s">
        <v>634</v>
      </c>
      <c r="E556" s="4" t="s">
        <v>1093</v>
      </c>
      <c r="F556" s="2">
        <v>2015</v>
      </c>
      <c r="G556" s="4">
        <v>504414</v>
      </c>
      <c r="H556" s="4">
        <v>0</v>
      </c>
      <c r="I556" s="4" t="s">
        <v>651</v>
      </c>
      <c r="J556" s="4">
        <v>400000</v>
      </c>
      <c r="K556" s="4" t="s">
        <v>313</v>
      </c>
      <c r="L556" s="3">
        <v>41947</v>
      </c>
      <c r="M556" s="4" t="s">
        <v>886</v>
      </c>
      <c r="N556" s="4" t="s">
        <v>434</v>
      </c>
      <c r="O556" s="4" t="s">
        <v>500</v>
      </c>
      <c r="P556" s="4" t="s">
        <v>692</v>
      </c>
    </row>
    <row r="557" spans="1:16" ht="45.75" customHeight="1">
      <c r="A557" s="4" t="s">
        <v>281</v>
      </c>
      <c r="B557" s="4" t="s">
        <v>859</v>
      </c>
      <c r="C557" s="4" t="s">
        <v>1457</v>
      </c>
      <c r="D557" s="4" t="s">
        <v>634</v>
      </c>
      <c r="E557" s="4" t="s">
        <v>745</v>
      </c>
      <c r="F557" s="2">
        <v>2015</v>
      </c>
      <c r="G557" s="4">
        <v>553972</v>
      </c>
      <c r="H557" s="4">
        <v>0</v>
      </c>
      <c r="I557" s="4" t="s">
        <v>353</v>
      </c>
      <c r="J557" s="4">
        <v>439300</v>
      </c>
      <c r="K557" s="4" t="s">
        <v>313</v>
      </c>
      <c r="L557" s="3">
        <v>41947</v>
      </c>
      <c r="M557" s="4" t="s">
        <v>211</v>
      </c>
      <c r="N557" s="4" t="s">
        <v>434</v>
      </c>
      <c r="O557" s="4" t="s">
        <v>500</v>
      </c>
      <c r="P557" s="4" t="s">
        <v>692</v>
      </c>
    </row>
    <row r="558" spans="1:16" ht="45.75" customHeight="1">
      <c r="A558" s="4" t="s">
        <v>281</v>
      </c>
      <c r="B558" s="4" t="s">
        <v>1098</v>
      </c>
      <c r="C558" s="4" t="s">
        <v>1457</v>
      </c>
      <c r="D558" s="4" t="s">
        <v>634</v>
      </c>
      <c r="E558" s="4" t="s">
        <v>812</v>
      </c>
      <c r="F558" s="2">
        <v>2015</v>
      </c>
      <c r="G558" s="4">
        <v>760335</v>
      </c>
      <c r="H558" s="4">
        <v>0</v>
      </c>
      <c r="I558" s="4" t="s">
        <v>110</v>
      </c>
      <c r="J558" s="4">
        <v>600000</v>
      </c>
      <c r="K558" s="4" t="s">
        <v>313</v>
      </c>
      <c r="L558" s="3">
        <v>41898</v>
      </c>
      <c r="M558" s="4" t="s">
        <v>232</v>
      </c>
      <c r="N558" s="4" t="s">
        <v>434</v>
      </c>
      <c r="O558" s="4" t="s">
        <v>282</v>
      </c>
      <c r="P558" s="4" t="s">
        <v>697</v>
      </c>
    </row>
    <row r="559" spans="1:16" ht="57" customHeight="1">
      <c r="A559" s="4" t="s">
        <v>281</v>
      </c>
      <c r="B559" s="4" t="s">
        <v>431</v>
      </c>
      <c r="C559" s="4" t="s">
        <v>1457</v>
      </c>
      <c r="D559" s="4" t="s">
        <v>634</v>
      </c>
      <c r="E559" s="4" t="s">
        <v>193</v>
      </c>
      <c r="F559" s="2">
        <v>2015</v>
      </c>
      <c r="G559" s="4">
        <v>613267</v>
      </c>
      <c r="H559" s="4">
        <v>0</v>
      </c>
      <c r="I559" s="4" t="s">
        <v>397</v>
      </c>
      <c r="J559" s="4">
        <v>490000</v>
      </c>
      <c r="K559" s="4" t="s">
        <v>313</v>
      </c>
      <c r="L559" s="3">
        <v>41988</v>
      </c>
      <c r="M559" s="4" t="s">
        <v>326</v>
      </c>
      <c r="N559" s="4" t="s">
        <v>434</v>
      </c>
      <c r="O559" s="4" t="s">
        <v>500</v>
      </c>
      <c r="P559" s="4" t="s">
        <v>692</v>
      </c>
    </row>
    <row r="560" spans="1:16" ht="57" customHeight="1">
      <c r="A560" s="4" t="s">
        <v>281</v>
      </c>
      <c r="B560" s="4" t="s">
        <v>136</v>
      </c>
      <c r="C560" s="4" t="s">
        <v>40</v>
      </c>
      <c r="D560" s="4"/>
      <c r="E560" s="4"/>
      <c r="F560" s="2">
        <v>2014</v>
      </c>
      <c r="G560" s="4">
        <v>413223</v>
      </c>
      <c r="H560" s="4">
        <v>0</v>
      </c>
      <c r="I560" s="4" t="s">
        <v>304</v>
      </c>
      <c r="J560" s="4">
        <v>300000</v>
      </c>
      <c r="K560" s="4" t="s">
        <v>313</v>
      </c>
      <c r="L560" s="3">
        <v>41604</v>
      </c>
      <c r="M560" s="4" t="s">
        <v>542</v>
      </c>
      <c r="N560" s="4" t="s">
        <v>434</v>
      </c>
      <c r="O560" s="4" t="s">
        <v>500</v>
      </c>
      <c r="P560" s="4" t="s">
        <v>697</v>
      </c>
    </row>
    <row r="561" spans="1:16" ht="33.75" customHeight="1">
      <c r="A561" s="4" t="s">
        <v>281</v>
      </c>
      <c r="B561" s="4" t="s">
        <v>1854</v>
      </c>
      <c r="C561" s="4" t="s">
        <v>1561</v>
      </c>
      <c r="D561" s="4"/>
      <c r="E561" s="4"/>
      <c r="F561" s="2">
        <v>2005</v>
      </c>
      <c r="G561" s="4">
        <v>0</v>
      </c>
      <c r="H561" s="4">
        <v>37273228</v>
      </c>
      <c r="I561" s="4" t="s">
        <v>1882</v>
      </c>
      <c r="J561" s="4">
        <v>31750000</v>
      </c>
      <c r="K561" s="4" t="s">
        <v>313</v>
      </c>
      <c r="L561" s="3">
        <v>37985</v>
      </c>
      <c r="M561" s="4" t="s">
        <v>738</v>
      </c>
      <c r="N561" s="4" t="s">
        <v>434</v>
      </c>
      <c r="O561" s="4" t="s">
        <v>521</v>
      </c>
      <c r="P561" s="4" t="s">
        <v>692</v>
      </c>
    </row>
    <row r="562" spans="1:16" ht="45.75" customHeight="1">
      <c r="A562" s="4" t="s">
        <v>281</v>
      </c>
      <c r="B562" s="4" t="s">
        <v>621</v>
      </c>
      <c r="C562" s="4" t="s">
        <v>653</v>
      </c>
      <c r="D562" s="4"/>
      <c r="E562" s="4"/>
      <c r="F562" s="2">
        <v>2013</v>
      </c>
      <c r="G562" s="4">
        <v>0</v>
      </c>
      <c r="H562" s="4">
        <v>0</v>
      </c>
      <c r="I562" s="4" t="s">
        <v>487</v>
      </c>
      <c r="J562" s="4" t="s">
        <v>398</v>
      </c>
      <c r="K562" s="4" t="s">
        <v>313</v>
      </c>
      <c r="L562" s="3">
        <v>41289</v>
      </c>
      <c r="M562" s="4" t="s">
        <v>926</v>
      </c>
      <c r="N562" s="4" t="s">
        <v>434</v>
      </c>
      <c r="O562" s="4" t="s">
        <v>500</v>
      </c>
      <c r="P562" s="4" t="s">
        <v>692</v>
      </c>
    </row>
    <row r="563" spans="1:16" ht="45.75" customHeight="1">
      <c r="A563" s="4" t="s">
        <v>281</v>
      </c>
      <c r="B563" s="4" t="s">
        <v>621</v>
      </c>
      <c r="C563" s="4" t="s">
        <v>40</v>
      </c>
      <c r="D563" s="4"/>
      <c r="E563" s="4"/>
      <c r="F563" s="2">
        <v>2014</v>
      </c>
      <c r="G563" s="4">
        <v>0</v>
      </c>
      <c r="H563" s="4">
        <v>0</v>
      </c>
      <c r="I563" s="4" t="s">
        <v>11</v>
      </c>
      <c r="J563" s="4" t="s">
        <v>398</v>
      </c>
      <c r="K563" s="4" t="s">
        <v>313</v>
      </c>
      <c r="L563" s="3">
        <v>41572</v>
      </c>
      <c r="M563" s="4" t="s">
        <v>926</v>
      </c>
      <c r="N563" s="4" t="s">
        <v>434</v>
      </c>
      <c r="O563" s="4" t="s">
        <v>500</v>
      </c>
      <c r="P563" s="4" t="s">
        <v>692</v>
      </c>
    </row>
    <row r="564" spans="1:16" ht="33.75" customHeight="1">
      <c r="A564" s="4" t="s">
        <v>281</v>
      </c>
      <c r="B564" s="4" t="s">
        <v>621</v>
      </c>
      <c r="C564" s="4" t="s">
        <v>40</v>
      </c>
      <c r="D564" s="4"/>
      <c r="E564" s="4"/>
      <c r="F564" s="2">
        <v>2014</v>
      </c>
      <c r="G564" s="4">
        <v>14675985</v>
      </c>
      <c r="H564" s="4">
        <v>0</v>
      </c>
      <c r="I564" s="4" t="s">
        <v>856</v>
      </c>
      <c r="J564" s="4">
        <v>11550000</v>
      </c>
      <c r="K564" s="4" t="s">
        <v>313</v>
      </c>
      <c r="L564" s="3">
        <v>41950</v>
      </c>
      <c r="M564" s="4" t="s">
        <v>926</v>
      </c>
      <c r="N564" s="4" t="s">
        <v>434</v>
      </c>
      <c r="O564" s="4" t="s">
        <v>500</v>
      </c>
      <c r="P564" s="4" t="s">
        <v>692</v>
      </c>
    </row>
    <row r="565" spans="1:16" ht="33.75" customHeight="1">
      <c r="A565" s="4" t="s">
        <v>281</v>
      </c>
      <c r="B565" s="4" t="s">
        <v>421</v>
      </c>
      <c r="C565" s="4" t="s">
        <v>1445</v>
      </c>
      <c r="D565" s="4"/>
      <c r="E565" s="4"/>
      <c r="F565" s="2">
        <v>2007</v>
      </c>
      <c r="G565" s="4">
        <v>12184246</v>
      </c>
      <c r="H565" s="4">
        <v>0</v>
      </c>
      <c r="I565" s="4" t="s">
        <v>1761</v>
      </c>
      <c r="J565" s="4">
        <v>9500000</v>
      </c>
      <c r="K565" s="4" t="s">
        <v>313</v>
      </c>
      <c r="L565" s="3">
        <v>39119</v>
      </c>
      <c r="M565" s="4" t="s">
        <v>926</v>
      </c>
      <c r="N565" s="4" t="s">
        <v>434</v>
      </c>
      <c r="O565" s="4" t="s">
        <v>500</v>
      </c>
      <c r="P565" s="4" t="s">
        <v>692</v>
      </c>
    </row>
    <row r="566" spans="1:16" ht="79.5" customHeight="1">
      <c r="A566" s="4" t="s">
        <v>281</v>
      </c>
      <c r="B566" s="4" t="s">
        <v>1883</v>
      </c>
      <c r="C566" s="4" t="s">
        <v>1482</v>
      </c>
      <c r="D566" s="4"/>
      <c r="E566" s="4"/>
      <c r="F566" s="2">
        <v>2004</v>
      </c>
      <c r="G566" s="4">
        <v>482809</v>
      </c>
      <c r="H566" s="4">
        <v>0</v>
      </c>
      <c r="I566" s="4" t="s">
        <v>1884</v>
      </c>
      <c r="J566" s="4"/>
      <c r="K566" s="4"/>
      <c r="L566" s="3">
        <v>38078</v>
      </c>
      <c r="M566" s="4" t="s">
        <v>1626</v>
      </c>
      <c r="N566" s="4" t="s">
        <v>434</v>
      </c>
      <c r="O566" s="4" t="s">
        <v>500</v>
      </c>
      <c r="P566" s="4" t="s">
        <v>692</v>
      </c>
    </row>
    <row r="567" spans="1:16" ht="68.25" customHeight="1">
      <c r="A567" s="4" t="s">
        <v>281</v>
      </c>
      <c r="B567" s="4" t="s">
        <v>877</v>
      </c>
      <c r="C567" s="4" t="s">
        <v>1463</v>
      </c>
      <c r="D567" s="4" t="s">
        <v>1464</v>
      </c>
      <c r="E567" s="4" t="s">
        <v>1618</v>
      </c>
      <c r="F567" s="2">
        <v>2009</v>
      </c>
      <c r="G567" s="4">
        <v>735293</v>
      </c>
      <c r="H567" s="4">
        <v>0</v>
      </c>
      <c r="I567" s="4" t="s">
        <v>1885</v>
      </c>
      <c r="J567" s="4"/>
      <c r="K567" s="4" t="s">
        <v>837</v>
      </c>
      <c r="L567" s="3">
        <v>39870</v>
      </c>
      <c r="M567" s="4" t="s">
        <v>232</v>
      </c>
      <c r="N567" s="4" t="s">
        <v>434</v>
      </c>
      <c r="O567" s="4" t="s">
        <v>500</v>
      </c>
      <c r="P567" s="4" t="s">
        <v>697</v>
      </c>
    </row>
    <row r="568" spans="1:16" ht="68.25" customHeight="1">
      <c r="A568" s="4" t="s">
        <v>281</v>
      </c>
      <c r="B568" s="4" t="s">
        <v>877</v>
      </c>
      <c r="C568" s="4" t="s">
        <v>1463</v>
      </c>
      <c r="D568" s="4" t="s">
        <v>1464</v>
      </c>
      <c r="E568" s="4" t="s">
        <v>1886</v>
      </c>
      <c r="F568" s="2">
        <v>2009</v>
      </c>
      <c r="G568" s="4">
        <v>517184</v>
      </c>
      <c r="H568" s="4">
        <v>0</v>
      </c>
      <c r="I568" s="4" t="s">
        <v>1887</v>
      </c>
      <c r="J568" s="4" t="s">
        <v>398</v>
      </c>
      <c r="K568" s="4" t="s">
        <v>837</v>
      </c>
      <c r="L568" s="3">
        <v>39870</v>
      </c>
      <c r="M568" s="4" t="s">
        <v>211</v>
      </c>
      <c r="N568" s="4" t="s">
        <v>434</v>
      </c>
      <c r="O568" s="4" t="s">
        <v>500</v>
      </c>
      <c r="P568" s="4" t="s">
        <v>697</v>
      </c>
    </row>
    <row r="569" spans="1:16" ht="68.25" customHeight="1">
      <c r="A569" s="4" t="s">
        <v>281</v>
      </c>
      <c r="B569" s="4" t="s">
        <v>877</v>
      </c>
      <c r="C569" s="4" t="s">
        <v>1463</v>
      </c>
      <c r="D569" s="4" t="s">
        <v>1464</v>
      </c>
      <c r="E569" s="4" t="s">
        <v>1888</v>
      </c>
      <c r="F569" s="2">
        <v>2009</v>
      </c>
      <c r="G569" s="4">
        <v>218109</v>
      </c>
      <c r="H569" s="4">
        <v>0</v>
      </c>
      <c r="I569" s="4" t="s">
        <v>1889</v>
      </c>
      <c r="J569" s="4" t="s">
        <v>398</v>
      </c>
      <c r="K569" s="4" t="s">
        <v>837</v>
      </c>
      <c r="L569" s="3">
        <v>39870</v>
      </c>
      <c r="M569" s="4" t="s">
        <v>211</v>
      </c>
      <c r="N569" s="4" t="s">
        <v>434</v>
      </c>
      <c r="O569" s="4" t="s">
        <v>500</v>
      </c>
      <c r="P569" s="4" t="s">
        <v>697</v>
      </c>
    </row>
    <row r="570" spans="1:16" ht="45.75" customHeight="1">
      <c r="A570" s="4" t="s">
        <v>281</v>
      </c>
      <c r="B570" s="4" t="s">
        <v>877</v>
      </c>
      <c r="C570" s="4" t="s">
        <v>532</v>
      </c>
      <c r="D570" s="4" t="s">
        <v>254</v>
      </c>
      <c r="E570" s="4" t="s">
        <v>386</v>
      </c>
      <c r="F570" s="2">
        <v>2013</v>
      </c>
      <c r="G570" s="4">
        <v>1321764</v>
      </c>
      <c r="H570" s="4">
        <v>0</v>
      </c>
      <c r="I570" s="4" t="s">
        <v>257</v>
      </c>
      <c r="J570" s="4">
        <v>1000000</v>
      </c>
      <c r="K570" s="4" t="s">
        <v>313</v>
      </c>
      <c r="L570" s="3">
        <v>41263</v>
      </c>
      <c r="M570" s="4" t="s">
        <v>738</v>
      </c>
      <c r="N570" s="4" t="s">
        <v>434</v>
      </c>
      <c r="O570" s="4" t="s">
        <v>500</v>
      </c>
      <c r="P570" s="4" t="s">
        <v>697</v>
      </c>
    </row>
    <row r="571" spans="1:16" ht="68.25" customHeight="1">
      <c r="A571" s="4" t="s">
        <v>281</v>
      </c>
      <c r="B571" s="4" t="s">
        <v>877</v>
      </c>
      <c r="C571" s="4" t="s">
        <v>532</v>
      </c>
      <c r="D571" s="4" t="s">
        <v>254</v>
      </c>
      <c r="E571" s="4" t="s">
        <v>386</v>
      </c>
      <c r="F571" s="2">
        <v>2013</v>
      </c>
      <c r="G571" s="4">
        <v>211920</v>
      </c>
      <c r="H571" s="4">
        <v>0</v>
      </c>
      <c r="I571" s="4" t="s">
        <v>529</v>
      </c>
      <c r="J571" s="4">
        <v>160000</v>
      </c>
      <c r="K571" s="4" t="s">
        <v>313</v>
      </c>
      <c r="L571" s="3">
        <v>41515</v>
      </c>
      <c r="M571" s="4" t="s">
        <v>738</v>
      </c>
      <c r="N571" s="4" t="s">
        <v>434</v>
      </c>
      <c r="O571" s="4" t="s">
        <v>500</v>
      </c>
      <c r="P571" s="4" t="s">
        <v>697</v>
      </c>
    </row>
    <row r="572" spans="1:16" ht="33.75" customHeight="1">
      <c r="A572" s="4" t="s">
        <v>281</v>
      </c>
      <c r="B572" s="4" t="s">
        <v>877</v>
      </c>
      <c r="C572" s="4" t="s">
        <v>532</v>
      </c>
      <c r="D572" s="4" t="s">
        <v>254</v>
      </c>
      <c r="E572" s="4" t="s">
        <v>386</v>
      </c>
      <c r="F572" s="2">
        <v>2013</v>
      </c>
      <c r="G572" s="4">
        <v>211920</v>
      </c>
      <c r="H572" s="4">
        <v>0</v>
      </c>
      <c r="I572" s="4" t="s">
        <v>1118</v>
      </c>
      <c r="J572" s="4">
        <v>160000</v>
      </c>
      <c r="K572" s="4" t="s">
        <v>313</v>
      </c>
      <c r="L572" s="3">
        <v>41515</v>
      </c>
      <c r="M572" s="4" t="s">
        <v>738</v>
      </c>
      <c r="N572" s="4" t="s">
        <v>434</v>
      </c>
      <c r="O572" s="4" t="s">
        <v>500</v>
      </c>
      <c r="P572" s="4" t="s">
        <v>697</v>
      </c>
    </row>
    <row r="573" spans="1:16" ht="33.75" customHeight="1">
      <c r="A573" s="4" t="s">
        <v>281</v>
      </c>
      <c r="B573" s="4" t="s">
        <v>877</v>
      </c>
      <c r="C573" s="4" t="s">
        <v>532</v>
      </c>
      <c r="D573" s="4" t="s">
        <v>254</v>
      </c>
      <c r="E573" s="4" t="s">
        <v>386</v>
      </c>
      <c r="F573" s="2">
        <v>2013</v>
      </c>
      <c r="G573" s="4">
        <v>238411</v>
      </c>
      <c r="H573" s="4">
        <v>0</v>
      </c>
      <c r="I573" s="4" t="s">
        <v>300</v>
      </c>
      <c r="J573" s="4">
        <v>180000</v>
      </c>
      <c r="K573" s="4" t="s">
        <v>313</v>
      </c>
      <c r="L573" s="3">
        <v>41515</v>
      </c>
      <c r="M573" s="4" t="s">
        <v>738</v>
      </c>
      <c r="N573" s="4" t="s">
        <v>434</v>
      </c>
      <c r="O573" s="4" t="s">
        <v>500</v>
      </c>
      <c r="P573" s="4" t="s">
        <v>697</v>
      </c>
    </row>
    <row r="574" spans="1:16" ht="68.25" customHeight="1">
      <c r="A574" s="4" t="s">
        <v>281</v>
      </c>
      <c r="B574" s="4" t="s">
        <v>365</v>
      </c>
      <c r="C574" s="4" t="s">
        <v>1463</v>
      </c>
      <c r="D574" s="4" t="s">
        <v>1464</v>
      </c>
      <c r="E574" s="4" t="s">
        <v>1526</v>
      </c>
      <c r="F574" s="2">
        <v>2009</v>
      </c>
      <c r="G574" s="4">
        <v>319013</v>
      </c>
      <c r="H574" s="4">
        <v>0</v>
      </c>
      <c r="I574" s="4" t="s">
        <v>1890</v>
      </c>
      <c r="J574" s="4"/>
      <c r="K574" s="4" t="s">
        <v>837</v>
      </c>
      <c r="L574" s="3">
        <v>39948</v>
      </c>
      <c r="M574" s="4" t="s">
        <v>926</v>
      </c>
      <c r="N574" s="4" t="s">
        <v>434</v>
      </c>
      <c r="O574" s="4" t="s">
        <v>282</v>
      </c>
      <c r="P574" s="4" t="s">
        <v>697</v>
      </c>
    </row>
    <row r="575" spans="1:16" ht="33.75" customHeight="1">
      <c r="A575" s="4" t="s">
        <v>281</v>
      </c>
      <c r="B575" s="4" t="s">
        <v>365</v>
      </c>
      <c r="C575" s="4" t="s">
        <v>1516</v>
      </c>
      <c r="D575" s="4"/>
      <c r="E575" s="4"/>
      <c r="F575" s="2">
        <v>2010</v>
      </c>
      <c r="G575" s="4">
        <v>3739442</v>
      </c>
      <c r="H575" s="4">
        <v>0</v>
      </c>
      <c r="I575" s="4" t="s">
        <v>1776</v>
      </c>
      <c r="J575" s="4" t="s">
        <v>398</v>
      </c>
      <c r="K575" s="4" t="s">
        <v>837</v>
      </c>
      <c r="L575" s="3">
        <v>40316</v>
      </c>
      <c r="M575" s="4" t="s">
        <v>926</v>
      </c>
      <c r="N575" s="4" t="s">
        <v>434</v>
      </c>
      <c r="O575" s="4" t="s">
        <v>282</v>
      </c>
      <c r="P575" s="4" t="s">
        <v>879</v>
      </c>
    </row>
    <row r="576" spans="1:16" ht="33.75" customHeight="1">
      <c r="A576" s="4" t="s">
        <v>281</v>
      </c>
      <c r="B576" s="4" t="s">
        <v>365</v>
      </c>
      <c r="C576" s="4" t="s">
        <v>653</v>
      </c>
      <c r="D576" s="4"/>
      <c r="E576" s="4"/>
      <c r="F576" s="2">
        <v>2013</v>
      </c>
      <c r="G576" s="4">
        <v>2151239</v>
      </c>
      <c r="H576" s="4">
        <v>0</v>
      </c>
      <c r="I576" s="4" t="s">
        <v>951</v>
      </c>
      <c r="J576" s="4">
        <v>1650000</v>
      </c>
      <c r="K576" s="4" t="s">
        <v>313</v>
      </c>
      <c r="L576" s="3">
        <v>41478</v>
      </c>
      <c r="M576" s="4" t="s">
        <v>554</v>
      </c>
      <c r="N576" s="4" t="s">
        <v>434</v>
      </c>
      <c r="O576" s="4" t="s">
        <v>500</v>
      </c>
      <c r="P576" s="4" t="s">
        <v>692</v>
      </c>
    </row>
    <row r="577" spans="1:16" ht="33.75" customHeight="1">
      <c r="A577" s="4" t="s">
        <v>281</v>
      </c>
      <c r="B577" s="4" t="s">
        <v>365</v>
      </c>
      <c r="C577" s="4" t="s">
        <v>1457</v>
      </c>
      <c r="D577" s="4" t="s">
        <v>634</v>
      </c>
      <c r="E577" s="4" t="s">
        <v>77</v>
      </c>
      <c r="F577" s="2">
        <v>2015</v>
      </c>
      <c r="G577" s="4">
        <v>1336898</v>
      </c>
      <c r="H577" s="4">
        <v>0</v>
      </c>
      <c r="I577" s="4" t="s">
        <v>799</v>
      </c>
      <c r="J577" s="4">
        <v>1000000</v>
      </c>
      <c r="K577" s="4" t="s">
        <v>313</v>
      </c>
      <c r="L577" s="3">
        <v>41862</v>
      </c>
      <c r="M577" s="4" t="s">
        <v>926</v>
      </c>
      <c r="N577" s="4" t="s">
        <v>434</v>
      </c>
      <c r="O577" s="4" t="s">
        <v>500</v>
      </c>
      <c r="P577" s="4" t="s">
        <v>692</v>
      </c>
    </row>
    <row r="578" spans="1:16" ht="33.75" customHeight="1">
      <c r="A578" s="4" t="s">
        <v>281</v>
      </c>
      <c r="B578" s="4" t="s">
        <v>365</v>
      </c>
      <c r="C578" s="4" t="s">
        <v>532</v>
      </c>
      <c r="D578" s="4" t="s">
        <v>254</v>
      </c>
      <c r="E578" s="4" t="s">
        <v>719</v>
      </c>
      <c r="F578" s="2">
        <v>2013</v>
      </c>
      <c r="G578" s="4">
        <v>1225391</v>
      </c>
      <c r="H578" s="4">
        <v>0</v>
      </c>
      <c r="I578" s="4" t="s">
        <v>1023</v>
      </c>
      <c r="J578" s="4">
        <v>891677</v>
      </c>
      <c r="K578" s="4" t="s">
        <v>313</v>
      </c>
      <c r="L578" s="3">
        <v>41333</v>
      </c>
      <c r="M578" s="4" t="s">
        <v>738</v>
      </c>
      <c r="N578" s="4" t="s">
        <v>434</v>
      </c>
      <c r="O578" s="4" t="s">
        <v>500</v>
      </c>
      <c r="P578" s="4" t="s">
        <v>697</v>
      </c>
    </row>
    <row r="579" spans="1:16" ht="33.75" customHeight="1">
      <c r="A579" s="4" t="s">
        <v>281</v>
      </c>
      <c r="B579" s="4" t="s">
        <v>365</v>
      </c>
      <c r="C579" s="4" t="s">
        <v>532</v>
      </c>
      <c r="D579" s="4" t="s">
        <v>254</v>
      </c>
      <c r="E579" s="4" t="s">
        <v>719</v>
      </c>
      <c r="F579" s="2">
        <v>2013</v>
      </c>
      <c r="G579" s="4">
        <v>1358695</v>
      </c>
      <c r="H579" s="4">
        <v>0</v>
      </c>
      <c r="I579" s="4" t="s">
        <v>845</v>
      </c>
      <c r="J579" s="4">
        <v>1000000</v>
      </c>
      <c r="K579" s="4" t="s">
        <v>313</v>
      </c>
      <c r="L579" s="3">
        <v>41627</v>
      </c>
      <c r="M579" s="4" t="s">
        <v>738</v>
      </c>
      <c r="N579" s="4" t="s">
        <v>434</v>
      </c>
      <c r="O579" s="4" t="s">
        <v>282</v>
      </c>
      <c r="P579" s="4" t="s">
        <v>697</v>
      </c>
    </row>
    <row r="580" spans="1:16" ht="33.75" customHeight="1">
      <c r="A580" s="4" t="s">
        <v>281</v>
      </c>
      <c r="B580" s="4" t="s">
        <v>365</v>
      </c>
      <c r="C580" s="4" t="s">
        <v>532</v>
      </c>
      <c r="D580" s="4" t="s">
        <v>254</v>
      </c>
      <c r="E580" s="4" t="s">
        <v>719</v>
      </c>
      <c r="F580" s="2">
        <v>2013</v>
      </c>
      <c r="G580" s="4">
        <v>3267958</v>
      </c>
      <c r="H580" s="4">
        <v>0</v>
      </c>
      <c r="I580" s="4" t="s">
        <v>368</v>
      </c>
      <c r="J580" s="4">
        <v>2417182</v>
      </c>
      <c r="K580" s="4" t="s">
        <v>313</v>
      </c>
      <c r="L580" s="3">
        <v>41288</v>
      </c>
      <c r="M580" s="4" t="s">
        <v>738</v>
      </c>
      <c r="N580" s="4" t="s">
        <v>434</v>
      </c>
      <c r="O580" s="4" t="s">
        <v>282</v>
      </c>
      <c r="P580" s="4" t="s">
        <v>697</v>
      </c>
    </row>
    <row r="581" spans="1:16" ht="33.75" customHeight="1">
      <c r="A581" s="4" t="s">
        <v>281</v>
      </c>
      <c r="B581" s="4" t="s">
        <v>365</v>
      </c>
      <c r="C581" s="4" t="s">
        <v>961</v>
      </c>
      <c r="D581" s="4" t="s">
        <v>988</v>
      </c>
      <c r="E581" s="4" t="s">
        <v>364</v>
      </c>
      <c r="F581" s="2">
        <v>2014</v>
      </c>
      <c r="G581" s="4">
        <v>27926291</v>
      </c>
      <c r="H581" s="4">
        <v>0</v>
      </c>
      <c r="I581" s="4" t="s">
        <v>291</v>
      </c>
      <c r="J581" s="4">
        <v>20581397</v>
      </c>
      <c r="K581" s="4" t="s">
        <v>313</v>
      </c>
      <c r="L581" s="3">
        <v>41669</v>
      </c>
      <c r="M581" s="4" t="s">
        <v>738</v>
      </c>
      <c r="N581" s="4" t="s">
        <v>434</v>
      </c>
      <c r="O581" s="4" t="s">
        <v>282</v>
      </c>
      <c r="P581" s="4" t="s">
        <v>697</v>
      </c>
    </row>
    <row r="582" spans="1:16" ht="33.75" customHeight="1">
      <c r="A582" s="4" t="s">
        <v>281</v>
      </c>
      <c r="B582" s="4" t="s">
        <v>365</v>
      </c>
      <c r="C582" s="4" t="s">
        <v>961</v>
      </c>
      <c r="D582" s="4" t="s">
        <v>988</v>
      </c>
      <c r="E582" s="4" t="s">
        <v>364</v>
      </c>
      <c r="F582" s="2">
        <v>2014</v>
      </c>
      <c r="G582" s="4">
        <v>8192069</v>
      </c>
      <c r="H582" s="4">
        <v>0</v>
      </c>
      <c r="I582" s="4" t="s">
        <v>664</v>
      </c>
      <c r="J582" s="4">
        <v>6545463</v>
      </c>
      <c r="K582" s="4" t="s">
        <v>313</v>
      </c>
      <c r="L582" s="3">
        <v>41975</v>
      </c>
      <c r="M582" s="4" t="s">
        <v>738</v>
      </c>
      <c r="N582" s="4" t="s">
        <v>434</v>
      </c>
      <c r="O582" s="4" t="s">
        <v>282</v>
      </c>
      <c r="P582" s="4" t="s">
        <v>697</v>
      </c>
    </row>
    <row r="583" spans="1:16" ht="45.75" customHeight="1">
      <c r="A583" s="4" t="s">
        <v>281</v>
      </c>
      <c r="B583" s="4" t="s">
        <v>520</v>
      </c>
      <c r="C583" s="4" t="s">
        <v>1457</v>
      </c>
      <c r="D583" s="4" t="s">
        <v>634</v>
      </c>
      <c r="E583" s="4" t="s">
        <v>427</v>
      </c>
      <c r="F583" s="2">
        <v>2015</v>
      </c>
      <c r="G583" s="4">
        <v>1251564</v>
      </c>
      <c r="H583" s="4">
        <v>0</v>
      </c>
      <c r="I583" s="4" t="s">
        <v>643</v>
      </c>
      <c r="J583" s="4">
        <v>1000000</v>
      </c>
      <c r="K583" s="4" t="s">
        <v>313</v>
      </c>
      <c r="L583" s="3">
        <v>41991</v>
      </c>
      <c r="M583" s="4" t="s">
        <v>926</v>
      </c>
      <c r="N583" s="4" t="s">
        <v>434</v>
      </c>
      <c r="O583" s="4" t="s">
        <v>500</v>
      </c>
      <c r="P583" s="4" t="s">
        <v>692</v>
      </c>
    </row>
    <row r="584" spans="1:16" ht="45.75" customHeight="1">
      <c r="A584" s="4" t="s">
        <v>281</v>
      </c>
      <c r="B584" s="4" t="s">
        <v>587</v>
      </c>
      <c r="C584" s="4" t="s">
        <v>1463</v>
      </c>
      <c r="D584" s="4"/>
      <c r="E584" s="4"/>
      <c r="F584" s="2">
        <v>2009</v>
      </c>
      <c r="G584" s="4">
        <v>753012</v>
      </c>
      <c r="H584" s="4">
        <v>0</v>
      </c>
      <c r="I584" s="4" t="s">
        <v>1891</v>
      </c>
      <c r="J584" s="4">
        <v>500000</v>
      </c>
      <c r="K584" s="4" t="s">
        <v>313</v>
      </c>
      <c r="L584" s="3">
        <v>40158</v>
      </c>
      <c r="M584" s="4" t="s">
        <v>326</v>
      </c>
      <c r="N584" s="4" t="s">
        <v>434</v>
      </c>
      <c r="O584" s="4" t="s">
        <v>500</v>
      </c>
      <c r="P584" s="4" t="s">
        <v>692</v>
      </c>
    </row>
    <row r="585" spans="1:16" ht="33.75" customHeight="1">
      <c r="A585" s="4" t="s">
        <v>281</v>
      </c>
      <c r="B585" s="4" t="s">
        <v>797</v>
      </c>
      <c r="C585" s="4" t="s">
        <v>1457</v>
      </c>
      <c r="D585" s="4" t="s">
        <v>634</v>
      </c>
      <c r="E585" s="4" t="s">
        <v>115</v>
      </c>
      <c r="F585" s="2">
        <v>2015</v>
      </c>
      <c r="G585" s="4">
        <v>12515645</v>
      </c>
      <c r="H585" s="4">
        <v>0</v>
      </c>
      <c r="I585" s="4" t="s">
        <v>694</v>
      </c>
      <c r="J585" s="4">
        <v>10000000</v>
      </c>
      <c r="K585" s="4" t="s">
        <v>313</v>
      </c>
      <c r="L585" s="3">
        <v>41983</v>
      </c>
      <c r="M585" s="4" t="s">
        <v>926</v>
      </c>
      <c r="N585" s="4" t="s">
        <v>434</v>
      </c>
      <c r="O585" s="4" t="s">
        <v>500</v>
      </c>
      <c r="P585" s="4" t="s">
        <v>692</v>
      </c>
    </row>
    <row r="586" spans="1:16" ht="33.75" customHeight="1">
      <c r="A586" s="4" t="s">
        <v>281</v>
      </c>
      <c r="B586" s="4" t="s">
        <v>797</v>
      </c>
      <c r="C586" s="4" t="s">
        <v>377</v>
      </c>
      <c r="D586" s="4"/>
      <c r="E586" s="4"/>
      <c r="F586" s="2">
        <v>2012</v>
      </c>
      <c r="G586" s="4">
        <v>1225035</v>
      </c>
      <c r="H586" s="4">
        <v>0</v>
      </c>
      <c r="I586" s="4" t="s">
        <v>578</v>
      </c>
      <c r="J586" s="4">
        <v>994312</v>
      </c>
      <c r="K586" s="4" t="s">
        <v>313</v>
      </c>
      <c r="L586" s="3">
        <v>41253</v>
      </c>
      <c r="M586" s="4" t="s">
        <v>554</v>
      </c>
      <c r="N586" s="4" t="s">
        <v>434</v>
      </c>
      <c r="O586" s="4" t="s">
        <v>282</v>
      </c>
      <c r="P586" s="4" t="s">
        <v>697</v>
      </c>
    </row>
    <row r="587" spans="1:16" ht="33.75" customHeight="1">
      <c r="A587" s="4" t="s">
        <v>281</v>
      </c>
      <c r="B587" s="4" t="s">
        <v>797</v>
      </c>
      <c r="C587" s="4" t="s">
        <v>532</v>
      </c>
      <c r="D587" s="4" t="s">
        <v>254</v>
      </c>
      <c r="E587" s="4" t="s">
        <v>268</v>
      </c>
      <c r="F587" s="2">
        <v>2013</v>
      </c>
      <c r="G587" s="4">
        <v>1356852</v>
      </c>
      <c r="H587" s="4">
        <v>0</v>
      </c>
      <c r="I587" s="4" t="s">
        <v>578</v>
      </c>
      <c r="J587" s="4">
        <v>1000000</v>
      </c>
      <c r="K587" s="4" t="s">
        <v>313</v>
      </c>
      <c r="L587" s="3">
        <v>41310</v>
      </c>
      <c r="M587" s="4" t="s">
        <v>738</v>
      </c>
      <c r="N587" s="4" t="s">
        <v>434</v>
      </c>
      <c r="O587" s="4" t="s">
        <v>500</v>
      </c>
      <c r="P587" s="4" t="s">
        <v>697</v>
      </c>
    </row>
    <row r="588" spans="1:16" ht="45.75" customHeight="1">
      <c r="A588" s="4" t="s">
        <v>281</v>
      </c>
      <c r="B588" s="4" t="s">
        <v>797</v>
      </c>
      <c r="C588" s="4" t="s">
        <v>532</v>
      </c>
      <c r="D588" s="4" t="s">
        <v>254</v>
      </c>
      <c r="E588" s="4" t="s">
        <v>268</v>
      </c>
      <c r="F588" s="2">
        <v>2013</v>
      </c>
      <c r="G588" s="4">
        <v>4076087</v>
      </c>
      <c r="H588" s="4">
        <v>0</v>
      </c>
      <c r="I588" s="4" t="s">
        <v>1069</v>
      </c>
      <c r="J588" s="4">
        <v>3000000</v>
      </c>
      <c r="K588" s="4" t="s">
        <v>313</v>
      </c>
      <c r="L588" s="3">
        <v>41613</v>
      </c>
      <c r="M588" s="4" t="s">
        <v>738</v>
      </c>
      <c r="N588" s="4" t="s">
        <v>434</v>
      </c>
      <c r="O588" s="4" t="s">
        <v>282</v>
      </c>
      <c r="P588" s="4" t="s">
        <v>697</v>
      </c>
    </row>
    <row r="589" spans="1:16" ht="33.75" customHeight="1">
      <c r="A589" s="4" t="s">
        <v>281</v>
      </c>
      <c r="B589" s="4" t="s">
        <v>842</v>
      </c>
      <c r="C589" s="4" t="s">
        <v>1482</v>
      </c>
      <c r="D589" s="4"/>
      <c r="E589" s="4"/>
      <c r="F589" s="2">
        <v>2004</v>
      </c>
      <c r="G589" s="4">
        <v>8914274</v>
      </c>
      <c r="H589" s="4">
        <v>0</v>
      </c>
      <c r="I589" s="4" t="s">
        <v>1892</v>
      </c>
      <c r="J589" s="4"/>
      <c r="K589" s="4"/>
      <c r="L589" s="3">
        <v>38138</v>
      </c>
      <c r="M589" s="4" t="s">
        <v>886</v>
      </c>
      <c r="N589" s="4" t="s">
        <v>434</v>
      </c>
      <c r="O589" s="4" t="s">
        <v>500</v>
      </c>
      <c r="P589" s="4" t="s">
        <v>692</v>
      </c>
    </row>
    <row r="590" spans="1:16" ht="33.75" customHeight="1">
      <c r="A590" s="4" t="s">
        <v>281</v>
      </c>
      <c r="B590" s="4" t="s">
        <v>842</v>
      </c>
      <c r="C590" s="4" t="s">
        <v>1561</v>
      </c>
      <c r="D590" s="4"/>
      <c r="E590" s="4"/>
      <c r="F590" s="2">
        <v>2005</v>
      </c>
      <c r="G590" s="4">
        <v>2382258</v>
      </c>
      <c r="H590" s="4">
        <v>0</v>
      </c>
      <c r="I590" s="4" t="s">
        <v>1893</v>
      </c>
      <c r="J590" s="4"/>
      <c r="K590" s="4" t="s">
        <v>837</v>
      </c>
      <c r="L590" s="3">
        <v>38533</v>
      </c>
      <c r="M590" s="4" t="s">
        <v>886</v>
      </c>
      <c r="N590" s="4" t="s">
        <v>434</v>
      </c>
      <c r="O590" s="4" t="s">
        <v>282</v>
      </c>
      <c r="P590" s="4" t="s">
        <v>879</v>
      </c>
    </row>
    <row r="591" spans="1:16" ht="33.75" customHeight="1">
      <c r="A591" s="4" t="s">
        <v>281</v>
      </c>
      <c r="B591" s="4" t="s">
        <v>842</v>
      </c>
      <c r="C591" s="4" t="s">
        <v>1561</v>
      </c>
      <c r="D591" s="4"/>
      <c r="E591" s="4"/>
      <c r="F591" s="2">
        <v>2005</v>
      </c>
      <c r="G591" s="4">
        <v>304125</v>
      </c>
      <c r="H591" s="4">
        <v>0</v>
      </c>
      <c r="I591" s="4" t="s">
        <v>1859</v>
      </c>
      <c r="J591" s="4"/>
      <c r="K591" s="4" t="s">
        <v>837</v>
      </c>
      <c r="L591" s="3">
        <v>38685</v>
      </c>
      <c r="M591" s="4" t="s">
        <v>886</v>
      </c>
      <c r="N591" s="4" t="s">
        <v>434</v>
      </c>
      <c r="O591" s="4" t="s">
        <v>282</v>
      </c>
      <c r="P591" s="4" t="s">
        <v>879</v>
      </c>
    </row>
    <row r="592" spans="1:16" ht="22.5" customHeight="1">
      <c r="A592" s="4" t="s">
        <v>469</v>
      </c>
      <c r="B592" s="4" t="s">
        <v>1894</v>
      </c>
      <c r="C592" s="4" t="s">
        <v>1473</v>
      </c>
      <c r="D592" s="4"/>
      <c r="E592" s="4"/>
      <c r="F592" s="2">
        <v>2003</v>
      </c>
      <c r="G592" s="4">
        <v>322928</v>
      </c>
      <c r="H592" s="4">
        <v>0</v>
      </c>
      <c r="I592" s="4" t="s">
        <v>1895</v>
      </c>
      <c r="J592" s="4">
        <v>300000</v>
      </c>
      <c r="K592" s="4" t="s">
        <v>313</v>
      </c>
      <c r="L592" s="3">
        <v>37704</v>
      </c>
      <c r="M592" s="4" t="s">
        <v>738</v>
      </c>
      <c r="N592" s="4" t="s">
        <v>434</v>
      </c>
      <c r="O592" s="4" t="s">
        <v>500</v>
      </c>
      <c r="P592" s="4" t="s">
        <v>692</v>
      </c>
    </row>
    <row r="593" spans="1:16" ht="22.5" customHeight="1">
      <c r="A593" s="4" t="s">
        <v>469</v>
      </c>
      <c r="B593" s="4" t="s">
        <v>1034</v>
      </c>
      <c r="C593" s="4" t="s">
        <v>1445</v>
      </c>
      <c r="D593" s="4"/>
      <c r="E593" s="4"/>
      <c r="F593" s="2">
        <v>2007</v>
      </c>
      <c r="G593" s="4">
        <v>773463</v>
      </c>
      <c r="H593" s="4">
        <v>0</v>
      </c>
      <c r="I593" s="4" t="s">
        <v>1896</v>
      </c>
      <c r="J593" s="4">
        <v>500000</v>
      </c>
      <c r="K593" s="4" t="s">
        <v>313</v>
      </c>
      <c r="L593" s="3">
        <v>39429</v>
      </c>
      <c r="M593" s="4" t="s">
        <v>738</v>
      </c>
      <c r="N593" s="4" t="s">
        <v>434</v>
      </c>
      <c r="O593" s="4" t="s">
        <v>282</v>
      </c>
      <c r="P593" s="4" t="s">
        <v>692</v>
      </c>
    </row>
    <row r="594" spans="1:16" ht="22.5" customHeight="1">
      <c r="A594" s="4" t="s">
        <v>469</v>
      </c>
      <c r="B594" s="4" t="s">
        <v>1034</v>
      </c>
      <c r="C594" s="4" t="s">
        <v>1458</v>
      </c>
      <c r="D594" s="4"/>
      <c r="E594" s="4"/>
      <c r="F594" s="2">
        <v>2008</v>
      </c>
      <c r="G594" s="4">
        <v>314465</v>
      </c>
      <c r="H594" s="4">
        <v>0</v>
      </c>
      <c r="I594" s="4" t="s">
        <v>1897</v>
      </c>
      <c r="J594" s="4">
        <v>200000</v>
      </c>
      <c r="K594" s="4" t="s">
        <v>313</v>
      </c>
      <c r="L594" s="3">
        <v>39657</v>
      </c>
      <c r="M594" s="4" t="s">
        <v>79</v>
      </c>
      <c r="N594" s="4" t="s">
        <v>434</v>
      </c>
      <c r="O594" s="4" t="s">
        <v>500</v>
      </c>
      <c r="P594" s="4" t="s">
        <v>692</v>
      </c>
    </row>
    <row r="595" spans="1:16" ht="22.5" customHeight="1">
      <c r="A595" s="4" t="s">
        <v>469</v>
      </c>
      <c r="B595" s="4" t="s">
        <v>1034</v>
      </c>
      <c r="C595" s="4" t="s">
        <v>1463</v>
      </c>
      <c r="D595" s="4"/>
      <c r="E595" s="4"/>
      <c r="F595" s="2">
        <v>2009</v>
      </c>
      <c r="G595" s="4">
        <v>278940</v>
      </c>
      <c r="H595" s="4">
        <v>0</v>
      </c>
      <c r="I595" s="4" t="s">
        <v>1898</v>
      </c>
      <c r="J595" s="4">
        <v>200000</v>
      </c>
      <c r="K595" s="4" t="s">
        <v>313</v>
      </c>
      <c r="L595" s="3">
        <v>39976</v>
      </c>
      <c r="M595" s="4" t="s">
        <v>79</v>
      </c>
      <c r="N595" s="4" t="s">
        <v>434</v>
      </c>
      <c r="O595" s="4" t="s">
        <v>282</v>
      </c>
      <c r="P595" s="4" t="s">
        <v>692</v>
      </c>
    </row>
    <row r="596" spans="1:16" ht="33.75" customHeight="1">
      <c r="A596" s="4" t="s">
        <v>469</v>
      </c>
      <c r="B596" s="4" t="s">
        <v>1034</v>
      </c>
      <c r="C596" s="4" t="s">
        <v>1516</v>
      </c>
      <c r="D596" s="4"/>
      <c r="E596" s="4"/>
      <c r="F596" s="2">
        <v>2010</v>
      </c>
      <c r="G596" s="4">
        <v>680272</v>
      </c>
      <c r="H596" s="4">
        <v>0</v>
      </c>
      <c r="I596" s="4" t="s">
        <v>1899</v>
      </c>
      <c r="J596" s="4">
        <v>500000</v>
      </c>
      <c r="K596" s="4" t="s">
        <v>313</v>
      </c>
      <c r="L596" s="3">
        <v>40470</v>
      </c>
      <c r="M596" s="4" t="s">
        <v>926</v>
      </c>
      <c r="N596" s="4" t="s">
        <v>434</v>
      </c>
      <c r="O596" s="4" t="s">
        <v>500</v>
      </c>
      <c r="P596" s="4" t="s">
        <v>692</v>
      </c>
    </row>
    <row r="597" spans="1:16" ht="22.5" customHeight="1">
      <c r="A597" s="4" t="s">
        <v>469</v>
      </c>
      <c r="B597" s="4" t="s">
        <v>1034</v>
      </c>
      <c r="C597" s="4" t="s">
        <v>1516</v>
      </c>
      <c r="D597" s="4"/>
      <c r="E597" s="4"/>
      <c r="F597" s="2">
        <v>2010</v>
      </c>
      <c r="G597" s="4">
        <v>254130</v>
      </c>
      <c r="H597" s="4">
        <v>0</v>
      </c>
      <c r="I597" s="4" t="s">
        <v>1900</v>
      </c>
      <c r="J597" s="4">
        <v>200000</v>
      </c>
      <c r="K597" s="4" t="s">
        <v>313</v>
      </c>
      <c r="L597" s="3">
        <v>40431</v>
      </c>
      <c r="M597" s="4" t="s">
        <v>79</v>
      </c>
      <c r="N597" s="4" t="s">
        <v>434</v>
      </c>
      <c r="O597" s="4" t="s">
        <v>282</v>
      </c>
      <c r="P597" s="4" t="s">
        <v>692</v>
      </c>
    </row>
    <row r="598" spans="1:16" ht="22.5" customHeight="1">
      <c r="A598" s="4" t="s">
        <v>469</v>
      </c>
      <c r="B598" s="4" t="s">
        <v>1034</v>
      </c>
      <c r="C598" s="4" t="s">
        <v>41</v>
      </c>
      <c r="D598" s="4"/>
      <c r="E598" s="4"/>
      <c r="F598" s="2">
        <v>2011</v>
      </c>
      <c r="G598" s="4">
        <v>284900</v>
      </c>
      <c r="H598" s="4">
        <v>0</v>
      </c>
      <c r="I598" s="4" t="s">
        <v>388</v>
      </c>
      <c r="J598" s="4">
        <v>200000</v>
      </c>
      <c r="K598" s="4" t="s">
        <v>313</v>
      </c>
      <c r="L598" s="3">
        <v>40723</v>
      </c>
      <c r="M598" s="4" t="s">
        <v>79</v>
      </c>
      <c r="N598" s="4" t="s">
        <v>434</v>
      </c>
      <c r="O598" s="4" t="s">
        <v>282</v>
      </c>
      <c r="P598" s="4" t="s">
        <v>692</v>
      </c>
    </row>
    <row r="599" spans="1:16" ht="33.75" customHeight="1">
      <c r="A599" s="4" t="s">
        <v>469</v>
      </c>
      <c r="B599" s="4" t="s">
        <v>1034</v>
      </c>
      <c r="C599" s="4" t="s">
        <v>653</v>
      </c>
      <c r="D599" s="4"/>
      <c r="E599" s="4"/>
      <c r="F599" s="2">
        <v>2013</v>
      </c>
      <c r="G599" s="4">
        <v>949796</v>
      </c>
      <c r="H599" s="4">
        <v>0</v>
      </c>
      <c r="I599" s="4" t="s">
        <v>456</v>
      </c>
      <c r="J599" s="4">
        <v>700000</v>
      </c>
      <c r="K599" s="4" t="s">
        <v>313</v>
      </c>
      <c r="L599" s="3">
        <v>41568</v>
      </c>
      <c r="M599" s="4" t="s">
        <v>926</v>
      </c>
      <c r="N599" s="4" t="s">
        <v>434</v>
      </c>
      <c r="O599" s="4" t="s">
        <v>282</v>
      </c>
      <c r="P599" s="4" t="s">
        <v>692</v>
      </c>
    </row>
    <row r="600" spans="1:16" ht="45.75" customHeight="1">
      <c r="A600" s="4" t="s">
        <v>469</v>
      </c>
      <c r="B600" s="4" t="s">
        <v>161</v>
      </c>
      <c r="C600" s="4" t="s">
        <v>1470</v>
      </c>
      <c r="D600" s="4"/>
      <c r="E600" s="4"/>
      <c r="F600" s="2">
        <v>2002</v>
      </c>
      <c r="G600" s="4">
        <v>25137</v>
      </c>
      <c r="H600" s="4">
        <v>0</v>
      </c>
      <c r="I600" s="4" t="s">
        <v>1740</v>
      </c>
      <c r="J600" s="4"/>
      <c r="K600" s="4"/>
      <c r="L600" s="3">
        <v>37621</v>
      </c>
      <c r="M600" s="4" t="s">
        <v>613</v>
      </c>
      <c r="N600" s="4" t="s">
        <v>434</v>
      </c>
      <c r="O600" s="4" t="s">
        <v>500</v>
      </c>
      <c r="P600" s="4" t="s">
        <v>692</v>
      </c>
    </row>
    <row r="601" spans="1:16" ht="22.5" customHeight="1">
      <c r="A601" s="4" t="s">
        <v>469</v>
      </c>
      <c r="B601" s="4" t="s">
        <v>161</v>
      </c>
      <c r="C601" s="4" t="s">
        <v>1473</v>
      </c>
      <c r="D601" s="4"/>
      <c r="E601" s="4"/>
      <c r="F601" s="2">
        <v>2003</v>
      </c>
      <c r="G601" s="4">
        <v>156357</v>
      </c>
      <c r="H601" s="4">
        <v>0</v>
      </c>
      <c r="I601" s="4" t="s">
        <v>1593</v>
      </c>
      <c r="J601" s="4"/>
      <c r="K601" s="4"/>
      <c r="L601" s="3">
        <v>37685</v>
      </c>
      <c r="M601" s="4" t="s">
        <v>738</v>
      </c>
      <c r="N601" s="4" t="s">
        <v>434</v>
      </c>
      <c r="O601" s="4" t="s">
        <v>500</v>
      </c>
      <c r="P601" s="4" t="s">
        <v>692</v>
      </c>
    </row>
    <row r="602" spans="1:16" ht="22.5" customHeight="1">
      <c r="A602" s="4" t="s">
        <v>469</v>
      </c>
      <c r="B602" s="4" t="s">
        <v>161</v>
      </c>
      <c r="C602" s="4" t="s">
        <v>1473</v>
      </c>
      <c r="D602" s="4"/>
      <c r="E602" s="4"/>
      <c r="F602" s="2">
        <v>2003</v>
      </c>
      <c r="G602" s="4">
        <v>1076426</v>
      </c>
      <c r="H602" s="4">
        <v>0</v>
      </c>
      <c r="I602" s="4" t="s">
        <v>1895</v>
      </c>
      <c r="J602" s="4">
        <v>1000000</v>
      </c>
      <c r="K602" s="4" t="s">
        <v>313</v>
      </c>
      <c r="L602" s="3">
        <v>37704</v>
      </c>
      <c r="M602" s="4" t="s">
        <v>738</v>
      </c>
      <c r="N602" s="4" t="s">
        <v>434</v>
      </c>
      <c r="O602" s="4" t="s">
        <v>500</v>
      </c>
      <c r="P602" s="4" t="s">
        <v>692</v>
      </c>
    </row>
    <row r="603" spans="1:16" ht="45.75" customHeight="1">
      <c r="A603" s="4" t="s">
        <v>469</v>
      </c>
      <c r="B603" s="4" t="s">
        <v>161</v>
      </c>
      <c r="C603" s="4" t="s">
        <v>1473</v>
      </c>
      <c r="D603" s="4"/>
      <c r="E603" s="4"/>
      <c r="F603" s="2">
        <v>2003</v>
      </c>
      <c r="G603" s="4">
        <v>2222</v>
      </c>
      <c r="H603" s="4">
        <v>0</v>
      </c>
      <c r="I603" s="4" t="s">
        <v>1740</v>
      </c>
      <c r="J603" s="4"/>
      <c r="K603" s="4"/>
      <c r="L603" s="3">
        <v>37798</v>
      </c>
      <c r="M603" s="4" t="s">
        <v>613</v>
      </c>
      <c r="N603" s="4" t="s">
        <v>434</v>
      </c>
      <c r="O603" s="4" t="s">
        <v>500</v>
      </c>
      <c r="P603" s="4" t="s">
        <v>692</v>
      </c>
    </row>
    <row r="604" spans="1:16" ht="45.75" customHeight="1">
      <c r="A604" s="4" t="s">
        <v>469</v>
      </c>
      <c r="B604" s="4" t="s">
        <v>161</v>
      </c>
      <c r="C604" s="4" t="s">
        <v>1473</v>
      </c>
      <c r="D604" s="4"/>
      <c r="E604" s="4"/>
      <c r="F604" s="2">
        <v>2003</v>
      </c>
      <c r="G604" s="4">
        <v>22365</v>
      </c>
      <c r="H604" s="4">
        <v>0</v>
      </c>
      <c r="I604" s="4" t="s">
        <v>1475</v>
      </c>
      <c r="J604" s="4"/>
      <c r="K604" s="4"/>
      <c r="L604" s="3">
        <v>37790</v>
      </c>
      <c r="M604" s="4" t="s">
        <v>613</v>
      </c>
      <c r="N604" s="4" t="s">
        <v>434</v>
      </c>
      <c r="O604" s="4" t="s">
        <v>500</v>
      </c>
      <c r="P604" s="4" t="s">
        <v>692</v>
      </c>
    </row>
    <row r="605" spans="1:16" ht="22.5" customHeight="1">
      <c r="A605" s="4" t="s">
        <v>469</v>
      </c>
      <c r="B605" s="4" t="s">
        <v>139</v>
      </c>
      <c r="C605" s="4" t="s">
        <v>1473</v>
      </c>
      <c r="D605" s="4" t="s">
        <v>1473</v>
      </c>
      <c r="E605" s="4" t="s">
        <v>1746</v>
      </c>
      <c r="F605" s="2">
        <v>2003</v>
      </c>
      <c r="G605" s="4">
        <v>322928</v>
      </c>
      <c r="H605" s="4">
        <v>0</v>
      </c>
      <c r="I605" s="4" t="s">
        <v>1747</v>
      </c>
      <c r="J605" s="4">
        <v>300000</v>
      </c>
      <c r="K605" s="4" t="s">
        <v>313</v>
      </c>
      <c r="L605" s="3">
        <v>37712</v>
      </c>
      <c r="M605" s="4" t="s">
        <v>738</v>
      </c>
      <c r="N605" s="4" t="s">
        <v>434</v>
      </c>
      <c r="O605" s="4" t="s">
        <v>282</v>
      </c>
      <c r="P605" s="4" t="s">
        <v>697</v>
      </c>
    </row>
    <row r="606" spans="1:16" ht="45.75" customHeight="1">
      <c r="A606" s="4" t="s">
        <v>469</v>
      </c>
      <c r="B606" s="4" t="s">
        <v>263</v>
      </c>
      <c r="C606" s="4" t="s">
        <v>1473</v>
      </c>
      <c r="D606" s="4" t="s">
        <v>1473</v>
      </c>
      <c r="E606" s="4" t="s">
        <v>1614</v>
      </c>
      <c r="F606" s="2">
        <v>2003</v>
      </c>
      <c r="G606" s="4">
        <v>339840</v>
      </c>
      <c r="H606" s="4">
        <v>0</v>
      </c>
      <c r="I606" s="4" t="s">
        <v>1615</v>
      </c>
      <c r="J606" s="4">
        <v>300000</v>
      </c>
      <c r="K606" s="4" t="s">
        <v>313</v>
      </c>
      <c r="L606" s="3">
        <v>37708</v>
      </c>
      <c r="M606" s="4" t="s">
        <v>613</v>
      </c>
      <c r="N606" s="4" t="s">
        <v>434</v>
      </c>
      <c r="O606" s="4" t="s">
        <v>282</v>
      </c>
      <c r="P606" s="4" t="s">
        <v>697</v>
      </c>
    </row>
    <row r="607" spans="1:16" ht="33.75" customHeight="1">
      <c r="A607" s="4" t="s">
        <v>469</v>
      </c>
      <c r="B607" s="4" t="s">
        <v>877</v>
      </c>
      <c r="C607" s="4" t="s">
        <v>1473</v>
      </c>
      <c r="D607" s="4" t="s">
        <v>1473</v>
      </c>
      <c r="E607" s="4" t="s">
        <v>1621</v>
      </c>
      <c r="F607" s="2">
        <v>2003</v>
      </c>
      <c r="G607" s="4">
        <v>376750</v>
      </c>
      <c r="H607" s="4">
        <v>0</v>
      </c>
      <c r="I607" s="4" t="s">
        <v>1856</v>
      </c>
      <c r="J607" s="4"/>
      <c r="K607" s="4"/>
      <c r="L607" s="3">
        <v>37740</v>
      </c>
      <c r="M607" s="4" t="s">
        <v>886</v>
      </c>
      <c r="N607" s="4" t="s">
        <v>434</v>
      </c>
      <c r="O607" s="4" t="s">
        <v>282</v>
      </c>
      <c r="P607" s="4" t="s">
        <v>879</v>
      </c>
    </row>
    <row r="608" spans="1:16" ht="22.5" customHeight="1">
      <c r="A608" s="4" t="s">
        <v>469</v>
      </c>
      <c r="B608" s="4" t="s">
        <v>877</v>
      </c>
      <c r="C608" s="4" t="s">
        <v>1473</v>
      </c>
      <c r="D608" s="4" t="s">
        <v>1473</v>
      </c>
      <c r="E608" s="4" t="s">
        <v>1520</v>
      </c>
      <c r="F608" s="2">
        <v>2003</v>
      </c>
      <c r="G608" s="4">
        <v>376751</v>
      </c>
      <c r="H608" s="4">
        <v>0</v>
      </c>
      <c r="I608" s="4" t="s">
        <v>1521</v>
      </c>
      <c r="J608" s="4"/>
      <c r="K608" s="4"/>
      <c r="L608" s="3">
        <v>37740</v>
      </c>
      <c r="M608" s="4" t="s">
        <v>886</v>
      </c>
      <c r="N608" s="4" t="s">
        <v>434</v>
      </c>
      <c r="O608" s="4" t="s">
        <v>282</v>
      </c>
      <c r="P608" s="4" t="s">
        <v>879</v>
      </c>
    </row>
    <row r="609" spans="1:16" ht="33.75" customHeight="1">
      <c r="A609" s="4" t="s">
        <v>469</v>
      </c>
      <c r="B609" s="4" t="s">
        <v>877</v>
      </c>
      <c r="C609" s="4" t="s">
        <v>532</v>
      </c>
      <c r="D609" s="4" t="s">
        <v>254</v>
      </c>
      <c r="E609" s="4" t="s">
        <v>386</v>
      </c>
      <c r="F609" s="2">
        <v>2013</v>
      </c>
      <c r="G609" s="4">
        <v>93708</v>
      </c>
      <c r="H609" s="4">
        <v>0</v>
      </c>
      <c r="I609" s="4" t="s">
        <v>1066</v>
      </c>
      <c r="J609" s="4">
        <v>71874</v>
      </c>
      <c r="K609" s="4" t="s">
        <v>313</v>
      </c>
      <c r="L609" s="3">
        <v>41444</v>
      </c>
      <c r="M609" s="4" t="s">
        <v>738</v>
      </c>
      <c r="N609" s="4" t="s">
        <v>434</v>
      </c>
      <c r="O609" s="4" t="s">
        <v>282</v>
      </c>
      <c r="P609" s="4" t="s">
        <v>697</v>
      </c>
    </row>
    <row r="610" spans="1:16" ht="33.75" customHeight="1">
      <c r="A610" s="4" t="s">
        <v>469</v>
      </c>
      <c r="B610" s="4" t="s">
        <v>877</v>
      </c>
      <c r="C610" s="4" t="s">
        <v>532</v>
      </c>
      <c r="D610" s="4" t="s">
        <v>254</v>
      </c>
      <c r="E610" s="4" t="s">
        <v>386</v>
      </c>
      <c r="F610" s="2">
        <v>2013</v>
      </c>
      <c r="G610" s="4">
        <v>155917</v>
      </c>
      <c r="H610" s="4">
        <v>0</v>
      </c>
      <c r="I610" s="4" t="s">
        <v>765</v>
      </c>
      <c r="J610" s="4">
        <v>119588</v>
      </c>
      <c r="K610" s="4" t="s">
        <v>313</v>
      </c>
      <c r="L610" s="3">
        <v>41444</v>
      </c>
      <c r="M610" s="4" t="s">
        <v>738</v>
      </c>
      <c r="N610" s="4" t="s">
        <v>434</v>
      </c>
      <c r="O610" s="4" t="s">
        <v>282</v>
      </c>
      <c r="P610" s="4" t="s">
        <v>697</v>
      </c>
    </row>
    <row r="611" spans="1:16" ht="33.75" customHeight="1">
      <c r="A611" s="4" t="s">
        <v>469</v>
      </c>
      <c r="B611" s="4" t="s">
        <v>877</v>
      </c>
      <c r="C611" s="4" t="s">
        <v>532</v>
      </c>
      <c r="D611" s="4" t="s">
        <v>254</v>
      </c>
      <c r="E611" s="4" t="s">
        <v>386</v>
      </c>
      <c r="F611" s="2">
        <v>2013</v>
      </c>
      <c r="G611" s="4">
        <v>201829</v>
      </c>
      <c r="H611" s="4">
        <v>0</v>
      </c>
      <c r="I611" s="4" t="s">
        <v>611</v>
      </c>
      <c r="J611" s="4">
        <v>154803</v>
      </c>
      <c r="K611" s="4" t="s">
        <v>313</v>
      </c>
      <c r="L611" s="3">
        <v>41444</v>
      </c>
      <c r="M611" s="4" t="s">
        <v>738</v>
      </c>
      <c r="N611" s="4" t="s">
        <v>434</v>
      </c>
      <c r="O611" s="4" t="s">
        <v>282</v>
      </c>
      <c r="P611" s="4" t="s">
        <v>697</v>
      </c>
    </row>
    <row r="612" spans="1:16" ht="33.75" customHeight="1">
      <c r="A612" s="4" t="s">
        <v>469</v>
      </c>
      <c r="B612" s="4" t="s">
        <v>877</v>
      </c>
      <c r="C612" s="4" t="s">
        <v>532</v>
      </c>
      <c r="D612" s="4" t="s">
        <v>254</v>
      </c>
      <c r="E612" s="4" t="s">
        <v>386</v>
      </c>
      <c r="F612" s="2">
        <v>2013</v>
      </c>
      <c r="G612" s="4">
        <v>759860</v>
      </c>
      <c r="H612" s="4">
        <v>0</v>
      </c>
      <c r="I612" s="4" t="s">
        <v>803</v>
      </c>
      <c r="J612" s="4">
        <v>582813</v>
      </c>
      <c r="K612" s="4" t="s">
        <v>313</v>
      </c>
      <c r="L612" s="3">
        <v>41444</v>
      </c>
      <c r="M612" s="4" t="s">
        <v>738</v>
      </c>
      <c r="N612" s="4" t="s">
        <v>434</v>
      </c>
      <c r="O612" s="4" t="s">
        <v>282</v>
      </c>
      <c r="P612" s="4" t="s">
        <v>697</v>
      </c>
    </row>
    <row r="613" spans="1:16" ht="45.75" customHeight="1">
      <c r="A613" s="4" t="s">
        <v>469</v>
      </c>
      <c r="B613" s="4" t="s">
        <v>877</v>
      </c>
      <c r="C613" s="4" t="s">
        <v>532</v>
      </c>
      <c r="D613" s="4" t="s">
        <v>254</v>
      </c>
      <c r="E613" s="4" t="s">
        <v>386</v>
      </c>
      <c r="F613" s="2">
        <v>2013</v>
      </c>
      <c r="G613" s="4">
        <v>316540</v>
      </c>
      <c r="H613" s="4">
        <v>0</v>
      </c>
      <c r="I613" s="4" t="s">
        <v>547</v>
      </c>
      <c r="J613" s="4">
        <v>242786</v>
      </c>
      <c r="K613" s="4" t="s">
        <v>313</v>
      </c>
      <c r="L613" s="3">
        <v>41444</v>
      </c>
      <c r="M613" s="4" t="s">
        <v>738</v>
      </c>
      <c r="N613" s="4" t="s">
        <v>434</v>
      </c>
      <c r="O613" s="4" t="s">
        <v>282</v>
      </c>
      <c r="P613" s="4" t="s">
        <v>697</v>
      </c>
    </row>
    <row r="614" spans="1:16" ht="79.5" customHeight="1">
      <c r="A614" s="4" t="s">
        <v>469</v>
      </c>
      <c r="B614" s="4" t="s">
        <v>365</v>
      </c>
      <c r="C614" s="4" t="s">
        <v>1458</v>
      </c>
      <c r="D614" s="4" t="s">
        <v>1459</v>
      </c>
      <c r="E614" s="4" t="s">
        <v>1523</v>
      </c>
      <c r="F614" s="2">
        <v>2008</v>
      </c>
      <c r="G614" s="4">
        <v>236677</v>
      </c>
      <c r="H614" s="4">
        <v>0</v>
      </c>
      <c r="I614" s="4" t="s">
        <v>1901</v>
      </c>
      <c r="J614" s="4"/>
      <c r="K614" s="4" t="s">
        <v>837</v>
      </c>
      <c r="L614" s="3">
        <v>39545</v>
      </c>
      <c r="M614" s="4" t="s">
        <v>926</v>
      </c>
      <c r="N614" s="4" t="s">
        <v>434</v>
      </c>
      <c r="O614" s="4" t="s">
        <v>282</v>
      </c>
      <c r="P614" s="4" t="s">
        <v>697</v>
      </c>
    </row>
    <row r="615" spans="1:16" ht="33.75" customHeight="1">
      <c r="A615" s="4" t="s">
        <v>469</v>
      </c>
      <c r="B615" s="4" t="s">
        <v>365</v>
      </c>
      <c r="C615" s="4" t="s">
        <v>1457</v>
      </c>
      <c r="D615" s="4" t="s">
        <v>634</v>
      </c>
      <c r="E615" s="4" t="s">
        <v>77</v>
      </c>
      <c r="F615" s="2">
        <v>2015</v>
      </c>
      <c r="G615" s="4">
        <v>1251564</v>
      </c>
      <c r="H615" s="4">
        <v>0</v>
      </c>
      <c r="I615" s="4" t="s">
        <v>456</v>
      </c>
      <c r="J615" s="4">
        <v>1000000</v>
      </c>
      <c r="K615" s="4" t="s">
        <v>313</v>
      </c>
      <c r="L615" s="3">
        <v>41988</v>
      </c>
      <c r="M615" s="4" t="s">
        <v>926</v>
      </c>
      <c r="N615" s="4" t="s">
        <v>434</v>
      </c>
      <c r="O615" s="4" t="s">
        <v>500</v>
      </c>
      <c r="P615" s="4" t="s">
        <v>692</v>
      </c>
    </row>
    <row r="616" spans="1:16" ht="22.5" customHeight="1">
      <c r="A616" s="4" t="s">
        <v>469</v>
      </c>
      <c r="B616" s="4" t="s">
        <v>797</v>
      </c>
      <c r="C616" s="4" t="s">
        <v>41</v>
      </c>
      <c r="D616" s="4"/>
      <c r="E616" s="4"/>
      <c r="F616" s="2">
        <v>2011</v>
      </c>
      <c r="G616" s="4">
        <v>1360544</v>
      </c>
      <c r="H616" s="4">
        <v>0</v>
      </c>
      <c r="I616" s="4" t="s">
        <v>737</v>
      </c>
      <c r="J616" s="4">
        <v>1000000</v>
      </c>
      <c r="K616" s="4" t="s">
        <v>313</v>
      </c>
      <c r="L616" s="3">
        <v>40470</v>
      </c>
      <c r="M616" s="4" t="s">
        <v>554</v>
      </c>
      <c r="N616" s="4" t="s">
        <v>434</v>
      </c>
      <c r="O616" s="4" t="s">
        <v>282</v>
      </c>
      <c r="P616" s="4" t="s">
        <v>697</v>
      </c>
    </row>
    <row r="617" spans="1:16" ht="33.75" customHeight="1">
      <c r="A617" s="4" t="s">
        <v>469</v>
      </c>
      <c r="B617" s="4" t="s">
        <v>797</v>
      </c>
      <c r="C617" s="4" t="s">
        <v>1457</v>
      </c>
      <c r="D617" s="4" t="s">
        <v>634</v>
      </c>
      <c r="E617" s="4" t="s">
        <v>115</v>
      </c>
      <c r="F617" s="2">
        <v>2015</v>
      </c>
      <c r="G617" s="4">
        <v>679348</v>
      </c>
      <c r="H617" s="4">
        <v>0</v>
      </c>
      <c r="I617" s="4" t="s">
        <v>384</v>
      </c>
      <c r="J617" s="4">
        <v>500000</v>
      </c>
      <c r="K617" s="4" t="s">
        <v>313</v>
      </c>
      <c r="L617" s="3">
        <v>41813</v>
      </c>
      <c r="M617" s="4" t="s">
        <v>926</v>
      </c>
      <c r="N617" s="4" t="s">
        <v>434</v>
      </c>
      <c r="O617" s="4" t="s">
        <v>282</v>
      </c>
      <c r="P617" s="4" t="s">
        <v>697</v>
      </c>
    </row>
    <row r="618" spans="1:16" ht="12.75" customHeight="1">
      <c r="A618" s="4" t="s">
        <v>469</v>
      </c>
      <c r="B618" s="4" t="s">
        <v>797</v>
      </c>
      <c r="C618" s="4" t="s">
        <v>1473</v>
      </c>
      <c r="D618" s="4" t="s">
        <v>1473</v>
      </c>
      <c r="E618" s="4" t="s">
        <v>1479</v>
      </c>
      <c r="F618" s="2">
        <v>2003</v>
      </c>
      <c r="G618" s="4">
        <v>2152853</v>
      </c>
      <c r="H618" s="4">
        <v>0</v>
      </c>
      <c r="I618" s="4" t="s">
        <v>1480</v>
      </c>
      <c r="J618" s="4">
        <v>300000</v>
      </c>
      <c r="K618" s="4" t="s">
        <v>776</v>
      </c>
      <c r="L618" s="3">
        <v>37788</v>
      </c>
      <c r="M618" s="4" t="s">
        <v>554</v>
      </c>
      <c r="N618" s="4" t="s">
        <v>434</v>
      </c>
      <c r="O618" s="4" t="s">
        <v>282</v>
      </c>
      <c r="P618" s="4" t="s">
        <v>879</v>
      </c>
    </row>
    <row r="619" spans="1:16" ht="33.75" customHeight="1">
      <c r="A619" s="4" t="s">
        <v>469</v>
      </c>
      <c r="B619" s="4" t="s">
        <v>842</v>
      </c>
      <c r="C619" s="4" t="s">
        <v>1463</v>
      </c>
      <c r="D619" s="4" t="s">
        <v>1464</v>
      </c>
      <c r="E619" s="4" t="s">
        <v>1902</v>
      </c>
      <c r="F619" s="2">
        <v>2009</v>
      </c>
      <c r="G619" s="4">
        <v>726744</v>
      </c>
      <c r="H619" s="4">
        <v>0</v>
      </c>
      <c r="I619" s="4" t="s">
        <v>1903</v>
      </c>
      <c r="J619" s="4">
        <v>500000</v>
      </c>
      <c r="K619" s="4" t="s">
        <v>313</v>
      </c>
      <c r="L619" s="3">
        <v>40099</v>
      </c>
      <c r="M619" s="4" t="s">
        <v>926</v>
      </c>
      <c r="N619" s="4" t="s">
        <v>434</v>
      </c>
      <c r="O619" s="4" t="s">
        <v>282</v>
      </c>
      <c r="P619" s="4" t="s">
        <v>697</v>
      </c>
    </row>
    <row r="620" spans="1:16" ht="45.75" customHeight="1">
      <c r="A620" s="4" t="s">
        <v>469</v>
      </c>
      <c r="B620" s="4" t="s">
        <v>842</v>
      </c>
      <c r="C620" s="4" t="s">
        <v>1463</v>
      </c>
      <c r="D620" s="4" t="s">
        <v>1464</v>
      </c>
      <c r="E620" s="4" t="s">
        <v>1902</v>
      </c>
      <c r="F620" s="2">
        <v>2009</v>
      </c>
      <c r="G620" s="4">
        <v>561279</v>
      </c>
      <c r="H620" s="4">
        <v>0</v>
      </c>
      <c r="I620" s="4" t="s">
        <v>1904</v>
      </c>
      <c r="J620" s="4"/>
      <c r="K620" s="4" t="s">
        <v>837</v>
      </c>
      <c r="L620" s="3">
        <v>39941</v>
      </c>
      <c r="M620" s="4" t="s">
        <v>926</v>
      </c>
      <c r="N620" s="4" t="s">
        <v>434</v>
      </c>
      <c r="O620" s="4" t="s">
        <v>500</v>
      </c>
      <c r="P620" s="4" t="s">
        <v>879</v>
      </c>
    </row>
    <row r="621" spans="1:16" ht="22.5" customHeight="1">
      <c r="A621" s="4" t="s">
        <v>1905</v>
      </c>
      <c r="B621" s="4" t="s">
        <v>161</v>
      </c>
      <c r="C621" s="4" t="s">
        <v>1473</v>
      </c>
      <c r="D621" s="4"/>
      <c r="E621" s="4"/>
      <c r="F621" s="2">
        <v>2003</v>
      </c>
      <c r="G621" s="4">
        <v>39366</v>
      </c>
      <c r="H621" s="4">
        <v>0</v>
      </c>
      <c r="I621" s="4" t="s">
        <v>1906</v>
      </c>
      <c r="J621" s="4"/>
      <c r="K621" s="4"/>
      <c r="L621" s="3">
        <v>37602</v>
      </c>
      <c r="M621" s="4" t="s">
        <v>738</v>
      </c>
      <c r="N621" s="4" t="s">
        <v>434</v>
      </c>
      <c r="O621" s="4" t="s">
        <v>500</v>
      </c>
      <c r="P621" s="4" t="s">
        <v>692</v>
      </c>
    </row>
    <row r="622" spans="1:16" ht="22.5" customHeight="1">
      <c r="A622" s="4" t="s">
        <v>1905</v>
      </c>
      <c r="B622" s="4" t="s">
        <v>161</v>
      </c>
      <c r="C622" s="4" t="s">
        <v>1473</v>
      </c>
      <c r="D622" s="4"/>
      <c r="E622" s="4"/>
      <c r="F622" s="2">
        <v>2003</v>
      </c>
      <c r="G622" s="4">
        <v>102316</v>
      </c>
      <c r="H622" s="4">
        <v>0</v>
      </c>
      <c r="I622" s="4" t="s">
        <v>1593</v>
      </c>
      <c r="J622" s="4"/>
      <c r="K622" s="4"/>
      <c r="L622" s="3">
        <v>37712</v>
      </c>
      <c r="M622" s="4" t="s">
        <v>738</v>
      </c>
      <c r="N622" s="4" t="s">
        <v>434</v>
      </c>
      <c r="O622" s="4" t="s">
        <v>500</v>
      </c>
      <c r="P622" s="4" t="s">
        <v>692</v>
      </c>
    </row>
    <row r="623" spans="1:16" ht="33.75" customHeight="1">
      <c r="A623" s="4" t="s">
        <v>253</v>
      </c>
      <c r="B623" s="4" t="s">
        <v>1111</v>
      </c>
      <c r="C623" s="4" t="s">
        <v>1516</v>
      </c>
      <c r="D623" s="4" t="s">
        <v>1586</v>
      </c>
      <c r="E623" s="4" t="s">
        <v>1637</v>
      </c>
      <c r="F623" s="2">
        <v>2010</v>
      </c>
      <c r="G623" s="4">
        <v>-398260</v>
      </c>
      <c r="H623" s="4">
        <v>0</v>
      </c>
      <c r="I623" s="4" t="s">
        <v>1907</v>
      </c>
      <c r="J623" s="4"/>
      <c r="K623" s="4" t="s">
        <v>837</v>
      </c>
      <c r="L623" s="3">
        <v>40330</v>
      </c>
      <c r="M623" s="4" t="s">
        <v>138</v>
      </c>
      <c r="N623" s="4" t="s">
        <v>434</v>
      </c>
      <c r="O623" s="4" t="s">
        <v>282</v>
      </c>
      <c r="P623" s="4" t="s">
        <v>692</v>
      </c>
    </row>
    <row r="624" spans="1:16" ht="33.75" customHeight="1">
      <c r="A624" s="4" t="s">
        <v>1908</v>
      </c>
      <c r="B624" s="4" t="s">
        <v>263</v>
      </c>
      <c r="C624" s="4" t="s">
        <v>1438</v>
      </c>
      <c r="D624" s="4" t="s">
        <v>1439</v>
      </c>
      <c r="E624" s="4" t="s">
        <v>1440</v>
      </c>
      <c r="F624" s="2">
        <v>2006</v>
      </c>
      <c r="G624" s="4">
        <v>-26155</v>
      </c>
      <c r="H624" s="4">
        <v>0</v>
      </c>
      <c r="I624" s="4" t="s">
        <v>1909</v>
      </c>
      <c r="J624" s="4"/>
      <c r="K624" s="4" t="s">
        <v>837</v>
      </c>
      <c r="L624" s="3">
        <v>39065</v>
      </c>
      <c r="M624" s="4" t="s">
        <v>926</v>
      </c>
      <c r="N624" s="4" t="s">
        <v>434</v>
      </c>
      <c r="O624" s="4" t="s">
        <v>282</v>
      </c>
      <c r="P624" s="4" t="s">
        <v>879</v>
      </c>
    </row>
    <row r="625" spans="1:16" ht="45.75" customHeight="1">
      <c r="A625" s="4" t="s">
        <v>411</v>
      </c>
      <c r="B625" s="4" t="s">
        <v>1910</v>
      </c>
      <c r="C625" s="4" t="s">
        <v>1473</v>
      </c>
      <c r="D625" s="4"/>
      <c r="E625" s="4"/>
      <c r="F625" s="2">
        <v>2003</v>
      </c>
      <c r="G625" s="4">
        <v>269107</v>
      </c>
      <c r="H625" s="4">
        <v>0</v>
      </c>
      <c r="I625" s="4" t="s">
        <v>1911</v>
      </c>
      <c r="J625" s="4">
        <v>250000</v>
      </c>
      <c r="K625" s="4" t="s">
        <v>313</v>
      </c>
      <c r="L625" s="3">
        <v>37739</v>
      </c>
      <c r="M625" s="4" t="s">
        <v>613</v>
      </c>
      <c r="N625" s="4" t="s">
        <v>434</v>
      </c>
      <c r="O625" s="4" t="s">
        <v>500</v>
      </c>
      <c r="P625" s="4" t="s">
        <v>692</v>
      </c>
    </row>
    <row r="626" spans="1:16" ht="33.75" customHeight="1">
      <c r="A626" s="4" t="s">
        <v>411</v>
      </c>
      <c r="B626" s="4" t="s">
        <v>124</v>
      </c>
      <c r="C626" s="4" t="s">
        <v>1457</v>
      </c>
      <c r="D626" s="4" t="s">
        <v>634</v>
      </c>
      <c r="E626" s="4" t="s">
        <v>1031</v>
      </c>
      <c r="F626" s="2">
        <v>2015</v>
      </c>
      <c r="G626" s="4">
        <v>271739</v>
      </c>
      <c r="H626" s="4">
        <v>0</v>
      </c>
      <c r="I626" s="4" t="s">
        <v>460</v>
      </c>
      <c r="J626" s="4">
        <v>200000</v>
      </c>
      <c r="K626" s="4" t="s">
        <v>313</v>
      </c>
      <c r="L626" s="3">
        <v>41821</v>
      </c>
      <c r="M626" s="4" t="s">
        <v>554</v>
      </c>
      <c r="N626" s="4" t="s">
        <v>434</v>
      </c>
      <c r="O626" s="4" t="s">
        <v>500</v>
      </c>
      <c r="P626" s="4" t="s">
        <v>692</v>
      </c>
    </row>
    <row r="627" spans="1:16" ht="45.75" customHeight="1">
      <c r="A627" s="4" t="s">
        <v>411</v>
      </c>
      <c r="B627" s="4" t="s">
        <v>122</v>
      </c>
      <c r="C627" s="4" t="s">
        <v>377</v>
      </c>
      <c r="D627" s="4"/>
      <c r="E627" s="4"/>
      <c r="F627" s="2">
        <v>2012</v>
      </c>
      <c r="G627" s="4">
        <v>90674</v>
      </c>
      <c r="H627" s="4">
        <v>0</v>
      </c>
      <c r="I627" s="4" t="s">
        <v>96</v>
      </c>
      <c r="J627" s="4">
        <v>70000</v>
      </c>
      <c r="K627" s="4" t="s">
        <v>313</v>
      </c>
      <c r="L627" s="3">
        <v>41214</v>
      </c>
      <c r="M627" s="4" t="s">
        <v>326</v>
      </c>
      <c r="N627" s="4" t="s">
        <v>434</v>
      </c>
      <c r="O627" s="4" t="s">
        <v>500</v>
      </c>
      <c r="P627" s="4" t="s">
        <v>692</v>
      </c>
    </row>
    <row r="628" spans="1:16" ht="33.75" customHeight="1">
      <c r="A628" s="4" t="s">
        <v>411</v>
      </c>
      <c r="B628" s="4" t="s">
        <v>1912</v>
      </c>
      <c r="C628" s="4" t="s">
        <v>1473</v>
      </c>
      <c r="D628" s="4"/>
      <c r="E628" s="4"/>
      <c r="F628" s="2">
        <v>2003</v>
      </c>
      <c r="G628" s="4">
        <v>228571</v>
      </c>
      <c r="H628" s="4">
        <v>0</v>
      </c>
      <c r="I628" s="4" t="s">
        <v>1913</v>
      </c>
      <c r="J628" s="4">
        <v>200000</v>
      </c>
      <c r="K628" s="4" t="s">
        <v>313</v>
      </c>
      <c r="L628" s="3">
        <v>37914</v>
      </c>
      <c r="M628" s="4" t="s">
        <v>886</v>
      </c>
      <c r="N628" s="4" t="s">
        <v>434</v>
      </c>
      <c r="O628" s="4" t="s">
        <v>500</v>
      </c>
      <c r="P628" s="4" t="s">
        <v>692</v>
      </c>
    </row>
    <row r="629" spans="1:16" ht="33.75" customHeight="1">
      <c r="A629" s="4" t="s">
        <v>411</v>
      </c>
      <c r="B629" s="4" t="s">
        <v>1912</v>
      </c>
      <c r="C629" s="4" t="s">
        <v>1473</v>
      </c>
      <c r="D629" s="4"/>
      <c r="E629" s="4"/>
      <c r="F629" s="2">
        <v>2003</v>
      </c>
      <c r="G629" s="4">
        <v>75350</v>
      </c>
      <c r="H629" s="4">
        <v>0</v>
      </c>
      <c r="I629" s="4" t="s">
        <v>1914</v>
      </c>
      <c r="J629" s="4">
        <v>70000</v>
      </c>
      <c r="K629" s="4" t="s">
        <v>313</v>
      </c>
      <c r="L629" s="3">
        <v>37740</v>
      </c>
      <c r="M629" s="4" t="s">
        <v>738</v>
      </c>
      <c r="N629" s="4" t="s">
        <v>434</v>
      </c>
      <c r="O629" s="4" t="s">
        <v>500</v>
      </c>
      <c r="P629" s="4" t="s">
        <v>692</v>
      </c>
    </row>
    <row r="630" spans="1:16" ht="22.5" customHeight="1">
      <c r="A630" s="4" t="s">
        <v>411</v>
      </c>
      <c r="B630" s="4" t="s">
        <v>973</v>
      </c>
      <c r="C630" s="4" t="s">
        <v>1438</v>
      </c>
      <c r="D630" s="4"/>
      <c r="E630" s="4"/>
      <c r="F630" s="2">
        <v>2006</v>
      </c>
      <c r="G630" s="4">
        <v>191162</v>
      </c>
      <c r="H630" s="4">
        <v>0</v>
      </c>
      <c r="I630" s="4" t="s">
        <v>1915</v>
      </c>
      <c r="J630" s="4">
        <v>161341</v>
      </c>
      <c r="K630" s="4" t="s">
        <v>313</v>
      </c>
      <c r="L630" s="3">
        <v>38777</v>
      </c>
      <c r="M630" s="4" t="s">
        <v>886</v>
      </c>
      <c r="N630" s="4" t="s">
        <v>434</v>
      </c>
      <c r="O630" s="4" t="s">
        <v>500</v>
      </c>
      <c r="P630" s="4" t="s">
        <v>692</v>
      </c>
    </row>
    <row r="631" spans="1:16" ht="57" customHeight="1">
      <c r="A631" s="4" t="s">
        <v>411</v>
      </c>
      <c r="B631" s="4" t="s">
        <v>1916</v>
      </c>
      <c r="C631" s="4" t="s">
        <v>1473</v>
      </c>
      <c r="D631" s="4"/>
      <c r="E631" s="4"/>
      <c r="F631" s="2">
        <v>2003</v>
      </c>
      <c r="G631" s="4">
        <v>215285</v>
      </c>
      <c r="H631" s="4">
        <v>0</v>
      </c>
      <c r="I631" s="4" t="s">
        <v>1917</v>
      </c>
      <c r="J631" s="4">
        <v>200000</v>
      </c>
      <c r="K631" s="4" t="s">
        <v>313</v>
      </c>
      <c r="L631" s="3">
        <v>37722</v>
      </c>
      <c r="M631" s="4" t="s">
        <v>738</v>
      </c>
      <c r="N631" s="4" t="s">
        <v>434</v>
      </c>
      <c r="O631" s="4" t="s">
        <v>500</v>
      </c>
      <c r="P631" s="4" t="s">
        <v>692</v>
      </c>
    </row>
    <row r="632" spans="1:16" ht="22.5" customHeight="1">
      <c r="A632" s="4" t="s">
        <v>411</v>
      </c>
      <c r="B632" s="4" t="s">
        <v>1918</v>
      </c>
      <c r="C632" s="4" t="s">
        <v>1561</v>
      </c>
      <c r="D632" s="4"/>
      <c r="E632" s="4"/>
      <c r="F632" s="2">
        <v>2005</v>
      </c>
      <c r="G632" s="4">
        <v>152576</v>
      </c>
      <c r="H632" s="4">
        <v>0</v>
      </c>
      <c r="I632" s="4" t="s">
        <v>1919</v>
      </c>
      <c r="J632" s="4">
        <v>115500</v>
      </c>
      <c r="K632" s="4" t="s">
        <v>313</v>
      </c>
      <c r="L632" s="3">
        <v>38412</v>
      </c>
      <c r="M632" s="4" t="s">
        <v>738</v>
      </c>
      <c r="N632" s="4" t="s">
        <v>434</v>
      </c>
      <c r="O632" s="4" t="s">
        <v>500</v>
      </c>
      <c r="P632" s="4" t="s">
        <v>692</v>
      </c>
    </row>
    <row r="633" spans="1:16" ht="125.25" customHeight="1">
      <c r="A633" s="4" t="s">
        <v>411</v>
      </c>
      <c r="B633" s="4" t="s">
        <v>1920</v>
      </c>
      <c r="C633" s="4" t="s">
        <v>1445</v>
      </c>
      <c r="D633" s="4"/>
      <c r="E633" s="4"/>
      <c r="F633" s="2">
        <v>2007</v>
      </c>
      <c r="G633" s="4">
        <v>222909</v>
      </c>
      <c r="H633" s="4">
        <v>0</v>
      </c>
      <c r="I633" s="4" t="s">
        <v>1921</v>
      </c>
      <c r="J633" s="4">
        <v>167182</v>
      </c>
      <c r="K633" s="4" t="s">
        <v>313</v>
      </c>
      <c r="L633" s="3">
        <v>39178</v>
      </c>
      <c r="M633" s="4" t="s">
        <v>886</v>
      </c>
      <c r="N633" s="4" t="s">
        <v>434</v>
      </c>
      <c r="O633" s="4" t="s">
        <v>500</v>
      </c>
      <c r="P633" s="4" t="s">
        <v>692</v>
      </c>
    </row>
    <row r="634" spans="1:16" ht="33.75" customHeight="1">
      <c r="A634" s="4" t="s">
        <v>411</v>
      </c>
      <c r="B634" s="4" t="s">
        <v>1920</v>
      </c>
      <c r="C634" s="4" t="s">
        <v>1473</v>
      </c>
      <c r="D634" s="4"/>
      <c r="E634" s="4"/>
      <c r="F634" s="2">
        <v>2003</v>
      </c>
      <c r="G634" s="4">
        <v>152582</v>
      </c>
      <c r="H634" s="4">
        <v>0</v>
      </c>
      <c r="I634" s="4" t="s">
        <v>1922</v>
      </c>
      <c r="J634" s="4">
        <v>130000</v>
      </c>
      <c r="K634" s="4" t="s">
        <v>313</v>
      </c>
      <c r="L634" s="3">
        <v>37942</v>
      </c>
      <c r="M634" s="4" t="s">
        <v>886</v>
      </c>
      <c r="N634" s="4" t="s">
        <v>434</v>
      </c>
      <c r="O634" s="4" t="s">
        <v>500</v>
      </c>
      <c r="P634" s="4" t="s">
        <v>692</v>
      </c>
    </row>
    <row r="635" spans="1:16" ht="33.75" customHeight="1">
      <c r="A635" s="4" t="s">
        <v>411</v>
      </c>
      <c r="B635" s="4" t="s">
        <v>1920</v>
      </c>
      <c r="C635" s="4" t="s">
        <v>1473</v>
      </c>
      <c r="D635" s="4"/>
      <c r="E635" s="4"/>
      <c r="F635" s="2">
        <v>2003</v>
      </c>
      <c r="G635" s="4">
        <v>161464</v>
      </c>
      <c r="H635" s="4">
        <v>0</v>
      </c>
      <c r="I635" s="4" t="s">
        <v>1923</v>
      </c>
      <c r="J635" s="4">
        <v>150000</v>
      </c>
      <c r="K635" s="4" t="s">
        <v>313</v>
      </c>
      <c r="L635" s="3">
        <v>37721</v>
      </c>
      <c r="M635" s="4" t="s">
        <v>738</v>
      </c>
      <c r="N635" s="4" t="s">
        <v>434</v>
      </c>
      <c r="O635" s="4" t="s">
        <v>500</v>
      </c>
      <c r="P635" s="4" t="s">
        <v>692</v>
      </c>
    </row>
    <row r="636" spans="1:16" ht="45.75" customHeight="1">
      <c r="A636" s="4" t="s">
        <v>411</v>
      </c>
      <c r="B636" s="4" t="s">
        <v>1083</v>
      </c>
      <c r="C636" s="4" t="s">
        <v>40</v>
      </c>
      <c r="D636" s="4"/>
      <c r="E636" s="4"/>
      <c r="F636" s="2">
        <v>2014</v>
      </c>
      <c r="G636" s="4">
        <v>272109</v>
      </c>
      <c r="H636" s="4">
        <v>0</v>
      </c>
      <c r="I636" s="4" t="s">
        <v>194</v>
      </c>
      <c r="J636" s="4">
        <v>200000</v>
      </c>
      <c r="K636" s="4" t="s">
        <v>313</v>
      </c>
      <c r="L636" s="3">
        <v>41791</v>
      </c>
      <c r="M636" s="4" t="s">
        <v>613</v>
      </c>
      <c r="N636" s="4" t="s">
        <v>434</v>
      </c>
      <c r="O636" s="4" t="s">
        <v>500</v>
      </c>
      <c r="P636" s="4" t="s">
        <v>692</v>
      </c>
    </row>
    <row r="637" spans="1:16" ht="22.5" customHeight="1">
      <c r="A637" s="4" t="s">
        <v>411</v>
      </c>
      <c r="B637" s="4" t="s">
        <v>1083</v>
      </c>
      <c r="C637" s="4" t="s">
        <v>1473</v>
      </c>
      <c r="D637" s="4"/>
      <c r="E637" s="4"/>
      <c r="F637" s="2">
        <v>2003</v>
      </c>
      <c r="G637" s="4">
        <v>588928</v>
      </c>
      <c r="H637" s="4">
        <v>0</v>
      </c>
      <c r="I637" s="4" t="s">
        <v>1924</v>
      </c>
      <c r="J637" s="4">
        <v>500000</v>
      </c>
      <c r="K637" s="4" t="s">
        <v>313</v>
      </c>
      <c r="L637" s="3">
        <v>37778</v>
      </c>
      <c r="M637" s="4" t="s">
        <v>738</v>
      </c>
      <c r="N637" s="4" t="s">
        <v>434</v>
      </c>
      <c r="O637" s="4" t="s">
        <v>500</v>
      </c>
      <c r="P637" s="4" t="s">
        <v>692</v>
      </c>
    </row>
    <row r="638" spans="1:16" ht="45.75" customHeight="1">
      <c r="A638" s="4" t="s">
        <v>411</v>
      </c>
      <c r="B638" s="4" t="s">
        <v>1083</v>
      </c>
      <c r="C638" s="4" t="s">
        <v>961</v>
      </c>
      <c r="D638" s="4"/>
      <c r="E638" s="4"/>
      <c r="F638" s="2">
        <v>2014</v>
      </c>
      <c r="G638" s="4">
        <v>408163</v>
      </c>
      <c r="H638" s="4">
        <v>0</v>
      </c>
      <c r="I638" s="4" t="s">
        <v>117</v>
      </c>
      <c r="J638" s="4">
        <v>300000</v>
      </c>
      <c r="K638" s="4" t="s">
        <v>313</v>
      </c>
      <c r="L638" s="3">
        <v>41944</v>
      </c>
      <c r="M638" s="4" t="s">
        <v>211</v>
      </c>
      <c r="N638" s="4" t="s">
        <v>434</v>
      </c>
      <c r="O638" s="4" t="s">
        <v>500</v>
      </c>
      <c r="P638" s="4" t="s">
        <v>692</v>
      </c>
    </row>
    <row r="639" spans="1:16" ht="90.75" customHeight="1">
      <c r="A639" s="4" t="s">
        <v>411</v>
      </c>
      <c r="B639" s="4" t="s">
        <v>1067</v>
      </c>
      <c r="C639" s="4" t="s">
        <v>1458</v>
      </c>
      <c r="D639" s="4"/>
      <c r="E639" s="4"/>
      <c r="F639" s="2">
        <v>2008</v>
      </c>
      <c r="G639" s="4">
        <v>272862</v>
      </c>
      <c r="H639" s="4">
        <v>0</v>
      </c>
      <c r="I639" s="4" t="s">
        <v>1925</v>
      </c>
      <c r="J639" s="4">
        <v>175450</v>
      </c>
      <c r="K639" s="4" t="s">
        <v>313</v>
      </c>
      <c r="L639" s="3">
        <v>39618</v>
      </c>
      <c r="M639" s="4" t="s">
        <v>886</v>
      </c>
      <c r="N639" s="4" t="s">
        <v>434</v>
      </c>
      <c r="O639" s="4" t="s">
        <v>500</v>
      </c>
      <c r="P639" s="4" t="s">
        <v>692</v>
      </c>
    </row>
    <row r="640" spans="1:16" ht="33.75" customHeight="1">
      <c r="A640" s="4" t="s">
        <v>411</v>
      </c>
      <c r="B640" s="4" t="s">
        <v>1067</v>
      </c>
      <c r="C640" s="4" t="s">
        <v>1463</v>
      </c>
      <c r="D640" s="4" t="s">
        <v>1464</v>
      </c>
      <c r="E640" s="4" t="s">
        <v>1926</v>
      </c>
      <c r="F640" s="2">
        <v>2009</v>
      </c>
      <c r="G640" s="4">
        <v>127854</v>
      </c>
      <c r="H640" s="4">
        <v>0</v>
      </c>
      <c r="I640" s="4" t="s">
        <v>1927</v>
      </c>
      <c r="J640" s="4">
        <v>99982</v>
      </c>
      <c r="K640" s="4" t="s">
        <v>313</v>
      </c>
      <c r="L640" s="3">
        <v>39898</v>
      </c>
      <c r="M640" s="4" t="s">
        <v>886</v>
      </c>
      <c r="N640" s="4" t="s">
        <v>434</v>
      </c>
      <c r="O640" s="4" t="s">
        <v>500</v>
      </c>
      <c r="P640" s="4" t="s">
        <v>692</v>
      </c>
    </row>
    <row r="641" spans="1:16" ht="22.5" customHeight="1">
      <c r="A641" s="4" t="s">
        <v>411</v>
      </c>
      <c r="B641" s="4" t="s">
        <v>1067</v>
      </c>
      <c r="C641" s="4" t="s">
        <v>1473</v>
      </c>
      <c r="D641" s="4"/>
      <c r="E641" s="4"/>
      <c r="F641" s="2">
        <v>2003</v>
      </c>
      <c r="G641" s="4">
        <v>158457</v>
      </c>
      <c r="H641" s="4">
        <v>0</v>
      </c>
      <c r="I641" s="4" t="s">
        <v>1928</v>
      </c>
      <c r="J641" s="4">
        <v>134530</v>
      </c>
      <c r="K641" s="4" t="s">
        <v>313</v>
      </c>
      <c r="L641" s="3">
        <v>37778</v>
      </c>
      <c r="M641" s="4" t="s">
        <v>886</v>
      </c>
      <c r="N641" s="4" t="s">
        <v>434</v>
      </c>
      <c r="O641" s="4" t="s">
        <v>500</v>
      </c>
      <c r="P641" s="4" t="s">
        <v>692</v>
      </c>
    </row>
    <row r="642" spans="1:16" ht="45.75" customHeight="1">
      <c r="A642" s="4" t="s">
        <v>411</v>
      </c>
      <c r="B642" s="4" t="s">
        <v>1034</v>
      </c>
      <c r="C642" s="4" t="s">
        <v>40</v>
      </c>
      <c r="D642" s="4"/>
      <c r="E642" s="4"/>
      <c r="F642" s="2">
        <v>2014</v>
      </c>
      <c r="G642" s="4">
        <v>635324</v>
      </c>
      <c r="H642" s="4">
        <v>0</v>
      </c>
      <c r="I642" s="4" t="s">
        <v>1044</v>
      </c>
      <c r="J642" s="4">
        <v>500000</v>
      </c>
      <c r="K642" s="4" t="s">
        <v>313</v>
      </c>
      <c r="L642" s="3">
        <v>41913</v>
      </c>
      <c r="M642" s="4" t="s">
        <v>326</v>
      </c>
      <c r="N642" s="4" t="s">
        <v>434</v>
      </c>
      <c r="O642" s="4" t="s">
        <v>500</v>
      </c>
      <c r="P642" s="4" t="s">
        <v>692</v>
      </c>
    </row>
    <row r="643" spans="1:16" ht="22.5" customHeight="1">
      <c r="A643" s="4" t="s">
        <v>411</v>
      </c>
      <c r="B643" s="4" t="s">
        <v>1034</v>
      </c>
      <c r="C643" s="4" t="s">
        <v>1473</v>
      </c>
      <c r="D643" s="4"/>
      <c r="E643" s="4"/>
      <c r="F643" s="2">
        <v>2003</v>
      </c>
      <c r="G643" s="4">
        <v>3229279</v>
      </c>
      <c r="H643" s="4">
        <v>0</v>
      </c>
      <c r="I643" s="4" t="s">
        <v>1500</v>
      </c>
      <c r="J643" s="4">
        <v>3000000</v>
      </c>
      <c r="K643" s="4" t="s">
        <v>313</v>
      </c>
      <c r="L643" s="3">
        <v>37733</v>
      </c>
      <c r="M643" s="4" t="s">
        <v>738</v>
      </c>
      <c r="N643" s="4" t="s">
        <v>434</v>
      </c>
      <c r="O643" s="4" t="s">
        <v>500</v>
      </c>
      <c r="P643" s="4" t="s">
        <v>692</v>
      </c>
    </row>
    <row r="644" spans="1:16" ht="22.5" customHeight="1">
      <c r="A644" s="4" t="s">
        <v>411</v>
      </c>
      <c r="B644" s="4" t="s">
        <v>139</v>
      </c>
      <c r="C644" s="4" t="s">
        <v>1482</v>
      </c>
      <c r="D644" s="4"/>
      <c r="E644" s="4"/>
      <c r="F644" s="2">
        <v>2004</v>
      </c>
      <c r="G644" s="4">
        <v>49751</v>
      </c>
      <c r="H644" s="4">
        <v>0</v>
      </c>
      <c r="I644" s="4" t="s">
        <v>1929</v>
      </c>
      <c r="J644" s="4">
        <v>40000</v>
      </c>
      <c r="K644" s="4" t="s">
        <v>313</v>
      </c>
      <c r="L644" s="3">
        <v>38030</v>
      </c>
      <c r="M644" s="4" t="s">
        <v>886</v>
      </c>
      <c r="N644" s="4" t="s">
        <v>434</v>
      </c>
      <c r="O644" s="4" t="s">
        <v>500</v>
      </c>
      <c r="P644" s="4" t="s">
        <v>692</v>
      </c>
    </row>
    <row r="645" spans="1:16" ht="45.75" customHeight="1">
      <c r="A645" s="4" t="s">
        <v>411</v>
      </c>
      <c r="B645" s="4" t="s">
        <v>139</v>
      </c>
      <c r="C645" s="4" t="s">
        <v>1457</v>
      </c>
      <c r="D645" s="4" t="s">
        <v>634</v>
      </c>
      <c r="E645" s="4" t="s">
        <v>315</v>
      </c>
      <c r="F645" s="2">
        <v>2015</v>
      </c>
      <c r="G645" s="4">
        <v>317662</v>
      </c>
      <c r="H645" s="4">
        <v>0</v>
      </c>
      <c r="I645" s="4" t="s">
        <v>701</v>
      </c>
      <c r="J645" s="4">
        <v>250000</v>
      </c>
      <c r="K645" s="4" t="s">
        <v>313</v>
      </c>
      <c r="L645" s="3">
        <v>41913</v>
      </c>
      <c r="M645" s="4" t="s">
        <v>326</v>
      </c>
      <c r="N645" s="4" t="s">
        <v>434</v>
      </c>
      <c r="O645" s="4" t="s">
        <v>500</v>
      </c>
      <c r="P645" s="4" t="s">
        <v>692</v>
      </c>
    </row>
    <row r="646" spans="1:16" ht="12.75" customHeight="1">
      <c r="A646" s="4" t="s">
        <v>411</v>
      </c>
      <c r="B646" s="4" t="s">
        <v>132</v>
      </c>
      <c r="C646" s="4" t="s">
        <v>1482</v>
      </c>
      <c r="D646" s="4"/>
      <c r="E646" s="4"/>
      <c r="F646" s="2">
        <v>2004</v>
      </c>
      <c r="G646" s="4">
        <v>248756</v>
      </c>
      <c r="H646" s="4">
        <v>0</v>
      </c>
      <c r="I646" s="4" t="s">
        <v>1915</v>
      </c>
      <c r="J646" s="4">
        <v>200000</v>
      </c>
      <c r="K646" s="4" t="s">
        <v>313</v>
      </c>
      <c r="L646" s="3">
        <v>38030</v>
      </c>
      <c r="M646" s="4" t="s">
        <v>886</v>
      </c>
      <c r="N646" s="4" t="s">
        <v>434</v>
      </c>
      <c r="O646" s="4" t="s">
        <v>500</v>
      </c>
      <c r="P646" s="4" t="s">
        <v>692</v>
      </c>
    </row>
    <row r="647" spans="1:16" ht="45.75" customHeight="1">
      <c r="A647" s="4" t="s">
        <v>411</v>
      </c>
      <c r="B647" s="4" t="s">
        <v>1930</v>
      </c>
      <c r="C647" s="4" t="s">
        <v>1561</v>
      </c>
      <c r="D647" s="4"/>
      <c r="E647" s="4"/>
      <c r="F647" s="2">
        <v>2005</v>
      </c>
      <c r="G647" s="4">
        <v>203528</v>
      </c>
      <c r="H647" s="4">
        <v>0</v>
      </c>
      <c r="I647" s="4" t="s">
        <v>1931</v>
      </c>
      <c r="J647" s="4">
        <v>150000</v>
      </c>
      <c r="K647" s="4" t="s">
        <v>313</v>
      </c>
      <c r="L647" s="3">
        <v>38353</v>
      </c>
      <c r="M647" s="4" t="s">
        <v>326</v>
      </c>
      <c r="N647" s="4" t="s">
        <v>434</v>
      </c>
      <c r="O647" s="4" t="s">
        <v>500</v>
      </c>
      <c r="P647" s="4" t="s">
        <v>692</v>
      </c>
    </row>
    <row r="648" spans="1:16" ht="33.75" customHeight="1">
      <c r="A648" s="4" t="s">
        <v>411</v>
      </c>
      <c r="B648" s="4" t="s">
        <v>1932</v>
      </c>
      <c r="C648" s="4" t="s">
        <v>1473</v>
      </c>
      <c r="D648" s="4"/>
      <c r="E648" s="4"/>
      <c r="F648" s="2">
        <v>2003</v>
      </c>
      <c r="G648" s="4">
        <v>114025</v>
      </c>
      <c r="H648" s="4">
        <v>0</v>
      </c>
      <c r="I648" s="4" t="s">
        <v>1933</v>
      </c>
      <c r="J648" s="4">
        <v>100000</v>
      </c>
      <c r="K648" s="4" t="s">
        <v>313</v>
      </c>
      <c r="L648" s="3">
        <v>37844</v>
      </c>
      <c r="M648" s="4" t="s">
        <v>886</v>
      </c>
      <c r="N648" s="4" t="s">
        <v>434</v>
      </c>
      <c r="O648" s="4" t="s">
        <v>500</v>
      </c>
      <c r="P648" s="4" t="s">
        <v>692</v>
      </c>
    </row>
    <row r="649" spans="1:16" ht="33.75" customHeight="1">
      <c r="A649" s="4" t="s">
        <v>411</v>
      </c>
      <c r="B649" s="4" t="s">
        <v>1932</v>
      </c>
      <c r="C649" s="4" t="s">
        <v>1473</v>
      </c>
      <c r="D649" s="4"/>
      <c r="E649" s="4"/>
      <c r="F649" s="2">
        <v>2003</v>
      </c>
      <c r="G649" s="4">
        <v>63057</v>
      </c>
      <c r="H649" s="4">
        <v>0</v>
      </c>
      <c r="I649" s="4" t="s">
        <v>1934</v>
      </c>
      <c r="J649" s="4">
        <v>57445</v>
      </c>
      <c r="K649" s="4" t="s">
        <v>313</v>
      </c>
      <c r="L649" s="3">
        <v>37748</v>
      </c>
      <c r="M649" s="4" t="s">
        <v>738</v>
      </c>
      <c r="N649" s="4" t="s">
        <v>434</v>
      </c>
      <c r="O649" s="4" t="s">
        <v>500</v>
      </c>
      <c r="P649" s="4" t="s">
        <v>692</v>
      </c>
    </row>
    <row r="650" spans="1:16" ht="45.75" customHeight="1">
      <c r="A650" s="4" t="s">
        <v>411</v>
      </c>
      <c r="B650" s="4" t="s">
        <v>279</v>
      </c>
      <c r="C650" s="4" t="s">
        <v>1445</v>
      </c>
      <c r="D650" s="4"/>
      <c r="E650" s="4"/>
      <c r="F650" s="2">
        <v>2007</v>
      </c>
      <c r="G650" s="4">
        <v>336022</v>
      </c>
      <c r="H650" s="4">
        <v>0</v>
      </c>
      <c r="I650" s="4" t="s">
        <v>1935</v>
      </c>
      <c r="J650" s="4">
        <v>250000</v>
      </c>
      <c r="K650" s="4" t="s">
        <v>313</v>
      </c>
      <c r="L650" s="3">
        <v>39244</v>
      </c>
      <c r="M650" s="4" t="s">
        <v>886</v>
      </c>
      <c r="N650" s="4" t="s">
        <v>434</v>
      </c>
      <c r="O650" s="4" t="s">
        <v>500</v>
      </c>
      <c r="P650" s="4" t="s">
        <v>692</v>
      </c>
    </row>
    <row r="651" spans="1:16" ht="204.75" customHeight="1">
      <c r="A651" s="4" t="s">
        <v>411</v>
      </c>
      <c r="B651" s="4" t="s">
        <v>279</v>
      </c>
      <c r="C651" s="4" t="s">
        <v>1458</v>
      </c>
      <c r="D651" s="4"/>
      <c r="E651" s="4"/>
      <c r="F651" s="2">
        <v>2008</v>
      </c>
      <c r="G651" s="4">
        <v>157233</v>
      </c>
      <c r="H651" s="4">
        <v>0</v>
      </c>
      <c r="I651" s="4" t="s">
        <v>1936</v>
      </c>
      <c r="J651" s="4">
        <v>100000</v>
      </c>
      <c r="K651" s="4" t="s">
        <v>313</v>
      </c>
      <c r="L651" s="3">
        <v>39658</v>
      </c>
      <c r="M651" s="4" t="s">
        <v>886</v>
      </c>
      <c r="N651" s="4" t="s">
        <v>434</v>
      </c>
      <c r="O651" s="4" t="s">
        <v>500</v>
      </c>
      <c r="P651" s="4" t="s">
        <v>692</v>
      </c>
    </row>
    <row r="652" spans="1:16" ht="22.5" customHeight="1">
      <c r="A652" s="4" t="s">
        <v>411</v>
      </c>
      <c r="B652" s="4" t="s">
        <v>279</v>
      </c>
      <c r="C652" s="4" t="s">
        <v>40</v>
      </c>
      <c r="D652" s="4"/>
      <c r="E652" s="4"/>
      <c r="F652" s="2">
        <v>2014</v>
      </c>
      <c r="G652" s="4">
        <v>441362</v>
      </c>
      <c r="H652" s="4">
        <v>0</v>
      </c>
      <c r="I652" s="4" t="s">
        <v>65</v>
      </c>
      <c r="J652" s="4">
        <v>350000</v>
      </c>
      <c r="K652" s="4" t="s">
        <v>313</v>
      </c>
      <c r="L652" s="3">
        <v>41944</v>
      </c>
      <c r="M652" s="4" t="s">
        <v>886</v>
      </c>
      <c r="N652" s="4" t="s">
        <v>434</v>
      </c>
      <c r="O652" s="4" t="s">
        <v>500</v>
      </c>
      <c r="P652" s="4" t="s">
        <v>692</v>
      </c>
    </row>
    <row r="653" spans="1:16" ht="33.75" customHeight="1">
      <c r="A653" s="4" t="s">
        <v>411</v>
      </c>
      <c r="B653" s="4" t="s">
        <v>279</v>
      </c>
      <c r="C653" s="4" t="s">
        <v>1473</v>
      </c>
      <c r="D653" s="4"/>
      <c r="E653" s="4"/>
      <c r="F653" s="2">
        <v>2003</v>
      </c>
      <c r="G653" s="4">
        <v>274424</v>
      </c>
      <c r="H653" s="4">
        <v>0</v>
      </c>
      <c r="I653" s="4" t="s">
        <v>1937</v>
      </c>
      <c r="J653" s="4">
        <v>250000</v>
      </c>
      <c r="K653" s="4" t="s">
        <v>313</v>
      </c>
      <c r="L653" s="3">
        <v>37748</v>
      </c>
      <c r="M653" s="4" t="s">
        <v>886</v>
      </c>
      <c r="N653" s="4" t="s">
        <v>434</v>
      </c>
      <c r="O653" s="4" t="s">
        <v>500</v>
      </c>
      <c r="P653" s="4" t="s">
        <v>692</v>
      </c>
    </row>
    <row r="654" spans="1:16" ht="22.5" customHeight="1">
      <c r="A654" s="4" t="s">
        <v>411</v>
      </c>
      <c r="B654" s="4" t="s">
        <v>1938</v>
      </c>
      <c r="C654" s="4" t="s">
        <v>1482</v>
      </c>
      <c r="D654" s="4"/>
      <c r="E654" s="4"/>
      <c r="F654" s="2">
        <v>2004</v>
      </c>
      <c r="G654" s="4">
        <v>325751</v>
      </c>
      <c r="H654" s="4">
        <v>0</v>
      </c>
      <c r="I654" s="4" t="s">
        <v>1939</v>
      </c>
      <c r="J654" s="4">
        <v>261904</v>
      </c>
      <c r="K654" s="4" t="s">
        <v>313</v>
      </c>
      <c r="L654" s="3">
        <v>38019</v>
      </c>
      <c r="M654" s="4" t="s">
        <v>886</v>
      </c>
      <c r="N654" s="4" t="s">
        <v>434</v>
      </c>
      <c r="O654" s="4" t="s">
        <v>500</v>
      </c>
      <c r="P654" s="4" t="s">
        <v>692</v>
      </c>
    </row>
    <row r="655" spans="1:16" ht="33.75" customHeight="1">
      <c r="A655" s="4" t="s">
        <v>411</v>
      </c>
      <c r="B655" s="4" t="s">
        <v>1065</v>
      </c>
      <c r="C655" s="4" t="s">
        <v>1473</v>
      </c>
      <c r="D655" s="4"/>
      <c r="E655" s="4"/>
      <c r="F655" s="2">
        <v>2003</v>
      </c>
      <c r="G655" s="4">
        <v>225921</v>
      </c>
      <c r="H655" s="4">
        <v>0</v>
      </c>
      <c r="I655" s="4" t="s">
        <v>1940</v>
      </c>
      <c r="J655" s="4">
        <v>209881</v>
      </c>
      <c r="K655" s="4" t="s">
        <v>313</v>
      </c>
      <c r="L655" s="3">
        <v>37728</v>
      </c>
      <c r="M655" s="4" t="s">
        <v>738</v>
      </c>
      <c r="N655" s="4" t="s">
        <v>434</v>
      </c>
      <c r="O655" s="4" t="s">
        <v>500</v>
      </c>
      <c r="P655" s="4" t="s">
        <v>692</v>
      </c>
    </row>
    <row r="656" spans="1:16" ht="45.75" customHeight="1">
      <c r="A656" s="4" t="s">
        <v>411</v>
      </c>
      <c r="B656" s="4" t="s">
        <v>1673</v>
      </c>
      <c r="C656" s="4" t="s">
        <v>1473</v>
      </c>
      <c r="D656" s="4" t="s">
        <v>1473</v>
      </c>
      <c r="E656" s="4" t="s">
        <v>1674</v>
      </c>
      <c r="F656" s="2">
        <v>2003</v>
      </c>
      <c r="G656" s="4">
        <v>114286</v>
      </c>
      <c r="H656" s="4">
        <v>0</v>
      </c>
      <c r="I656" s="4" t="s">
        <v>1675</v>
      </c>
      <c r="J656" s="4"/>
      <c r="K656" s="4"/>
      <c r="L656" s="3">
        <v>37918</v>
      </c>
      <c r="M656" s="4" t="s">
        <v>232</v>
      </c>
      <c r="N656" s="4" t="s">
        <v>434</v>
      </c>
      <c r="O656" s="4" t="s">
        <v>282</v>
      </c>
      <c r="P656" s="4" t="s">
        <v>879</v>
      </c>
    </row>
    <row r="657" spans="1:16" ht="45.75" customHeight="1">
      <c r="A657" s="4" t="s">
        <v>411</v>
      </c>
      <c r="B657" s="4" t="s">
        <v>1941</v>
      </c>
      <c r="C657" s="4" t="s">
        <v>1473</v>
      </c>
      <c r="D657" s="4"/>
      <c r="E657" s="4"/>
      <c r="F657" s="2">
        <v>2003</v>
      </c>
      <c r="G657" s="4">
        <v>140082</v>
      </c>
      <c r="H657" s="4">
        <v>0</v>
      </c>
      <c r="I657" s="4" t="s">
        <v>1942</v>
      </c>
      <c r="J657" s="4">
        <v>119350</v>
      </c>
      <c r="K657" s="4" t="s">
        <v>313</v>
      </c>
      <c r="L657" s="3">
        <v>37942</v>
      </c>
      <c r="M657" s="4" t="s">
        <v>232</v>
      </c>
      <c r="N657" s="4" t="s">
        <v>434</v>
      </c>
      <c r="O657" s="4" t="s">
        <v>500</v>
      </c>
      <c r="P657" s="4" t="s">
        <v>692</v>
      </c>
    </row>
    <row r="658" spans="1:16" ht="12.75" customHeight="1">
      <c r="A658" s="4" t="s">
        <v>411</v>
      </c>
      <c r="B658" s="4" t="s">
        <v>1852</v>
      </c>
      <c r="C658" s="4" t="s">
        <v>1482</v>
      </c>
      <c r="D658" s="4"/>
      <c r="E658" s="4"/>
      <c r="F658" s="2">
        <v>2004</v>
      </c>
      <c r="G658" s="4">
        <v>135265</v>
      </c>
      <c r="H658" s="4">
        <v>0</v>
      </c>
      <c r="I658" s="4" t="s">
        <v>1943</v>
      </c>
      <c r="J658" s="4">
        <v>106318</v>
      </c>
      <c r="K658" s="4" t="s">
        <v>313</v>
      </c>
      <c r="L658" s="3">
        <v>38292</v>
      </c>
      <c r="M658" s="4" t="s">
        <v>886</v>
      </c>
      <c r="N658" s="4" t="s">
        <v>434</v>
      </c>
      <c r="O658" s="4" t="s">
        <v>500</v>
      </c>
      <c r="P658" s="4" t="s">
        <v>692</v>
      </c>
    </row>
    <row r="659" spans="1:16" ht="12.75" customHeight="1">
      <c r="A659" s="4" t="s">
        <v>411</v>
      </c>
      <c r="B659" s="4" t="s">
        <v>1852</v>
      </c>
      <c r="C659" s="4" t="s">
        <v>1561</v>
      </c>
      <c r="D659" s="4"/>
      <c r="E659" s="4"/>
      <c r="F659" s="2">
        <v>2005</v>
      </c>
      <c r="G659" s="4">
        <v>300481</v>
      </c>
      <c r="H659" s="4">
        <v>0</v>
      </c>
      <c r="I659" s="4" t="s">
        <v>1944</v>
      </c>
      <c r="J659" s="4">
        <v>250000</v>
      </c>
      <c r="K659" s="4" t="s">
        <v>313</v>
      </c>
      <c r="L659" s="3">
        <v>38626</v>
      </c>
      <c r="M659" s="4" t="s">
        <v>886</v>
      </c>
      <c r="N659" s="4" t="s">
        <v>434</v>
      </c>
      <c r="O659" s="4" t="s">
        <v>500</v>
      </c>
      <c r="P659" s="4" t="s">
        <v>692</v>
      </c>
    </row>
    <row r="660" spans="1:16" ht="12.75" customHeight="1">
      <c r="A660" s="4" t="s">
        <v>411</v>
      </c>
      <c r="B660" s="4" t="s">
        <v>1852</v>
      </c>
      <c r="C660" s="4" t="s">
        <v>1561</v>
      </c>
      <c r="D660" s="4"/>
      <c r="E660" s="4"/>
      <c r="F660" s="2">
        <v>2005</v>
      </c>
      <c r="G660" s="4">
        <v>67843</v>
      </c>
      <c r="H660" s="4">
        <v>0</v>
      </c>
      <c r="I660" s="4" t="s">
        <v>1943</v>
      </c>
      <c r="J660" s="4">
        <v>50000</v>
      </c>
      <c r="K660" s="4" t="s">
        <v>313</v>
      </c>
      <c r="L660" s="3">
        <v>38353</v>
      </c>
      <c r="M660" s="4" t="s">
        <v>886</v>
      </c>
      <c r="N660" s="4" t="s">
        <v>434</v>
      </c>
      <c r="O660" s="4" t="s">
        <v>500</v>
      </c>
      <c r="P660" s="4" t="s">
        <v>692</v>
      </c>
    </row>
    <row r="661" spans="1:16" ht="22.5" customHeight="1">
      <c r="A661" s="4" t="s">
        <v>411</v>
      </c>
      <c r="B661" s="4" t="s">
        <v>1852</v>
      </c>
      <c r="C661" s="4" t="s">
        <v>1438</v>
      </c>
      <c r="D661" s="4"/>
      <c r="E661" s="4"/>
      <c r="F661" s="2">
        <v>2006</v>
      </c>
      <c r="G661" s="4">
        <v>125628</v>
      </c>
      <c r="H661" s="4">
        <v>0</v>
      </c>
      <c r="I661" s="4" t="s">
        <v>1945</v>
      </c>
      <c r="J661" s="4">
        <v>100000</v>
      </c>
      <c r="K661" s="4" t="s">
        <v>313</v>
      </c>
      <c r="L661" s="3">
        <v>38899</v>
      </c>
      <c r="M661" s="4" t="s">
        <v>886</v>
      </c>
      <c r="N661" s="4" t="s">
        <v>434</v>
      </c>
      <c r="O661" s="4" t="s">
        <v>500</v>
      </c>
      <c r="P661" s="4" t="s">
        <v>692</v>
      </c>
    </row>
    <row r="662" spans="1:16" ht="45.75" customHeight="1">
      <c r="A662" s="4" t="s">
        <v>411</v>
      </c>
      <c r="B662" s="4" t="s">
        <v>1852</v>
      </c>
      <c r="C662" s="4" t="s">
        <v>1473</v>
      </c>
      <c r="D662" s="4"/>
      <c r="E662" s="4"/>
      <c r="F662" s="2">
        <v>2003</v>
      </c>
      <c r="G662" s="4">
        <v>269020</v>
      </c>
      <c r="H662" s="4">
        <v>0</v>
      </c>
      <c r="I662" s="4" t="s">
        <v>1946</v>
      </c>
      <c r="J662" s="4">
        <v>249920</v>
      </c>
      <c r="K662" s="4" t="s">
        <v>313</v>
      </c>
      <c r="L662" s="3">
        <v>37722</v>
      </c>
      <c r="M662" s="4" t="s">
        <v>738</v>
      </c>
      <c r="N662" s="4" t="s">
        <v>434</v>
      </c>
      <c r="O662" s="4" t="s">
        <v>500</v>
      </c>
      <c r="P662" s="4" t="s">
        <v>692</v>
      </c>
    </row>
    <row r="663" spans="1:16" ht="33.75" customHeight="1">
      <c r="A663" s="4" t="s">
        <v>411</v>
      </c>
      <c r="B663" s="4" t="s">
        <v>859</v>
      </c>
      <c r="C663" s="4" t="s">
        <v>1457</v>
      </c>
      <c r="D663" s="4" t="s">
        <v>634</v>
      </c>
      <c r="E663" s="4" t="s">
        <v>1093</v>
      </c>
      <c r="F663" s="2">
        <v>2015</v>
      </c>
      <c r="G663" s="4">
        <v>378310</v>
      </c>
      <c r="H663" s="4">
        <v>0</v>
      </c>
      <c r="I663" s="4" t="s">
        <v>602</v>
      </c>
      <c r="J663" s="4">
        <v>300000</v>
      </c>
      <c r="K663" s="4" t="s">
        <v>313</v>
      </c>
      <c r="L663" s="3">
        <v>41944</v>
      </c>
      <c r="M663" s="4" t="s">
        <v>886</v>
      </c>
      <c r="N663" s="4" t="s">
        <v>434</v>
      </c>
      <c r="O663" s="4" t="s">
        <v>500</v>
      </c>
      <c r="P663" s="4" t="s">
        <v>692</v>
      </c>
    </row>
    <row r="664" spans="1:16" ht="45.75" customHeight="1">
      <c r="A664" s="4" t="s">
        <v>411</v>
      </c>
      <c r="B664" s="4" t="s">
        <v>474</v>
      </c>
      <c r="C664" s="4" t="s">
        <v>40</v>
      </c>
      <c r="D664" s="4"/>
      <c r="E664" s="4"/>
      <c r="F664" s="2">
        <v>2014</v>
      </c>
      <c r="G664" s="4">
        <v>193253</v>
      </c>
      <c r="H664" s="4">
        <v>0</v>
      </c>
      <c r="I664" s="4" t="s">
        <v>669</v>
      </c>
      <c r="J664" s="4">
        <v>153250</v>
      </c>
      <c r="K664" s="4" t="s">
        <v>313</v>
      </c>
      <c r="L664" s="3">
        <v>41944</v>
      </c>
      <c r="M664" s="4" t="s">
        <v>326</v>
      </c>
      <c r="N664" s="4" t="s">
        <v>434</v>
      </c>
      <c r="O664" s="4" t="s">
        <v>500</v>
      </c>
      <c r="P664" s="4" t="s">
        <v>692</v>
      </c>
    </row>
    <row r="665" spans="1:16" ht="45.75" customHeight="1">
      <c r="A665" s="4" t="s">
        <v>411</v>
      </c>
      <c r="B665" s="4" t="s">
        <v>687</v>
      </c>
      <c r="C665" s="4" t="s">
        <v>40</v>
      </c>
      <c r="D665" s="4"/>
      <c r="E665" s="4"/>
      <c r="F665" s="2">
        <v>2014</v>
      </c>
      <c r="G665" s="4">
        <v>441362</v>
      </c>
      <c r="H665" s="4">
        <v>0</v>
      </c>
      <c r="I665" s="4" t="s">
        <v>629</v>
      </c>
      <c r="J665" s="4">
        <v>350000</v>
      </c>
      <c r="K665" s="4" t="s">
        <v>313</v>
      </c>
      <c r="L665" s="3">
        <v>41944</v>
      </c>
      <c r="M665" s="4" t="s">
        <v>926</v>
      </c>
      <c r="N665" s="4" t="s">
        <v>434</v>
      </c>
      <c r="O665" s="4" t="s">
        <v>500</v>
      </c>
      <c r="P665" s="4" t="s">
        <v>692</v>
      </c>
    </row>
    <row r="666" spans="1:16" ht="45.75" customHeight="1">
      <c r="A666" s="4" t="s">
        <v>411</v>
      </c>
      <c r="B666" s="4" t="s">
        <v>1947</v>
      </c>
      <c r="C666" s="4" t="s">
        <v>1473</v>
      </c>
      <c r="D666" s="4"/>
      <c r="E666" s="4"/>
      <c r="F666" s="2">
        <v>2003</v>
      </c>
      <c r="G666" s="4">
        <v>176056</v>
      </c>
      <c r="H666" s="4">
        <v>0</v>
      </c>
      <c r="I666" s="4" t="s">
        <v>1948</v>
      </c>
      <c r="J666" s="4">
        <v>150000</v>
      </c>
      <c r="K666" s="4" t="s">
        <v>313</v>
      </c>
      <c r="L666" s="3">
        <v>37949</v>
      </c>
      <c r="M666" s="4" t="s">
        <v>211</v>
      </c>
      <c r="N666" s="4" t="s">
        <v>434</v>
      </c>
      <c r="O666" s="4" t="s">
        <v>500</v>
      </c>
      <c r="P666" s="4" t="s">
        <v>692</v>
      </c>
    </row>
    <row r="667" spans="1:16" ht="68.25" customHeight="1">
      <c r="A667" s="4" t="s">
        <v>411</v>
      </c>
      <c r="B667" s="4" t="s">
        <v>1949</v>
      </c>
      <c r="C667" s="4" t="s">
        <v>1473</v>
      </c>
      <c r="D667" s="4"/>
      <c r="E667" s="4"/>
      <c r="F667" s="2">
        <v>2003</v>
      </c>
      <c r="G667" s="4">
        <v>592034</v>
      </c>
      <c r="H667" s="4">
        <v>0</v>
      </c>
      <c r="I667" s="4" t="s">
        <v>1950</v>
      </c>
      <c r="J667" s="4">
        <v>550000</v>
      </c>
      <c r="K667" s="4" t="s">
        <v>313</v>
      </c>
      <c r="L667" s="3">
        <v>37740</v>
      </c>
      <c r="M667" s="4" t="s">
        <v>738</v>
      </c>
      <c r="N667" s="4" t="s">
        <v>434</v>
      </c>
      <c r="O667" s="4" t="s">
        <v>500</v>
      </c>
      <c r="P667" s="4" t="s">
        <v>692</v>
      </c>
    </row>
    <row r="668" spans="1:16" ht="45.75" customHeight="1">
      <c r="A668" s="4" t="s">
        <v>411</v>
      </c>
      <c r="B668" s="4" t="s">
        <v>1951</v>
      </c>
      <c r="C668" s="4" t="s">
        <v>1473</v>
      </c>
      <c r="D668" s="4"/>
      <c r="E668" s="4"/>
      <c r="F668" s="2">
        <v>2003</v>
      </c>
      <c r="G668" s="4">
        <v>176056</v>
      </c>
      <c r="H668" s="4">
        <v>0</v>
      </c>
      <c r="I668" s="4" t="s">
        <v>1952</v>
      </c>
      <c r="J668" s="4">
        <v>150000</v>
      </c>
      <c r="K668" s="4" t="s">
        <v>313</v>
      </c>
      <c r="L668" s="3">
        <v>37949</v>
      </c>
      <c r="M668" s="4" t="s">
        <v>326</v>
      </c>
      <c r="N668" s="4" t="s">
        <v>434</v>
      </c>
      <c r="O668" s="4" t="s">
        <v>500</v>
      </c>
      <c r="P668" s="4" t="s">
        <v>692</v>
      </c>
    </row>
    <row r="669" spans="1:16" ht="33.75" customHeight="1">
      <c r="A669" s="4" t="s">
        <v>411</v>
      </c>
      <c r="B669" s="4" t="s">
        <v>136</v>
      </c>
      <c r="C669" s="4" t="s">
        <v>1438</v>
      </c>
      <c r="D669" s="4"/>
      <c r="E669" s="4"/>
      <c r="F669" s="2">
        <v>2006</v>
      </c>
      <c r="G669" s="4">
        <v>147503</v>
      </c>
      <c r="H669" s="4">
        <v>0</v>
      </c>
      <c r="I669" s="4" t="s">
        <v>1953</v>
      </c>
      <c r="J669" s="4">
        <v>115052</v>
      </c>
      <c r="K669" s="4" t="s">
        <v>313</v>
      </c>
      <c r="L669" s="3">
        <v>38975</v>
      </c>
      <c r="M669" s="4" t="s">
        <v>738</v>
      </c>
      <c r="N669" s="4" t="s">
        <v>434</v>
      </c>
      <c r="O669" s="4" t="s">
        <v>500</v>
      </c>
      <c r="P669" s="4" t="s">
        <v>692</v>
      </c>
    </row>
    <row r="670" spans="1:16" ht="33.75" customHeight="1">
      <c r="A670" s="4" t="s">
        <v>411</v>
      </c>
      <c r="B670" s="4" t="s">
        <v>136</v>
      </c>
      <c r="C670" s="4" t="s">
        <v>40</v>
      </c>
      <c r="D670" s="4"/>
      <c r="E670" s="4"/>
      <c r="F670" s="2">
        <v>2014</v>
      </c>
      <c r="G670" s="4">
        <v>126103</v>
      </c>
      <c r="H670" s="4">
        <v>0</v>
      </c>
      <c r="I670" s="4" t="s">
        <v>166</v>
      </c>
      <c r="J670" s="4">
        <v>100000</v>
      </c>
      <c r="K670" s="4" t="s">
        <v>313</v>
      </c>
      <c r="L670" s="3">
        <v>41944</v>
      </c>
      <c r="M670" s="4" t="s">
        <v>926</v>
      </c>
      <c r="N670" s="4" t="s">
        <v>434</v>
      </c>
      <c r="O670" s="4" t="s">
        <v>500</v>
      </c>
      <c r="P670" s="4" t="s">
        <v>697</v>
      </c>
    </row>
    <row r="671" spans="1:16" ht="22.5" customHeight="1">
      <c r="A671" s="4" t="s">
        <v>411</v>
      </c>
      <c r="B671" s="4" t="s">
        <v>877</v>
      </c>
      <c r="C671" s="4" t="s">
        <v>1473</v>
      </c>
      <c r="D671" s="4" t="s">
        <v>1473</v>
      </c>
      <c r="E671" s="4" t="s">
        <v>1477</v>
      </c>
      <c r="F671" s="2">
        <v>2003</v>
      </c>
      <c r="G671" s="4">
        <v>2152860</v>
      </c>
      <c r="H671" s="4">
        <v>0</v>
      </c>
      <c r="I671" s="4" t="s">
        <v>1478</v>
      </c>
      <c r="J671" s="4"/>
      <c r="K671" s="4"/>
      <c r="L671" s="3">
        <v>37839</v>
      </c>
      <c r="M671" s="4" t="s">
        <v>738</v>
      </c>
      <c r="N671" s="4" t="s">
        <v>434</v>
      </c>
      <c r="O671" s="4" t="s">
        <v>282</v>
      </c>
      <c r="P671" s="4" t="s">
        <v>697</v>
      </c>
    </row>
    <row r="672" spans="1:16" ht="45.75" customHeight="1">
      <c r="A672" s="4" t="s">
        <v>411</v>
      </c>
      <c r="B672" s="4" t="s">
        <v>1954</v>
      </c>
      <c r="C672" s="4" t="s">
        <v>1473</v>
      </c>
      <c r="D672" s="4"/>
      <c r="E672" s="4"/>
      <c r="F672" s="2">
        <v>2003</v>
      </c>
      <c r="G672" s="4">
        <v>57143</v>
      </c>
      <c r="H672" s="4">
        <v>0</v>
      </c>
      <c r="I672" s="4" t="s">
        <v>1955</v>
      </c>
      <c r="J672" s="4">
        <v>50000</v>
      </c>
      <c r="K672" s="4" t="s">
        <v>313</v>
      </c>
      <c r="L672" s="3">
        <v>37827</v>
      </c>
      <c r="M672" s="4" t="s">
        <v>613</v>
      </c>
      <c r="N672" s="4" t="s">
        <v>434</v>
      </c>
      <c r="O672" s="4" t="s">
        <v>500</v>
      </c>
      <c r="P672" s="4" t="s">
        <v>692</v>
      </c>
    </row>
    <row r="673" spans="1:16" ht="22.5" customHeight="1">
      <c r="A673" s="4" t="s">
        <v>411</v>
      </c>
      <c r="B673" s="4" t="s">
        <v>365</v>
      </c>
      <c r="C673" s="4" t="s">
        <v>1445</v>
      </c>
      <c r="D673" s="4"/>
      <c r="E673" s="4"/>
      <c r="F673" s="2">
        <v>2007</v>
      </c>
      <c r="G673" s="4">
        <v>648508</v>
      </c>
      <c r="H673" s="4">
        <v>0</v>
      </c>
      <c r="I673" s="4" t="s">
        <v>1956</v>
      </c>
      <c r="J673" s="4">
        <v>500000</v>
      </c>
      <c r="K673" s="4" t="s">
        <v>313</v>
      </c>
      <c r="L673" s="3">
        <v>39187</v>
      </c>
      <c r="M673" s="4" t="s">
        <v>738</v>
      </c>
      <c r="N673" s="4" t="s">
        <v>434</v>
      </c>
      <c r="O673" s="4" t="s">
        <v>282</v>
      </c>
      <c r="P673" s="4" t="s">
        <v>697</v>
      </c>
    </row>
    <row r="674" spans="1:16" ht="33.75" customHeight="1">
      <c r="A674" s="4" t="s">
        <v>411</v>
      </c>
      <c r="B674" s="4" t="s">
        <v>365</v>
      </c>
      <c r="C674" s="4" t="s">
        <v>1463</v>
      </c>
      <c r="D674" s="4" t="s">
        <v>1464</v>
      </c>
      <c r="E674" s="4" t="s">
        <v>1526</v>
      </c>
      <c r="F674" s="2">
        <v>2009</v>
      </c>
      <c r="G674" s="4">
        <v>393701</v>
      </c>
      <c r="H674" s="4">
        <v>0</v>
      </c>
      <c r="I674" s="4" t="s">
        <v>1527</v>
      </c>
      <c r="J674" s="4">
        <v>300000</v>
      </c>
      <c r="K674" s="4" t="s">
        <v>313</v>
      </c>
      <c r="L674" s="3">
        <v>39876</v>
      </c>
      <c r="M674" s="4" t="s">
        <v>926</v>
      </c>
      <c r="N674" s="4" t="s">
        <v>434</v>
      </c>
      <c r="O674" s="4" t="s">
        <v>282</v>
      </c>
      <c r="P674" s="4" t="s">
        <v>697</v>
      </c>
    </row>
    <row r="675" spans="1:16" ht="22.5" customHeight="1">
      <c r="A675" s="4" t="s">
        <v>411</v>
      </c>
      <c r="B675" s="4" t="s">
        <v>365</v>
      </c>
      <c r="C675" s="4" t="s">
        <v>1473</v>
      </c>
      <c r="D675" s="4" t="s">
        <v>1473</v>
      </c>
      <c r="E675" s="4" t="s">
        <v>1529</v>
      </c>
      <c r="F675" s="2">
        <v>2003</v>
      </c>
      <c r="G675" s="4">
        <v>1177856</v>
      </c>
      <c r="H675" s="4">
        <v>0</v>
      </c>
      <c r="I675" s="4" t="s">
        <v>1573</v>
      </c>
      <c r="J675" s="4">
        <v>1000000</v>
      </c>
      <c r="K675" s="4" t="s">
        <v>313</v>
      </c>
      <c r="L675" s="3">
        <v>37791</v>
      </c>
      <c r="M675" s="4" t="s">
        <v>738</v>
      </c>
      <c r="N675" s="4" t="s">
        <v>434</v>
      </c>
      <c r="O675" s="4" t="s">
        <v>282</v>
      </c>
      <c r="P675" s="4" t="s">
        <v>697</v>
      </c>
    </row>
    <row r="676" spans="1:16" ht="33.75" customHeight="1">
      <c r="A676" s="4" t="s">
        <v>411</v>
      </c>
      <c r="B676" s="4" t="s">
        <v>365</v>
      </c>
      <c r="C676" s="4" t="s">
        <v>532</v>
      </c>
      <c r="D676" s="4" t="s">
        <v>254</v>
      </c>
      <c r="E676" s="4" t="s">
        <v>719</v>
      </c>
      <c r="F676" s="2">
        <v>2013</v>
      </c>
      <c r="G676" s="4">
        <v>258732</v>
      </c>
      <c r="H676" s="4">
        <v>0</v>
      </c>
      <c r="I676" s="4" t="s">
        <v>496</v>
      </c>
      <c r="J676" s="4">
        <v>200000</v>
      </c>
      <c r="K676" s="4" t="s">
        <v>313</v>
      </c>
      <c r="L676" s="3">
        <v>41305</v>
      </c>
      <c r="M676" s="4" t="s">
        <v>738</v>
      </c>
      <c r="N676" s="4" t="s">
        <v>434</v>
      </c>
      <c r="O676" s="4" t="s">
        <v>282</v>
      </c>
      <c r="P676" s="4" t="s">
        <v>697</v>
      </c>
    </row>
    <row r="677" spans="1:16" ht="45.75" customHeight="1">
      <c r="A677" s="4" t="s">
        <v>411</v>
      </c>
      <c r="B677" s="4" t="s">
        <v>873</v>
      </c>
      <c r="C677" s="4" t="s">
        <v>1473</v>
      </c>
      <c r="D677" s="4"/>
      <c r="E677" s="4"/>
      <c r="F677" s="2">
        <v>2003</v>
      </c>
      <c r="G677" s="4">
        <v>61117</v>
      </c>
      <c r="H677" s="4">
        <v>0</v>
      </c>
      <c r="I677" s="4" t="s">
        <v>1957</v>
      </c>
      <c r="J677" s="4">
        <v>53600</v>
      </c>
      <c r="K677" s="4" t="s">
        <v>313</v>
      </c>
      <c r="L677" s="3">
        <v>37853</v>
      </c>
      <c r="M677" s="4" t="s">
        <v>211</v>
      </c>
      <c r="N677" s="4" t="s">
        <v>434</v>
      </c>
      <c r="O677" s="4" t="s">
        <v>500</v>
      </c>
      <c r="P677" s="4" t="s">
        <v>692</v>
      </c>
    </row>
    <row r="678" spans="1:16" ht="33.75" customHeight="1">
      <c r="A678" s="4" t="s">
        <v>411</v>
      </c>
      <c r="B678" s="4" t="s">
        <v>797</v>
      </c>
      <c r="C678" s="4" t="s">
        <v>1457</v>
      </c>
      <c r="D678" s="4" t="s">
        <v>634</v>
      </c>
      <c r="E678" s="4" t="s">
        <v>115</v>
      </c>
      <c r="F678" s="2">
        <v>2015</v>
      </c>
      <c r="G678" s="4">
        <v>334225</v>
      </c>
      <c r="H678" s="4">
        <v>0</v>
      </c>
      <c r="I678" s="4" t="s">
        <v>759</v>
      </c>
      <c r="J678" s="4">
        <v>250000</v>
      </c>
      <c r="K678" s="4" t="s">
        <v>313</v>
      </c>
      <c r="L678" s="3">
        <v>41828</v>
      </c>
      <c r="M678" s="4" t="s">
        <v>926</v>
      </c>
      <c r="N678" s="4" t="s">
        <v>434</v>
      </c>
      <c r="O678" s="4" t="s">
        <v>282</v>
      </c>
      <c r="P678" s="4" t="s">
        <v>697</v>
      </c>
    </row>
    <row r="679" spans="1:16" ht="33.75" customHeight="1">
      <c r="A679" s="4" t="s">
        <v>411</v>
      </c>
      <c r="B679" s="4" t="s">
        <v>797</v>
      </c>
      <c r="C679" s="4" t="s">
        <v>1457</v>
      </c>
      <c r="D679" s="4" t="s">
        <v>634</v>
      </c>
      <c r="E679" s="4" t="s">
        <v>115</v>
      </c>
      <c r="F679" s="2">
        <v>2015</v>
      </c>
      <c r="G679" s="4">
        <v>317662</v>
      </c>
      <c r="H679" s="4">
        <v>0</v>
      </c>
      <c r="I679" s="4" t="s">
        <v>766</v>
      </c>
      <c r="J679" s="4">
        <v>250000</v>
      </c>
      <c r="K679" s="4" t="s">
        <v>313</v>
      </c>
      <c r="L679" s="3">
        <v>41913</v>
      </c>
      <c r="M679" s="4" t="s">
        <v>926</v>
      </c>
      <c r="N679" s="4" t="s">
        <v>434</v>
      </c>
      <c r="O679" s="4" t="s">
        <v>500</v>
      </c>
      <c r="P679" s="4" t="s">
        <v>692</v>
      </c>
    </row>
    <row r="680" spans="1:16" ht="33.75" customHeight="1">
      <c r="A680" s="4" t="s">
        <v>411</v>
      </c>
      <c r="B680" s="4" t="s">
        <v>797</v>
      </c>
      <c r="C680" s="4" t="s">
        <v>532</v>
      </c>
      <c r="D680" s="4" t="s">
        <v>254</v>
      </c>
      <c r="E680" s="4" t="s">
        <v>268</v>
      </c>
      <c r="F680" s="2">
        <v>2013</v>
      </c>
      <c r="G680" s="4">
        <v>651890</v>
      </c>
      <c r="H680" s="4">
        <v>0</v>
      </c>
      <c r="I680" s="4" t="s">
        <v>1095</v>
      </c>
      <c r="J680" s="4">
        <v>500000</v>
      </c>
      <c r="K680" s="4" t="s">
        <v>313</v>
      </c>
      <c r="L680" s="3">
        <v>41451</v>
      </c>
      <c r="M680" s="4" t="s">
        <v>738</v>
      </c>
      <c r="N680" s="4" t="s">
        <v>434</v>
      </c>
      <c r="O680" s="4" t="s">
        <v>282</v>
      </c>
      <c r="P680" s="4" t="s">
        <v>697</v>
      </c>
    </row>
    <row r="681" spans="1:16" ht="33.75" customHeight="1">
      <c r="A681" s="4" t="s">
        <v>411</v>
      </c>
      <c r="B681" s="4" t="s">
        <v>797</v>
      </c>
      <c r="C681" s="4" t="s">
        <v>961</v>
      </c>
      <c r="D681" s="4" t="s">
        <v>988</v>
      </c>
      <c r="E681" s="4" t="s">
        <v>637</v>
      </c>
      <c r="F681" s="2">
        <v>2014</v>
      </c>
      <c r="G681" s="4">
        <v>678426</v>
      </c>
      <c r="H681" s="4">
        <v>0</v>
      </c>
      <c r="I681" s="4" t="s">
        <v>689</v>
      </c>
      <c r="J681" s="4">
        <v>500000</v>
      </c>
      <c r="K681" s="4" t="s">
        <v>313</v>
      </c>
      <c r="L681" s="3">
        <v>41670</v>
      </c>
      <c r="M681" s="4" t="s">
        <v>738</v>
      </c>
      <c r="N681" s="4" t="s">
        <v>434</v>
      </c>
      <c r="O681" s="4" t="s">
        <v>282</v>
      </c>
      <c r="P681" s="4" t="s">
        <v>697</v>
      </c>
    </row>
    <row r="682" spans="1:16" ht="22.5" customHeight="1">
      <c r="A682" s="4" t="s">
        <v>771</v>
      </c>
      <c r="B682" s="4" t="s">
        <v>161</v>
      </c>
      <c r="C682" s="4" t="s">
        <v>1470</v>
      </c>
      <c r="D682" s="4"/>
      <c r="E682" s="4"/>
      <c r="F682" s="2">
        <v>2002</v>
      </c>
      <c r="G682" s="4">
        <v>11538</v>
      </c>
      <c r="H682" s="4">
        <v>0</v>
      </c>
      <c r="I682" s="4" t="s">
        <v>1958</v>
      </c>
      <c r="J682" s="4"/>
      <c r="K682" s="4"/>
      <c r="L682" s="3">
        <v>37419</v>
      </c>
      <c r="M682" s="4" t="s">
        <v>738</v>
      </c>
      <c r="N682" s="4" t="s">
        <v>434</v>
      </c>
      <c r="O682" s="4" t="s">
        <v>500</v>
      </c>
      <c r="P682" s="4" t="s">
        <v>692</v>
      </c>
    </row>
    <row r="683" spans="1:16" ht="22.5" customHeight="1">
      <c r="A683" s="4" t="s">
        <v>771</v>
      </c>
      <c r="B683" s="4" t="s">
        <v>161</v>
      </c>
      <c r="C683" s="4" t="s">
        <v>1473</v>
      </c>
      <c r="D683" s="4"/>
      <c r="E683" s="4"/>
      <c r="F683" s="2">
        <v>2003</v>
      </c>
      <c r="G683" s="4">
        <v>36765</v>
      </c>
      <c r="H683" s="4">
        <v>0</v>
      </c>
      <c r="I683" s="4" t="s">
        <v>1593</v>
      </c>
      <c r="J683" s="4"/>
      <c r="K683" s="4"/>
      <c r="L683" s="3">
        <v>37656</v>
      </c>
      <c r="M683" s="4" t="s">
        <v>738</v>
      </c>
      <c r="N683" s="4" t="s">
        <v>434</v>
      </c>
      <c r="O683" s="4" t="s">
        <v>500</v>
      </c>
      <c r="P683" s="4" t="s">
        <v>692</v>
      </c>
    </row>
    <row r="684" spans="1:16" ht="22.5" customHeight="1">
      <c r="A684" s="4" t="s">
        <v>319</v>
      </c>
      <c r="B684" s="4" t="s">
        <v>1959</v>
      </c>
      <c r="C684" s="4" t="s">
        <v>1561</v>
      </c>
      <c r="D684" s="4"/>
      <c r="E684" s="4"/>
      <c r="F684" s="2">
        <v>2005</v>
      </c>
      <c r="G684" s="4">
        <v>121271</v>
      </c>
      <c r="H684" s="4">
        <v>0</v>
      </c>
      <c r="I684" s="4" t="s">
        <v>1960</v>
      </c>
      <c r="J684" s="4">
        <v>93500</v>
      </c>
      <c r="K684" s="4" t="s">
        <v>313</v>
      </c>
      <c r="L684" s="3">
        <v>38456</v>
      </c>
      <c r="M684" s="4" t="s">
        <v>886</v>
      </c>
      <c r="N684" s="4" t="s">
        <v>434</v>
      </c>
      <c r="O684" s="4" t="s">
        <v>500</v>
      </c>
      <c r="P684" s="4" t="s">
        <v>692</v>
      </c>
    </row>
    <row r="685" spans="1:16" ht="22.5" customHeight="1">
      <c r="A685" s="4" t="s">
        <v>319</v>
      </c>
      <c r="B685" s="4" t="s">
        <v>1959</v>
      </c>
      <c r="C685" s="4" t="s">
        <v>1458</v>
      </c>
      <c r="D685" s="4"/>
      <c r="E685" s="4"/>
      <c r="F685" s="2">
        <v>2008</v>
      </c>
      <c r="G685" s="4">
        <v>313160</v>
      </c>
      <c r="H685" s="4">
        <v>0</v>
      </c>
      <c r="I685" s="4" t="s">
        <v>1961</v>
      </c>
      <c r="J685" s="4">
        <v>199170</v>
      </c>
      <c r="K685" s="4" t="s">
        <v>313</v>
      </c>
      <c r="L685" s="3">
        <v>39650</v>
      </c>
      <c r="M685" s="4" t="s">
        <v>886</v>
      </c>
      <c r="N685" s="4" t="s">
        <v>434</v>
      </c>
      <c r="O685" s="4" t="s">
        <v>500</v>
      </c>
      <c r="P685" s="4" t="s">
        <v>692</v>
      </c>
    </row>
    <row r="686" spans="1:16" ht="22.5" customHeight="1">
      <c r="A686" s="4" t="s">
        <v>319</v>
      </c>
      <c r="B686" s="4" t="s">
        <v>1959</v>
      </c>
      <c r="C686" s="4" t="s">
        <v>1463</v>
      </c>
      <c r="D686" s="4"/>
      <c r="E686" s="4"/>
      <c r="F686" s="2">
        <v>2009</v>
      </c>
      <c r="G686" s="4">
        <v>1401449</v>
      </c>
      <c r="H686" s="4">
        <v>0</v>
      </c>
      <c r="I686" s="4" t="s">
        <v>1962</v>
      </c>
      <c r="J686" s="4">
        <v>100000</v>
      </c>
      <c r="K686" s="4" t="s">
        <v>313</v>
      </c>
      <c r="L686" s="3">
        <v>40052</v>
      </c>
      <c r="M686" s="4" t="s">
        <v>886</v>
      </c>
      <c r="N686" s="4" t="s">
        <v>434</v>
      </c>
      <c r="O686" s="4" t="s">
        <v>500</v>
      </c>
      <c r="P686" s="4" t="s">
        <v>692</v>
      </c>
    </row>
    <row r="687" spans="1:16" ht="22.5" customHeight="1">
      <c r="A687" s="4" t="s">
        <v>319</v>
      </c>
      <c r="B687" s="4" t="s">
        <v>1959</v>
      </c>
      <c r="C687" s="4" t="s">
        <v>1516</v>
      </c>
      <c r="D687" s="4"/>
      <c r="E687" s="4"/>
      <c r="F687" s="2">
        <v>2010</v>
      </c>
      <c r="G687" s="4">
        <v>136054</v>
      </c>
      <c r="H687" s="4">
        <v>0</v>
      </c>
      <c r="I687" s="4" t="s">
        <v>1963</v>
      </c>
      <c r="J687" s="4">
        <v>100000</v>
      </c>
      <c r="K687" s="4" t="s">
        <v>313</v>
      </c>
      <c r="L687" s="3">
        <v>40568</v>
      </c>
      <c r="M687" s="4" t="s">
        <v>886</v>
      </c>
      <c r="N687" s="4" t="s">
        <v>434</v>
      </c>
      <c r="O687" s="4" t="s">
        <v>500</v>
      </c>
      <c r="P687" s="4" t="s">
        <v>692</v>
      </c>
    </row>
    <row r="688" spans="1:16" ht="45.75" customHeight="1">
      <c r="A688" s="4" t="s">
        <v>319</v>
      </c>
      <c r="B688" s="4" t="s">
        <v>1959</v>
      </c>
      <c r="C688" s="4" t="s">
        <v>1473</v>
      </c>
      <c r="D688" s="4"/>
      <c r="E688" s="4"/>
      <c r="F688" s="2">
        <v>2003</v>
      </c>
      <c r="G688" s="4">
        <v>172625</v>
      </c>
      <c r="H688" s="4">
        <v>0</v>
      </c>
      <c r="I688" s="4" t="s">
        <v>1964</v>
      </c>
      <c r="J688" s="4">
        <v>147076</v>
      </c>
      <c r="K688" s="4" t="s">
        <v>313</v>
      </c>
      <c r="L688" s="3">
        <v>37931</v>
      </c>
      <c r="M688" s="4" t="s">
        <v>886</v>
      </c>
      <c r="N688" s="4" t="s">
        <v>434</v>
      </c>
      <c r="O688" s="4" t="s">
        <v>500</v>
      </c>
      <c r="P688" s="4" t="s">
        <v>692</v>
      </c>
    </row>
    <row r="689" spans="1:16" ht="33.75" customHeight="1">
      <c r="A689" s="4" t="s">
        <v>319</v>
      </c>
      <c r="B689" s="4" t="s">
        <v>1959</v>
      </c>
      <c r="C689" s="4" t="s">
        <v>1473</v>
      </c>
      <c r="D689" s="4"/>
      <c r="E689" s="4"/>
      <c r="F689" s="2">
        <v>2003</v>
      </c>
      <c r="G689" s="4">
        <v>206074</v>
      </c>
      <c r="H689" s="4">
        <v>0</v>
      </c>
      <c r="I689" s="4" t="s">
        <v>1965</v>
      </c>
      <c r="J689" s="4">
        <v>190000</v>
      </c>
      <c r="K689" s="4" t="s">
        <v>313</v>
      </c>
      <c r="L689" s="3">
        <v>37890</v>
      </c>
      <c r="M689" s="4" t="s">
        <v>886</v>
      </c>
      <c r="N689" s="4" t="s">
        <v>434</v>
      </c>
      <c r="O689" s="4" t="s">
        <v>500</v>
      </c>
      <c r="P689" s="4" t="s">
        <v>692</v>
      </c>
    </row>
    <row r="690" spans="1:16" ht="45.75" customHeight="1">
      <c r="A690" s="4" t="s">
        <v>319</v>
      </c>
      <c r="B690" s="4" t="s">
        <v>1959</v>
      </c>
      <c r="C690" s="4" t="s">
        <v>1473</v>
      </c>
      <c r="D690" s="4"/>
      <c r="E690" s="4"/>
      <c r="F690" s="2">
        <v>2003</v>
      </c>
      <c r="G690" s="4">
        <v>365714</v>
      </c>
      <c r="H690" s="4">
        <v>0</v>
      </c>
      <c r="I690" s="4" t="s">
        <v>1966</v>
      </c>
      <c r="J690" s="4">
        <v>320000</v>
      </c>
      <c r="K690" s="4" t="s">
        <v>313</v>
      </c>
      <c r="L690" s="3">
        <v>37910</v>
      </c>
      <c r="M690" s="4" t="s">
        <v>211</v>
      </c>
      <c r="N690" s="4" t="s">
        <v>434</v>
      </c>
      <c r="O690" s="4" t="s">
        <v>500</v>
      </c>
      <c r="P690" s="4" t="s">
        <v>692</v>
      </c>
    </row>
    <row r="691" spans="1:16" ht="22.5" customHeight="1">
      <c r="A691" s="4" t="s">
        <v>319</v>
      </c>
      <c r="B691" s="4" t="s">
        <v>22</v>
      </c>
      <c r="C691" s="4" t="s">
        <v>1482</v>
      </c>
      <c r="D691" s="4"/>
      <c r="E691" s="4"/>
      <c r="F691" s="2">
        <v>2004</v>
      </c>
      <c r="G691" s="4">
        <v>180205</v>
      </c>
      <c r="H691" s="4">
        <v>0</v>
      </c>
      <c r="I691" s="4" t="s">
        <v>1967</v>
      </c>
      <c r="J691" s="4">
        <v>149750</v>
      </c>
      <c r="K691" s="4" t="s">
        <v>313</v>
      </c>
      <c r="L691" s="3">
        <v>38216</v>
      </c>
      <c r="M691" s="4" t="s">
        <v>886</v>
      </c>
      <c r="N691" s="4" t="s">
        <v>434</v>
      </c>
      <c r="O691" s="4" t="s">
        <v>500</v>
      </c>
      <c r="P691" s="4" t="s">
        <v>692</v>
      </c>
    </row>
    <row r="692" spans="1:16" ht="22.5" customHeight="1">
      <c r="A692" s="4" t="s">
        <v>319</v>
      </c>
      <c r="B692" s="4" t="s">
        <v>22</v>
      </c>
      <c r="C692" s="4" t="s">
        <v>1482</v>
      </c>
      <c r="D692" s="4"/>
      <c r="E692" s="4"/>
      <c r="F692" s="2">
        <v>2004</v>
      </c>
      <c r="G692" s="4">
        <v>308939</v>
      </c>
      <c r="H692" s="4">
        <v>0</v>
      </c>
      <c r="I692" s="4" t="s">
        <v>1967</v>
      </c>
      <c r="J692" s="4">
        <v>253330</v>
      </c>
      <c r="K692" s="4" t="s">
        <v>313</v>
      </c>
      <c r="L692" s="3">
        <v>38082</v>
      </c>
      <c r="M692" s="4" t="s">
        <v>886</v>
      </c>
      <c r="N692" s="4" t="s">
        <v>434</v>
      </c>
      <c r="O692" s="4" t="s">
        <v>500</v>
      </c>
      <c r="P692" s="4" t="s">
        <v>692</v>
      </c>
    </row>
    <row r="693" spans="1:16" ht="33.75" customHeight="1">
      <c r="A693" s="4" t="s">
        <v>319</v>
      </c>
      <c r="B693" s="4" t="s">
        <v>22</v>
      </c>
      <c r="C693" s="4" t="s">
        <v>1473</v>
      </c>
      <c r="D693" s="4"/>
      <c r="E693" s="4"/>
      <c r="F693" s="2">
        <v>2003</v>
      </c>
      <c r="G693" s="4">
        <v>285227</v>
      </c>
      <c r="H693" s="4">
        <v>0</v>
      </c>
      <c r="I693" s="4" t="s">
        <v>1968</v>
      </c>
      <c r="J693" s="4">
        <v>249574</v>
      </c>
      <c r="K693" s="4" t="s">
        <v>313</v>
      </c>
      <c r="L693" s="3">
        <v>37925</v>
      </c>
      <c r="M693" s="4" t="s">
        <v>886</v>
      </c>
      <c r="N693" s="4" t="s">
        <v>434</v>
      </c>
      <c r="O693" s="4" t="s">
        <v>500</v>
      </c>
      <c r="P693" s="4" t="s">
        <v>692</v>
      </c>
    </row>
    <row r="694" spans="1:16" ht="22.5" customHeight="1">
      <c r="A694" s="4" t="s">
        <v>319</v>
      </c>
      <c r="B694" s="4" t="s">
        <v>22</v>
      </c>
      <c r="C694" s="4" t="s">
        <v>1473</v>
      </c>
      <c r="D694" s="4"/>
      <c r="E694" s="4"/>
      <c r="F694" s="2">
        <v>2003</v>
      </c>
      <c r="G694" s="4">
        <v>285227</v>
      </c>
      <c r="H694" s="4">
        <v>0</v>
      </c>
      <c r="I694" s="4" t="s">
        <v>1969</v>
      </c>
      <c r="J694" s="4">
        <v>249574</v>
      </c>
      <c r="K694" s="4" t="s">
        <v>313</v>
      </c>
      <c r="L694" s="3">
        <v>37925</v>
      </c>
      <c r="M694" s="4" t="s">
        <v>886</v>
      </c>
      <c r="N694" s="4" t="s">
        <v>434</v>
      </c>
      <c r="O694" s="4" t="s">
        <v>500</v>
      </c>
      <c r="P694" s="4" t="s">
        <v>692</v>
      </c>
    </row>
    <row r="695" spans="1:16" ht="45.75" customHeight="1">
      <c r="A695" s="4" t="s">
        <v>319</v>
      </c>
      <c r="B695" s="4" t="s">
        <v>1705</v>
      </c>
      <c r="C695" s="4" t="s">
        <v>1463</v>
      </c>
      <c r="D695" s="4"/>
      <c r="E695" s="4"/>
      <c r="F695" s="2">
        <v>2009</v>
      </c>
      <c r="G695" s="4">
        <v>194625</v>
      </c>
      <c r="H695" s="4">
        <v>0</v>
      </c>
      <c r="I695" s="4" t="s">
        <v>1970</v>
      </c>
      <c r="J695" s="4">
        <v>138573</v>
      </c>
      <c r="K695" s="4" t="s">
        <v>313</v>
      </c>
      <c r="L695" s="3">
        <v>40046</v>
      </c>
      <c r="M695" s="4" t="s">
        <v>613</v>
      </c>
      <c r="N695" s="4" t="s">
        <v>434</v>
      </c>
      <c r="O695" s="4" t="s">
        <v>500</v>
      </c>
      <c r="P695" s="4" t="s">
        <v>692</v>
      </c>
    </row>
    <row r="696" spans="1:16" ht="45.75" customHeight="1">
      <c r="A696" s="4" t="s">
        <v>319</v>
      </c>
      <c r="B696" s="4" t="s">
        <v>891</v>
      </c>
      <c r="C696" s="4" t="s">
        <v>40</v>
      </c>
      <c r="D696" s="4"/>
      <c r="E696" s="4"/>
      <c r="F696" s="2">
        <v>2014</v>
      </c>
      <c r="G696" s="4">
        <v>715408</v>
      </c>
      <c r="H696" s="4">
        <v>0</v>
      </c>
      <c r="I696" s="4" t="s">
        <v>887</v>
      </c>
      <c r="J696" s="4">
        <v>563026</v>
      </c>
      <c r="K696" s="4" t="s">
        <v>313</v>
      </c>
      <c r="L696" s="3">
        <v>41932</v>
      </c>
      <c r="M696" s="4" t="s">
        <v>926</v>
      </c>
      <c r="N696" s="4" t="s">
        <v>434</v>
      </c>
      <c r="O696" s="4" t="s">
        <v>500</v>
      </c>
      <c r="P696" s="4" t="s">
        <v>692</v>
      </c>
    </row>
    <row r="697" spans="1:16" ht="45.75" customHeight="1">
      <c r="A697" s="4" t="s">
        <v>319</v>
      </c>
      <c r="B697" s="4" t="s">
        <v>891</v>
      </c>
      <c r="C697" s="4" t="s">
        <v>377</v>
      </c>
      <c r="D697" s="4"/>
      <c r="E697" s="4"/>
      <c r="F697" s="2">
        <v>2012</v>
      </c>
      <c r="G697" s="4">
        <v>155440</v>
      </c>
      <c r="H697" s="4">
        <v>0</v>
      </c>
      <c r="I697" s="4" t="s">
        <v>335</v>
      </c>
      <c r="J697" s="4">
        <v>120000</v>
      </c>
      <c r="K697" s="4" t="s">
        <v>313</v>
      </c>
      <c r="L697" s="3">
        <v>41219</v>
      </c>
      <c r="M697" s="4" t="s">
        <v>886</v>
      </c>
      <c r="N697" s="4" t="s">
        <v>434</v>
      </c>
      <c r="O697" s="4" t="s">
        <v>500</v>
      </c>
      <c r="P697" s="4" t="s">
        <v>692</v>
      </c>
    </row>
    <row r="698" spans="1:16" ht="22.5" customHeight="1">
      <c r="A698" s="4" t="s">
        <v>319</v>
      </c>
      <c r="B698" s="4" t="s">
        <v>1971</v>
      </c>
      <c r="C698" s="4" t="s">
        <v>1482</v>
      </c>
      <c r="D698" s="4"/>
      <c r="E698" s="4"/>
      <c r="F698" s="2">
        <v>2004</v>
      </c>
      <c r="G698" s="4">
        <v>184647</v>
      </c>
      <c r="H698" s="4">
        <v>0</v>
      </c>
      <c r="I698" s="4" t="s">
        <v>1972</v>
      </c>
      <c r="J698" s="4">
        <v>153441</v>
      </c>
      <c r="K698" s="4" t="s">
        <v>313</v>
      </c>
      <c r="L698" s="3">
        <v>38210</v>
      </c>
      <c r="M698" s="4" t="s">
        <v>886</v>
      </c>
      <c r="N698" s="4" t="s">
        <v>434</v>
      </c>
      <c r="O698" s="4" t="s">
        <v>500</v>
      </c>
      <c r="P698" s="4" t="s">
        <v>692</v>
      </c>
    </row>
    <row r="699" spans="1:16" ht="22.5" customHeight="1">
      <c r="A699" s="4" t="s">
        <v>319</v>
      </c>
      <c r="B699" s="4" t="s">
        <v>1971</v>
      </c>
      <c r="C699" s="4" t="s">
        <v>1482</v>
      </c>
      <c r="D699" s="4"/>
      <c r="E699" s="4"/>
      <c r="F699" s="2">
        <v>2004</v>
      </c>
      <c r="G699" s="4">
        <v>230563</v>
      </c>
      <c r="H699" s="4">
        <v>0</v>
      </c>
      <c r="I699" s="4" t="s">
        <v>1973</v>
      </c>
      <c r="J699" s="4">
        <v>185373</v>
      </c>
      <c r="K699" s="4" t="s">
        <v>313</v>
      </c>
      <c r="L699" s="3">
        <v>38175</v>
      </c>
      <c r="M699" s="4" t="s">
        <v>886</v>
      </c>
      <c r="N699" s="4" t="s">
        <v>434</v>
      </c>
      <c r="O699" s="4" t="s">
        <v>500</v>
      </c>
      <c r="P699" s="4" t="s">
        <v>692</v>
      </c>
    </row>
    <row r="700" spans="1:16" ht="22.5" customHeight="1">
      <c r="A700" s="4" t="s">
        <v>319</v>
      </c>
      <c r="B700" s="4" t="s">
        <v>1971</v>
      </c>
      <c r="C700" s="4" t="s">
        <v>1473</v>
      </c>
      <c r="D700" s="4"/>
      <c r="E700" s="4"/>
      <c r="F700" s="2">
        <v>2003</v>
      </c>
      <c r="G700" s="4">
        <v>123000</v>
      </c>
      <c r="H700" s="4">
        <v>0</v>
      </c>
      <c r="I700" s="4" t="s">
        <v>1974</v>
      </c>
      <c r="J700" s="4">
        <v>104796</v>
      </c>
      <c r="K700" s="4" t="s">
        <v>313</v>
      </c>
      <c r="L700" s="3">
        <v>37951</v>
      </c>
      <c r="M700" s="4" t="s">
        <v>886</v>
      </c>
      <c r="N700" s="4" t="s">
        <v>434</v>
      </c>
      <c r="O700" s="4" t="s">
        <v>500</v>
      </c>
      <c r="P700" s="4" t="s">
        <v>692</v>
      </c>
    </row>
    <row r="701" spans="1:16" ht="22.5" customHeight="1">
      <c r="A701" s="4" t="s">
        <v>319</v>
      </c>
      <c r="B701" s="4" t="s">
        <v>1971</v>
      </c>
      <c r="C701" s="4" t="s">
        <v>1473</v>
      </c>
      <c r="D701" s="4"/>
      <c r="E701" s="4"/>
      <c r="F701" s="2">
        <v>2003</v>
      </c>
      <c r="G701" s="4">
        <v>151170</v>
      </c>
      <c r="H701" s="4">
        <v>0</v>
      </c>
      <c r="I701" s="4" t="s">
        <v>1975</v>
      </c>
      <c r="J701" s="4">
        <v>132274</v>
      </c>
      <c r="K701" s="4" t="s">
        <v>313</v>
      </c>
      <c r="L701" s="3">
        <v>37900</v>
      </c>
      <c r="M701" s="4" t="s">
        <v>886</v>
      </c>
      <c r="N701" s="4" t="s">
        <v>434</v>
      </c>
      <c r="O701" s="4" t="s">
        <v>500</v>
      </c>
      <c r="P701" s="4" t="s">
        <v>692</v>
      </c>
    </row>
    <row r="702" spans="1:16" ht="45.75" customHeight="1">
      <c r="A702" s="4" t="s">
        <v>319</v>
      </c>
      <c r="B702" s="4" t="s">
        <v>962</v>
      </c>
      <c r="C702" s="4" t="s">
        <v>40</v>
      </c>
      <c r="D702" s="4"/>
      <c r="E702" s="4"/>
      <c r="F702" s="2">
        <v>2014</v>
      </c>
      <c r="G702" s="4">
        <v>64559</v>
      </c>
      <c r="H702" s="4">
        <v>0</v>
      </c>
      <c r="I702" s="4" t="s">
        <v>581</v>
      </c>
      <c r="J702" s="4">
        <v>49000</v>
      </c>
      <c r="K702" s="4" t="s">
        <v>313</v>
      </c>
      <c r="L702" s="3">
        <v>41897</v>
      </c>
      <c r="M702" s="4" t="s">
        <v>613</v>
      </c>
      <c r="N702" s="4" t="s">
        <v>434</v>
      </c>
      <c r="O702" s="4" t="s">
        <v>500</v>
      </c>
      <c r="P702" s="4" t="s">
        <v>692</v>
      </c>
    </row>
    <row r="703" spans="1:16" ht="45.75" customHeight="1">
      <c r="A703" s="4" t="s">
        <v>319</v>
      </c>
      <c r="B703" s="4" t="s">
        <v>962</v>
      </c>
      <c r="C703" s="4" t="s">
        <v>40</v>
      </c>
      <c r="D703" s="4"/>
      <c r="E703" s="4"/>
      <c r="F703" s="2">
        <v>2014</v>
      </c>
      <c r="G703" s="4">
        <v>132409</v>
      </c>
      <c r="H703" s="4">
        <v>0</v>
      </c>
      <c r="I703" s="4" t="s">
        <v>1049</v>
      </c>
      <c r="J703" s="4">
        <v>105000</v>
      </c>
      <c r="K703" s="4" t="s">
        <v>313</v>
      </c>
      <c r="L703" s="3">
        <v>41957</v>
      </c>
      <c r="M703" s="4" t="s">
        <v>613</v>
      </c>
      <c r="N703" s="4" t="s">
        <v>434</v>
      </c>
      <c r="O703" s="4" t="s">
        <v>500</v>
      </c>
      <c r="P703" s="4" t="s">
        <v>692</v>
      </c>
    </row>
    <row r="704" spans="1:16" ht="45.75" customHeight="1">
      <c r="A704" s="4" t="s">
        <v>319</v>
      </c>
      <c r="B704" s="4" t="s">
        <v>973</v>
      </c>
      <c r="C704" s="4" t="s">
        <v>1458</v>
      </c>
      <c r="D704" s="4"/>
      <c r="E704" s="4"/>
      <c r="F704" s="2">
        <v>2008</v>
      </c>
      <c r="G704" s="4">
        <v>16523</v>
      </c>
      <c r="H704" s="4">
        <v>0</v>
      </c>
      <c r="I704" s="4" t="s">
        <v>1976</v>
      </c>
      <c r="J704" s="4">
        <v>12772</v>
      </c>
      <c r="K704" s="4" t="s">
        <v>313</v>
      </c>
      <c r="L704" s="3">
        <v>39770</v>
      </c>
      <c r="M704" s="4" t="s">
        <v>326</v>
      </c>
      <c r="N704" s="4" t="s">
        <v>434</v>
      </c>
      <c r="O704" s="4" t="s">
        <v>500</v>
      </c>
      <c r="P704" s="4" t="s">
        <v>692</v>
      </c>
    </row>
    <row r="705" spans="1:16" ht="33.75" customHeight="1">
      <c r="A705" s="4" t="s">
        <v>319</v>
      </c>
      <c r="B705" s="4" t="s">
        <v>973</v>
      </c>
      <c r="C705" s="4" t="s">
        <v>40</v>
      </c>
      <c r="D705" s="4"/>
      <c r="E705" s="4"/>
      <c r="F705" s="2">
        <v>2014</v>
      </c>
      <c r="G705" s="4">
        <v>34047919</v>
      </c>
      <c r="H705" s="4">
        <v>0</v>
      </c>
      <c r="I705" s="4" t="s">
        <v>130</v>
      </c>
      <c r="J705" s="4">
        <v>27000000</v>
      </c>
      <c r="K705" s="4" t="s">
        <v>313</v>
      </c>
      <c r="L705" s="3">
        <v>41950</v>
      </c>
      <c r="M705" s="4" t="s">
        <v>926</v>
      </c>
      <c r="N705" s="4" t="s">
        <v>434</v>
      </c>
      <c r="O705" s="4" t="s">
        <v>500</v>
      </c>
      <c r="P705" s="4" t="s">
        <v>692</v>
      </c>
    </row>
    <row r="706" spans="1:16" ht="45.75" customHeight="1">
      <c r="A706" s="4" t="s">
        <v>319</v>
      </c>
      <c r="B706" s="4" t="s">
        <v>736</v>
      </c>
      <c r="C706" s="4" t="s">
        <v>40</v>
      </c>
      <c r="D706" s="4"/>
      <c r="E706" s="4"/>
      <c r="F706" s="2">
        <v>2014</v>
      </c>
      <c r="G706" s="4">
        <v>377382</v>
      </c>
      <c r="H706" s="4">
        <v>0</v>
      </c>
      <c r="I706" s="4" t="s">
        <v>60</v>
      </c>
      <c r="J706" s="4">
        <v>297000</v>
      </c>
      <c r="K706" s="4" t="s">
        <v>313</v>
      </c>
      <c r="L706" s="3">
        <v>41943</v>
      </c>
      <c r="M706" s="4" t="s">
        <v>326</v>
      </c>
      <c r="N706" s="4" t="s">
        <v>434</v>
      </c>
      <c r="O706" s="4" t="s">
        <v>500</v>
      </c>
      <c r="P706" s="4" t="s">
        <v>692</v>
      </c>
    </row>
    <row r="707" spans="1:16" ht="22.5" customHeight="1">
      <c r="A707" s="4" t="s">
        <v>319</v>
      </c>
      <c r="B707" s="4" t="s">
        <v>736</v>
      </c>
      <c r="C707" s="4" t="s">
        <v>1473</v>
      </c>
      <c r="D707" s="4"/>
      <c r="E707" s="4"/>
      <c r="F707" s="2">
        <v>2003</v>
      </c>
      <c r="G707" s="4">
        <v>215285</v>
      </c>
      <c r="H707" s="4">
        <v>0</v>
      </c>
      <c r="I707" s="4" t="s">
        <v>226</v>
      </c>
      <c r="J707" s="4">
        <v>200000</v>
      </c>
      <c r="K707" s="4" t="s">
        <v>313</v>
      </c>
      <c r="L707" s="3">
        <v>37721</v>
      </c>
      <c r="M707" s="4" t="s">
        <v>738</v>
      </c>
      <c r="N707" s="4" t="s">
        <v>434</v>
      </c>
      <c r="O707" s="4" t="s">
        <v>500</v>
      </c>
      <c r="P707" s="4" t="s">
        <v>692</v>
      </c>
    </row>
    <row r="708" spans="1:16" ht="45.75" customHeight="1">
      <c r="A708" s="4" t="s">
        <v>319</v>
      </c>
      <c r="B708" s="4" t="s">
        <v>736</v>
      </c>
      <c r="C708" s="4" t="s">
        <v>1473</v>
      </c>
      <c r="D708" s="4"/>
      <c r="E708" s="4"/>
      <c r="F708" s="2">
        <v>2003</v>
      </c>
      <c r="G708" s="4">
        <v>575117</v>
      </c>
      <c r="H708" s="4">
        <v>0</v>
      </c>
      <c r="I708" s="4" t="s">
        <v>1977</v>
      </c>
      <c r="J708" s="4">
        <v>490000</v>
      </c>
      <c r="K708" s="4" t="s">
        <v>313</v>
      </c>
      <c r="L708" s="3">
        <v>37946</v>
      </c>
      <c r="M708" s="4" t="s">
        <v>211</v>
      </c>
      <c r="N708" s="4" t="s">
        <v>434</v>
      </c>
      <c r="O708" s="4" t="s">
        <v>500</v>
      </c>
      <c r="P708" s="4" t="s">
        <v>692</v>
      </c>
    </row>
    <row r="709" spans="1:16" ht="33.75" customHeight="1">
      <c r="A709" s="4" t="s">
        <v>319</v>
      </c>
      <c r="B709" s="4" t="s">
        <v>308</v>
      </c>
      <c r="C709" s="4" t="s">
        <v>41</v>
      </c>
      <c r="D709" s="4"/>
      <c r="E709" s="4"/>
      <c r="F709" s="2">
        <v>2011</v>
      </c>
      <c r="G709" s="4">
        <v>330695</v>
      </c>
      <c r="H709" s="4">
        <v>0</v>
      </c>
      <c r="I709" s="4" t="s">
        <v>269</v>
      </c>
      <c r="J709" s="4">
        <v>242730</v>
      </c>
      <c r="K709" s="4" t="s">
        <v>313</v>
      </c>
      <c r="L709" s="3">
        <v>40575</v>
      </c>
      <c r="M709" s="4" t="s">
        <v>926</v>
      </c>
      <c r="N709" s="4" t="s">
        <v>434</v>
      </c>
      <c r="O709" s="4" t="s">
        <v>500</v>
      </c>
      <c r="P709" s="4" t="s">
        <v>692</v>
      </c>
    </row>
    <row r="710" spans="1:16" ht="33.75" customHeight="1">
      <c r="A710" s="4" t="s">
        <v>319</v>
      </c>
      <c r="B710" s="4" t="s">
        <v>308</v>
      </c>
      <c r="C710" s="4" t="s">
        <v>44</v>
      </c>
      <c r="D710" s="4"/>
      <c r="E710" s="4"/>
      <c r="F710" s="2">
        <v>2012</v>
      </c>
      <c r="G710" s="4">
        <v>496782</v>
      </c>
      <c r="H710" s="4">
        <v>0</v>
      </c>
      <c r="I710" s="4" t="s">
        <v>245</v>
      </c>
      <c r="J710" s="4">
        <v>386000</v>
      </c>
      <c r="K710" s="4" t="s">
        <v>313</v>
      </c>
      <c r="L710" s="3">
        <v>41191</v>
      </c>
      <c r="M710" s="4" t="s">
        <v>926</v>
      </c>
      <c r="N710" s="4" t="s">
        <v>434</v>
      </c>
      <c r="O710" s="4" t="s">
        <v>500</v>
      </c>
      <c r="P710" s="4" t="s">
        <v>692</v>
      </c>
    </row>
    <row r="711" spans="1:16" ht="22.5" customHeight="1">
      <c r="A711" s="4" t="s">
        <v>319</v>
      </c>
      <c r="B711" s="4" t="s">
        <v>1557</v>
      </c>
      <c r="C711" s="4" t="s">
        <v>1473</v>
      </c>
      <c r="D711" s="4"/>
      <c r="E711" s="4"/>
      <c r="F711" s="2">
        <v>2003</v>
      </c>
      <c r="G711" s="4">
        <v>205491</v>
      </c>
      <c r="H711" s="4">
        <v>0</v>
      </c>
      <c r="I711" s="4" t="s">
        <v>226</v>
      </c>
      <c r="J711" s="4">
        <v>200000</v>
      </c>
      <c r="K711" s="4" t="s">
        <v>313</v>
      </c>
      <c r="L711" s="3">
        <v>37721</v>
      </c>
      <c r="M711" s="4" t="s">
        <v>738</v>
      </c>
      <c r="N711" s="4" t="s">
        <v>434</v>
      </c>
      <c r="O711" s="4" t="s">
        <v>500</v>
      </c>
      <c r="P711" s="4" t="s">
        <v>692</v>
      </c>
    </row>
    <row r="712" spans="1:16" ht="33.75" customHeight="1">
      <c r="A712" s="4" t="s">
        <v>319</v>
      </c>
      <c r="B712" s="4" t="s">
        <v>804</v>
      </c>
      <c r="C712" s="4" t="s">
        <v>41</v>
      </c>
      <c r="D712" s="4"/>
      <c r="E712" s="4"/>
      <c r="F712" s="2">
        <v>2011</v>
      </c>
      <c r="G712" s="4">
        <v>350071</v>
      </c>
      <c r="H712" s="4">
        <v>0</v>
      </c>
      <c r="I712" s="4" t="s">
        <v>997</v>
      </c>
      <c r="J712" s="4">
        <v>247500</v>
      </c>
      <c r="K712" s="4" t="s">
        <v>313</v>
      </c>
      <c r="L712" s="3">
        <v>40874</v>
      </c>
      <c r="M712" s="4" t="s">
        <v>926</v>
      </c>
      <c r="N712" s="4" t="s">
        <v>434</v>
      </c>
      <c r="O712" s="4" t="s">
        <v>500</v>
      </c>
      <c r="P712" s="4" t="s">
        <v>692</v>
      </c>
    </row>
    <row r="713" spans="1:16" ht="33.75" customHeight="1">
      <c r="A713" s="4" t="s">
        <v>319</v>
      </c>
      <c r="B713" s="4" t="s">
        <v>804</v>
      </c>
      <c r="C713" s="4" t="s">
        <v>653</v>
      </c>
      <c r="D713" s="4"/>
      <c r="E713" s="4"/>
      <c r="F713" s="2">
        <v>2013</v>
      </c>
      <c r="G713" s="4">
        <v>572944</v>
      </c>
      <c r="H713" s="4">
        <v>0</v>
      </c>
      <c r="I713" s="4" t="s">
        <v>983</v>
      </c>
      <c r="J713" s="4">
        <v>432000</v>
      </c>
      <c r="K713" s="4" t="s">
        <v>313</v>
      </c>
      <c r="L713" s="3">
        <v>41501</v>
      </c>
      <c r="M713" s="4" t="s">
        <v>926</v>
      </c>
      <c r="N713" s="4" t="s">
        <v>434</v>
      </c>
      <c r="O713" s="4" t="s">
        <v>500</v>
      </c>
      <c r="P713" s="4" t="s">
        <v>692</v>
      </c>
    </row>
    <row r="714" spans="1:16" ht="45.75" customHeight="1">
      <c r="A714" s="4" t="s">
        <v>319</v>
      </c>
      <c r="B714" s="4" t="s">
        <v>804</v>
      </c>
      <c r="C714" s="4" t="s">
        <v>40</v>
      </c>
      <c r="D714" s="4"/>
      <c r="E714" s="4"/>
      <c r="F714" s="2">
        <v>2014</v>
      </c>
      <c r="G714" s="4">
        <v>1080051</v>
      </c>
      <c r="H714" s="4">
        <v>0</v>
      </c>
      <c r="I714" s="4" t="s">
        <v>440</v>
      </c>
      <c r="J714" s="4">
        <v>850000</v>
      </c>
      <c r="K714" s="4" t="s">
        <v>313</v>
      </c>
      <c r="L714" s="3">
        <v>41932</v>
      </c>
      <c r="M714" s="4" t="s">
        <v>926</v>
      </c>
      <c r="N714" s="4" t="s">
        <v>434</v>
      </c>
      <c r="O714" s="4" t="s">
        <v>500</v>
      </c>
      <c r="P714" s="4" t="s">
        <v>692</v>
      </c>
    </row>
    <row r="715" spans="1:16" ht="22.5" customHeight="1">
      <c r="A715" s="4" t="s">
        <v>319</v>
      </c>
      <c r="B715" s="4" t="s">
        <v>1978</v>
      </c>
      <c r="C715" s="4" t="s">
        <v>1473</v>
      </c>
      <c r="D715" s="4"/>
      <c r="E715" s="4"/>
      <c r="F715" s="2">
        <v>2003</v>
      </c>
      <c r="G715" s="4">
        <v>57013</v>
      </c>
      <c r="H715" s="4">
        <v>0</v>
      </c>
      <c r="I715" s="4" t="s">
        <v>1979</v>
      </c>
      <c r="J715" s="4">
        <v>50600</v>
      </c>
      <c r="K715" s="4" t="s">
        <v>313</v>
      </c>
      <c r="L715" s="3">
        <v>37855</v>
      </c>
      <c r="M715" s="4" t="s">
        <v>886</v>
      </c>
      <c r="N715" s="4" t="s">
        <v>434</v>
      </c>
      <c r="O715" s="4" t="s">
        <v>500</v>
      </c>
      <c r="P715" s="4" t="s">
        <v>692</v>
      </c>
    </row>
    <row r="716" spans="1:16" ht="33.75" customHeight="1">
      <c r="A716" s="4" t="s">
        <v>319</v>
      </c>
      <c r="B716" s="4" t="s">
        <v>191</v>
      </c>
      <c r="C716" s="4" t="s">
        <v>40</v>
      </c>
      <c r="D716" s="4"/>
      <c r="E716" s="4"/>
      <c r="F716" s="2">
        <v>2014</v>
      </c>
      <c r="G716" s="4">
        <v>9728399</v>
      </c>
      <c r="H716" s="4">
        <v>0</v>
      </c>
      <c r="I716" s="4" t="s">
        <v>663</v>
      </c>
      <c r="J716" s="4">
        <v>7656250</v>
      </c>
      <c r="K716" s="4" t="s">
        <v>313</v>
      </c>
      <c r="L716" s="3">
        <v>41942</v>
      </c>
      <c r="M716" s="4" t="s">
        <v>926</v>
      </c>
      <c r="N716" s="4" t="s">
        <v>434</v>
      </c>
      <c r="O716" s="4" t="s">
        <v>500</v>
      </c>
      <c r="P716" s="4" t="s">
        <v>692</v>
      </c>
    </row>
    <row r="717" spans="1:16" ht="22.5" customHeight="1">
      <c r="A717" s="4" t="s">
        <v>319</v>
      </c>
      <c r="B717" s="4" t="s">
        <v>191</v>
      </c>
      <c r="C717" s="4" t="s">
        <v>40</v>
      </c>
      <c r="D717" s="4"/>
      <c r="E717" s="4"/>
      <c r="F717" s="2">
        <v>2014</v>
      </c>
      <c r="G717" s="4">
        <v>1251647</v>
      </c>
      <c r="H717" s="4">
        <v>0</v>
      </c>
      <c r="I717" s="4" t="s">
        <v>352</v>
      </c>
      <c r="J717" s="4">
        <v>950000</v>
      </c>
      <c r="K717" s="4" t="s">
        <v>313</v>
      </c>
      <c r="L717" s="3">
        <v>41897</v>
      </c>
      <c r="M717" s="4" t="s">
        <v>554</v>
      </c>
      <c r="N717" s="4" t="s">
        <v>434</v>
      </c>
      <c r="O717" s="4" t="s">
        <v>500</v>
      </c>
      <c r="P717" s="4" t="s">
        <v>692</v>
      </c>
    </row>
    <row r="718" spans="1:16" ht="22.5" customHeight="1">
      <c r="A718" s="4" t="s">
        <v>319</v>
      </c>
      <c r="B718" s="4" t="s">
        <v>771</v>
      </c>
      <c r="C718" s="4" t="s">
        <v>1445</v>
      </c>
      <c r="D718" s="4"/>
      <c r="E718" s="4"/>
      <c r="F718" s="2">
        <v>2007</v>
      </c>
      <c r="G718" s="4">
        <v>274267</v>
      </c>
      <c r="H718" s="4">
        <v>0</v>
      </c>
      <c r="I718" s="4" t="s">
        <v>1980</v>
      </c>
      <c r="J718" s="4">
        <v>205700</v>
      </c>
      <c r="K718" s="4" t="s">
        <v>313</v>
      </c>
      <c r="L718" s="3">
        <v>39175</v>
      </c>
      <c r="M718" s="4" t="s">
        <v>886</v>
      </c>
      <c r="N718" s="4" t="s">
        <v>434</v>
      </c>
      <c r="O718" s="4" t="s">
        <v>500</v>
      </c>
      <c r="P718" s="4" t="s">
        <v>692</v>
      </c>
    </row>
    <row r="719" spans="1:16" ht="45.75" customHeight="1">
      <c r="A719" s="4" t="s">
        <v>319</v>
      </c>
      <c r="B719" s="4" t="s">
        <v>771</v>
      </c>
      <c r="C719" s="4" t="s">
        <v>1445</v>
      </c>
      <c r="D719" s="4"/>
      <c r="E719" s="4"/>
      <c r="F719" s="2">
        <v>2007</v>
      </c>
      <c r="G719" s="4">
        <v>228495</v>
      </c>
      <c r="H719" s="4">
        <v>0</v>
      </c>
      <c r="I719" s="4" t="s">
        <v>1981</v>
      </c>
      <c r="J719" s="4">
        <v>170000</v>
      </c>
      <c r="K719" s="4" t="s">
        <v>313</v>
      </c>
      <c r="L719" s="3">
        <v>39248</v>
      </c>
      <c r="M719" s="4" t="s">
        <v>211</v>
      </c>
      <c r="N719" s="4" t="s">
        <v>434</v>
      </c>
      <c r="O719" s="4" t="s">
        <v>500</v>
      </c>
      <c r="P719" s="4" t="s">
        <v>692</v>
      </c>
    </row>
    <row r="720" spans="1:16" ht="33.75" customHeight="1">
      <c r="A720" s="4" t="s">
        <v>319</v>
      </c>
      <c r="B720" s="4" t="s">
        <v>771</v>
      </c>
      <c r="C720" s="4" t="s">
        <v>1458</v>
      </c>
      <c r="D720" s="4"/>
      <c r="E720" s="4"/>
      <c r="F720" s="2">
        <v>2008</v>
      </c>
      <c r="G720" s="4">
        <v>253754</v>
      </c>
      <c r="H720" s="4">
        <v>0</v>
      </c>
      <c r="I720" s="4" t="s">
        <v>1982</v>
      </c>
      <c r="J720" s="4">
        <v>196152</v>
      </c>
      <c r="K720" s="4" t="s">
        <v>313</v>
      </c>
      <c r="L720" s="3">
        <v>39771</v>
      </c>
      <c r="M720" s="4" t="s">
        <v>738</v>
      </c>
      <c r="N720" s="4" t="s">
        <v>434</v>
      </c>
      <c r="O720" s="4" t="s">
        <v>500</v>
      </c>
      <c r="P720" s="4" t="s">
        <v>692</v>
      </c>
    </row>
    <row r="721" spans="1:16" ht="33.75" customHeight="1">
      <c r="A721" s="4" t="s">
        <v>319</v>
      </c>
      <c r="B721" s="4" t="s">
        <v>771</v>
      </c>
      <c r="C721" s="4" t="s">
        <v>40</v>
      </c>
      <c r="D721" s="4"/>
      <c r="E721" s="4"/>
      <c r="F721" s="2">
        <v>2014</v>
      </c>
      <c r="G721" s="4">
        <v>381297</v>
      </c>
      <c r="H721" s="4">
        <v>0</v>
      </c>
      <c r="I721" s="4" t="s">
        <v>258</v>
      </c>
      <c r="J721" s="4">
        <v>285210</v>
      </c>
      <c r="K721" s="4" t="s">
        <v>313</v>
      </c>
      <c r="L721" s="3">
        <v>41879</v>
      </c>
      <c r="M721" s="4" t="s">
        <v>926</v>
      </c>
      <c r="N721" s="4" t="s">
        <v>434</v>
      </c>
      <c r="O721" s="4" t="s">
        <v>500</v>
      </c>
      <c r="P721" s="4" t="s">
        <v>692</v>
      </c>
    </row>
    <row r="722" spans="1:16" ht="45.75" customHeight="1">
      <c r="A722" s="4" t="s">
        <v>319</v>
      </c>
      <c r="B722" s="4" t="s">
        <v>771</v>
      </c>
      <c r="C722" s="4" t="s">
        <v>40</v>
      </c>
      <c r="D722" s="4"/>
      <c r="E722" s="4"/>
      <c r="F722" s="2">
        <v>2014</v>
      </c>
      <c r="G722" s="4">
        <v>3812104</v>
      </c>
      <c r="H722" s="4">
        <v>0</v>
      </c>
      <c r="I722" s="4" t="s">
        <v>1116</v>
      </c>
      <c r="J722" s="4">
        <v>3000126</v>
      </c>
      <c r="K722" s="4" t="s">
        <v>313</v>
      </c>
      <c r="L722" s="3">
        <v>41939</v>
      </c>
      <c r="M722" s="4" t="s">
        <v>926</v>
      </c>
      <c r="N722" s="4" t="s">
        <v>434</v>
      </c>
      <c r="O722" s="4" t="s">
        <v>500</v>
      </c>
      <c r="P722" s="4" t="s">
        <v>692</v>
      </c>
    </row>
    <row r="723" spans="1:16" ht="45.75" customHeight="1">
      <c r="A723" s="4" t="s">
        <v>319</v>
      </c>
      <c r="B723" s="4" t="s">
        <v>1983</v>
      </c>
      <c r="C723" s="4" t="s">
        <v>1473</v>
      </c>
      <c r="D723" s="4"/>
      <c r="E723" s="4"/>
      <c r="F723" s="2">
        <v>2003</v>
      </c>
      <c r="G723" s="4">
        <v>125359</v>
      </c>
      <c r="H723" s="4">
        <v>0</v>
      </c>
      <c r="I723" s="4" t="s">
        <v>1984</v>
      </c>
      <c r="J723" s="4">
        <v>106806</v>
      </c>
      <c r="K723" s="4" t="s">
        <v>313</v>
      </c>
      <c r="L723" s="3">
        <v>37952</v>
      </c>
      <c r="M723" s="4" t="s">
        <v>326</v>
      </c>
      <c r="N723" s="4" t="s">
        <v>434</v>
      </c>
      <c r="O723" s="4" t="s">
        <v>500</v>
      </c>
      <c r="P723" s="4" t="s">
        <v>692</v>
      </c>
    </row>
    <row r="724" spans="1:16" ht="45.75" customHeight="1">
      <c r="A724" s="4" t="s">
        <v>319</v>
      </c>
      <c r="B724" s="4" t="s">
        <v>1067</v>
      </c>
      <c r="C724" s="4" t="s">
        <v>653</v>
      </c>
      <c r="D724" s="4"/>
      <c r="E724" s="4"/>
      <c r="F724" s="2">
        <v>2013</v>
      </c>
      <c r="G724" s="4">
        <v>129581</v>
      </c>
      <c r="H724" s="4">
        <v>0</v>
      </c>
      <c r="I724" s="4" t="s">
        <v>568</v>
      </c>
      <c r="J724" s="4">
        <v>99000</v>
      </c>
      <c r="K724" s="4" t="s">
        <v>313</v>
      </c>
      <c r="L724" s="3">
        <v>41355</v>
      </c>
      <c r="M724" s="4" t="s">
        <v>79</v>
      </c>
      <c r="N724" s="4" t="s">
        <v>434</v>
      </c>
      <c r="O724" s="4" t="s">
        <v>500</v>
      </c>
      <c r="P724" s="4" t="s">
        <v>692</v>
      </c>
    </row>
    <row r="725" spans="1:16" ht="22.5" customHeight="1">
      <c r="A725" s="4" t="s">
        <v>319</v>
      </c>
      <c r="B725" s="4" t="s">
        <v>1067</v>
      </c>
      <c r="C725" s="4" t="s">
        <v>1473</v>
      </c>
      <c r="D725" s="4"/>
      <c r="E725" s="4"/>
      <c r="F725" s="2">
        <v>2003</v>
      </c>
      <c r="G725" s="4">
        <v>89756</v>
      </c>
      <c r="H725" s="4">
        <v>0</v>
      </c>
      <c r="I725" s="4" t="s">
        <v>1985</v>
      </c>
      <c r="J725" s="4">
        <v>81768</v>
      </c>
      <c r="K725" s="4" t="s">
        <v>313</v>
      </c>
      <c r="L725" s="3">
        <v>37757</v>
      </c>
      <c r="M725" s="4" t="s">
        <v>79</v>
      </c>
      <c r="N725" s="4" t="s">
        <v>434</v>
      </c>
      <c r="O725" s="4" t="s">
        <v>500</v>
      </c>
      <c r="P725" s="4" t="s">
        <v>692</v>
      </c>
    </row>
    <row r="726" spans="1:16" ht="22.5" customHeight="1">
      <c r="A726" s="4" t="s">
        <v>319</v>
      </c>
      <c r="B726" s="4" t="s">
        <v>1067</v>
      </c>
      <c r="C726" s="4" t="s">
        <v>1473</v>
      </c>
      <c r="D726" s="4"/>
      <c r="E726" s="4"/>
      <c r="F726" s="2">
        <v>2003</v>
      </c>
      <c r="G726" s="4">
        <v>369556</v>
      </c>
      <c r="H726" s="4">
        <v>0</v>
      </c>
      <c r="I726" s="4" t="s">
        <v>1986</v>
      </c>
      <c r="J726" s="4">
        <v>314861</v>
      </c>
      <c r="K726" s="4" t="s">
        <v>313</v>
      </c>
      <c r="L726" s="3">
        <v>37946</v>
      </c>
      <c r="M726" s="4" t="s">
        <v>79</v>
      </c>
      <c r="N726" s="4" t="s">
        <v>434</v>
      </c>
      <c r="O726" s="4" t="s">
        <v>500</v>
      </c>
      <c r="P726" s="4" t="s">
        <v>692</v>
      </c>
    </row>
    <row r="727" spans="1:16" ht="22.5" customHeight="1">
      <c r="A727" s="4" t="s">
        <v>319</v>
      </c>
      <c r="B727" s="4" t="s">
        <v>1067</v>
      </c>
      <c r="C727" s="4" t="s">
        <v>1473</v>
      </c>
      <c r="D727" s="4"/>
      <c r="E727" s="4"/>
      <c r="F727" s="2">
        <v>2003</v>
      </c>
      <c r="G727" s="4">
        <v>191315</v>
      </c>
      <c r="H727" s="4">
        <v>0</v>
      </c>
      <c r="I727" s="4" t="s">
        <v>1987</v>
      </c>
      <c r="J727" s="4">
        <v>163000</v>
      </c>
      <c r="K727" s="4" t="s">
        <v>313</v>
      </c>
      <c r="L727" s="3">
        <v>37946</v>
      </c>
      <c r="M727" s="4" t="s">
        <v>79</v>
      </c>
      <c r="N727" s="4" t="s">
        <v>434</v>
      </c>
      <c r="O727" s="4" t="s">
        <v>500</v>
      </c>
      <c r="P727" s="4" t="s">
        <v>692</v>
      </c>
    </row>
    <row r="728" spans="1:16" ht="45.75" customHeight="1">
      <c r="A728" s="4" t="s">
        <v>319</v>
      </c>
      <c r="B728" s="4" t="s">
        <v>1988</v>
      </c>
      <c r="C728" s="4" t="s">
        <v>1482</v>
      </c>
      <c r="D728" s="4"/>
      <c r="E728" s="4"/>
      <c r="F728" s="2">
        <v>2004</v>
      </c>
      <c r="G728" s="4">
        <v>20936</v>
      </c>
      <c r="H728" s="4">
        <v>0</v>
      </c>
      <c r="I728" s="4" t="s">
        <v>1989</v>
      </c>
      <c r="J728" s="4">
        <v>17000</v>
      </c>
      <c r="K728" s="4" t="s">
        <v>313</v>
      </c>
      <c r="L728" s="3">
        <v>38289</v>
      </c>
      <c r="M728" s="4" t="s">
        <v>326</v>
      </c>
      <c r="N728" s="4" t="s">
        <v>434</v>
      </c>
      <c r="O728" s="4" t="s">
        <v>500</v>
      </c>
      <c r="P728" s="4" t="s">
        <v>692</v>
      </c>
    </row>
    <row r="729" spans="1:16" ht="45.75" customHeight="1">
      <c r="A729" s="4" t="s">
        <v>319</v>
      </c>
      <c r="B729" s="4" t="s">
        <v>1988</v>
      </c>
      <c r="C729" s="4" t="s">
        <v>1445</v>
      </c>
      <c r="D729" s="4"/>
      <c r="E729" s="4"/>
      <c r="F729" s="2">
        <v>2007</v>
      </c>
      <c r="G729" s="4">
        <v>31828</v>
      </c>
      <c r="H729" s="4">
        <v>0</v>
      </c>
      <c r="I729" s="4" t="s">
        <v>1990</v>
      </c>
      <c r="J729" s="4">
        <v>24030</v>
      </c>
      <c r="K729" s="4" t="s">
        <v>313</v>
      </c>
      <c r="L729" s="3">
        <v>39157</v>
      </c>
      <c r="M729" s="4" t="s">
        <v>326</v>
      </c>
      <c r="N729" s="4" t="s">
        <v>434</v>
      </c>
      <c r="O729" s="4" t="s">
        <v>500</v>
      </c>
      <c r="P729" s="4" t="s">
        <v>692</v>
      </c>
    </row>
    <row r="730" spans="1:16" ht="45.75" customHeight="1">
      <c r="A730" s="4" t="s">
        <v>319</v>
      </c>
      <c r="B730" s="4" t="s">
        <v>1988</v>
      </c>
      <c r="C730" s="4" t="s">
        <v>1445</v>
      </c>
      <c r="D730" s="4"/>
      <c r="E730" s="4"/>
      <c r="F730" s="2">
        <v>2007</v>
      </c>
      <c r="G730" s="4">
        <v>53579</v>
      </c>
      <c r="H730" s="4">
        <v>0</v>
      </c>
      <c r="I730" s="4" t="s">
        <v>1991</v>
      </c>
      <c r="J730" s="4">
        <v>37184</v>
      </c>
      <c r="K730" s="4" t="s">
        <v>313</v>
      </c>
      <c r="L730" s="3">
        <v>39406</v>
      </c>
      <c r="M730" s="4" t="s">
        <v>326</v>
      </c>
      <c r="N730" s="4" t="s">
        <v>434</v>
      </c>
      <c r="O730" s="4" t="s">
        <v>500</v>
      </c>
      <c r="P730" s="4" t="s">
        <v>692</v>
      </c>
    </row>
    <row r="731" spans="1:16" ht="45.75" customHeight="1">
      <c r="A731" s="4" t="s">
        <v>319</v>
      </c>
      <c r="B731" s="4" t="s">
        <v>1988</v>
      </c>
      <c r="C731" s="4" t="s">
        <v>1458</v>
      </c>
      <c r="D731" s="4"/>
      <c r="E731" s="4"/>
      <c r="F731" s="2">
        <v>2008</v>
      </c>
      <c r="G731" s="4">
        <v>88182</v>
      </c>
      <c r="H731" s="4">
        <v>0</v>
      </c>
      <c r="I731" s="4" t="s">
        <v>1992</v>
      </c>
      <c r="J731" s="4">
        <v>59611</v>
      </c>
      <c r="K731" s="4" t="s">
        <v>313</v>
      </c>
      <c r="L731" s="3">
        <v>39507</v>
      </c>
      <c r="M731" s="4" t="s">
        <v>326</v>
      </c>
      <c r="N731" s="4" t="s">
        <v>434</v>
      </c>
      <c r="O731" s="4" t="s">
        <v>500</v>
      </c>
      <c r="P731" s="4" t="s">
        <v>692</v>
      </c>
    </row>
    <row r="732" spans="1:16" ht="33.75" customHeight="1">
      <c r="A732" s="4" t="s">
        <v>319</v>
      </c>
      <c r="B732" s="4" t="s">
        <v>840</v>
      </c>
      <c r="C732" s="4" t="s">
        <v>40</v>
      </c>
      <c r="D732" s="4"/>
      <c r="E732" s="4"/>
      <c r="F732" s="2">
        <v>2014</v>
      </c>
      <c r="G732" s="4">
        <v>1336898</v>
      </c>
      <c r="H732" s="4">
        <v>0</v>
      </c>
      <c r="I732" s="4" t="s">
        <v>522</v>
      </c>
      <c r="J732" s="4">
        <v>1000000</v>
      </c>
      <c r="K732" s="4" t="s">
        <v>313</v>
      </c>
      <c r="L732" s="3">
        <v>41879</v>
      </c>
      <c r="M732" s="4" t="s">
        <v>554</v>
      </c>
      <c r="N732" s="4" t="s">
        <v>434</v>
      </c>
      <c r="O732" s="4" t="s">
        <v>500</v>
      </c>
      <c r="P732" s="4" t="s">
        <v>692</v>
      </c>
    </row>
    <row r="733" spans="1:16" ht="33.75" customHeight="1">
      <c r="A733" s="4" t="s">
        <v>319</v>
      </c>
      <c r="B733" s="4" t="s">
        <v>1993</v>
      </c>
      <c r="C733" s="4" t="s">
        <v>1482</v>
      </c>
      <c r="D733" s="4"/>
      <c r="E733" s="4"/>
      <c r="F733" s="2">
        <v>2004</v>
      </c>
      <c r="G733" s="4">
        <v>786993</v>
      </c>
      <c r="H733" s="4">
        <v>0</v>
      </c>
      <c r="I733" s="4" t="s">
        <v>1994</v>
      </c>
      <c r="J733" s="4">
        <v>632742</v>
      </c>
      <c r="K733" s="4" t="s">
        <v>313</v>
      </c>
      <c r="L733" s="3">
        <v>38037</v>
      </c>
      <c r="M733" s="4" t="s">
        <v>79</v>
      </c>
      <c r="N733" s="4" t="s">
        <v>434</v>
      </c>
      <c r="O733" s="4" t="s">
        <v>500</v>
      </c>
      <c r="P733" s="4" t="s">
        <v>692</v>
      </c>
    </row>
    <row r="734" spans="1:16" ht="22.5" customHeight="1">
      <c r="A734" s="4" t="s">
        <v>319</v>
      </c>
      <c r="B734" s="4" t="s">
        <v>1993</v>
      </c>
      <c r="C734" s="4" t="s">
        <v>1561</v>
      </c>
      <c r="D734" s="4"/>
      <c r="E734" s="4"/>
      <c r="F734" s="2">
        <v>2005</v>
      </c>
      <c r="G734" s="4">
        <v>881069</v>
      </c>
      <c r="H734" s="4">
        <v>0</v>
      </c>
      <c r="I734" s="4" t="s">
        <v>1995</v>
      </c>
      <c r="J734" s="4">
        <v>674018</v>
      </c>
      <c r="K734" s="4" t="s">
        <v>313</v>
      </c>
      <c r="L734" s="3">
        <v>38393</v>
      </c>
      <c r="M734" s="4" t="s">
        <v>79</v>
      </c>
      <c r="N734" s="4" t="s">
        <v>434</v>
      </c>
      <c r="O734" s="4" t="s">
        <v>500</v>
      </c>
      <c r="P734" s="4" t="s">
        <v>692</v>
      </c>
    </row>
    <row r="735" spans="1:16" ht="22.5" customHeight="1">
      <c r="A735" s="4" t="s">
        <v>319</v>
      </c>
      <c r="B735" s="4" t="s">
        <v>1993</v>
      </c>
      <c r="C735" s="4" t="s">
        <v>1438</v>
      </c>
      <c r="D735" s="4"/>
      <c r="E735" s="4"/>
      <c r="F735" s="2">
        <v>2006</v>
      </c>
      <c r="G735" s="4">
        <v>378912</v>
      </c>
      <c r="H735" s="4">
        <v>0</v>
      </c>
      <c r="I735" s="4" t="s">
        <v>1996</v>
      </c>
      <c r="J735" s="4">
        <v>319802</v>
      </c>
      <c r="K735" s="4" t="s">
        <v>313</v>
      </c>
      <c r="L735" s="3">
        <v>38799</v>
      </c>
      <c r="M735" s="4" t="s">
        <v>79</v>
      </c>
      <c r="N735" s="4" t="s">
        <v>434</v>
      </c>
      <c r="O735" s="4" t="s">
        <v>500</v>
      </c>
      <c r="P735" s="4" t="s">
        <v>692</v>
      </c>
    </row>
    <row r="736" spans="1:16" ht="22.5" customHeight="1">
      <c r="A736" s="4" t="s">
        <v>319</v>
      </c>
      <c r="B736" s="4" t="s">
        <v>1993</v>
      </c>
      <c r="C736" s="4" t="s">
        <v>1438</v>
      </c>
      <c r="D736" s="4"/>
      <c r="E736" s="4"/>
      <c r="F736" s="2">
        <v>2006</v>
      </c>
      <c r="G736" s="4">
        <v>266968</v>
      </c>
      <c r="H736" s="4">
        <v>0</v>
      </c>
      <c r="I736" s="4" t="s">
        <v>1997</v>
      </c>
      <c r="J736" s="4">
        <v>209313</v>
      </c>
      <c r="K736" s="4" t="s">
        <v>313</v>
      </c>
      <c r="L736" s="3">
        <v>38930</v>
      </c>
      <c r="M736" s="4" t="s">
        <v>79</v>
      </c>
      <c r="N736" s="4" t="s">
        <v>434</v>
      </c>
      <c r="O736" s="4" t="s">
        <v>500</v>
      </c>
      <c r="P736" s="4" t="s">
        <v>692</v>
      </c>
    </row>
    <row r="737" spans="1:16" ht="22.5" customHeight="1">
      <c r="A737" s="4" t="s">
        <v>319</v>
      </c>
      <c r="B737" s="4" t="s">
        <v>1993</v>
      </c>
      <c r="C737" s="4" t="s">
        <v>1445</v>
      </c>
      <c r="D737" s="4"/>
      <c r="E737" s="4"/>
      <c r="F737" s="2">
        <v>2007</v>
      </c>
      <c r="G737" s="4">
        <v>18443</v>
      </c>
      <c r="H737" s="4">
        <v>0</v>
      </c>
      <c r="I737" s="4" t="s">
        <v>1998</v>
      </c>
      <c r="J737" s="4">
        <v>13500</v>
      </c>
      <c r="K737" s="4" t="s">
        <v>313</v>
      </c>
      <c r="L737" s="3">
        <v>39228</v>
      </c>
      <c r="M737" s="4" t="s">
        <v>79</v>
      </c>
      <c r="N737" s="4" t="s">
        <v>434</v>
      </c>
      <c r="O737" s="4" t="s">
        <v>500</v>
      </c>
      <c r="P737" s="4" t="s">
        <v>692</v>
      </c>
    </row>
    <row r="738" spans="1:16" ht="33.75" customHeight="1">
      <c r="A738" s="4" t="s">
        <v>319</v>
      </c>
      <c r="B738" s="4" t="s">
        <v>1993</v>
      </c>
      <c r="C738" s="4" t="s">
        <v>1473</v>
      </c>
      <c r="D738" s="4"/>
      <c r="E738" s="4"/>
      <c r="F738" s="2">
        <v>2003</v>
      </c>
      <c r="G738" s="4">
        <v>219539</v>
      </c>
      <c r="H738" s="4">
        <v>0</v>
      </c>
      <c r="I738" s="4" t="s">
        <v>1999</v>
      </c>
      <c r="J738" s="4">
        <v>200000</v>
      </c>
      <c r="K738" s="4" t="s">
        <v>313</v>
      </c>
      <c r="L738" s="3">
        <v>37774</v>
      </c>
      <c r="M738" s="4" t="s">
        <v>554</v>
      </c>
      <c r="N738" s="4" t="s">
        <v>434</v>
      </c>
      <c r="O738" s="4" t="s">
        <v>500</v>
      </c>
      <c r="P738" s="4" t="s">
        <v>692</v>
      </c>
    </row>
    <row r="739" spans="1:16" ht="45.75" customHeight="1">
      <c r="A739" s="4" t="s">
        <v>319</v>
      </c>
      <c r="B739" s="4" t="s">
        <v>393</v>
      </c>
      <c r="C739" s="4" t="s">
        <v>532</v>
      </c>
      <c r="D739" s="4"/>
      <c r="E739" s="4"/>
      <c r="F739" s="2">
        <v>2013</v>
      </c>
      <c r="G739" s="4">
        <v>235982</v>
      </c>
      <c r="H739" s="4">
        <v>0</v>
      </c>
      <c r="I739" s="4" t="s">
        <v>309</v>
      </c>
      <c r="J739" s="4">
        <v>171323</v>
      </c>
      <c r="K739" s="4" t="s">
        <v>313</v>
      </c>
      <c r="L739" s="3">
        <v>41586</v>
      </c>
      <c r="M739" s="4" t="s">
        <v>738</v>
      </c>
      <c r="N739" s="4" t="s">
        <v>434</v>
      </c>
      <c r="O739" s="4" t="s">
        <v>500</v>
      </c>
      <c r="P739" s="4" t="s">
        <v>692</v>
      </c>
    </row>
    <row r="740" spans="1:16" ht="45.75" customHeight="1">
      <c r="A740" s="4" t="s">
        <v>319</v>
      </c>
      <c r="B740" s="4" t="s">
        <v>1034</v>
      </c>
      <c r="C740" s="4" t="s">
        <v>1710</v>
      </c>
      <c r="D740" s="4"/>
      <c r="E740" s="4"/>
      <c r="F740" s="2">
        <v>2001</v>
      </c>
      <c r="G740" s="4">
        <v>234412</v>
      </c>
      <c r="H740" s="4">
        <v>0</v>
      </c>
      <c r="I740" s="4" t="s">
        <v>2000</v>
      </c>
      <c r="J740" s="4">
        <v>500000</v>
      </c>
      <c r="K740" s="4" t="s">
        <v>2001</v>
      </c>
      <c r="L740" s="3">
        <v>36945</v>
      </c>
      <c r="M740" s="4" t="s">
        <v>232</v>
      </c>
      <c r="N740" s="4" t="s">
        <v>434</v>
      </c>
      <c r="O740" s="4" t="s">
        <v>500</v>
      </c>
      <c r="P740" s="4" t="s">
        <v>692</v>
      </c>
    </row>
    <row r="741" spans="1:16" ht="22.5" customHeight="1">
      <c r="A741" s="4" t="s">
        <v>319</v>
      </c>
      <c r="B741" s="4" t="s">
        <v>1034</v>
      </c>
      <c r="C741" s="4" t="s">
        <v>1710</v>
      </c>
      <c r="D741" s="4"/>
      <c r="E741" s="4"/>
      <c r="F741" s="2">
        <v>2001</v>
      </c>
      <c r="G741" s="4">
        <v>217391</v>
      </c>
      <c r="H741" s="4">
        <v>0</v>
      </c>
      <c r="I741" s="4" t="s">
        <v>2002</v>
      </c>
      <c r="J741" s="4">
        <v>500000</v>
      </c>
      <c r="K741" s="4" t="s">
        <v>2001</v>
      </c>
      <c r="L741" s="3">
        <v>37098</v>
      </c>
      <c r="M741" s="4" t="s">
        <v>738</v>
      </c>
      <c r="N741" s="4" t="s">
        <v>434</v>
      </c>
      <c r="O741" s="4" t="s">
        <v>500</v>
      </c>
      <c r="P741" s="4" t="s">
        <v>692</v>
      </c>
    </row>
    <row r="742" spans="1:16" ht="22.5" customHeight="1">
      <c r="A742" s="4" t="s">
        <v>319</v>
      </c>
      <c r="B742" s="4" t="s">
        <v>1034</v>
      </c>
      <c r="C742" s="4" t="s">
        <v>1470</v>
      </c>
      <c r="D742" s="4"/>
      <c r="E742" s="4"/>
      <c r="F742" s="2">
        <v>2002</v>
      </c>
      <c r="G742" s="4">
        <v>431779</v>
      </c>
      <c r="H742" s="4">
        <v>0</v>
      </c>
      <c r="I742" s="4" t="s">
        <v>2002</v>
      </c>
      <c r="J742" s="4">
        <v>500000</v>
      </c>
      <c r="K742" s="4" t="s">
        <v>313</v>
      </c>
      <c r="L742" s="3">
        <v>37334</v>
      </c>
      <c r="M742" s="4" t="s">
        <v>738</v>
      </c>
      <c r="N742" s="4" t="s">
        <v>434</v>
      </c>
      <c r="O742" s="4" t="s">
        <v>500</v>
      </c>
      <c r="P742" s="4" t="s">
        <v>692</v>
      </c>
    </row>
    <row r="743" spans="1:16" ht="22.5" customHeight="1">
      <c r="A743" s="4" t="s">
        <v>319</v>
      </c>
      <c r="B743" s="4" t="s">
        <v>1034</v>
      </c>
      <c r="C743" s="4" t="s">
        <v>1482</v>
      </c>
      <c r="D743" s="4"/>
      <c r="E743" s="4"/>
      <c r="F743" s="2">
        <v>2004</v>
      </c>
      <c r="G743" s="4">
        <v>132626</v>
      </c>
      <c r="H743" s="4">
        <v>0</v>
      </c>
      <c r="I743" s="4" t="s">
        <v>2003</v>
      </c>
      <c r="J743" s="4">
        <v>100000</v>
      </c>
      <c r="K743" s="4" t="s">
        <v>313</v>
      </c>
      <c r="L743" s="3">
        <v>38322</v>
      </c>
      <c r="M743" s="4" t="s">
        <v>738</v>
      </c>
      <c r="N743" s="4" t="s">
        <v>434</v>
      </c>
      <c r="O743" s="4" t="s">
        <v>500</v>
      </c>
      <c r="P743" s="4" t="s">
        <v>692</v>
      </c>
    </row>
    <row r="744" spans="1:16" ht="45.75" customHeight="1">
      <c r="A744" s="4" t="s">
        <v>319</v>
      </c>
      <c r="B744" s="4" t="s">
        <v>1034</v>
      </c>
      <c r="C744" s="4" t="s">
        <v>1445</v>
      </c>
      <c r="D744" s="4"/>
      <c r="E744" s="4"/>
      <c r="F744" s="2">
        <v>2007</v>
      </c>
      <c r="G744" s="4">
        <v>672043</v>
      </c>
      <c r="H744" s="4">
        <v>0</v>
      </c>
      <c r="I744" s="4" t="s">
        <v>2004</v>
      </c>
      <c r="J744" s="4">
        <v>500000</v>
      </c>
      <c r="K744" s="4" t="s">
        <v>313</v>
      </c>
      <c r="L744" s="3">
        <v>39234</v>
      </c>
      <c r="M744" s="4" t="s">
        <v>232</v>
      </c>
      <c r="N744" s="4" t="s">
        <v>434</v>
      </c>
      <c r="O744" s="4" t="s">
        <v>500</v>
      </c>
      <c r="P744" s="4" t="s">
        <v>692</v>
      </c>
    </row>
    <row r="745" spans="1:16" ht="45.75" customHeight="1">
      <c r="A745" s="4" t="s">
        <v>319</v>
      </c>
      <c r="B745" s="4" t="s">
        <v>1034</v>
      </c>
      <c r="C745" s="4" t="s">
        <v>1445</v>
      </c>
      <c r="D745" s="4"/>
      <c r="E745" s="4"/>
      <c r="F745" s="2">
        <v>2007</v>
      </c>
      <c r="G745" s="4">
        <v>1333333</v>
      </c>
      <c r="H745" s="4">
        <v>0</v>
      </c>
      <c r="I745" s="4" t="s">
        <v>2005</v>
      </c>
      <c r="J745" s="4">
        <v>1000000</v>
      </c>
      <c r="K745" s="4" t="s">
        <v>313</v>
      </c>
      <c r="L745" s="3">
        <v>39183</v>
      </c>
      <c r="M745" s="4" t="s">
        <v>232</v>
      </c>
      <c r="N745" s="4" t="s">
        <v>434</v>
      </c>
      <c r="O745" s="4" t="s">
        <v>500</v>
      </c>
      <c r="P745" s="4"/>
    </row>
    <row r="746" spans="1:16" ht="22.5" customHeight="1">
      <c r="A746" s="4" t="s">
        <v>319</v>
      </c>
      <c r="B746" s="4" t="s">
        <v>1034</v>
      </c>
      <c r="C746" s="4" t="s">
        <v>1458</v>
      </c>
      <c r="D746" s="4"/>
      <c r="E746" s="4"/>
      <c r="F746" s="2">
        <v>2008</v>
      </c>
      <c r="G746" s="4">
        <v>1479290</v>
      </c>
      <c r="H746" s="4">
        <v>0</v>
      </c>
      <c r="I746" s="4" t="s">
        <v>2006</v>
      </c>
      <c r="J746" s="4">
        <v>1000000</v>
      </c>
      <c r="K746" s="4" t="s">
        <v>313</v>
      </c>
      <c r="L746" s="3">
        <v>39507</v>
      </c>
      <c r="M746" s="4" t="s">
        <v>738</v>
      </c>
      <c r="N746" s="4" t="s">
        <v>434</v>
      </c>
      <c r="O746" s="4" t="s">
        <v>500</v>
      </c>
      <c r="P746" s="4" t="s">
        <v>692</v>
      </c>
    </row>
    <row r="747" spans="1:16" ht="45.75" customHeight="1">
      <c r="A747" s="4" t="s">
        <v>319</v>
      </c>
      <c r="B747" s="4" t="s">
        <v>1034</v>
      </c>
      <c r="C747" s="4" t="s">
        <v>1463</v>
      </c>
      <c r="D747" s="4"/>
      <c r="E747" s="4"/>
      <c r="F747" s="2">
        <v>2009</v>
      </c>
      <c r="G747" s="4">
        <v>1312336</v>
      </c>
      <c r="H747" s="4">
        <v>0</v>
      </c>
      <c r="I747" s="4" t="s">
        <v>2007</v>
      </c>
      <c r="J747" s="4">
        <v>1000000</v>
      </c>
      <c r="K747" s="4" t="s">
        <v>313</v>
      </c>
      <c r="L747" s="3">
        <v>39846</v>
      </c>
      <c r="M747" s="4" t="s">
        <v>232</v>
      </c>
      <c r="N747" s="4" t="s">
        <v>434</v>
      </c>
      <c r="O747" s="4" t="s">
        <v>500</v>
      </c>
      <c r="P747" s="4" t="s">
        <v>692</v>
      </c>
    </row>
    <row r="748" spans="1:16" ht="45.75" customHeight="1">
      <c r="A748" s="4" t="s">
        <v>319</v>
      </c>
      <c r="B748" s="4" t="s">
        <v>1034</v>
      </c>
      <c r="C748" s="4" t="s">
        <v>1516</v>
      </c>
      <c r="D748" s="4"/>
      <c r="E748" s="4"/>
      <c r="F748" s="2">
        <v>2010</v>
      </c>
      <c r="G748" s="4">
        <v>1400560</v>
      </c>
      <c r="H748" s="4">
        <v>0</v>
      </c>
      <c r="I748" s="4" t="s">
        <v>2008</v>
      </c>
      <c r="J748" s="4">
        <v>1000000</v>
      </c>
      <c r="K748" s="4" t="s">
        <v>313</v>
      </c>
      <c r="L748" s="3">
        <v>40214</v>
      </c>
      <c r="M748" s="4" t="s">
        <v>232</v>
      </c>
      <c r="N748" s="4" t="s">
        <v>434</v>
      </c>
      <c r="O748" s="4" t="s">
        <v>500</v>
      </c>
      <c r="P748" s="4" t="s">
        <v>692</v>
      </c>
    </row>
    <row r="749" spans="1:16" ht="330" customHeight="1">
      <c r="A749" s="4" t="s">
        <v>319</v>
      </c>
      <c r="B749" s="4" t="s">
        <v>1034</v>
      </c>
      <c r="C749" s="4" t="s">
        <v>41</v>
      </c>
      <c r="D749" s="4"/>
      <c r="E749" s="4"/>
      <c r="F749" s="2">
        <v>2011</v>
      </c>
      <c r="G749" s="4">
        <v>1023192</v>
      </c>
      <c r="H749" s="4">
        <v>0</v>
      </c>
      <c r="I749" s="4" t="s">
        <v>1053</v>
      </c>
      <c r="J749" s="4">
        <v>750000</v>
      </c>
      <c r="K749" s="4" t="s">
        <v>313</v>
      </c>
      <c r="L749" s="3">
        <v>40835</v>
      </c>
      <c r="M749" s="4" t="s">
        <v>926</v>
      </c>
      <c r="N749" s="4" t="s">
        <v>434</v>
      </c>
      <c r="O749" s="4" t="s">
        <v>500</v>
      </c>
      <c r="P749" s="4" t="s">
        <v>692</v>
      </c>
    </row>
    <row r="750" spans="1:16" ht="45.75" customHeight="1">
      <c r="A750" s="4" t="s">
        <v>319</v>
      </c>
      <c r="B750" s="4" t="s">
        <v>1034</v>
      </c>
      <c r="C750" s="4" t="s">
        <v>44</v>
      </c>
      <c r="D750" s="4"/>
      <c r="E750" s="4"/>
      <c r="F750" s="2">
        <v>2012</v>
      </c>
      <c r="G750" s="4">
        <v>2010724</v>
      </c>
      <c r="H750" s="4">
        <v>0</v>
      </c>
      <c r="I750" s="4" t="s">
        <v>609</v>
      </c>
      <c r="J750" s="4">
        <v>1500000</v>
      </c>
      <c r="K750" s="4" t="s">
        <v>313</v>
      </c>
      <c r="L750" s="3">
        <v>40969</v>
      </c>
      <c r="M750" s="4" t="s">
        <v>926</v>
      </c>
      <c r="N750" s="4" t="s">
        <v>434</v>
      </c>
      <c r="O750" s="4" t="s">
        <v>500</v>
      </c>
      <c r="P750" s="4" t="s">
        <v>692</v>
      </c>
    </row>
    <row r="751" spans="1:16" ht="33.75" customHeight="1">
      <c r="A751" s="4" t="s">
        <v>319</v>
      </c>
      <c r="B751" s="4" t="s">
        <v>1034</v>
      </c>
      <c r="C751" s="4" t="s">
        <v>40</v>
      </c>
      <c r="D751" s="4"/>
      <c r="E751" s="4"/>
      <c r="F751" s="2">
        <v>2014</v>
      </c>
      <c r="G751" s="4">
        <v>2717391</v>
      </c>
      <c r="H751" s="4">
        <v>0</v>
      </c>
      <c r="I751" s="4" t="s">
        <v>50</v>
      </c>
      <c r="J751" s="4">
        <v>2000000</v>
      </c>
      <c r="K751" s="4" t="s">
        <v>313</v>
      </c>
      <c r="L751" s="3">
        <v>41835</v>
      </c>
      <c r="M751" s="4" t="s">
        <v>926</v>
      </c>
      <c r="N751" s="4" t="s">
        <v>434</v>
      </c>
      <c r="O751" s="4" t="s">
        <v>500</v>
      </c>
      <c r="P751" s="4" t="s">
        <v>692</v>
      </c>
    </row>
    <row r="752" spans="1:16" ht="102" customHeight="1">
      <c r="A752" s="4" t="s">
        <v>319</v>
      </c>
      <c r="B752" s="4" t="s">
        <v>1034</v>
      </c>
      <c r="C752" s="4" t="s">
        <v>40</v>
      </c>
      <c r="D752" s="4"/>
      <c r="E752" s="4"/>
      <c r="F752" s="2">
        <v>2014</v>
      </c>
      <c r="G752" s="4">
        <v>1562500</v>
      </c>
      <c r="H752" s="4">
        <v>0</v>
      </c>
      <c r="I752" s="4" t="s">
        <v>647</v>
      </c>
      <c r="J752" s="4">
        <v>1150000</v>
      </c>
      <c r="K752" s="4" t="s">
        <v>313</v>
      </c>
      <c r="L752" s="3">
        <v>41844</v>
      </c>
      <c r="M752" s="4" t="s">
        <v>79</v>
      </c>
      <c r="N752" s="4" t="s">
        <v>434</v>
      </c>
      <c r="O752" s="4" t="s">
        <v>500</v>
      </c>
      <c r="P752" s="4" t="s">
        <v>692</v>
      </c>
    </row>
    <row r="753" spans="1:16" ht="33.75" customHeight="1">
      <c r="A753" s="4" t="s">
        <v>319</v>
      </c>
      <c r="B753" s="4" t="s">
        <v>1034</v>
      </c>
      <c r="C753" s="4" t="s">
        <v>1473</v>
      </c>
      <c r="D753" s="4"/>
      <c r="E753" s="4"/>
      <c r="F753" s="2">
        <v>2003</v>
      </c>
      <c r="G753" s="4">
        <v>2152853</v>
      </c>
      <c r="H753" s="4">
        <v>0</v>
      </c>
      <c r="I753" s="4" t="s">
        <v>2009</v>
      </c>
      <c r="J753" s="4">
        <v>200000</v>
      </c>
      <c r="K753" s="4" t="s">
        <v>313</v>
      </c>
      <c r="L753" s="3">
        <v>37774</v>
      </c>
      <c r="M753" s="4" t="s">
        <v>738</v>
      </c>
      <c r="N753" s="4" t="s">
        <v>434</v>
      </c>
      <c r="O753" s="4" t="s">
        <v>500</v>
      </c>
      <c r="P753" s="4" t="s">
        <v>692</v>
      </c>
    </row>
    <row r="754" spans="1:16" ht="33.75" customHeight="1">
      <c r="A754" s="4" t="s">
        <v>319</v>
      </c>
      <c r="B754" s="4" t="s">
        <v>1034</v>
      </c>
      <c r="C754" s="4" t="s">
        <v>532</v>
      </c>
      <c r="D754" s="4"/>
      <c r="E754" s="4"/>
      <c r="F754" s="2">
        <v>2013</v>
      </c>
      <c r="G754" s="4">
        <v>2607562</v>
      </c>
      <c r="H754" s="4">
        <v>0</v>
      </c>
      <c r="I754" s="4" t="s">
        <v>706</v>
      </c>
      <c r="J754" s="4">
        <v>2000000</v>
      </c>
      <c r="K754" s="4" t="s">
        <v>313</v>
      </c>
      <c r="L754" s="3">
        <v>41477</v>
      </c>
      <c r="M754" s="4" t="s">
        <v>926</v>
      </c>
      <c r="N754" s="4" t="s">
        <v>434</v>
      </c>
      <c r="O754" s="4" t="s">
        <v>500</v>
      </c>
      <c r="P754" s="4" t="s">
        <v>692</v>
      </c>
    </row>
    <row r="755" spans="1:16" ht="45.75" customHeight="1">
      <c r="A755" s="4" t="s">
        <v>319</v>
      </c>
      <c r="B755" s="4" t="s">
        <v>161</v>
      </c>
      <c r="C755" s="4" t="s">
        <v>1473</v>
      </c>
      <c r="D755" s="4"/>
      <c r="E755" s="4"/>
      <c r="F755" s="2">
        <v>2003</v>
      </c>
      <c r="G755" s="4">
        <v>22998</v>
      </c>
      <c r="H755" s="4">
        <v>0</v>
      </c>
      <c r="I755" s="4" t="s">
        <v>2010</v>
      </c>
      <c r="J755" s="4"/>
      <c r="K755" s="4"/>
      <c r="L755" s="3">
        <v>37725</v>
      </c>
      <c r="M755" s="4" t="s">
        <v>613</v>
      </c>
      <c r="N755" s="4" t="s">
        <v>434</v>
      </c>
      <c r="O755" s="4" t="s">
        <v>500</v>
      </c>
      <c r="P755" s="4" t="s">
        <v>692</v>
      </c>
    </row>
    <row r="756" spans="1:16" ht="45.75" customHeight="1">
      <c r="A756" s="4" t="s">
        <v>319</v>
      </c>
      <c r="B756" s="4" t="s">
        <v>2011</v>
      </c>
      <c r="C756" s="4" t="s">
        <v>1445</v>
      </c>
      <c r="D756" s="4"/>
      <c r="E756" s="4"/>
      <c r="F756" s="2">
        <v>2007</v>
      </c>
      <c r="G756" s="4">
        <v>1367989</v>
      </c>
      <c r="H756" s="4">
        <v>0</v>
      </c>
      <c r="I756" s="4" t="s">
        <v>2012</v>
      </c>
      <c r="J756" s="4">
        <v>1000000</v>
      </c>
      <c r="K756" s="4" t="s">
        <v>313</v>
      </c>
      <c r="L756" s="3">
        <v>39314</v>
      </c>
      <c r="M756" s="4" t="s">
        <v>232</v>
      </c>
      <c r="N756" s="4" t="s">
        <v>434</v>
      </c>
      <c r="O756" s="4" t="s">
        <v>500</v>
      </c>
      <c r="P756" s="4" t="s">
        <v>692</v>
      </c>
    </row>
    <row r="757" spans="1:16" ht="57" customHeight="1">
      <c r="A757" s="4" t="s">
        <v>319</v>
      </c>
      <c r="B757" s="4" t="s">
        <v>139</v>
      </c>
      <c r="C757" s="4" t="s">
        <v>1463</v>
      </c>
      <c r="D757" s="4"/>
      <c r="E757" s="4"/>
      <c r="F757" s="2">
        <v>2009</v>
      </c>
      <c r="G757" s="4">
        <v>10000000</v>
      </c>
      <c r="H757" s="4">
        <v>0</v>
      </c>
      <c r="I757" s="4" t="s">
        <v>2013</v>
      </c>
      <c r="J757" s="4"/>
      <c r="K757" s="4" t="s">
        <v>837</v>
      </c>
      <c r="L757" s="3">
        <v>39944</v>
      </c>
      <c r="M757" s="4" t="s">
        <v>542</v>
      </c>
      <c r="N757" s="4" t="s">
        <v>434</v>
      </c>
      <c r="O757" s="4" t="s">
        <v>500</v>
      </c>
      <c r="P757" s="4" t="s">
        <v>879</v>
      </c>
    </row>
    <row r="758" spans="1:16" ht="33.75" customHeight="1">
      <c r="A758" s="4" t="s">
        <v>319</v>
      </c>
      <c r="B758" s="4" t="s">
        <v>139</v>
      </c>
      <c r="C758" s="4" t="s">
        <v>41</v>
      </c>
      <c r="D758" s="4"/>
      <c r="E758" s="4"/>
      <c r="F758" s="2">
        <v>2011</v>
      </c>
      <c r="G758" s="4">
        <v>2460000</v>
      </c>
      <c r="H758" s="4">
        <v>0</v>
      </c>
      <c r="I758" s="4" t="s">
        <v>851</v>
      </c>
      <c r="J758" s="4" t="s">
        <v>398</v>
      </c>
      <c r="K758" s="4" t="s">
        <v>837</v>
      </c>
      <c r="L758" s="3">
        <v>40498</v>
      </c>
      <c r="M758" s="4" t="s">
        <v>926</v>
      </c>
      <c r="N758" s="4" t="s">
        <v>434</v>
      </c>
      <c r="O758" s="4" t="s">
        <v>500</v>
      </c>
      <c r="P758" s="4" t="s">
        <v>879</v>
      </c>
    </row>
    <row r="759" spans="1:16" ht="45.75" customHeight="1">
      <c r="A759" s="4" t="s">
        <v>319</v>
      </c>
      <c r="B759" s="4" t="s">
        <v>139</v>
      </c>
      <c r="C759" s="4" t="s">
        <v>1457</v>
      </c>
      <c r="D759" s="4" t="s">
        <v>634</v>
      </c>
      <c r="E759" s="4" t="s">
        <v>730</v>
      </c>
      <c r="F759" s="2">
        <v>2015</v>
      </c>
      <c r="G759" s="4">
        <v>1905972</v>
      </c>
      <c r="H759" s="4">
        <v>0</v>
      </c>
      <c r="I759" s="4" t="s">
        <v>929</v>
      </c>
      <c r="J759" s="4">
        <v>1500000</v>
      </c>
      <c r="K759" s="4" t="s">
        <v>313</v>
      </c>
      <c r="L759" s="3">
        <v>41932</v>
      </c>
      <c r="M759" s="4" t="s">
        <v>926</v>
      </c>
      <c r="N759" s="4" t="s">
        <v>434</v>
      </c>
      <c r="O759" s="4" t="s">
        <v>500</v>
      </c>
      <c r="P759" s="4" t="s">
        <v>692</v>
      </c>
    </row>
    <row r="760" spans="1:16" ht="33.75" customHeight="1">
      <c r="A760" s="4" t="s">
        <v>319</v>
      </c>
      <c r="B760" s="4" t="s">
        <v>727</v>
      </c>
      <c r="C760" s="4" t="s">
        <v>40</v>
      </c>
      <c r="D760" s="4"/>
      <c r="E760" s="4"/>
      <c r="F760" s="2">
        <v>2014</v>
      </c>
      <c r="G760" s="4">
        <v>400254</v>
      </c>
      <c r="H760" s="4">
        <v>0</v>
      </c>
      <c r="I760" s="4" t="s">
        <v>527</v>
      </c>
      <c r="J760" s="4">
        <v>315000</v>
      </c>
      <c r="K760" s="4" t="s">
        <v>313</v>
      </c>
      <c r="L760" s="3">
        <v>41936</v>
      </c>
      <c r="M760" s="4" t="s">
        <v>886</v>
      </c>
      <c r="N760" s="4" t="s">
        <v>434</v>
      </c>
      <c r="O760" s="4" t="s">
        <v>500</v>
      </c>
      <c r="P760" s="4" t="s">
        <v>692</v>
      </c>
    </row>
    <row r="761" spans="1:16" ht="22.5" customHeight="1">
      <c r="A761" s="4" t="s">
        <v>319</v>
      </c>
      <c r="B761" s="4" t="s">
        <v>727</v>
      </c>
      <c r="C761" s="4" t="s">
        <v>1473</v>
      </c>
      <c r="D761" s="4"/>
      <c r="E761" s="4"/>
      <c r="F761" s="2">
        <v>2003</v>
      </c>
      <c r="G761" s="4">
        <v>65143</v>
      </c>
      <c r="H761" s="4">
        <v>0</v>
      </c>
      <c r="I761" s="4" t="s">
        <v>2014</v>
      </c>
      <c r="J761" s="4">
        <v>57000</v>
      </c>
      <c r="K761" s="4" t="s">
        <v>313</v>
      </c>
      <c r="L761" s="3">
        <v>37895</v>
      </c>
      <c r="M761" s="4" t="s">
        <v>886</v>
      </c>
      <c r="N761" s="4" t="s">
        <v>434</v>
      </c>
      <c r="O761" s="4" t="s">
        <v>500</v>
      </c>
      <c r="P761" s="4" t="s">
        <v>692</v>
      </c>
    </row>
    <row r="762" spans="1:16" ht="45.75" customHeight="1">
      <c r="A762" s="4" t="s">
        <v>319</v>
      </c>
      <c r="B762" s="4" t="s">
        <v>889</v>
      </c>
      <c r="C762" s="4" t="s">
        <v>653</v>
      </c>
      <c r="D762" s="4"/>
      <c r="E762" s="4"/>
      <c r="F762" s="2">
        <v>2013</v>
      </c>
      <c r="G762" s="4">
        <v>297479</v>
      </c>
      <c r="H762" s="4">
        <v>0</v>
      </c>
      <c r="I762" s="4" t="s">
        <v>1087</v>
      </c>
      <c r="J762" s="4">
        <v>224299</v>
      </c>
      <c r="K762" s="4" t="s">
        <v>313</v>
      </c>
      <c r="L762" s="3">
        <v>41495</v>
      </c>
      <c r="M762" s="4" t="s">
        <v>79</v>
      </c>
      <c r="N762" s="4" t="s">
        <v>434</v>
      </c>
      <c r="O762" s="4" t="s">
        <v>500</v>
      </c>
      <c r="P762" s="4" t="s">
        <v>692</v>
      </c>
    </row>
    <row r="763" spans="1:16" ht="22.5" customHeight="1">
      <c r="A763" s="4" t="s">
        <v>319</v>
      </c>
      <c r="B763" s="4" t="s">
        <v>118</v>
      </c>
      <c r="C763" s="4" t="s">
        <v>1463</v>
      </c>
      <c r="D763" s="4"/>
      <c r="E763" s="4"/>
      <c r="F763" s="2">
        <v>2009</v>
      </c>
      <c r="G763" s="4">
        <v>285360</v>
      </c>
      <c r="H763" s="4">
        <v>0</v>
      </c>
      <c r="I763" s="4" t="s">
        <v>2015</v>
      </c>
      <c r="J763" s="4">
        <v>217444</v>
      </c>
      <c r="K763" s="4" t="s">
        <v>313</v>
      </c>
      <c r="L763" s="3">
        <v>39848</v>
      </c>
      <c r="M763" s="4" t="s">
        <v>79</v>
      </c>
      <c r="N763" s="4" t="s">
        <v>434</v>
      </c>
      <c r="O763" s="4" t="s">
        <v>500</v>
      </c>
      <c r="P763" s="4" t="s">
        <v>692</v>
      </c>
    </row>
    <row r="764" spans="1:16" ht="33.75" customHeight="1">
      <c r="A764" s="4" t="s">
        <v>319</v>
      </c>
      <c r="B764" s="4" t="s">
        <v>118</v>
      </c>
      <c r="C764" s="4" t="s">
        <v>1516</v>
      </c>
      <c r="D764" s="4"/>
      <c r="E764" s="4"/>
      <c r="F764" s="2">
        <v>2010</v>
      </c>
      <c r="G764" s="4">
        <v>292106</v>
      </c>
      <c r="H764" s="4">
        <v>0</v>
      </c>
      <c r="I764" s="4" t="s">
        <v>2016</v>
      </c>
      <c r="J764" s="4">
        <v>239235</v>
      </c>
      <c r="K764" s="4" t="s">
        <v>313</v>
      </c>
      <c r="L764" s="3">
        <v>40331</v>
      </c>
      <c r="M764" s="4" t="s">
        <v>79</v>
      </c>
      <c r="N764" s="4" t="s">
        <v>434</v>
      </c>
      <c r="O764" s="4" t="s">
        <v>500</v>
      </c>
      <c r="P764" s="4" t="s">
        <v>692</v>
      </c>
    </row>
    <row r="765" spans="1:16" ht="33.75" customHeight="1">
      <c r="A765" s="4" t="s">
        <v>319</v>
      </c>
      <c r="B765" s="4" t="s">
        <v>118</v>
      </c>
      <c r="C765" s="4" t="s">
        <v>41</v>
      </c>
      <c r="D765" s="4"/>
      <c r="E765" s="4"/>
      <c r="F765" s="2">
        <v>2011</v>
      </c>
      <c r="G765" s="4">
        <v>328622</v>
      </c>
      <c r="H765" s="4">
        <v>0</v>
      </c>
      <c r="I765" s="4" t="s">
        <v>980</v>
      </c>
      <c r="J765" s="4">
        <v>239237</v>
      </c>
      <c r="K765" s="4" t="s">
        <v>313</v>
      </c>
      <c r="L765" s="3">
        <v>40613</v>
      </c>
      <c r="M765" s="4" t="s">
        <v>79</v>
      </c>
      <c r="N765" s="4" t="s">
        <v>434</v>
      </c>
      <c r="O765" s="4" t="s">
        <v>500</v>
      </c>
      <c r="P765" s="4" t="s">
        <v>692</v>
      </c>
    </row>
    <row r="766" spans="1:16" ht="57" customHeight="1">
      <c r="A766" s="4" t="s">
        <v>319</v>
      </c>
      <c r="B766" s="4" t="s">
        <v>118</v>
      </c>
      <c r="C766" s="4" t="s">
        <v>44</v>
      </c>
      <c r="D766" s="4"/>
      <c r="E766" s="4"/>
      <c r="F766" s="2">
        <v>2012</v>
      </c>
      <c r="G766" s="4">
        <v>265603</v>
      </c>
      <c r="H766" s="4">
        <v>0</v>
      </c>
      <c r="I766" s="4" t="s">
        <v>672</v>
      </c>
      <c r="J766" s="4">
        <v>199999</v>
      </c>
      <c r="K766" s="4" t="s">
        <v>313</v>
      </c>
      <c r="L766" s="3">
        <v>41010</v>
      </c>
      <c r="M766" s="4" t="s">
        <v>79</v>
      </c>
      <c r="N766" s="4" t="s">
        <v>434</v>
      </c>
      <c r="O766" s="4" t="s">
        <v>500</v>
      </c>
      <c r="P766" s="4" t="s">
        <v>692</v>
      </c>
    </row>
    <row r="767" spans="1:16" ht="33.75" customHeight="1">
      <c r="A767" s="4" t="s">
        <v>319</v>
      </c>
      <c r="B767" s="4" t="s">
        <v>328</v>
      </c>
      <c r="C767" s="4" t="s">
        <v>1463</v>
      </c>
      <c r="D767" s="4"/>
      <c r="E767" s="4"/>
      <c r="F767" s="2">
        <v>2009</v>
      </c>
      <c r="G767" s="4">
        <v>387468</v>
      </c>
      <c r="H767" s="4">
        <v>0</v>
      </c>
      <c r="I767" s="4" t="s">
        <v>2017</v>
      </c>
      <c r="J767" s="4">
        <v>303000</v>
      </c>
      <c r="K767" s="4" t="s">
        <v>313</v>
      </c>
      <c r="L767" s="3">
        <v>39881</v>
      </c>
      <c r="M767" s="4" t="s">
        <v>738</v>
      </c>
      <c r="N767" s="4" t="s">
        <v>434</v>
      </c>
      <c r="O767" s="4" t="s">
        <v>500</v>
      </c>
      <c r="P767" s="4" t="s">
        <v>692</v>
      </c>
    </row>
    <row r="768" spans="1:16" ht="33.75" customHeight="1">
      <c r="A768" s="4" t="s">
        <v>319</v>
      </c>
      <c r="B768" s="4" t="s">
        <v>328</v>
      </c>
      <c r="C768" s="4" t="s">
        <v>1516</v>
      </c>
      <c r="D768" s="4"/>
      <c r="E768" s="4"/>
      <c r="F768" s="2">
        <v>2010</v>
      </c>
      <c r="G768" s="4">
        <v>108639</v>
      </c>
      <c r="H768" s="4">
        <v>0</v>
      </c>
      <c r="I768" s="4" t="s">
        <v>2018</v>
      </c>
      <c r="J768" s="4">
        <v>83000</v>
      </c>
      <c r="K768" s="4" t="s">
        <v>313</v>
      </c>
      <c r="L768" s="3">
        <v>40520</v>
      </c>
      <c r="M768" s="4" t="s">
        <v>926</v>
      </c>
      <c r="N768" s="4" t="s">
        <v>434</v>
      </c>
      <c r="O768" s="4" t="s">
        <v>500</v>
      </c>
      <c r="P768" s="4" t="s">
        <v>692</v>
      </c>
    </row>
    <row r="769" spans="1:16" ht="45.75" customHeight="1">
      <c r="A769" s="4" t="s">
        <v>319</v>
      </c>
      <c r="B769" s="4" t="s">
        <v>328</v>
      </c>
      <c r="C769" s="4" t="s">
        <v>41</v>
      </c>
      <c r="D769" s="4"/>
      <c r="E769" s="4"/>
      <c r="F769" s="2">
        <v>2011</v>
      </c>
      <c r="G769" s="4">
        <v>237637</v>
      </c>
      <c r="H769" s="4">
        <v>0</v>
      </c>
      <c r="I769" s="4" t="s">
        <v>75</v>
      </c>
      <c r="J769" s="4">
        <v>173000</v>
      </c>
      <c r="K769" s="4" t="s">
        <v>313</v>
      </c>
      <c r="L769" s="3">
        <v>40630</v>
      </c>
      <c r="M769" s="4" t="s">
        <v>926</v>
      </c>
      <c r="N769" s="4" t="s">
        <v>434</v>
      </c>
      <c r="O769" s="4" t="s">
        <v>500</v>
      </c>
      <c r="P769" s="4" t="s">
        <v>692</v>
      </c>
    </row>
    <row r="770" spans="1:16" ht="45.75" customHeight="1">
      <c r="A770" s="4" t="s">
        <v>319</v>
      </c>
      <c r="B770" s="4" t="s">
        <v>263</v>
      </c>
      <c r="C770" s="4" t="s">
        <v>1457</v>
      </c>
      <c r="D770" s="4" t="s">
        <v>634</v>
      </c>
      <c r="E770" s="4" t="s">
        <v>69</v>
      </c>
      <c r="F770" s="2">
        <v>2015</v>
      </c>
      <c r="G770" s="4">
        <v>373599</v>
      </c>
      <c r="H770" s="4">
        <v>0</v>
      </c>
      <c r="I770" s="4" t="s">
        <v>101</v>
      </c>
      <c r="J770" s="4">
        <v>300000</v>
      </c>
      <c r="K770" s="4" t="s">
        <v>313</v>
      </c>
      <c r="L770" s="3">
        <v>41919</v>
      </c>
      <c r="M770" s="4" t="s">
        <v>613</v>
      </c>
      <c r="N770" s="4" t="s">
        <v>434</v>
      </c>
      <c r="O770" s="4" t="s">
        <v>282</v>
      </c>
      <c r="P770" s="4" t="s">
        <v>879</v>
      </c>
    </row>
    <row r="771" spans="1:16" ht="45.75" customHeight="1">
      <c r="A771" s="4" t="s">
        <v>319</v>
      </c>
      <c r="B771" s="4" t="s">
        <v>1673</v>
      </c>
      <c r="C771" s="4" t="s">
        <v>1473</v>
      </c>
      <c r="D771" s="4" t="s">
        <v>1473</v>
      </c>
      <c r="E771" s="4" t="s">
        <v>1674</v>
      </c>
      <c r="F771" s="2">
        <v>2003</v>
      </c>
      <c r="G771" s="4">
        <v>114286</v>
      </c>
      <c r="H771" s="4">
        <v>0</v>
      </c>
      <c r="I771" s="4" t="s">
        <v>1675</v>
      </c>
      <c r="J771" s="4"/>
      <c r="K771" s="4"/>
      <c r="L771" s="3">
        <v>37785</v>
      </c>
      <c r="M771" s="4" t="s">
        <v>232</v>
      </c>
      <c r="N771" s="4" t="s">
        <v>434</v>
      </c>
      <c r="O771" s="4" t="s">
        <v>282</v>
      </c>
      <c r="P771" s="4" t="s">
        <v>697</v>
      </c>
    </row>
    <row r="772" spans="1:16" ht="22.5" customHeight="1">
      <c r="A772" s="4" t="s">
        <v>319</v>
      </c>
      <c r="B772" s="4" t="s">
        <v>2019</v>
      </c>
      <c r="C772" s="4" t="s">
        <v>1473</v>
      </c>
      <c r="D772" s="4"/>
      <c r="E772" s="4"/>
      <c r="F772" s="2">
        <v>2003</v>
      </c>
      <c r="G772" s="4">
        <v>269107</v>
      </c>
      <c r="H772" s="4">
        <v>0</v>
      </c>
      <c r="I772" s="4" t="s">
        <v>226</v>
      </c>
      <c r="J772" s="4">
        <v>250000</v>
      </c>
      <c r="K772" s="4" t="s">
        <v>313</v>
      </c>
      <c r="L772" s="3">
        <v>37721</v>
      </c>
      <c r="M772" s="4" t="s">
        <v>738</v>
      </c>
      <c r="N772" s="4" t="s">
        <v>434</v>
      </c>
      <c r="O772" s="4" t="s">
        <v>500</v>
      </c>
      <c r="P772" s="4" t="s">
        <v>692</v>
      </c>
    </row>
    <row r="773" spans="1:16" ht="45.75" customHeight="1">
      <c r="A773" s="4" t="s">
        <v>319</v>
      </c>
      <c r="B773" s="4" t="s">
        <v>1750</v>
      </c>
      <c r="C773" s="4" t="s">
        <v>1445</v>
      </c>
      <c r="D773" s="4"/>
      <c r="E773" s="4"/>
      <c r="F773" s="2">
        <v>2007</v>
      </c>
      <c r="G773" s="4">
        <v>1360515</v>
      </c>
      <c r="H773" s="4">
        <v>0</v>
      </c>
      <c r="I773" s="4" t="s">
        <v>2020</v>
      </c>
      <c r="J773" s="4">
        <v>922429</v>
      </c>
      <c r="K773" s="4" t="s">
        <v>313</v>
      </c>
      <c r="L773" s="3">
        <v>39433</v>
      </c>
      <c r="M773" s="4" t="s">
        <v>232</v>
      </c>
      <c r="N773" s="4" t="s">
        <v>434</v>
      </c>
      <c r="O773" s="4" t="s">
        <v>500</v>
      </c>
      <c r="P773" s="4" t="s">
        <v>692</v>
      </c>
    </row>
    <row r="774" spans="1:16" ht="45.75" customHeight="1">
      <c r="A774" s="4" t="s">
        <v>319</v>
      </c>
      <c r="B774" s="4" t="s">
        <v>78</v>
      </c>
      <c r="C774" s="4" t="s">
        <v>40</v>
      </c>
      <c r="D774" s="4"/>
      <c r="E774" s="4"/>
      <c r="F774" s="2">
        <v>2014</v>
      </c>
      <c r="G774" s="4">
        <v>529339</v>
      </c>
      <c r="H774" s="4">
        <v>0</v>
      </c>
      <c r="I774" s="4" t="s">
        <v>750</v>
      </c>
      <c r="J774" s="4">
        <v>419766</v>
      </c>
      <c r="K774" s="4" t="s">
        <v>313</v>
      </c>
      <c r="L774" s="3">
        <v>41968</v>
      </c>
      <c r="M774" s="4" t="s">
        <v>211</v>
      </c>
      <c r="N774" s="4" t="s">
        <v>434</v>
      </c>
      <c r="O774" s="4" t="s">
        <v>500</v>
      </c>
      <c r="P774" s="4" t="s">
        <v>692</v>
      </c>
    </row>
    <row r="775" spans="1:16" ht="45.75" customHeight="1">
      <c r="A775" s="4" t="s">
        <v>319</v>
      </c>
      <c r="B775" s="4" t="s">
        <v>1098</v>
      </c>
      <c r="C775" s="4" t="s">
        <v>532</v>
      </c>
      <c r="D775" s="4" t="s">
        <v>254</v>
      </c>
      <c r="E775" s="4" t="s">
        <v>217</v>
      </c>
      <c r="F775" s="2">
        <v>2013</v>
      </c>
      <c r="G775" s="4">
        <v>542741</v>
      </c>
      <c r="H775" s="4">
        <v>0</v>
      </c>
      <c r="I775" s="4" t="s">
        <v>1101</v>
      </c>
      <c r="J775" s="4">
        <v>400000</v>
      </c>
      <c r="K775" s="4" t="s">
        <v>313</v>
      </c>
      <c r="L775" s="3">
        <v>41332</v>
      </c>
      <c r="M775" s="4" t="s">
        <v>738</v>
      </c>
      <c r="N775" s="4" t="s">
        <v>434</v>
      </c>
      <c r="O775" s="4" t="s">
        <v>500</v>
      </c>
      <c r="P775" s="4" t="s">
        <v>692</v>
      </c>
    </row>
    <row r="776" spans="1:16" ht="57" customHeight="1">
      <c r="A776" s="4" t="s">
        <v>319</v>
      </c>
      <c r="B776" s="4" t="s">
        <v>1098</v>
      </c>
      <c r="C776" s="4" t="s">
        <v>961</v>
      </c>
      <c r="D776" s="4" t="s">
        <v>988</v>
      </c>
      <c r="E776" s="4" t="s">
        <v>266</v>
      </c>
      <c r="F776" s="2">
        <v>2014</v>
      </c>
      <c r="G776" s="4">
        <v>966655</v>
      </c>
      <c r="H776" s="4">
        <v>0</v>
      </c>
      <c r="I776" s="4" t="s">
        <v>476</v>
      </c>
      <c r="J776" s="4">
        <v>702758</v>
      </c>
      <c r="K776" s="4" t="s">
        <v>313</v>
      </c>
      <c r="L776" s="3">
        <v>41767</v>
      </c>
      <c r="M776" s="4" t="s">
        <v>738</v>
      </c>
      <c r="N776" s="4" t="s">
        <v>434</v>
      </c>
      <c r="O776" s="4" t="s">
        <v>500</v>
      </c>
      <c r="P776" s="4" t="s">
        <v>692</v>
      </c>
    </row>
    <row r="777" spans="1:16" ht="45.75" customHeight="1">
      <c r="A777" s="4" t="s">
        <v>319</v>
      </c>
      <c r="B777" s="4" t="s">
        <v>1098</v>
      </c>
      <c r="C777" s="4" t="s">
        <v>961</v>
      </c>
      <c r="D777" s="4" t="s">
        <v>988</v>
      </c>
      <c r="E777" s="4" t="s">
        <v>266</v>
      </c>
      <c r="F777" s="2">
        <v>2014</v>
      </c>
      <c r="G777" s="4">
        <v>222661</v>
      </c>
      <c r="H777" s="4">
        <v>0</v>
      </c>
      <c r="I777" s="4" t="s">
        <v>492</v>
      </c>
      <c r="J777" s="4">
        <v>175234</v>
      </c>
      <c r="K777" s="4" t="s">
        <v>313</v>
      </c>
      <c r="L777" s="3">
        <v>41767</v>
      </c>
      <c r="M777" s="4" t="s">
        <v>738</v>
      </c>
      <c r="N777" s="4" t="s">
        <v>434</v>
      </c>
      <c r="O777" s="4" t="s">
        <v>500</v>
      </c>
      <c r="P777" s="4" t="s">
        <v>692</v>
      </c>
    </row>
    <row r="778" spans="1:16" ht="45.75" customHeight="1">
      <c r="A778" s="4" t="s">
        <v>319</v>
      </c>
      <c r="B778" s="4" t="s">
        <v>1002</v>
      </c>
      <c r="C778" s="4" t="s">
        <v>40</v>
      </c>
      <c r="D778" s="4"/>
      <c r="E778" s="4"/>
      <c r="F778" s="2">
        <v>2014</v>
      </c>
      <c r="G778" s="4">
        <v>6436100</v>
      </c>
      <c r="H778" s="4">
        <v>0</v>
      </c>
      <c r="I778" s="4" t="s">
        <v>244</v>
      </c>
      <c r="J778" s="4">
        <v>4885000</v>
      </c>
      <c r="K778" s="4" t="s">
        <v>313</v>
      </c>
      <c r="L778" s="3">
        <v>41911</v>
      </c>
      <c r="M778" s="4" t="s">
        <v>926</v>
      </c>
      <c r="N778" s="4" t="s">
        <v>434</v>
      </c>
      <c r="O778" s="4" t="s">
        <v>500</v>
      </c>
      <c r="P778" s="4" t="s">
        <v>692</v>
      </c>
    </row>
    <row r="779" spans="1:16" ht="45.75" customHeight="1">
      <c r="A779" s="4" t="s">
        <v>319</v>
      </c>
      <c r="B779" s="4" t="s">
        <v>1002</v>
      </c>
      <c r="C779" s="4" t="s">
        <v>1473</v>
      </c>
      <c r="D779" s="4"/>
      <c r="E779" s="4"/>
      <c r="F779" s="2">
        <v>2003</v>
      </c>
      <c r="G779" s="4">
        <v>3810095</v>
      </c>
      <c r="H779" s="4">
        <v>0</v>
      </c>
      <c r="I779" s="4" t="s">
        <v>2021</v>
      </c>
      <c r="J779" s="4">
        <v>3512908</v>
      </c>
      <c r="K779" s="4" t="s">
        <v>313</v>
      </c>
      <c r="L779" s="3">
        <v>37881</v>
      </c>
      <c r="M779" s="4" t="s">
        <v>211</v>
      </c>
      <c r="N779" s="4" t="s">
        <v>434</v>
      </c>
      <c r="O779" s="4" t="s">
        <v>500</v>
      </c>
      <c r="P779" s="4" t="s">
        <v>692</v>
      </c>
    </row>
    <row r="780" spans="1:16" ht="79.5" customHeight="1">
      <c r="A780" s="4" t="s">
        <v>319</v>
      </c>
      <c r="B780" s="4" t="s">
        <v>1002</v>
      </c>
      <c r="C780" s="4" t="s">
        <v>532</v>
      </c>
      <c r="D780" s="4"/>
      <c r="E780" s="4"/>
      <c r="F780" s="2">
        <v>2013</v>
      </c>
      <c r="G780" s="4">
        <v>9262938</v>
      </c>
      <c r="H780" s="4">
        <v>0</v>
      </c>
      <c r="I780" s="4" t="s">
        <v>949</v>
      </c>
      <c r="J780" s="4">
        <v>6826785</v>
      </c>
      <c r="K780" s="4" t="s">
        <v>313</v>
      </c>
      <c r="L780" s="3">
        <v>41565</v>
      </c>
      <c r="M780" s="4" t="s">
        <v>613</v>
      </c>
      <c r="N780" s="4" t="s">
        <v>434</v>
      </c>
      <c r="O780" s="4" t="s">
        <v>500</v>
      </c>
      <c r="P780" s="4" t="s">
        <v>692</v>
      </c>
    </row>
    <row r="781" spans="1:16" ht="33.75" customHeight="1">
      <c r="A781" s="4" t="s">
        <v>319</v>
      </c>
      <c r="B781" s="4" t="s">
        <v>877</v>
      </c>
      <c r="C781" s="4" t="s">
        <v>1457</v>
      </c>
      <c r="D781" s="4" t="s">
        <v>634</v>
      </c>
      <c r="E781" s="4" t="s">
        <v>963</v>
      </c>
      <c r="F781" s="2">
        <v>2015</v>
      </c>
      <c r="G781" s="4">
        <v>10088272</v>
      </c>
      <c r="H781" s="4">
        <v>0</v>
      </c>
      <c r="I781" s="4" t="s">
        <v>234</v>
      </c>
      <c r="J781" s="4">
        <v>8000000</v>
      </c>
      <c r="K781" s="4" t="s">
        <v>313</v>
      </c>
      <c r="L781" s="3">
        <v>41969</v>
      </c>
      <c r="M781" s="4" t="s">
        <v>926</v>
      </c>
      <c r="N781" s="4" t="s">
        <v>434</v>
      </c>
      <c r="O781" s="4" t="s">
        <v>500</v>
      </c>
      <c r="P781" s="4" t="s">
        <v>692</v>
      </c>
    </row>
    <row r="782" spans="1:16" ht="57" customHeight="1">
      <c r="A782" s="4" t="s">
        <v>319</v>
      </c>
      <c r="B782" s="4" t="s">
        <v>877</v>
      </c>
      <c r="C782" s="4" t="s">
        <v>532</v>
      </c>
      <c r="D782" s="4" t="s">
        <v>254</v>
      </c>
      <c r="E782" s="4" t="s">
        <v>386</v>
      </c>
      <c r="F782" s="2">
        <v>2013</v>
      </c>
      <c r="G782" s="4">
        <v>2649007</v>
      </c>
      <c r="H782" s="4">
        <v>0</v>
      </c>
      <c r="I782" s="4" t="s">
        <v>666</v>
      </c>
      <c r="J782" s="4">
        <v>2000000</v>
      </c>
      <c r="K782" s="4" t="s">
        <v>313</v>
      </c>
      <c r="L782" s="3">
        <v>41526</v>
      </c>
      <c r="M782" s="4" t="s">
        <v>738</v>
      </c>
      <c r="N782" s="4" t="s">
        <v>434</v>
      </c>
      <c r="O782" s="4" t="s">
        <v>282</v>
      </c>
      <c r="P782" s="4" t="s">
        <v>697</v>
      </c>
    </row>
    <row r="783" spans="1:16" ht="33.75" customHeight="1">
      <c r="A783" s="4" t="s">
        <v>319</v>
      </c>
      <c r="B783" s="4" t="s">
        <v>877</v>
      </c>
      <c r="C783" s="4" t="s">
        <v>961</v>
      </c>
      <c r="D783" s="4" t="s">
        <v>988</v>
      </c>
      <c r="E783" s="4" t="s">
        <v>142</v>
      </c>
      <c r="F783" s="2">
        <v>2014</v>
      </c>
      <c r="G783" s="4">
        <v>1016663</v>
      </c>
      <c r="H783" s="4">
        <v>0</v>
      </c>
      <c r="I783" s="4" t="s">
        <v>371</v>
      </c>
      <c r="J783" s="4">
        <v>747247</v>
      </c>
      <c r="K783" s="4" t="s">
        <v>313</v>
      </c>
      <c r="L783" s="3">
        <v>41752</v>
      </c>
      <c r="M783" s="4" t="s">
        <v>738</v>
      </c>
      <c r="N783" s="4" t="s">
        <v>434</v>
      </c>
      <c r="O783" s="4" t="s">
        <v>282</v>
      </c>
      <c r="P783" s="4" t="s">
        <v>879</v>
      </c>
    </row>
    <row r="784" spans="1:16" ht="33.75" customHeight="1">
      <c r="A784" s="4" t="s">
        <v>319</v>
      </c>
      <c r="B784" s="4" t="s">
        <v>877</v>
      </c>
      <c r="C784" s="4" t="s">
        <v>961</v>
      </c>
      <c r="D784" s="4" t="s">
        <v>988</v>
      </c>
      <c r="E784" s="4" t="s">
        <v>142</v>
      </c>
      <c r="F784" s="2">
        <v>2014</v>
      </c>
      <c r="G784" s="4">
        <v>8894536</v>
      </c>
      <c r="H784" s="4">
        <v>0</v>
      </c>
      <c r="I784" s="4" t="s">
        <v>540</v>
      </c>
      <c r="J784" s="4">
        <v>7000000</v>
      </c>
      <c r="K784" s="4" t="s">
        <v>313</v>
      </c>
      <c r="L784" s="3">
        <v>41918</v>
      </c>
      <c r="M784" s="4" t="s">
        <v>738</v>
      </c>
      <c r="N784" s="4" t="s">
        <v>434</v>
      </c>
      <c r="O784" s="4" t="s">
        <v>282</v>
      </c>
      <c r="P784" s="4" t="s">
        <v>879</v>
      </c>
    </row>
    <row r="785" spans="1:16" ht="57" customHeight="1">
      <c r="A785" s="4" t="s">
        <v>319</v>
      </c>
      <c r="B785" s="4" t="s">
        <v>2022</v>
      </c>
      <c r="C785" s="4" t="s">
        <v>1473</v>
      </c>
      <c r="D785" s="4"/>
      <c r="E785" s="4"/>
      <c r="F785" s="2">
        <v>2003</v>
      </c>
      <c r="G785" s="4">
        <v>144427</v>
      </c>
      <c r="H785" s="4">
        <v>0</v>
      </c>
      <c r="I785" s="4" t="s">
        <v>2023</v>
      </c>
      <c r="J785" s="4">
        <v>123052</v>
      </c>
      <c r="K785" s="4" t="s">
        <v>313</v>
      </c>
      <c r="L785" s="3">
        <v>37952</v>
      </c>
      <c r="M785" s="4" t="s">
        <v>738</v>
      </c>
      <c r="N785" s="4" t="s">
        <v>434</v>
      </c>
      <c r="O785" s="4" t="s">
        <v>500</v>
      </c>
      <c r="P785" s="4" t="s">
        <v>692</v>
      </c>
    </row>
    <row r="786" spans="1:16" ht="22.5" customHeight="1">
      <c r="A786" s="4" t="s">
        <v>319</v>
      </c>
      <c r="B786" s="4" t="s">
        <v>365</v>
      </c>
      <c r="C786" s="4" t="s">
        <v>1438</v>
      </c>
      <c r="D786" s="4"/>
      <c r="E786" s="4"/>
      <c r="F786" s="2">
        <v>2006</v>
      </c>
      <c r="G786" s="4">
        <v>658762</v>
      </c>
      <c r="H786" s="4">
        <v>0</v>
      </c>
      <c r="I786" s="4" t="s">
        <v>2024</v>
      </c>
      <c r="J786" s="4">
        <v>500000</v>
      </c>
      <c r="K786" s="4" t="s">
        <v>313</v>
      </c>
      <c r="L786" s="3">
        <v>39057</v>
      </c>
      <c r="M786" s="4" t="s">
        <v>738</v>
      </c>
      <c r="N786" s="4" t="s">
        <v>434</v>
      </c>
      <c r="O786" s="4" t="s">
        <v>500</v>
      </c>
      <c r="P786" s="4" t="s">
        <v>692</v>
      </c>
    </row>
    <row r="787" spans="1:16" ht="33.75" customHeight="1">
      <c r="A787" s="4" t="s">
        <v>319</v>
      </c>
      <c r="B787" s="4" t="s">
        <v>365</v>
      </c>
      <c r="C787" s="4" t="s">
        <v>1438</v>
      </c>
      <c r="D787" s="4"/>
      <c r="E787" s="4"/>
      <c r="F787" s="2">
        <v>2006</v>
      </c>
      <c r="G787" s="4">
        <v>318878</v>
      </c>
      <c r="H787" s="4">
        <v>0</v>
      </c>
      <c r="I787" s="4" t="s">
        <v>2025</v>
      </c>
      <c r="J787" s="4">
        <v>250000</v>
      </c>
      <c r="K787" s="4" t="s">
        <v>313</v>
      </c>
      <c r="L787" s="3">
        <v>38931</v>
      </c>
      <c r="M787" s="4" t="s">
        <v>926</v>
      </c>
      <c r="N787" s="4" t="s">
        <v>434</v>
      </c>
      <c r="O787" s="4" t="s">
        <v>282</v>
      </c>
      <c r="P787" s="4" t="s">
        <v>692</v>
      </c>
    </row>
    <row r="788" spans="1:16" ht="45.75" customHeight="1">
      <c r="A788" s="4" t="s">
        <v>319</v>
      </c>
      <c r="B788" s="4" t="s">
        <v>365</v>
      </c>
      <c r="C788" s="4" t="s">
        <v>1445</v>
      </c>
      <c r="D788" s="4"/>
      <c r="E788" s="4"/>
      <c r="F788" s="2">
        <v>2007</v>
      </c>
      <c r="G788" s="4">
        <v>2361065</v>
      </c>
      <c r="H788" s="4">
        <v>0</v>
      </c>
      <c r="I788" s="4" t="s">
        <v>2026</v>
      </c>
      <c r="J788" s="4"/>
      <c r="K788" s="4" t="s">
        <v>837</v>
      </c>
      <c r="L788" s="3">
        <v>39177</v>
      </c>
      <c r="M788" s="4" t="s">
        <v>232</v>
      </c>
      <c r="N788" s="4" t="s">
        <v>434</v>
      </c>
      <c r="O788" s="4" t="s">
        <v>282</v>
      </c>
      <c r="P788" s="4" t="s">
        <v>697</v>
      </c>
    </row>
    <row r="789" spans="1:16" ht="45.75" customHeight="1">
      <c r="A789" s="4" t="s">
        <v>319</v>
      </c>
      <c r="B789" s="4" t="s">
        <v>365</v>
      </c>
      <c r="C789" s="4" t="s">
        <v>1458</v>
      </c>
      <c r="D789" s="4" t="s">
        <v>1459</v>
      </c>
      <c r="E789" s="4" t="s">
        <v>1584</v>
      </c>
      <c r="F789" s="2">
        <v>2008</v>
      </c>
      <c r="G789" s="4">
        <v>582169</v>
      </c>
      <c r="H789" s="4">
        <v>0</v>
      </c>
      <c r="I789" s="4" t="s">
        <v>2027</v>
      </c>
      <c r="J789" s="4"/>
      <c r="K789" s="4" t="s">
        <v>837</v>
      </c>
      <c r="L789" s="3">
        <v>39752</v>
      </c>
      <c r="M789" s="4" t="s">
        <v>326</v>
      </c>
      <c r="N789" s="4" t="s">
        <v>434</v>
      </c>
      <c r="O789" s="4" t="s">
        <v>282</v>
      </c>
      <c r="P789" s="4" t="s">
        <v>697</v>
      </c>
    </row>
    <row r="790" spans="1:16" ht="79.5" customHeight="1">
      <c r="A790" s="4" t="s">
        <v>319</v>
      </c>
      <c r="B790" s="4" t="s">
        <v>365</v>
      </c>
      <c r="C790" s="4" t="s">
        <v>1458</v>
      </c>
      <c r="D790" s="4" t="s">
        <v>1459</v>
      </c>
      <c r="E790" s="4" t="s">
        <v>1523</v>
      </c>
      <c r="F790" s="2">
        <v>2008</v>
      </c>
      <c r="G790" s="4">
        <v>1577287</v>
      </c>
      <c r="H790" s="4">
        <v>0</v>
      </c>
      <c r="I790" s="4" t="s">
        <v>2028</v>
      </c>
      <c r="J790" s="4">
        <v>1000000</v>
      </c>
      <c r="K790" s="4" t="s">
        <v>313</v>
      </c>
      <c r="L790" s="3">
        <v>39532</v>
      </c>
      <c r="M790" s="4" t="s">
        <v>926</v>
      </c>
      <c r="N790" s="4" t="s">
        <v>434</v>
      </c>
      <c r="O790" s="4" t="s">
        <v>282</v>
      </c>
      <c r="P790" s="4" t="s">
        <v>697</v>
      </c>
    </row>
    <row r="791" spans="1:16" ht="45.75" customHeight="1">
      <c r="A791" s="4" t="s">
        <v>319</v>
      </c>
      <c r="B791" s="4" t="s">
        <v>365</v>
      </c>
      <c r="C791" s="4" t="s">
        <v>1458</v>
      </c>
      <c r="D791" s="4" t="s">
        <v>1459</v>
      </c>
      <c r="E791" s="4" t="s">
        <v>2029</v>
      </c>
      <c r="F791" s="2">
        <v>2008</v>
      </c>
      <c r="G791" s="4">
        <v>64661</v>
      </c>
      <c r="H791" s="4">
        <v>0</v>
      </c>
      <c r="I791" s="4" t="s">
        <v>2030</v>
      </c>
      <c r="J791" s="4"/>
      <c r="K791" s="4" t="s">
        <v>837</v>
      </c>
      <c r="L791" s="3">
        <v>39752</v>
      </c>
      <c r="M791" s="4" t="s">
        <v>211</v>
      </c>
      <c r="N791" s="4" t="s">
        <v>434</v>
      </c>
      <c r="O791" s="4" t="s">
        <v>282</v>
      </c>
      <c r="P791" s="4" t="s">
        <v>697</v>
      </c>
    </row>
    <row r="792" spans="1:16" ht="45.75" customHeight="1">
      <c r="A792" s="4" t="s">
        <v>319</v>
      </c>
      <c r="B792" s="4" t="s">
        <v>365</v>
      </c>
      <c r="C792" s="4" t="s">
        <v>1463</v>
      </c>
      <c r="D792" s="4" t="s">
        <v>1464</v>
      </c>
      <c r="E792" s="4" t="s">
        <v>2031</v>
      </c>
      <c r="F792" s="2">
        <v>2009</v>
      </c>
      <c r="G792" s="4">
        <v>630709</v>
      </c>
      <c r="H792" s="4">
        <v>0</v>
      </c>
      <c r="I792" s="4" t="s">
        <v>2032</v>
      </c>
      <c r="J792" s="4"/>
      <c r="K792" s="4" t="s">
        <v>837</v>
      </c>
      <c r="L792" s="3">
        <v>39856</v>
      </c>
      <c r="M792" s="4" t="s">
        <v>232</v>
      </c>
      <c r="N792" s="4" t="s">
        <v>434</v>
      </c>
      <c r="O792" s="4" t="s">
        <v>282</v>
      </c>
      <c r="P792" s="4" t="s">
        <v>697</v>
      </c>
    </row>
    <row r="793" spans="1:16" ht="45.75" customHeight="1">
      <c r="A793" s="4" t="s">
        <v>319</v>
      </c>
      <c r="B793" s="4" t="s">
        <v>365</v>
      </c>
      <c r="C793" s="4" t="s">
        <v>1463</v>
      </c>
      <c r="D793" s="4" t="s">
        <v>1464</v>
      </c>
      <c r="E793" s="4" t="s">
        <v>2033</v>
      </c>
      <c r="F793" s="2">
        <v>2009</v>
      </c>
      <c r="G793" s="4">
        <v>1200000</v>
      </c>
      <c r="H793" s="4">
        <v>0</v>
      </c>
      <c r="I793" s="4" t="s">
        <v>2034</v>
      </c>
      <c r="J793" s="4"/>
      <c r="K793" s="4" t="s">
        <v>837</v>
      </c>
      <c r="L793" s="3">
        <v>39856</v>
      </c>
      <c r="M793" s="4" t="s">
        <v>326</v>
      </c>
      <c r="N793" s="4" t="s">
        <v>434</v>
      </c>
      <c r="O793" s="4" t="s">
        <v>282</v>
      </c>
      <c r="P793" s="4" t="s">
        <v>697</v>
      </c>
    </row>
    <row r="794" spans="1:16" ht="33.75" customHeight="1">
      <c r="A794" s="4" t="s">
        <v>319</v>
      </c>
      <c r="B794" s="4" t="s">
        <v>365</v>
      </c>
      <c r="C794" s="4" t="s">
        <v>1463</v>
      </c>
      <c r="D794" s="4" t="s">
        <v>1464</v>
      </c>
      <c r="E794" s="4" t="s">
        <v>1629</v>
      </c>
      <c r="F794" s="2">
        <v>2009</v>
      </c>
      <c r="G794" s="4">
        <v>275591</v>
      </c>
      <c r="H794" s="4">
        <v>0</v>
      </c>
      <c r="I794" s="4" t="s">
        <v>2035</v>
      </c>
      <c r="J794" s="4"/>
      <c r="K794" s="4" t="s">
        <v>837</v>
      </c>
      <c r="L794" s="3">
        <v>39856</v>
      </c>
      <c r="M794" s="4" t="s">
        <v>926</v>
      </c>
      <c r="N794" s="4" t="s">
        <v>434</v>
      </c>
      <c r="O794" s="4" t="s">
        <v>282</v>
      </c>
      <c r="P794" s="4" t="s">
        <v>697</v>
      </c>
    </row>
    <row r="795" spans="1:16" ht="33.75" customHeight="1">
      <c r="A795" s="4" t="s">
        <v>319</v>
      </c>
      <c r="B795" s="4" t="s">
        <v>365</v>
      </c>
      <c r="C795" s="4" t="s">
        <v>1516</v>
      </c>
      <c r="D795" s="4"/>
      <c r="E795" s="4"/>
      <c r="F795" s="2">
        <v>2010</v>
      </c>
      <c r="G795" s="4">
        <v>1326260</v>
      </c>
      <c r="H795" s="4">
        <v>0</v>
      </c>
      <c r="I795" s="4" t="s">
        <v>1776</v>
      </c>
      <c r="J795" s="4" t="s">
        <v>398</v>
      </c>
      <c r="K795" s="4" t="s">
        <v>837</v>
      </c>
      <c r="L795" s="3">
        <v>40316</v>
      </c>
      <c r="M795" s="4" t="s">
        <v>926</v>
      </c>
      <c r="N795" s="4" t="s">
        <v>434</v>
      </c>
      <c r="O795" s="4" t="s">
        <v>282</v>
      </c>
      <c r="P795" s="4" t="s">
        <v>879</v>
      </c>
    </row>
    <row r="796" spans="1:16" ht="33.75" customHeight="1">
      <c r="A796" s="4" t="s">
        <v>319</v>
      </c>
      <c r="B796" s="4" t="s">
        <v>365</v>
      </c>
      <c r="C796" s="4" t="s">
        <v>1457</v>
      </c>
      <c r="D796" s="4" t="s">
        <v>634</v>
      </c>
      <c r="E796" s="4" t="s">
        <v>77</v>
      </c>
      <c r="F796" s="2">
        <v>2015</v>
      </c>
      <c r="G796" s="4">
        <v>21601017</v>
      </c>
      <c r="H796" s="4">
        <v>0</v>
      </c>
      <c r="I796" s="4" t="s">
        <v>935</v>
      </c>
      <c r="J796" s="4">
        <v>17000000</v>
      </c>
      <c r="K796" s="4" t="s">
        <v>313</v>
      </c>
      <c r="L796" s="3">
        <v>41942</v>
      </c>
      <c r="M796" s="4" t="s">
        <v>926</v>
      </c>
      <c r="N796" s="4" t="s">
        <v>434</v>
      </c>
      <c r="O796" s="4" t="s">
        <v>500</v>
      </c>
      <c r="P796" s="4" t="s">
        <v>692</v>
      </c>
    </row>
    <row r="797" spans="1:16" ht="22.5" customHeight="1">
      <c r="A797" s="4" t="s">
        <v>319</v>
      </c>
      <c r="B797" s="4" t="s">
        <v>365</v>
      </c>
      <c r="C797" s="4" t="s">
        <v>1473</v>
      </c>
      <c r="D797" s="4" t="s">
        <v>1473</v>
      </c>
      <c r="E797" s="4" t="s">
        <v>1529</v>
      </c>
      <c r="F797" s="2">
        <v>2003</v>
      </c>
      <c r="G797" s="4">
        <v>4313878</v>
      </c>
      <c r="H797" s="4">
        <v>0</v>
      </c>
      <c r="I797" s="4" t="s">
        <v>1530</v>
      </c>
      <c r="J797" s="4"/>
      <c r="K797" s="4"/>
      <c r="L797" s="3">
        <v>37700</v>
      </c>
      <c r="M797" s="4" t="s">
        <v>738</v>
      </c>
      <c r="N797" s="4" t="s">
        <v>434</v>
      </c>
      <c r="O797" s="4" t="s">
        <v>282</v>
      </c>
      <c r="P797" s="4" t="s">
        <v>697</v>
      </c>
    </row>
    <row r="798" spans="1:16" ht="33.75" customHeight="1">
      <c r="A798" s="4" t="s">
        <v>319</v>
      </c>
      <c r="B798" s="4" t="s">
        <v>365</v>
      </c>
      <c r="C798" s="4" t="s">
        <v>532</v>
      </c>
      <c r="D798" s="4" t="s">
        <v>254</v>
      </c>
      <c r="E798" s="4" t="s">
        <v>719</v>
      </c>
      <c r="F798" s="2">
        <v>2013</v>
      </c>
      <c r="G798" s="4">
        <v>6631300</v>
      </c>
      <c r="H798" s="4">
        <v>0</v>
      </c>
      <c r="I798" s="4" t="s">
        <v>814</v>
      </c>
      <c r="J798" s="4">
        <v>5000000</v>
      </c>
      <c r="K798" s="4" t="s">
        <v>313</v>
      </c>
      <c r="L798" s="3">
        <v>41557</v>
      </c>
      <c r="M798" s="4" t="s">
        <v>738</v>
      </c>
      <c r="N798" s="4" t="s">
        <v>434</v>
      </c>
      <c r="O798" s="4" t="s">
        <v>282</v>
      </c>
      <c r="P798" s="4" t="s">
        <v>697</v>
      </c>
    </row>
    <row r="799" spans="1:16" ht="33.75" customHeight="1">
      <c r="A799" s="4" t="s">
        <v>319</v>
      </c>
      <c r="B799" s="4" t="s">
        <v>365</v>
      </c>
      <c r="C799" s="4" t="s">
        <v>961</v>
      </c>
      <c r="D799" s="4" t="s">
        <v>988</v>
      </c>
      <c r="E799" s="4" t="s">
        <v>364</v>
      </c>
      <c r="F799" s="2">
        <v>2014</v>
      </c>
      <c r="G799" s="4">
        <v>3783103</v>
      </c>
      <c r="H799" s="4">
        <v>0</v>
      </c>
      <c r="I799" s="4" t="s">
        <v>359</v>
      </c>
      <c r="J799" s="4">
        <v>3000000</v>
      </c>
      <c r="K799" s="4" t="s">
        <v>313</v>
      </c>
      <c r="L799" s="3">
        <v>41971</v>
      </c>
      <c r="M799" s="4" t="s">
        <v>738</v>
      </c>
      <c r="N799" s="4" t="s">
        <v>434</v>
      </c>
      <c r="O799" s="4" t="s">
        <v>282</v>
      </c>
      <c r="P799" s="4" t="s">
        <v>697</v>
      </c>
    </row>
    <row r="800" spans="1:16" ht="45.75" customHeight="1">
      <c r="A800" s="4" t="s">
        <v>319</v>
      </c>
      <c r="B800" s="4" t="s">
        <v>365</v>
      </c>
      <c r="C800" s="4" t="s">
        <v>961</v>
      </c>
      <c r="D800" s="4" t="s">
        <v>988</v>
      </c>
      <c r="E800" s="4" t="s">
        <v>364</v>
      </c>
      <c r="F800" s="2">
        <v>2014</v>
      </c>
      <c r="G800" s="4">
        <v>349306</v>
      </c>
      <c r="H800" s="4">
        <v>0</v>
      </c>
      <c r="I800" s="4" t="s">
        <v>772</v>
      </c>
      <c r="J800" s="4">
        <v>277000</v>
      </c>
      <c r="K800" s="4" t="s">
        <v>313</v>
      </c>
      <c r="L800" s="3">
        <v>41953</v>
      </c>
      <c r="M800" s="4" t="s">
        <v>738</v>
      </c>
      <c r="N800" s="4" t="s">
        <v>434</v>
      </c>
      <c r="O800" s="4" t="s">
        <v>282</v>
      </c>
      <c r="P800" s="4" t="s">
        <v>697</v>
      </c>
    </row>
    <row r="801" spans="1:16" ht="22.5" customHeight="1">
      <c r="A801" s="4" t="s">
        <v>319</v>
      </c>
      <c r="B801" s="4" t="s">
        <v>1531</v>
      </c>
      <c r="C801" s="4" t="s">
        <v>1473</v>
      </c>
      <c r="D801" s="4" t="s">
        <v>1473</v>
      </c>
      <c r="E801" s="4" t="s">
        <v>1532</v>
      </c>
      <c r="F801" s="2">
        <v>2003</v>
      </c>
      <c r="G801" s="4">
        <v>1856135</v>
      </c>
      <c r="H801" s="4">
        <v>0</v>
      </c>
      <c r="I801" s="4" t="s">
        <v>2036</v>
      </c>
      <c r="J801" s="4">
        <v>1600000</v>
      </c>
      <c r="K801" s="4" t="s">
        <v>313</v>
      </c>
      <c r="L801" s="3">
        <v>37939</v>
      </c>
      <c r="M801" s="4" t="s">
        <v>79</v>
      </c>
      <c r="N801" s="4" t="s">
        <v>434</v>
      </c>
      <c r="O801" s="4" t="s">
        <v>500</v>
      </c>
      <c r="P801" s="4" t="s">
        <v>692</v>
      </c>
    </row>
    <row r="802" spans="1:16" ht="22.5" customHeight="1">
      <c r="A802" s="4" t="s">
        <v>319</v>
      </c>
      <c r="B802" s="4" t="s">
        <v>1531</v>
      </c>
      <c r="C802" s="4" t="s">
        <v>1473</v>
      </c>
      <c r="D802" s="4" t="s">
        <v>1473</v>
      </c>
      <c r="E802" s="4" t="s">
        <v>1532</v>
      </c>
      <c r="F802" s="2">
        <v>2003</v>
      </c>
      <c r="G802" s="4">
        <v>4561003</v>
      </c>
      <c r="H802" s="4">
        <v>0</v>
      </c>
      <c r="I802" s="4" t="s">
        <v>1533</v>
      </c>
      <c r="J802" s="4">
        <v>4000000</v>
      </c>
      <c r="K802" s="4" t="s">
        <v>313</v>
      </c>
      <c r="L802" s="3">
        <v>37834</v>
      </c>
      <c r="M802" s="4" t="s">
        <v>79</v>
      </c>
      <c r="N802" s="4" t="s">
        <v>434</v>
      </c>
      <c r="O802" s="4" t="s">
        <v>282</v>
      </c>
      <c r="P802" s="4" t="s">
        <v>879</v>
      </c>
    </row>
    <row r="803" spans="1:16" ht="33.75" customHeight="1">
      <c r="A803" s="4" t="s">
        <v>319</v>
      </c>
      <c r="B803" s="4" t="s">
        <v>797</v>
      </c>
      <c r="C803" s="4" t="s">
        <v>1457</v>
      </c>
      <c r="D803" s="4" t="s">
        <v>634</v>
      </c>
      <c r="E803" s="4" t="s">
        <v>115</v>
      </c>
      <c r="F803" s="2">
        <v>2015</v>
      </c>
      <c r="G803" s="4">
        <v>4611331</v>
      </c>
      <c r="H803" s="4">
        <v>0</v>
      </c>
      <c r="I803" s="4" t="s">
        <v>841</v>
      </c>
      <c r="J803" s="4">
        <v>3500000</v>
      </c>
      <c r="K803" s="4" t="s">
        <v>313</v>
      </c>
      <c r="L803" s="3">
        <v>41914</v>
      </c>
      <c r="M803" s="4" t="s">
        <v>926</v>
      </c>
      <c r="N803" s="4" t="s">
        <v>434</v>
      </c>
      <c r="O803" s="4" t="s">
        <v>282</v>
      </c>
      <c r="P803" s="4" t="s">
        <v>697</v>
      </c>
    </row>
    <row r="804" spans="1:16" ht="33.75" customHeight="1">
      <c r="A804" s="4" t="s">
        <v>319</v>
      </c>
      <c r="B804" s="4" t="s">
        <v>797</v>
      </c>
      <c r="C804" s="4" t="s">
        <v>1457</v>
      </c>
      <c r="D804" s="4" t="s">
        <v>634</v>
      </c>
      <c r="E804" s="4" t="s">
        <v>115</v>
      </c>
      <c r="F804" s="2">
        <v>2015</v>
      </c>
      <c r="G804" s="4">
        <v>3117207</v>
      </c>
      <c r="H804" s="4">
        <v>0</v>
      </c>
      <c r="I804" s="4" t="s">
        <v>164</v>
      </c>
      <c r="J804" s="4">
        <v>2500000</v>
      </c>
      <c r="K804" s="4" t="s">
        <v>313</v>
      </c>
      <c r="L804" s="3">
        <v>41914</v>
      </c>
      <c r="M804" s="4" t="s">
        <v>926</v>
      </c>
      <c r="N804" s="4" t="s">
        <v>434</v>
      </c>
      <c r="O804" s="4" t="s">
        <v>500</v>
      </c>
      <c r="P804" s="4" t="s">
        <v>692</v>
      </c>
    </row>
    <row r="805" spans="1:16" ht="45.75" customHeight="1">
      <c r="A805" s="4" t="s">
        <v>319</v>
      </c>
      <c r="B805" s="4" t="s">
        <v>797</v>
      </c>
      <c r="C805" s="4" t="s">
        <v>1473</v>
      </c>
      <c r="D805" s="4" t="s">
        <v>1473</v>
      </c>
      <c r="E805" s="4" t="s">
        <v>1538</v>
      </c>
      <c r="F805" s="2">
        <v>2003</v>
      </c>
      <c r="G805" s="4">
        <v>176678</v>
      </c>
      <c r="H805" s="4">
        <v>0</v>
      </c>
      <c r="I805" s="4" t="s">
        <v>2037</v>
      </c>
      <c r="J805" s="4"/>
      <c r="K805" s="4"/>
      <c r="L805" s="3">
        <v>37788</v>
      </c>
      <c r="M805" s="4" t="s">
        <v>613</v>
      </c>
      <c r="N805" s="4" t="s">
        <v>434</v>
      </c>
      <c r="O805" s="4" t="s">
        <v>282</v>
      </c>
      <c r="P805" s="4" t="s">
        <v>879</v>
      </c>
    </row>
    <row r="806" spans="1:16" ht="22.5" customHeight="1">
      <c r="A806" s="4" t="s">
        <v>319</v>
      </c>
      <c r="B806" s="4" t="s">
        <v>797</v>
      </c>
      <c r="C806" s="4" t="s">
        <v>1473</v>
      </c>
      <c r="D806" s="4" t="s">
        <v>1473</v>
      </c>
      <c r="E806" s="4" t="s">
        <v>1479</v>
      </c>
      <c r="F806" s="2">
        <v>2003</v>
      </c>
      <c r="G806" s="4">
        <v>6458557</v>
      </c>
      <c r="H806" s="4">
        <v>0</v>
      </c>
      <c r="I806" s="4" t="s">
        <v>1480</v>
      </c>
      <c r="J806" s="4"/>
      <c r="K806" s="4"/>
      <c r="L806" s="3">
        <v>37712</v>
      </c>
      <c r="M806" s="4" t="s">
        <v>554</v>
      </c>
      <c r="N806" s="4" t="s">
        <v>434</v>
      </c>
      <c r="O806" s="4" t="s">
        <v>282</v>
      </c>
      <c r="P806" s="4" t="s">
        <v>697</v>
      </c>
    </row>
    <row r="807" spans="1:16" ht="33.75" customHeight="1">
      <c r="A807" s="4" t="s">
        <v>319</v>
      </c>
      <c r="B807" s="4" t="s">
        <v>797</v>
      </c>
      <c r="C807" s="4" t="s">
        <v>532</v>
      </c>
      <c r="D807" s="4" t="s">
        <v>254</v>
      </c>
      <c r="E807" s="4" t="s">
        <v>268</v>
      </c>
      <c r="F807" s="2">
        <v>2013</v>
      </c>
      <c r="G807" s="4">
        <v>6784261</v>
      </c>
      <c r="H807" s="4">
        <v>0</v>
      </c>
      <c r="I807" s="4" t="s">
        <v>412</v>
      </c>
      <c r="J807" s="4" t="s">
        <v>398</v>
      </c>
      <c r="K807" s="4" t="s">
        <v>837</v>
      </c>
      <c r="L807" s="3">
        <v>41575</v>
      </c>
      <c r="M807" s="4" t="s">
        <v>738</v>
      </c>
      <c r="N807" s="4" t="s">
        <v>434</v>
      </c>
      <c r="O807" s="4" t="s">
        <v>282</v>
      </c>
      <c r="P807" s="4" t="s">
        <v>879</v>
      </c>
    </row>
    <row r="808" spans="1:16" ht="33.75" customHeight="1">
      <c r="A808" s="4" t="s">
        <v>319</v>
      </c>
      <c r="B808" s="4" t="s">
        <v>797</v>
      </c>
      <c r="C808" s="4" t="s">
        <v>532</v>
      </c>
      <c r="D808" s="4" t="s">
        <v>254</v>
      </c>
      <c r="E808" s="4" t="s">
        <v>268</v>
      </c>
      <c r="F808" s="2">
        <v>2013</v>
      </c>
      <c r="G808" s="4">
        <v>179098</v>
      </c>
      <c r="H808" s="4">
        <v>0</v>
      </c>
      <c r="I808" s="4" t="s">
        <v>412</v>
      </c>
      <c r="J808" s="4" t="s">
        <v>398</v>
      </c>
      <c r="K808" s="4" t="s">
        <v>837</v>
      </c>
      <c r="L808" s="3">
        <v>41564</v>
      </c>
      <c r="M808" s="4" t="s">
        <v>738</v>
      </c>
      <c r="N808" s="4" t="s">
        <v>434</v>
      </c>
      <c r="O808" s="4" t="s">
        <v>282</v>
      </c>
      <c r="P808" s="4" t="s">
        <v>879</v>
      </c>
    </row>
    <row r="809" spans="1:16" ht="45.75" customHeight="1">
      <c r="A809" s="4" t="s">
        <v>319</v>
      </c>
      <c r="B809" s="4" t="s">
        <v>2038</v>
      </c>
      <c r="C809" s="4" t="s">
        <v>1473</v>
      </c>
      <c r="D809" s="4"/>
      <c r="E809" s="4"/>
      <c r="F809" s="2">
        <v>2003</v>
      </c>
      <c r="G809" s="4">
        <v>21127</v>
      </c>
      <c r="H809" s="4">
        <v>0</v>
      </c>
      <c r="I809" s="4" t="s">
        <v>2039</v>
      </c>
      <c r="J809" s="4">
        <v>18000</v>
      </c>
      <c r="K809" s="4" t="s">
        <v>313</v>
      </c>
      <c r="L809" s="3">
        <v>37942</v>
      </c>
      <c r="M809" s="4" t="s">
        <v>326</v>
      </c>
      <c r="N809" s="4" t="s">
        <v>434</v>
      </c>
      <c r="O809" s="4" t="s">
        <v>500</v>
      </c>
      <c r="P809" s="4" t="s">
        <v>692</v>
      </c>
    </row>
    <row r="810" spans="1:16" ht="45.75" customHeight="1">
      <c r="A810" s="4" t="s">
        <v>319</v>
      </c>
      <c r="B810" s="4" t="s">
        <v>836</v>
      </c>
      <c r="C810" s="4" t="s">
        <v>1473</v>
      </c>
      <c r="D810" s="4"/>
      <c r="E810" s="4"/>
      <c r="F810" s="2">
        <v>2003</v>
      </c>
      <c r="G810" s="4">
        <v>230129</v>
      </c>
      <c r="H810" s="4">
        <v>0</v>
      </c>
      <c r="I810" s="4" t="s">
        <v>2040</v>
      </c>
      <c r="J810" s="4">
        <v>196070</v>
      </c>
      <c r="K810" s="4" t="s">
        <v>313</v>
      </c>
      <c r="L810" s="3">
        <v>37930</v>
      </c>
      <c r="M810" s="4" t="s">
        <v>211</v>
      </c>
      <c r="N810" s="4" t="s">
        <v>434</v>
      </c>
      <c r="O810" s="4" t="s">
        <v>500</v>
      </c>
      <c r="P810" s="4" t="s">
        <v>692</v>
      </c>
    </row>
    <row r="811" spans="1:16" ht="45.75" customHeight="1">
      <c r="A811" s="4" t="s">
        <v>319</v>
      </c>
      <c r="B811" s="4" t="s">
        <v>836</v>
      </c>
      <c r="C811" s="4" t="s">
        <v>1473</v>
      </c>
      <c r="D811" s="4"/>
      <c r="E811" s="4"/>
      <c r="F811" s="2">
        <v>2003</v>
      </c>
      <c r="G811" s="4">
        <v>380223</v>
      </c>
      <c r="H811" s="4">
        <v>0</v>
      </c>
      <c r="I811" s="4" t="s">
        <v>2041</v>
      </c>
      <c r="J811" s="4">
        <v>350566</v>
      </c>
      <c r="K811" s="4" t="s">
        <v>313</v>
      </c>
      <c r="L811" s="3">
        <v>37883</v>
      </c>
      <c r="M811" s="4" t="s">
        <v>326</v>
      </c>
      <c r="N811" s="4" t="s">
        <v>434</v>
      </c>
      <c r="O811" s="4" t="s">
        <v>500</v>
      </c>
      <c r="P811" s="4" t="s">
        <v>692</v>
      </c>
    </row>
    <row r="812" spans="1:16" ht="22.5" customHeight="1">
      <c r="A812" s="4" t="s">
        <v>2042</v>
      </c>
      <c r="B812" s="4" t="s">
        <v>1034</v>
      </c>
      <c r="C812" s="4" t="s">
        <v>1473</v>
      </c>
      <c r="D812" s="4"/>
      <c r="E812" s="4"/>
      <c r="F812" s="2">
        <v>2003</v>
      </c>
      <c r="G812" s="4">
        <v>322928</v>
      </c>
      <c r="H812" s="4">
        <v>0</v>
      </c>
      <c r="I812" s="4" t="s">
        <v>2043</v>
      </c>
      <c r="J812" s="4"/>
      <c r="K812" s="4"/>
      <c r="L812" s="3">
        <v>37712</v>
      </c>
      <c r="M812" s="4" t="s">
        <v>738</v>
      </c>
      <c r="N812" s="4" t="s">
        <v>434</v>
      </c>
      <c r="O812" s="4" t="s">
        <v>500</v>
      </c>
      <c r="P812" s="4" t="s">
        <v>692</v>
      </c>
    </row>
    <row r="813" spans="1:16" ht="22.5" customHeight="1">
      <c r="A813" s="4" t="s">
        <v>2042</v>
      </c>
      <c r="B813" s="4" t="s">
        <v>139</v>
      </c>
      <c r="C813" s="4" t="s">
        <v>1445</v>
      </c>
      <c r="D813" s="4"/>
      <c r="E813" s="4"/>
      <c r="F813" s="2">
        <v>2007</v>
      </c>
      <c r="G813" s="4">
        <v>108069</v>
      </c>
      <c r="H813" s="4">
        <v>0</v>
      </c>
      <c r="I813" s="4" t="s">
        <v>2044</v>
      </c>
      <c r="J813" s="4">
        <v>75000</v>
      </c>
      <c r="K813" s="4" t="s">
        <v>313</v>
      </c>
      <c r="L813" s="3">
        <v>39407</v>
      </c>
      <c r="M813" s="4" t="s">
        <v>738</v>
      </c>
      <c r="N813" s="4" t="s">
        <v>434</v>
      </c>
      <c r="O813" s="4" t="s">
        <v>500</v>
      </c>
      <c r="P813" s="4" t="s">
        <v>692</v>
      </c>
    </row>
    <row r="814" spans="1:16" ht="22.5" customHeight="1">
      <c r="A814" s="4" t="s">
        <v>2042</v>
      </c>
      <c r="B814" s="4" t="s">
        <v>1065</v>
      </c>
      <c r="C814" s="4" t="s">
        <v>1473</v>
      </c>
      <c r="D814" s="4"/>
      <c r="E814" s="4"/>
      <c r="F814" s="2">
        <v>2003</v>
      </c>
      <c r="G814" s="4">
        <v>2906351</v>
      </c>
      <c r="H814" s="4">
        <v>0</v>
      </c>
      <c r="I814" s="4" t="s">
        <v>2045</v>
      </c>
      <c r="J814" s="4"/>
      <c r="K814" s="4"/>
      <c r="L814" s="3">
        <v>37712</v>
      </c>
      <c r="M814" s="4" t="s">
        <v>738</v>
      </c>
      <c r="N814" s="4" t="s">
        <v>434</v>
      </c>
      <c r="O814" s="4" t="s">
        <v>500</v>
      </c>
      <c r="P814" s="4" t="s">
        <v>692</v>
      </c>
    </row>
    <row r="815" spans="1:16" ht="45.75" customHeight="1">
      <c r="A815" s="4" t="s">
        <v>2042</v>
      </c>
      <c r="B815" s="4" t="s">
        <v>263</v>
      </c>
      <c r="C815" s="4" t="s">
        <v>1473</v>
      </c>
      <c r="D815" s="4" t="s">
        <v>1473</v>
      </c>
      <c r="E815" s="4" t="s">
        <v>1614</v>
      </c>
      <c r="F815" s="2">
        <v>2003</v>
      </c>
      <c r="G815" s="4">
        <v>100000</v>
      </c>
      <c r="H815" s="4">
        <v>0</v>
      </c>
      <c r="I815" s="4" t="s">
        <v>2046</v>
      </c>
      <c r="J815" s="4"/>
      <c r="K815" s="4"/>
      <c r="L815" s="3">
        <v>37711</v>
      </c>
      <c r="M815" s="4" t="s">
        <v>613</v>
      </c>
      <c r="N815" s="4" t="s">
        <v>434</v>
      </c>
      <c r="O815" s="4" t="s">
        <v>282</v>
      </c>
      <c r="P815" s="4" t="s">
        <v>697</v>
      </c>
    </row>
    <row r="816" spans="1:16" ht="45.75" customHeight="1">
      <c r="A816" s="4" t="s">
        <v>2042</v>
      </c>
      <c r="B816" s="4" t="s">
        <v>877</v>
      </c>
      <c r="C816" s="4" t="s">
        <v>1473</v>
      </c>
      <c r="D816" s="4" t="s">
        <v>1473</v>
      </c>
      <c r="E816" s="4" t="s">
        <v>2047</v>
      </c>
      <c r="F816" s="2">
        <v>2003</v>
      </c>
      <c r="G816" s="4">
        <v>200000</v>
      </c>
      <c r="H816" s="4">
        <v>0</v>
      </c>
      <c r="I816" s="4" t="s">
        <v>2048</v>
      </c>
      <c r="J816" s="4"/>
      <c r="K816" s="4"/>
      <c r="L816" s="3">
        <v>37720</v>
      </c>
      <c r="M816" s="4" t="s">
        <v>232</v>
      </c>
      <c r="N816" s="4" t="s">
        <v>434</v>
      </c>
      <c r="O816" s="4" t="s">
        <v>282</v>
      </c>
      <c r="P816" s="4" t="s">
        <v>697</v>
      </c>
    </row>
    <row r="817" spans="1:16" ht="22.5" customHeight="1">
      <c r="A817" s="4" t="s">
        <v>2042</v>
      </c>
      <c r="B817" s="4" t="s">
        <v>365</v>
      </c>
      <c r="C817" s="4" t="s">
        <v>1445</v>
      </c>
      <c r="D817" s="4"/>
      <c r="E817" s="4"/>
      <c r="F817" s="2">
        <v>2007</v>
      </c>
      <c r="G817" s="4">
        <v>270270</v>
      </c>
      <c r="H817" s="4">
        <v>0</v>
      </c>
      <c r="I817" s="4" t="s">
        <v>1648</v>
      </c>
      <c r="J817" s="4"/>
      <c r="K817" s="4" t="s">
        <v>837</v>
      </c>
      <c r="L817" s="3">
        <v>39433</v>
      </c>
      <c r="M817" s="4" t="s">
        <v>738</v>
      </c>
      <c r="N817" s="4" t="s">
        <v>434</v>
      </c>
      <c r="O817" s="4" t="s">
        <v>282</v>
      </c>
      <c r="P817" s="4" t="s">
        <v>879</v>
      </c>
    </row>
    <row r="818" spans="1:16" ht="22.5" customHeight="1">
      <c r="A818" s="4" t="s">
        <v>2042</v>
      </c>
      <c r="B818" s="4" t="s">
        <v>797</v>
      </c>
      <c r="C818" s="4" t="s">
        <v>1473</v>
      </c>
      <c r="D818" s="4" t="s">
        <v>1473</v>
      </c>
      <c r="E818" s="4" t="s">
        <v>1479</v>
      </c>
      <c r="F818" s="2">
        <v>2003</v>
      </c>
      <c r="G818" s="4">
        <v>200000</v>
      </c>
      <c r="H818" s="4">
        <v>0</v>
      </c>
      <c r="I818" s="4" t="s">
        <v>1480</v>
      </c>
      <c r="J818" s="4"/>
      <c r="K818" s="4"/>
      <c r="L818" s="3">
        <v>37711</v>
      </c>
      <c r="M818" s="4" t="s">
        <v>554</v>
      </c>
      <c r="N818" s="4" t="s">
        <v>434</v>
      </c>
      <c r="O818" s="4" t="s">
        <v>282</v>
      </c>
      <c r="P818" s="4" t="s">
        <v>697</v>
      </c>
    </row>
    <row r="819" spans="1:16" ht="33.75" customHeight="1">
      <c r="A819" s="4" t="s">
        <v>2042</v>
      </c>
      <c r="B819" s="4" t="s">
        <v>842</v>
      </c>
      <c r="C819" s="4" t="s">
        <v>1473</v>
      </c>
      <c r="D819" s="4" t="s">
        <v>1473</v>
      </c>
      <c r="E819" s="4" t="s">
        <v>1544</v>
      </c>
      <c r="F819" s="2">
        <v>2003</v>
      </c>
      <c r="G819" s="4">
        <v>200000</v>
      </c>
      <c r="H819" s="4">
        <v>0</v>
      </c>
      <c r="I819" s="4" t="s">
        <v>1545</v>
      </c>
      <c r="J819" s="4"/>
      <c r="K819" s="4"/>
      <c r="L819" s="3">
        <v>37711</v>
      </c>
      <c r="M819" s="4" t="s">
        <v>886</v>
      </c>
      <c r="N819" s="4" t="s">
        <v>434</v>
      </c>
      <c r="O819" s="4" t="s">
        <v>282</v>
      </c>
      <c r="P819" s="4" t="s">
        <v>697</v>
      </c>
    </row>
    <row r="820" spans="1:16" ht="22.5" customHeight="1">
      <c r="A820" s="4" t="s">
        <v>2049</v>
      </c>
      <c r="B820" s="4" t="s">
        <v>365</v>
      </c>
      <c r="C820" s="4" t="s">
        <v>1445</v>
      </c>
      <c r="D820" s="4"/>
      <c r="E820" s="4"/>
      <c r="F820" s="2">
        <v>2007</v>
      </c>
      <c r="G820" s="4">
        <v>17273</v>
      </c>
      <c r="H820" s="4">
        <v>0</v>
      </c>
      <c r="I820" s="4" t="s">
        <v>1648</v>
      </c>
      <c r="J820" s="4"/>
      <c r="K820" s="4" t="s">
        <v>837</v>
      </c>
      <c r="L820" s="3">
        <v>39433</v>
      </c>
      <c r="M820" s="4" t="s">
        <v>738</v>
      </c>
      <c r="N820" s="4" t="s">
        <v>434</v>
      </c>
      <c r="O820" s="4" t="s">
        <v>282</v>
      </c>
      <c r="P820" s="4" t="s">
        <v>879</v>
      </c>
    </row>
    <row r="821" spans="1:16" ht="33.75" customHeight="1">
      <c r="A821" s="4" t="s">
        <v>2050</v>
      </c>
      <c r="B821" s="4" t="s">
        <v>263</v>
      </c>
      <c r="C821" s="4" t="s">
        <v>1445</v>
      </c>
      <c r="D821" s="4" t="s">
        <v>1446</v>
      </c>
      <c r="E821" s="4" t="s">
        <v>1447</v>
      </c>
      <c r="F821" s="2">
        <v>2007</v>
      </c>
      <c r="G821" s="4">
        <v>-25406</v>
      </c>
      <c r="H821" s="4">
        <v>0</v>
      </c>
      <c r="I821" s="4" t="s">
        <v>2051</v>
      </c>
      <c r="J821" s="4"/>
      <c r="K821" s="4" t="s">
        <v>837</v>
      </c>
      <c r="L821" s="3">
        <v>39205</v>
      </c>
      <c r="M821" s="4" t="s">
        <v>926</v>
      </c>
      <c r="N821" s="4" t="s">
        <v>434</v>
      </c>
      <c r="O821" s="4" t="s">
        <v>282</v>
      </c>
      <c r="P821" s="4" t="s">
        <v>879</v>
      </c>
    </row>
    <row r="822" spans="1:16" ht="33.75" customHeight="1">
      <c r="A822" s="4" t="s">
        <v>2052</v>
      </c>
      <c r="B822" s="4" t="s">
        <v>263</v>
      </c>
      <c r="C822" s="4" t="s">
        <v>1445</v>
      </c>
      <c r="D822" s="4" t="s">
        <v>1446</v>
      </c>
      <c r="E822" s="4" t="s">
        <v>1447</v>
      </c>
      <c r="F822" s="2">
        <v>2007</v>
      </c>
      <c r="G822" s="4">
        <v>-20675</v>
      </c>
      <c r="H822" s="4">
        <v>0</v>
      </c>
      <c r="I822" s="4" t="s">
        <v>2053</v>
      </c>
      <c r="J822" s="4"/>
      <c r="K822" s="4" t="s">
        <v>837</v>
      </c>
      <c r="L822" s="3">
        <v>39287</v>
      </c>
      <c r="M822" s="4" t="s">
        <v>926</v>
      </c>
      <c r="N822" s="4" t="s">
        <v>434</v>
      </c>
      <c r="O822" s="4" t="s">
        <v>282</v>
      </c>
      <c r="P822" s="4" t="s">
        <v>879</v>
      </c>
    </row>
    <row r="823" spans="1:16" ht="45.75" customHeight="1">
      <c r="A823" s="4" t="s">
        <v>502</v>
      </c>
      <c r="B823" s="4" t="s">
        <v>973</v>
      </c>
      <c r="C823" s="4" t="s">
        <v>40</v>
      </c>
      <c r="D823" s="4"/>
      <c r="E823" s="4"/>
      <c r="F823" s="2">
        <v>2014</v>
      </c>
      <c r="G823" s="4">
        <v>49000</v>
      </c>
      <c r="H823" s="4">
        <v>0</v>
      </c>
      <c r="I823" s="4" t="s">
        <v>744</v>
      </c>
      <c r="J823" s="4">
        <v>12000000</v>
      </c>
      <c r="K823" s="4" t="s">
        <v>617</v>
      </c>
      <c r="L823" s="3">
        <v>41947</v>
      </c>
      <c r="M823" s="4" t="s">
        <v>326</v>
      </c>
      <c r="N823" s="4" t="s">
        <v>434</v>
      </c>
      <c r="O823" s="4" t="s">
        <v>500</v>
      </c>
      <c r="P823" s="4" t="s">
        <v>692</v>
      </c>
    </row>
    <row r="824" spans="1:16" ht="68.25" customHeight="1">
      <c r="A824" s="4" t="s">
        <v>502</v>
      </c>
      <c r="B824" s="4" t="s">
        <v>973</v>
      </c>
      <c r="C824" s="4" t="s">
        <v>40</v>
      </c>
      <c r="D824" s="4"/>
      <c r="E824" s="4"/>
      <c r="F824" s="2">
        <v>2014</v>
      </c>
      <c r="G824" s="4">
        <v>42433</v>
      </c>
      <c r="H824" s="4">
        <v>0</v>
      </c>
      <c r="I824" s="4" t="s">
        <v>718</v>
      </c>
      <c r="J824" s="4">
        <v>42433</v>
      </c>
      <c r="K824" s="4" t="s">
        <v>837</v>
      </c>
      <c r="L824" s="3">
        <v>41861</v>
      </c>
      <c r="M824" s="4" t="s">
        <v>326</v>
      </c>
      <c r="N824" s="4" t="s">
        <v>434</v>
      </c>
      <c r="O824" s="4" t="s">
        <v>500</v>
      </c>
      <c r="P824" s="4" t="s">
        <v>692</v>
      </c>
    </row>
    <row r="825" spans="1:16" ht="45.75" customHeight="1">
      <c r="A825" s="4" t="s">
        <v>502</v>
      </c>
      <c r="B825" s="4" t="s">
        <v>973</v>
      </c>
      <c r="C825" s="4" t="s">
        <v>532</v>
      </c>
      <c r="D825" s="4"/>
      <c r="E825" s="4"/>
      <c r="F825" s="2">
        <v>2013</v>
      </c>
      <c r="G825" s="4">
        <v>13612</v>
      </c>
      <c r="H825" s="4">
        <v>0</v>
      </c>
      <c r="I825" s="4" t="s">
        <v>406</v>
      </c>
      <c r="J825" s="4">
        <v>3000000</v>
      </c>
      <c r="K825" s="4" t="s">
        <v>617</v>
      </c>
      <c r="L825" s="3">
        <v>41626</v>
      </c>
      <c r="M825" s="4" t="s">
        <v>326</v>
      </c>
      <c r="N825" s="4" t="s">
        <v>434</v>
      </c>
      <c r="O825" s="4" t="s">
        <v>282</v>
      </c>
      <c r="P825" s="4" t="s">
        <v>692</v>
      </c>
    </row>
    <row r="826" spans="1:16" ht="45.75" customHeight="1">
      <c r="A826" s="4" t="s">
        <v>502</v>
      </c>
      <c r="B826" s="4" t="s">
        <v>2054</v>
      </c>
      <c r="C826" s="4" t="s">
        <v>1473</v>
      </c>
      <c r="D826" s="4"/>
      <c r="E826" s="4"/>
      <c r="F826" s="2">
        <v>2003</v>
      </c>
      <c r="G826" s="4">
        <v>137783</v>
      </c>
      <c r="H826" s="4">
        <v>0</v>
      </c>
      <c r="I826" s="4" t="s">
        <v>2055</v>
      </c>
      <c r="J826" s="4">
        <v>128000</v>
      </c>
      <c r="K826" s="4" t="s">
        <v>313</v>
      </c>
      <c r="L826" s="3">
        <v>37734</v>
      </c>
      <c r="M826" s="4" t="s">
        <v>326</v>
      </c>
      <c r="N826" s="4" t="s">
        <v>434</v>
      </c>
      <c r="O826" s="4" t="s">
        <v>282</v>
      </c>
      <c r="P826" s="4" t="s">
        <v>692</v>
      </c>
    </row>
    <row r="827" spans="1:16" ht="45.75" customHeight="1">
      <c r="A827" s="4" t="s">
        <v>502</v>
      </c>
      <c r="B827" s="4" t="s">
        <v>2056</v>
      </c>
      <c r="C827" s="4" t="s">
        <v>1561</v>
      </c>
      <c r="D827" s="4"/>
      <c r="E827" s="4"/>
      <c r="F827" s="2">
        <v>2005</v>
      </c>
      <c r="G827" s="4">
        <v>130660</v>
      </c>
      <c r="H827" s="4">
        <v>0</v>
      </c>
      <c r="I827" s="4" t="s">
        <v>2055</v>
      </c>
      <c r="J827" s="4">
        <v>101000</v>
      </c>
      <c r="K827" s="4" t="s">
        <v>313</v>
      </c>
      <c r="L827" s="3">
        <v>38473</v>
      </c>
      <c r="M827" s="4" t="s">
        <v>326</v>
      </c>
      <c r="N827" s="4" t="s">
        <v>434</v>
      </c>
      <c r="O827" s="4" t="s">
        <v>282</v>
      </c>
      <c r="P827" s="4" t="s">
        <v>692</v>
      </c>
    </row>
    <row r="828" spans="1:16" ht="33.75" customHeight="1">
      <c r="A828" s="4" t="s">
        <v>502</v>
      </c>
      <c r="B828" s="4" t="s">
        <v>365</v>
      </c>
      <c r="C828" s="4" t="s">
        <v>961</v>
      </c>
      <c r="D828" s="4" t="s">
        <v>988</v>
      </c>
      <c r="E828" s="4" t="s">
        <v>364</v>
      </c>
      <c r="F828" s="2">
        <v>2014</v>
      </c>
      <c r="G828" s="4">
        <v>54720</v>
      </c>
      <c r="H828" s="4">
        <v>0</v>
      </c>
      <c r="I828" s="4" t="s">
        <v>183</v>
      </c>
      <c r="J828" s="4">
        <v>40329</v>
      </c>
      <c r="K828" s="4" t="s">
        <v>313</v>
      </c>
      <c r="L828" s="3">
        <v>41654</v>
      </c>
      <c r="M828" s="4" t="s">
        <v>738</v>
      </c>
      <c r="N828" s="4" t="s">
        <v>434</v>
      </c>
      <c r="O828" s="4" t="s">
        <v>282</v>
      </c>
      <c r="P828" s="4" t="s">
        <v>697</v>
      </c>
    </row>
    <row r="829" spans="1:16" ht="22.5" customHeight="1">
      <c r="A829" s="4" t="s">
        <v>24</v>
      </c>
      <c r="B829" s="4" t="s">
        <v>2057</v>
      </c>
      <c r="C829" s="4" t="s">
        <v>1473</v>
      </c>
      <c r="D829" s="4"/>
      <c r="E829" s="4"/>
      <c r="F829" s="2">
        <v>2003</v>
      </c>
      <c r="G829" s="4">
        <v>125000</v>
      </c>
      <c r="H829" s="4">
        <v>0</v>
      </c>
      <c r="I829" s="4" t="s">
        <v>226</v>
      </c>
      <c r="J829" s="4"/>
      <c r="K829" s="4"/>
      <c r="L829" s="3">
        <v>37762</v>
      </c>
      <c r="M829" s="4" t="s">
        <v>738</v>
      </c>
      <c r="N829" s="4" t="s">
        <v>434</v>
      </c>
      <c r="O829" s="4" t="s">
        <v>500</v>
      </c>
      <c r="P829" s="4" t="s">
        <v>692</v>
      </c>
    </row>
    <row r="830" spans="1:16" ht="22.5" customHeight="1">
      <c r="A830" s="4" t="s">
        <v>24</v>
      </c>
      <c r="B830" s="4" t="s">
        <v>2058</v>
      </c>
      <c r="C830" s="4" t="s">
        <v>1473</v>
      </c>
      <c r="D830" s="4"/>
      <c r="E830" s="4"/>
      <c r="F830" s="2">
        <v>2003</v>
      </c>
      <c r="G830" s="4">
        <v>250000</v>
      </c>
      <c r="H830" s="4">
        <v>0</v>
      </c>
      <c r="I830" s="4" t="s">
        <v>226</v>
      </c>
      <c r="J830" s="4"/>
      <c r="K830" s="4"/>
      <c r="L830" s="3">
        <v>37762</v>
      </c>
      <c r="M830" s="4" t="s">
        <v>738</v>
      </c>
      <c r="N830" s="4" t="s">
        <v>434</v>
      </c>
      <c r="O830" s="4" t="s">
        <v>500</v>
      </c>
      <c r="P830" s="4" t="s">
        <v>692</v>
      </c>
    </row>
    <row r="831" spans="1:16" ht="33.75" customHeight="1">
      <c r="A831" s="4" t="s">
        <v>24</v>
      </c>
      <c r="B831" s="4" t="s">
        <v>2059</v>
      </c>
      <c r="C831" s="4" t="s">
        <v>1445</v>
      </c>
      <c r="D831" s="4"/>
      <c r="E831" s="4"/>
      <c r="F831" s="2">
        <v>2007</v>
      </c>
      <c r="G831" s="4">
        <v>103000</v>
      </c>
      <c r="H831" s="4">
        <v>0</v>
      </c>
      <c r="I831" s="4" t="s">
        <v>226</v>
      </c>
      <c r="J831" s="4"/>
      <c r="K831" s="4" t="s">
        <v>837</v>
      </c>
      <c r="L831" s="3">
        <v>39242</v>
      </c>
      <c r="M831" s="4" t="s">
        <v>926</v>
      </c>
      <c r="N831" s="4" t="s">
        <v>434</v>
      </c>
      <c r="O831" s="4" t="s">
        <v>282</v>
      </c>
      <c r="P831" s="4" t="s">
        <v>692</v>
      </c>
    </row>
    <row r="832" spans="1:16" ht="22.5" customHeight="1">
      <c r="A832" s="4" t="s">
        <v>24</v>
      </c>
      <c r="B832" s="4" t="s">
        <v>2059</v>
      </c>
      <c r="C832" s="4" t="s">
        <v>1473</v>
      </c>
      <c r="D832" s="4"/>
      <c r="E832" s="4"/>
      <c r="F832" s="2">
        <v>2003</v>
      </c>
      <c r="G832" s="4">
        <v>500000</v>
      </c>
      <c r="H832" s="4">
        <v>0</v>
      </c>
      <c r="I832" s="4" t="s">
        <v>226</v>
      </c>
      <c r="J832" s="4"/>
      <c r="K832" s="4"/>
      <c r="L832" s="3">
        <v>37762</v>
      </c>
      <c r="M832" s="4" t="s">
        <v>738</v>
      </c>
      <c r="N832" s="4" t="s">
        <v>434</v>
      </c>
      <c r="O832" s="4" t="s">
        <v>500</v>
      </c>
      <c r="P832" s="4" t="s">
        <v>692</v>
      </c>
    </row>
    <row r="833" spans="1:16" ht="45.75" customHeight="1">
      <c r="A833" s="4" t="s">
        <v>24</v>
      </c>
      <c r="B833" s="4" t="s">
        <v>161</v>
      </c>
      <c r="C833" s="4" t="s">
        <v>1473</v>
      </c>
      <c r="D833" s="4"/>
      <c r="E833" s="4"/>
      <c r="F833" s="2">
        <v>2003</v>
      </c>
      <c r="G833" s="4">
        <v>5561</v>
      </c>
      <c r="H833" s="4">
        <v>0</v>
      </c>
      <c r="I833" s="4" t="s">
        <v>2010</v>
      </c>
      <c r="J833" s="4"/>
      <c r="K833" s="4"/>
      <c r="L833" s="3">
        <v>37725</v>
      </c>
      <c r="M833" s="4" t="s">
        <v>613</v>
      </c>
      <c r="N833" s="4" t="s">
        <v>434</v>
      </c>
      <c r="O833" s="4" t="s">
        <v>500</v>
      </c>
      <c r="P833" s="4" t="s">
        <v>692</v>
      </c>
    </row>
    <row r="834" spans="1:16" ht="22.5" customHeight="1">
      <c r="A834" s="4" t="s">
        <v>24</v>
      </c>
      <c r="B834" s="4" t="s">
        <v>1098</v>
      </c>
      <c r="C834" s="4" t="s">
        <v>1473</v>
      </c>
      <c r="D834" s="4"/>
      <c r="E834" s="4"/>
      <c r="F834" s="2">
        <v>2003</v>
      </c>
      <c r="G834" s="4">
        <v>87500</v>
      </c>
      <c r="H834" s="4">
        <v>0</v>
      </c>
      <c r="I834" s="4" t="s">
        <v>226</v>
      </c>
      <c r="J834" s="4"/>
      <c r="K834" s="4"/>
      <c r="L834" s="3">
        <v>37762</v>
      </c>
      <c r="M834" s="4" t="s">
        <v>738</v>
      </c>
      <c r="N834" s="4" t="s">
        <v>434</v>
      </c>
      <c r="O834" s="4" t="s">
        <v>500</v>
      </c>
      <c r="P834" s="4" t="s">
        <v>692</v>
      </c>
    </row>
    <row r="835" spans="1:16" ht="22.5" customHeight="1">
      <c r="A835" s="4" t="s">
        <v>24</v>
      </c>
      <c r="B835" s="4" t="s">
        <v>365</v>
      </c>
      <c r="C835" s="4" t="s">
        <v>1445</v>
      </c>
      <c r="D835" s="4"/>
      <c r="E835" s="4"/>
      <c r="F835" s="2">
        <v>2007</v>
      </c>
      <c r="G835" s="4">
        <v>78616</v>
      </c>
      <c r="H835" s="4">
        <v>0</v>
      </c>
      <c r="I835" s="4" t="s">
        <v>1582</v>
      </c>
      <c r="J835" s="4"/>
      <c r="K835" s="4" t="s">
        <v>837</v>
      </c>
      <c r="L835" s="3">
        <v>39415</v>
      </c>
      <c r="M835" s="4" t="s">
        <v>230</v>
      </c>
      <c r="N835" s="4" t="s">
        <v>434</v>
      </c>
      <c r="O835" s="4" t="s">
        <v>282</v>
      </c>
      <c r="P835" s="4" t="s">
        <v>879</v>
      </c>
    </row>
    <row r="836" spans="1:16" ht="22.5" customHeight="1">
      <c r="A836" s="4" t="s">
        <v>24</v>
      </c>
      <c r="B836" s="4" t="s">
        <v>365</v>
      </c>
      <c r="C836" s="4" t="s">
        <v>1445</v>
      </c>
      <c r="D836" s="4"/>
      <c r="E836" s="4"/>
      <c r="F836" s="2">
        <v>2007</v>
      </c>
      <c r="G836" s="4">
        <v>100000</v>
      </c>
      <c r="H836" s="4">
        <v>0</v>
      </c>
      <c r="I836" s="4" t="s">
        <v>1648</v>
      </c>
      <c r="J836" s="4"/>
      <c r="K836" s="4" t="s">
        <v>837</v>
      </c>
      <c r="L836" s="3">
        <v>39433</v>
      </c>
      <c r="M836" s="4" t="s">
        <v>738</v>
      </c>
      <c r="N836" s="4" t="s">
        <v>434</v>
      </c>
      <c r="O836" s="4" t="s">
        <v>282</v>
      </c>
      <c r="P836" s="4" t="s">
        <v>879</v>
      </c>
    </row>
    <row r="837" spans="1:16" ht="68.25" customHeight="1">
      <c r="A837" s="4" t="s">
        <v>24</v>
      </c>
      <c r="B837" s="4" t="s">
        <v>365</v>
      </c>
      <c r="C837" s="4" t="s">
        <v>1458</v>
      </c>
      <c r="D837" s="4" t="s">
        <v>1459</v>
      </c>
      <c r="E837" s="4" t="s">
        <v>1523</v>
      </c>
      <c r="F837" s="2">
        <v>2008</v>
      </c>
      <c r="G837" s="4">
        <v>15005</v>
      </c>
      <c r="H837" s="4">
        <v>0</v>
      </c>
      <c r="I837" s="4" t="s">
        <v>2060</v>
      </c>
      <c r="J837" s="4"/>
      <c r="K837" s="4" t="s">
        <v>837</v>
      </c>
      <c r="L837" s="3">
        <v>39813</v>
      </c>
      <c r="M837" s="4" t="s">
        <v>926</v>
      </c>
      <c r="N837" s="4" t="s">
        <v>434</v>
      </c>
      <c r="O837" s="4" t="s">
        <v>282</v>
      </c>
      <c r="P837" s="4" t="s">
        <v>879</v>
      </c>
    </row>
    <row r="838" spans="1:16" ht="33.75" customHeight="1">
      <c r="A838" s="4" t="s">
        <v>24</v>
      </c>
      <c r="B838" s="4" t="s">
        <v>797</v>
      </c>
      <c r="C838" s="4" t="s">
        <v>1457</v>
      </c>
      <c r="D838" s="4" t="s">
        <v>634</v>
      </c>
      <c r="E838" s="4" t="s">
        <v>115</v>
      </c>
      <c r="F838" s="2">
        <v>2015</v>
      </c>
      <c r="G838" s="4">
        <v>0</v>
      </c>
      <c r="H838" s="4">
        <v>50000</v>
      </c>
      <c r="I838" s="4" t="s">
        <v>34</v>
      </c>
      <c r="J838" s="4" t="s">
        <v>398</v>
      </c>
      <c r="K838" s="4" t="s">
        <v>837</v>
      </c>
      <c r="L838" s="3">
        <v>41982</v>
      </c>
      <c r="M838" s="4" t="s">
        <v>926</v>
      </c>
      <c r="N838" s="4" t="s">
        <v>434</v>
      </c>
      <c r="O838" s="4" t="s">
        <v>521</v>
      </c>
      <c r="P838" s="4" t="s">
        <v>879</v>
      </c>
    </row>
    <row r="839" spans="1:16" ht="22.5" customHeight="1">
      <c r="A839" s="4" t="s">
        <v>24</v>
      </c>
      <c r="B839" s="4" t="s">
        <v>797</v>
      </c>
      <c r="C839" s="4" t="s">
        <v>1473</v>
      </c>
      <c r="D839" s="4" t="s">
        <v>1473</v>
      </c>
      <c r="E839" s="4" t="s">
        <v>1479</v>
      </c>
      <c r="F839" s="2">
        <v>2003</v>
      </c>
      <c r="G839" s="4">
        <v>237467</v>
      </c>
      <c r="H839" s="4">
        <v>0</v>
      </c>
      <c r="I839" s="4" t="s">
        <v>1480</v>
      </c>
      <c r="J839" s="4"/>
      <c r="K839" s="4"/>
      <c r="L839" s="3">
        <v>37762</v>
      </c>
      <c r="M839" s="4" t="s">
        <v>554</v>
      </c>
      <c r="N839" s="4" t="s">
        <v>434</v>
      </c>
      <c r="O839" s="4" t="s">
        <v>282</v>
      </c>
      <c r="P839" s="4" t="s">
        <v>697</v>
      </c>
    </row>
    <row r="840" spans="1:16" ht="22.5" customHeight="1">
      <c r="A840" s="4" t="s">
        <v>2059</v>
      </c>
      <c r="B840" s="4" t="s">
        <v>161</v>
      </c>
      <c r="C840" s="4" t="s">
        <v>1473</v>
      </c>
      <c r="D840" s="4"/>
      <c r="E840" s="4"/>
      <c r="F840" s="2">
        <v>2003</v>
      </c>
      <c r="G840" s="4">
        <v>78022</v>
      </c>
      <c r="H840" s="4">
        <v>0</v>
      </c>
      <c r="I840" s="4" t="s">
        <v>1593</v>
      </c>
      <c r="J840" s="4"/>
      <c r="K840" s="4"/>
      <c r="L840" s="3">
        <v>37704</v>
      </c>
      <c r="M840" s="4" t="s">
        <v>738</v>
      </c>
      <c r="N840" s="4" t="s">
        <v>434</v>
      </c>
      <c r="O840" s="4" t="s">
        <v>500</v>
      </c>
      <c r="P840" s="4" t="s">
        <v>692</v>
      </c>
    </row>
    <row r="841" spans="1:16" ht="22.5" customHeight="1">
      <c r="A841" s="4" t="s">
        <v>2061</v>
      </c>
      <c r="B841" s="4" t="s">
        <v>621</v>
      </c>
      <c r="C841" s="4" t="s">
        <v>1473</v>
      </c>
      <c r="D841" s="4"/>
      <c r="E841" s="4"/>
      <c r="F841" s="2">
        <v>2003</v>
      </c>
      <c r="G841" s="4">
        <v>11800000</v>
      </c>
      <c r="H841" s="4">
        <v>0</v>
      </c>
      <c r="I841" s="4" t="s">
        <v>2062</v>
      </c>
      <c r="J841" s="4"/>
      <c r="K841" s="4"/>
      <c r="L841" s="3">
        <v>37718</v>
      </c>
      <c r="M841" s="4" t="s">
        <v>738</v>
      </c>
      <c r="N841" s="4" t="s">
        <v>434</v>
      </c>
      <c r="O841" s="4" t="s">
        <v>500</v>
      </c>
      <c r="P841" s="4" t="s">
        <v>692</v>
      </c>
    </row>
    <row r="842" spans="1:16" ht="22.5" customHeight="1">
      <c r="A842" s="4" t="s">
        <v>2061</v>
      </c>
      <c r="B842" s="4" t="s">
        <v>797</v>
      </c>
      <c r="C842" s="4" t="s">
        <v>1473</v>
      </c>
      <c r="D842" s="4" t="s">
        <v>1473</v>
      </c>
      <c r="E842" s="4" t="s">
        <v>1479</v>
      </c>
      <c r="F842" s="2">
        <v>2003</v>
      </c>
      <c r="G842" s="4">
        <v>1139351</v>
      </c>
      <c r="H842" s="4">
        <v>0</v>
      </c>
      <c r="I842" s="4" t="s">
        <v>1480</v>
      </c>
      <c r="J842" s="4"/>
      <c r="K842" s="4"/>
      <c r="L842" s="3">
        <v>37718</v>
      </c>
      <c r="M842" s="4" t="s">
        <v>554</v>
      </c>
      <c r="N842" s="4" t="s">
        <v>434</v>
      </c>
      <c r="O842" s="4" t="s">
        <v>282</v>
      </c>
      <c r="P842" s="4" t="s">
        <v>697</v>
      </c>
    </row>
    <row r="843" spans="1:16" ht="33.75" customHeight="1">
      <c r="A843" s="4" t="s">
        <v>132</v>
      </c>
      <c r="B843" s="4" t="s">
        <v>263</v>
      </c>
      <c r="C843" s="4" t="s">
        <v>1482</v>
      </c>
      <c r="D843" s="4" t="s">
        <v>1639</v>
      </c>
      <c r="E843" s="4" t="s">
        <v>1640</v>
      </c>
      <c r="F843" s="2">
        <v>2004</v>
      </c>
      <c r="G843" s="4">
        <v>-50000</v>
      </c>
      <c r="H843" s="4">
        <v>0</v>
      </c>
      <c r="I843" s="4" t="s">
        <v>2063</v>
      </c>
      <c r="J843" s="4"/>
      <c r="K843" s="4" t="s">
        <v>837</v>
      </c>
      <c r="L843" s="3">
        <v>38336</v>
      </c>
      <c r="M843" s="4" t="s">
        <v>926</v>
      </c>
      <c r="N843" s="4" t="s">
        <v>434</v>
      </c>
      <c r="O843" s="4" t="s">
        <v>282</v>
      </c>
      <c r="P843" s="4" t="s">
        <v>697</v>
      </c>
    </row>
    <row r="844" spans="1:16" ht="33.75" customHeight="1">
      <c r="A844" s="4" t="s">
        <v>434</v>
      </c>
      <c r="B844" s="4" t="s">
        <v>365</v>
      </c>
      <c r="C844" s="4" t="s">
        <v>532</v>
      </c>
      <c r="D844" s="4" t="s">
        <v>254</v>
      </c>
      <c r="E844" s="4" t="s">
        <v>719</v>
      </c>
      <c r="F844" s="2">
        <v>2013</v>
      </c>
      <c r="G844" s="4">
        <v>9965812</v>
      </c>
      <c r="H844" s="4">
        <v>0</v>
      </c>
      <c r="I844" s="4" t="s">
        <v>351</v>
      </c>
      <c r="J844" s="4" t="s">
        <v>398</v>
      </c>
      <c r="K844" s="4" t="s">
        <v>837</v>
      </c>
      <c r="L844" s="3">
        <v>41515</v>
      </c>
      <c r="M844" s="4" t="s">
        <v>738</v>
      </c>
      <c r="N844" s="4" t="s">
        <v>434</v>
      </c>
      <c r="O844" s="4" t="s">
        <v>282</v>
      </c>
      <c r="P844" s="4" t="s">
        <v>697</v>
      </c>
    </row>
    <row r="845" spans="1:16" ht="22.5" customHeight="1">
      <c r="A845" s="4" t="s">
        <v>434</v>
      </c>
      <c r="B845" s="4" t="s">
        <v>797</v>
      </c>
      <c r="C845" s="4" t="s">
        <v>1458</v>
      </c>
      <c r="D845" s="4" t="s">
        <v>1459</v>
      </c>
      <c r="E845" s="4" t="s">
        <v>1460</v>
      </c>
      <c r="F845" s="2">
        <v>2008</v>
      </c>
      <c r="G845" s="4">
        <v>40000000</v>
      </c>
      <c r="H845" s="4">
        <v>0</v>
      </c>
      <c r="I845" s="4" t="s">
        <v>2064</v>
      </c>
      <c r="J845" s="4"/>
      <c r="K845" s="4" t="s">
        <v>837</v>
      </c>
      <c r="L845" s="3">
        <v>39491</v>
      </c>
      <c r="M845" s="4" t="s">
        <v>554</v>
      </c>
      <c r="N845" s="4" t="s">
        <v>434</v>
      </c>
      <c r="O845" s="4" t="s">
        <v>282</v>
      </c>
      <c r="P845" s="4" t="s">
        <v>879</v>
      </c>
    </row>
    <row r="846" spans="1:16" ht="33.75" customHeight="1">
      <c r="A846" s="4" t="s">
        <v>434</v>
      </c>
      <c r="B846" s="4" t="s">
        <v>797</v>
      </c>
      <c r="C846" s="4" t="s">
        <v>1516</v>
      </c>
      <c r="D846" s="4" t="s">
        <v>1586</v>
      </c>
      <c r="E846" s="4" t="s">
        <v>1650</v>
      </c>
      <c r="F846" s="2">
        <v>2010</v>
      </c>
      <c r="G846" s="4">
        <v>2159350</v>
      </c>
      <c r="H846" s="4">
        <v>0</v>
      </c>
      <c r="I846" s="4" t="s">
        <v>1651</v>
      </c>
      <c r="J846" s="4" t="s">
        <v>398</v>
      </c>
      <c r="K846" s="4" t="s">
        <v>837</v>
      </c>
      <c r="L846" s="3">
        <v>40287</v>
      </c>
      <c r="M846" s="4" t="s">
        <v>554</v>
      </c>
      <c r="N846" s="4" t="s">
        <v>434</v>
      </c>
      <c r="O846" s="4" t="s">
        <v>282</v>
      </c>
      <c r="P846" s="4" t="s">
        <v>879</v>
      </c>
    </row>
    <row r="847" spans="1:16" ht="12.75" customHeight="1">
      <c r="A847" s="4" t="s">
        <v>434</v>
      </c>
      <c r="B847" s="4" t="s">
        <v>797</v>
      </c>
      <c r="C847" s="4" t="s">
        <v>41</v>
      </c>
      <c r="D847" s="4"/>
      <c r="E847" s="4"/>
      <c r="F847" s="2">
        <v>2011</v>
      </c>
      <c r="G847" s="4">
        <v>17000000</v>
      </c>
      <c r="H847" s="4">
        <v>0</v>
      </c>
      <c r="I847" s="4" t="s">
        <v>737</v>
      </c>
      <c r="J847" s="4" t="s">
        <v>398</v>
      </c>
      <c r="K847" s="4" t="s">
        <v>837</v>
      </c>
      <c r="L847" s="3">
        <v>40462</v>
      </c>
      <c r="M847" s="4" t="s">
        <v>554</v>
      </c>
      <c r="N847" s="4" t="s">
        <v>434</v>
      </c>
      <c r="O847" s="4" t="s">
        <v>282</v>
      </c>
      <c r="P847" s="4" t="s">
        <v>879</v>
      </c>
    </row>
    <row r="848" spans="1:16" ht="22.5" customHeight="1">
      <c r="A848" s="4" t="s">
        <v>2065</v>
      </c>
      <c r="B848" s="4" t="s">
        <v>365</v>
      </c>
      <c r="C848" s="4" t="s">
        <v>1473</v>
      </c>
      <c r="D848" s="4" t="s">
        <v>1473</v>
      </c>
      <c r="E848" s="4" t="s">
        <v>1529</v>
      </c>
      <c r="F848" s="2">
        <v>2003</v>
      </c>
      <c r="G848" s="4">
        <v>1887028</v>
      </c>
      <c r="H848" s="4">
        <v>0</v>
      </c>
      <c r="I848" s="4" t="s">
        <v>2066</v>
      </c>
      <c r="J848" s="4"/>
      <c r="K848" s="4"/>
      <c r="L848" s="3">
        <v>37819</v>
      </c>
      <c r="M848" s="4" t="s">
        <v>738</v>
      </c>
      <c r="N848" s="4" t="s">
        <v>434</v>
      </c>
      <c r="O848" s="4" t="s">
        <v>282</v>
      </c>
      <c r="P848" s="4" t="s">
        <v>879</v>
      </c>
    </row>
    <row r="849" spans="1:16" ht="33.75" customHeight="1">
      <c r="A849" s="4" t="s">
        <v>2067</v>
      </c>
      <c r="B849" s="4" t="s">
        <v>263</v>
      </c>
      <c r="C849" s="4" t="s">
        <v>1438</v>
      </c>
      <c r="D849" s="4" t="s">
        <v>1439</v>
      </c>
      <c r="E849" s="4" t="s">
        <v>1440</v>
      </c>
      <c r="F849" s="2">
        <v>2006</v>
      </c>
      <c r="G849" s="4">
        <v>-8237</v>
      </c>
      <c r="H849" s="4">
        <v>0</v>
      </c>
      <c r="I849" s="4" t="s">
        <v>2068</v>
      </c>
      <c r="J849" s="4"/>
      <c r="K849" s="4" t="s">
        <v>837</v>
      </c>
      <c r="L849" s="3">
        <v>38788</v>
      </c>
      <c r="M849" s="4" t="s">
        <v>926</v>
      </c>
      <c r="N849" s="4" t="s">
        <v>434</v>
      </c>
      <c r="O849" s="4" t="s">
        <v>282</v>
      </c>
      <c r="P849" s="4" t="s">
        <v>879</v>
      </c>
    </row>
    <row r="850" spans="1:16" ht="33.75" customHeight="1">
      <c r="A850" s="4" t="s">
        <v>2067</v>
      </c>
      <c r="B850" s="4" t="s">
        <v>263</v>
      </c>
      <c r="C850" s="4" t="s">
        <v>1438</v>
      </c>
      <c r="D850" s="4" t="s">
        <v>1439</v>
      </c>
      <c r="E850" s="4" t="s">
        <v>1440</v>
      </c>
      <c r="F850" s="2">
        <v>2006</v>
      </c>
      <c r="G850" s="4">
        <v>-49047</v>
      </c>
      <c r="H850" s="4">
        <v>0</v>
      </c>
      <c r="I850" s="4" t="s">
        <v>2069</v>
      </c>
      <c r="J850" s="4"/>
      <c r="K850" s="4" t="s">
        <v>837</v>
      </c>
      <c r="L850" s="3">
        <v>39050</v>
      </c>
      <c r="M850" s="4" t="s">
        <v>926</v>
      </c>
      <c r="N850" s="4" t="s">
        <v>434</v>
      </c>
      <c r="O850" s="4" t="s">
        <v>282</v>
      </c>
      <c r="P850" s="4" t="s">
        <v>879</v>
      </c>
    </row>
    <row r="851" spans="1:16" ht="33.75" customHeight="1">
      <c r="A851" s="4" t="s">
        <v>2067</v>
      </c>
      <c r="B851" s="4" t="s">
        <v>263</v>
      </c>
      <c r="C851" s="4" t="s">
        <v>1445</v>
      </c>
      <c r="D851" s="4" t="s">
        <v>1609</v>
      </c>
      <c r="E851" s="4" t="s">
        <v>1610</v>
      </c>
      <c r="F851" s="2">
        <v>2007</v>
      </c>
      <c r="G851" s="4">
        <v>-72325</v>
      </c>
      <c r="H851" s="4">
        <v>0</v>
      </c>
      <c r="I851" s="4" t="s">
        <v>2070</v>
      </c>
      <c r="J851" s="4"/>
      <c r="K851" s="4" t="s">
        <v>837</v>
      </c>
      <c r="L851" s="3">
        <v>39387</v>
      </c>
      <c r="M851" s="4" t="s">
        <v>926</v>
      </c>
      <c r="N851" s="4" t="s">
        <v>434</v>
      </c>
      <c r="O851" s="4" t="s">
        <v>282</v>
      </c>
      <c r="P851" s="4" t="s">
        <v>255</v>
      </c>
    </row>
    <row r="852" spans="1:16" ht="33.75" customHeight="1">
      <c r="A852" s="4" t="s">
        <v>2071</v>
      </c>
      <c r="B852" s="4" t="s">
        <v>263</v>
      </c>
      <c r="C852" s="4" t="s">
        <v>1445</v>
      </c>
      <c r="D852" s="4" t="s">
        <v>1446</v>
      </c>
      <c r="E852" s="4" t="s">
        <v>1447</v>
      </c>
      <c r="F852" s="2">
        <v>2007</v>
      </c>
      <c r="G852" s="4">
        <v>-17359</v>
      </c>
      <c r="H852" s="4">
        <v>0</v>
      </c>
      <c r="I852" s="4" t="s">
        <v>2072</v>
      </c>
      <c r="J852" s="4"/>
      <c r="K852" s="4" t="s">
        <v>837</v>
      </c>
      <c r="L852" s="3">
        <v>39154</v>
      </c>
      <c r="M852" s="4" t="s">
        <v>926</v>
      </c>
      <c r="N852" s="4" t="s">
        <v>434</v>
      </c>
      <c r="O852" s="4" t="s">
        <v>282</v>
      </c>
      <c r="P852" s="4" t="s">
        <v>879</v>
      </c>
    </row>
    <row r="853" spans="1:16" ht="33.75" customHeight="1">
      <c r="A853" s="4" t="s">
        <v>2073</v>
      </c>
      <c r="B853" s="4" t="s">
        <v>263</v>
      </c>
      <c r="C853" s="4" t="s">
        <v>1445</v>
      </c>
      <c r="D853" s="4" t="s">
        <v>1609</v>
      </c>
      <c r="E853" s="4" t="s">
        <v>1610</v>
      </c>
      <c r="F853" s="2">
        <v>2007</v>
      </c>
      <c r="G853" s="4">
        <v>-203660</v>
      </c>
      <c r="H853" s="4">
        <v>0</v>
      </c>
      <c r="I853" s="4" t="s">
        <v>2074</v>
      </c>
      <c r="J853" s="4"/>
      <c r="K853" s="4" t="s">
        <v>837</v>
      </c>
      <c r="L853" s="3">
        <v>39413</v>
      </c>
      <c r="M853" s="4" t="s">
        <v>926</v>
      </c>
      <c r="N853" s="4" t="s">
        <v>434</v>
      </c>
      <c r="O853" s="4" t="s">
        <v>282</v>
      </c>
      <c r="P853" s="4" t="s">
        <v>692</v>
      </c>
    </row>
    <row r="854" spans="1:16" ht="45.75" customHeight="1">
      <c r="A854" s="4" t="s">
        <v>995</v>
      </c>
      <c r="B854" s="4" t="s">
        <v>121</v>
      </c>
      <c r="C854" s="4" t="s">
        <v>40</v>
      </c>
      <c r="D854" s="4"/>
      <c r="E854" s="4"/>
      <c r="F854" s="2">
        <v>2014</v>
      </c>
      <c r="G854" s="4">
        <v>221300</v>
      </c>
      <c r="H854" s="4">
        <v>0</v>
      </c>
      <c r="I854" s="4" t="s">
        <v>373</v>
      </c>
      <c r="J854" s="4">
        <v>160000</v>
      </c>
      <c r="K854" s="4" t="s">
        <v>313</v>
      </c>
      <c r="L854" s="3">
        <v>41730</v>
      </c>
      <c r="M854" s="4" t="s">
        <v>232</v>
      </c>
      <c r="N854" s="4" t="s">
        <v>434</v>
      </c>
      <c r="O854" s="4" t="s">
        <v>500</v>
      </c>
      <c r="P854" s="4" t="s">
        <v>692</v>
      </c>
    </row>
    <row r="855" spans="1:16" ht="33.75" customHeight="1">
      <c r="A855" s="4" t="s">
        <v>995</v>
      </c>
      <c r="B855" s="4" t="s">
        <v>121</v>
      </c>
      <c r="C855" s="4" t="s">
        <v>40</v>
      </c>
      <c r="D855" s="4"/>
      <c r="E855" s="4"/>
      <c r="F855" s="2">
        <v>2014</v>
      </c>
      <c r="G855" s="4">
        <v>102041</v>
      </c>
      <c r="H855" s="4">
        <v>0</v>
      </c>
      <c r="I855" s="4" t="s">
        <v>575</v>
      </c>
      <c r="J855" s="4">
        <v>75000</v>
      </c>
      <c r="K855" s="4" t="s">
        <v>313</v>
      </c>
      <c r="L855" s="3">
        <v>41813</v>
      </c>
      <c r="M855" s="4" t="s">
        <v>926</v>
      </c>
      <c r="N855" s="4" t="s">
        <v>434</v>
      </c>
      <c r="O855" s="4" t="s">
        <v>500</v>
      </c>
      <c r="P855" s="4" t="s">
        <v>692</v>
      </c>
    </row>
    <row r="856" spans="1:16" ht="22.5" customHeight="1">
      <c r="A856" s="4" t="s">
        <v>995</v>
      </c>
      <c r="B856" s="4" t="s">
        <v>2075</v>
      </c>
      <c r="C856" s="4" t="s">
        <v>1445</v>
      </c>
      <c r="D856" s="4"/>
      <c r="E856" s="4"/>
      <c r="F856" s="2">
        <v>2007</v>
      </c>
      <c r="G856" s="4">
        <v>304035</v>
      </c>
      <c r="H856" s="4">
        <v>0</v>
      </c>
      <c r="I856" s="4" t="s">
        <v>2076</v>
      </c>
      <c r="J856" s="4">
        <v>211000</v>
      </c>
      <c r="K856" s="4" t="s">
        <v>313</v>
      </c>
      <c r="L856" s="3">
        <v>39400</v>
      </c>
      <c r="M856" s="4" t="s">
        <v>886</v>
      </c>
      <c r="N856" s="4" t="s">
        <v>434</v>
      </c>
      <c r="O856" s="4" t="s">
        <v>500</v>
      </c>
      <c r="P856" s="4" t="s">
        <v>692</v>
      </c>
    </row>
    <row r="857" spans="1:16" ht="22.5" customHeight="1">
      <c r="A857" s="4" t="s">
        <v>995</v>
      </c>
      <c r="B857" s="4" t="s">
        <v>2075</v>
      </c>
      <c r="C857" s="4" t="s">
        <v>1445</v>
      </c>
      <c r="D857" s="4"/>
      <c r="E857" s="4"/>
      <c r="F857" s="2">
        <v>2007</v>
      </c>
      <c r="G857" s="4">
        <v>533333</v>
      </c>
      <c r="H857" s="4">
        <v>0</v>
      </c>
      <c r="I857" s="4" t="s">
        <v>226</v>
      </c>
      <c r="J857" s="4">
        <v>400000</v>
      </c>
      <c r="K857" s="4" t="s">
        <v>313</v>
      </c>
      <c r="L857" s="3">
        <v>39196</v>
      </c>
      <c r="M857" s="4" t="s">
        <v>738</v>
      </c>
      <c r="N857" s="4" t="s">
        <v>434</v>
      </c>
      <c r="O857" s="4" t="s">
        <v>500</v>
      </c>
      <c r="P857" s="4" t="s">
        <v>692</v>
      </c>
    </row>
    <row r="858" spans="1:16" ht="45.75" customHeight="1">
      <c r="A858" s="4" t="s">
        <v>995</v>
      </c>
      <c r="B858" s="4" t="s">
        <v>2075</v>
      </c>
      <c r="C858" s="4" t="s">
        <v>1458</v>
      </c>
      <c r="D858" s="4"/>
      <c r="E858" s="4"/>
      <c r="F858" s="2">
        <v>2008</v>
      </c>
      <c r="G858" s="4">
        <v>771777</v>
      </c>
      <c r="H858" s="4">
        <v>0</v>
      </c>
      <c r="I858" s="4" t="s">
        <v>2077</v>
      </c>
      <c r="J858" s="4">
        <v>490850</v>
      </c>
      <c r="K858" s="4" t="s">
        <v>313</v>
      </c>
      <c r="L858" s="3">
        <v>39660</v>
      </c>
      <c r="M858" s="4" t="s">
        <v>886</v>
      </c>
      <c r="N858" s="4" t="s">
        <v>434</v>
      </c>
      <c r="O858" s="4" t="s">
        <v>500</v>
      </c>
      <c r="P858" s="4" t="s">
        <v>692</v>
      </c>
    </row>
    <row r="859" spans="1:16" ht="33.75" customHeight="1">
      <c r="A859" s="4" t="s">
        <v>995</v>
      </c>
      <c r="B859" s="4" t="s">
        <v>2075</v>
      </c>
      <c r="C859" s="4" t="s">
        <v>1463</v>
      </c>
      <c r="D859" s="4"/>
      <c r="E859" s="4"/>
      <c r="F859" s="2">
        <v>2009</v>
      </c>
      <c r="G859" s="4">
        <v>581323</v>
      </c>
      <c r="H859" s="4">
        <v>0</v>
      </c>
      <c r="I859" s="4" t="s">
        <v>2078</v>
      </c>
      <c r="J859" s="4">
        <v>399950</v>
      </c>
      <c r="K859" s="4" t="s">
        <v>313</v>
      </c>
      <c r="L859" s="3">
        <v>40093</v>
      </c>
      <c r="M859" s="4" t="s">
        <v>886</v>
      </c>
      <c r="N859" s="4" t="s">
        <v>434</v>
      </c>
      <c r="O859" s="4" t="s">
        <v>500</v>
      </c>
      <c r="P859" s="4" t="s">
        <v>692</v>
      </c>
    </row>
    <row r="860" spans="1:16" ht="22.5" customHeight="1">
      <c r="A860" s="4" t="s">
        <v>995</v>
      </c>
      <c r="B860" s="4" t="s">
        <v>2075</v>
      </c>
      <c r="C860" s="4" t="s">
        <v>1516</v>
      </c>
      <c r="D860" s="4"/>
      <c r="E860" s="4"/>
      <c r="F860" s="2">
        <v>2010</v>
      </c>
      <c r="G860" s="4">
        <v>486111</v>
      </c>
      <c r="H860" s="4">
        <v>0</v>
      </c>
      <c r="I860" s="4" t="s">
        <v>2079</v>
      </c>
      <c r="J860" s="4">
        <v>350000</v>
      </c>
      <c r="K860" s="4" t="s">
        <v>313</v>
      </c>
      <c r="L860" s="3">
        <v>40504</v>
      </c>
      <c r="M860" s="4" t="s">
        <v>886</v>
      </c>
      <c r="N860" s="4" t="s">
        <v>434</v>
      </c>
      <c r="O860" s="4" t="s">
        <v>500</v>
      </c>
      <c r="P860" s="4" t="s">
        <v>692</v>
      </c>
    </row>
    <row r="861" spans="1:16" ht="33.75" customHeight="1">
      <c r="A861" s="4" t="s">
        <v>995</v>
      </c>
      <c r="B861" s="4" t="s">
        <v>2080</v>
      </c>
      <c r="C861" s="4" t="s">
        <v>1561</v>
      </c>
      <c r="D861" s="4"/>
      <c r="E861" s="4"/>
      <c r="F861" s="2">
        <v>2005</v>
      </c>
      <c r="G861" s="4">
        <v>330251</v>
      </c>
      <c r="H861" s="4">
        <v>0</v>
      </c>
      <c r="I861" s="4" t="s">
        <v>2081</v>
      </c>
      <c r="J861" s="4">
        <v>250000</v>
      </c>
      <c r="K861" s="4" t="s">
        <v>313</v>
      </c>
      <c r="L861" s="3">
        <v>38419</v>
      </c>
      <c r="M861" s="4" t="s">
        <v>886</v>
      </c>
      <c r="N861" s="4" t="s">
        <v>434</v>
      </c>
      <c r="O861" s="4" t="s">
        <v>500</v>
      </c>
      <c r="P861" s="4" t="s">
        <v>692</v>
      </c>
    </row>
    <row r="862" spans="1:16" ht="22.5" customHeight="1">
      <c r="A862" s="4" t="s">
        <v>995</v>
      </c>
      <c r="B862" s="4" t="s">
        <v>2080</v>
      </c>
      <c r="C862" s="4" t="s">
        <v>1473</v>
      </c>
      <c r="D862" s="4"/>
      <c r="E862" s="4"/>
      <c r="F862" s="2">
        <v>2003</v>
      </c>
      <c r="G862" s="4">
        <v>293427</v>
      </c>
      <c r="H862" s="4">
        <v>0</v>
      </c>
      <c r="I862" s="4" t="s">
        <v>2082</v>
      </c>
      <c r="J862" s="4"/>
      <c r="K862" s="4"/>
      <c r="L862" s="3">
        <v>37939</v>
      </c>
      <c r="M862" s="4" t="s">
        <v>886</v>
      </c>
      <c r="N862" s="4" t="s">
        <v>434</v>
      </c>
      <c r="O862" s="4" t="s">
        <v>500</v>
      </c>
      <c r="P862" s="4" t="s">
        <v>692</v>
      </c>
    </row>
    <row r="863" spans="1:16" ht="33.75" customHeight="1">
      <c r="A863" s="4" t="s">
        <v>995</v>
      </c>
      <c r="B863" s="4" t="s">
        <v>1111</v>
      </c>
      <c r="C863" s="4" t="s">
        <v>1445</v>
      </c>
      <c r="D863" s="4"/>
      <c r="E863" s="4"/>
      <c r="F863" s="2">
        <v>2007</v>
      </c>
      <c r="G863" s="4">
        <v>737463</v>
      </c>
      <c r="H863" s="4">
        <v>0</v>
      </c>
      <c r="I863" s="4" t="s">
        <v>2083</v>
      </c>
      <c r="J863" s="4" t="s">
        <v>398</v>
      </c>
      <c r="K863" s="4" t="s">
        <v>837</v>
      </c>
      <c r="L863" s="3">
        <v>39443</v>
      </c>
      <c r="M863" s="4" t="s">
        <v>926</v>
      </c>
      <c r="N863" s="4" t="s">
        <v>434</v>
      </c>
      <c r="O863" s="4" t="s">
        <v>282</v>
      </c>
      <c r="P863" s="4" t="s">
        <v>879</v>
      </c>
    </row>
    <row r="864" spans="1:16" ht="45.75" customHeight="1">
      <c r="A864" s="4" t="s">
        <v>995</v>
      </c>
      <c r="B864" s="4" t="s">
        <v>1111</v>
      </c>
      <c r="C864" s="4" t="s">
        <v>1458</v>
      </c>
      <c r="D864" s="4" t="s">
        <v>1459</v>
      </c>
      <c r="E864" s="4" t="s">
        <v>1598</v>
      </c>
      <c r="F864" s="2">
        <v>2008</v>
      </c>
      <c r="G864" s="4">
        <v>446429</v>
      </c>
      <c r="H864" s="4">
        <v>0</v>
      </c>
      <c r="I864" s="4" t="s">
        <v>2084</v>
      </c>
      <c r="J864" s="4">
        <v>300000</v>
      </c>
      <c r="K864" s="4" t="s">
        <v>313</v>
      </c>
      <c r="L864" s="3">
        <v>39660</v>
      </c>
      <c r="M864" s="4" t="s">
        <v>926</v>
      </c>
      <c r="N864" s="4" t="s">
        <v>434</v>
      </c>
      <c r="O864" s="4" t="s">
        <v>282</v>
      </c>
      <c r="P864" s="4" t="s">
        <v>697</v>
      </c>
    </row>
    <row r="865" spans="1:16" ht="33.75" customHeight="1">
      <c r="A865" s="4" t="s">
        <v>995</v>
      </c>
      <c r="B865" s="4" t="s">
        <v>5</v>
      </c>
      <c r="C865" s="4" t="s">
        <v>40</v>
      </c>
      <c r="D865" s="4"/>
      <c r="E865" s="4"/>
      <c r="F865" s="2">
        <v>2014</v>
      </c>
      <c r="G865" s="4">
        <v>272109</v>
      </c>
      <c r="H865" s="4">
        <v>0</v>
      </c>
      <c r="I865" s="4" t="s">
        <v>558</v>
      </c>
      <c r="J865" s="4">
        <v>200000</v>
      </c>
      <c r="K865" s="4" t="s">
        <v>313</v>
      </c>
      <c r="L865" s="3">
        <v>41791</v>
      </c>
      <c r="M865" s="4" t="s">
        <v>926</v>
      </c>
      <c r="N865" s="4" t="s">
        <v>434</v>
      </c>
      <c r="O865" s="4" t="s">
        <v>500</v>
      </c>
      <c r="P865" s="4" t="s">
        <v>692</v>
      </c>
    </row>
    <row r="866" spans="1:16" ht="22.5" customHeight="1">
      <c r="A866" s="4" t="s">
        <v>995</v>
      </c>
      <c r="B866" s="4" t="s">
        <v>1034</v>
      </c>
      <c r="C866" s="4" t="s">
        <v>1710</v>
      </c>
      <c r="D866" s="4"/>
      <c r="E866" s="4"/>
      <c r="F866" s="2">
        <v>2001</v>
      </c>
      <c r="G866" s="4">
        <v>291036</v>
      </c>
      <c r="H866" s="4">
        <v>0</v>
      </c>
      <c r="I866" s="4"/>
      <c r="J866" s="4"/>
      <c r="K866" s="4"/>
      <c r="L866" s="3">
        <v>36586</v>
      </c>
      <c r="M866" s="4" t="s">
        <v>738</v>
      </c>
      <c r="N866" s="4" t="s">
        <v>434</v>
      </c>
      <c r="O866" s="4" t="s">
        <v>500</v>
      </c>
      <c r="P866" s="4" t="s">
        <v>692</v>
      </c>
    </row>
    <row r="867" spans="1:16" ht="22.5" customHeight="1">
      <c r="A867" s="4" t="s">
        <v>995</v>
      </c>
      <c r="B867" s="4" t="s">
        <v>1034</v>
      </c>
      <c r="C867" s="4" t="s">
        <v>1445</v>
      </c>
      <c r="D867" s="4"/>
      <c r="E867" s="4"/>
      <c r="F867" s="2">
        <v>2007</v>
      </c>
      <c r="G867" s="4">
        <v>1440922</v>
      </c>
      <c r="H867" s="4">
        <v>0</v>
      </c>
      <c r="I867" s="4" t="s">
        <v>2085</v>
      </c>
      <c r="J867" s="4">
        <v>1000000</v>
      </c>
      <c r="K867" s="4" t="s">
        <v>313</v>
      </c>
      <c r="L867" s="3">
        <v>39400</v>
      </c>
      <c r="M867" s="4" t="s">
        <v>738</v>
      </c>
      <c r="N867" s="4" t="s">
        <v>434</v>
      </c>
      <c r="O867" s="4" t="s">
        <v>500</v>
      </c>
      <c r="P867" s="4" t="s">
        <v>692</v>
      </c>
    </row>
    <row r="868" spans="1:16" ht="22.5" customHeight="1">
      <c r="A868" s="4" t="s">
        <v>995</v>
      </c>
      <c r="B868" s="4" t="s">
        <v>1034</v>
      </c>
      <c r="C868" s="4" t="s">
        <v>1445</v>
      </c>
      <c r="D868" s="4"/>
      <c r="E868" s="4"/>
      <c r="F868" s="2">
        <v>2007</v>
      </c>
      <c r="G868" s="4">
        <v>666667</v>
      </c>
      <c r="H868" s="4">
        <v>0</v>
      </c>
      <c r="I868" s="4" t="s">
        <v>226</v>
      </c>
      <c r="J868" s="4">
        <v>500000</v>
      </c>
      <c r="K868" s="4" t="s">
        <v>313</v>
      </c>
      <c r="L868" s="3">
        <v>39196</v>
      </c>
      <c r="M868" s="4" t="s">
        <v>738</v>
      </c>
      <c r="N868" s="4" t="s">
        <v>434</v>
      </c>
      <c r="O868" s="4" t="s">
        <v>500</v>
      </c>
      <c r="P868" s="4" t="s">
        <v>692</v>
      </c>
    </row>
    <row r="869" spans="1:16" ht="79.5" customHeight="1">
      <c r="A869" s="4" t="s">
        <v>995</v>
      </c>
      <c r="B869" s="4" t="s">
        <v>1034</v>
      </c>
      <c r="C869" s="4" t="s">
        <v>1458</v>
      </c>
      <c r="D869" s="4"/>
      <c r="E869" s="4"/>
      <c r="F869" s="2">
        <v>2008</v>
      </c>
      <c r="G869" s="4">
        <v>707547</v>
      </c>
      <c r="H869" s="4">
        <v>0</v>
      </c>
      <c r="I869" s="4" t="s">
        <v>2086</v>
      </c>
      <c r="J869" s="4">
        <v>450000</v>
      </c>
      <c r="K869" s="4" t="s">
        <v>313</v>
      </c>
      <c r="L869" s="3">
        <v>39660</v>
      </c>
      <c r="M869" s="4" t="s">
        <v>738</v>
      </c>
      <c r="N869" s="4" t="s">
        <v>434</v>
      </c>
      <c r="O869" s="4" t="s">
        <v>500</v>
      </c>
      <c r="P869" s="4" t="s">
        <v>692</v>
      </c>
    </row>
    <row r="870" spans="1:16" ht="22.5" customHeight="1">
      <c r="A870" s="4" t="s">
        <v>995</v>
      </c>
      <c r="B870" s="4" t="s">
        <v>1034</v>
      </c>
      <c r="C870" s="4" t="s">
        <v>1458</v>
      </c>
      <c r="D870" s="4"/>
      <c r="E870" s="4"/>
      <c r="F870" s="2">
        <v>2008</v>
      </c>
      <c r="G870" s="4">
        <v>259067</v>
      </c>
      <c r="H870" s="4">
        <v>0</v>
      </c>
      <c r="I870" s="4" t="s">
        <v>2087</v>
      </c>
      <c r="J870" s="4">
        <v>200000</v>
      </c>
      <c r="K870" s="4" t="s">
        <v>313</v>
      </c>
      <c r="L870" s="3">
        <v>39794</v>
      </c>
      <c r="M870" s="4" t="s">
        <v>738</v>
      </c>
      <c r="N870" s="4" t="s">
        <v>434</v>
      </c>
      <c r="O870" s="4" t="s">
        <v>500</v>
      </c>
      <c r="P870" s="4" t="s">
        <v>692</v>
      </c>
    </row>
    <row r="871" spans="1:16" ht="33.75" customHeight="1">
      <c r="A871" s="4" t="s">
        <v>995</v>
      </c>
      <c r="B871" s="4" t="s">
        <v>1034</v>
      </c>
      <c r="C871" s="4" t="s">
        <v>40</v>
      </c>
      <c r="D871" s="4"/>
      <c r="E871" s="4"/>
      <c r="F871" s="2">
        <v>2014</v>
      </c>
      <c r="G871" s="4">
        <v>334225</v>
      </c>
      <c r="H871" s="4">
        <v>0</v>
      </c>
      <c r="I871" s="4" t="s">
        <v>455</v>
      </c>
      <c r="J871" s="4">
        <v>250000</v>
      </c>
      <c r="K871" s="4" t="s">
        <v>313</v>
      </c>
      <c r="L871" s="3">
        <v>41864</v>
      </c>
      <c r="M871" s="4" t="s">
        <v>926</v>
      </c>
      <c r="N871" s="4" t="s">
        <v>434</v>
      </c>
      <c r="O871" s="4" t="s">
        <v>500</v>
      </c>
      <c r="P871" s="4" t="s">
        <v>692</v>
      </c>
    </row>
    <row r="872" spans="1:16" ht="22.5" customHeight="1">
      <c r="A872" s="4" t="s">
        <v>995</v>
      </c>
      <c r="B872" s="4" t="s">
        <v>1034</v>
      </c>
      <c r="C872" s="4" t="s">
        <v>1473</v>
      </c>
      <c r="D872" s="4"/>
      <c r="E872" s="4"/>
      <c r="F872" s="2">
        <v>2003</v>
      </c>
      <c r="G872" s="4">
        <v>538213</v>
      </c>
      <c r="H872" s="4">
        <v>0</v>
      </c>
      <c r="I872" s="4" t="s">
        <v>226</v>
      </c>
      <c r="J872" s="4"/>
      <c r="K872" s="4"/>
      <c r="L872" s="3">
        <v>37712</v>
      </c>
      <c r="M872" s="4" t="s">
        <v>738</v>
      </c>
      <c r="N872" s="4" t="s">
        <v>434</v>
      </c>
      <c r="O872" s="4" t="s">
        <v>500</v>
      </c>
      <c r="P872" s="4" t="s">
        <v>692</v>
      </c>
    </row>
    <row r="873" spans="1:16" ht="22.5" customHeight="1">
      <c r="A873" s="4" t="s">
        <v>995</v>
      </c>
      <c r="B873" s="4" t="s">
        <v>161</v>
      </c>
      <c r="C873" s="4" t="s">
        <v>1473</v>
      </c>
      <c r="D873" s="4"/>
      <c r="E873" s="4"/>
      <c r="F873" s="2">
        <v>2003</v>
      </c>
      <c r="G873" s="4">
        <v>538213</v>
      </c>
      <c r="H873" s="4">
        <v>0</v>
      </c>
      <c r="I873" s="4" t="s">
        <v>226</v>
      </c>
      <c r="J873" s="4"/>
      <c r="K873" s="4"/>
      <c r="L873" s="3">
        <v>37712</v>
      </c>
      <c r="M873" s="4" t="s">
        <v>738</v>
      </c>
      <c r="N873" s="4" t="s">
        <v>434</v>
      </c>
      <c r="O873" s="4" t="s">
        <v>500</v>
      </c>
      <c r="P873" s="4" t="s">
        <v>692</v>
      </c>
    </row>
    <row r="874" spans="1:16" ht="33.75" customHeight="1">
      <c r="A874" s="4" t="s">
        <v>995</v>
      </c>
      <c r="B874" s="4" t="s">
        <v>2088</v>
      </c>
      <c r="C874" s="4" t="s">
        <v>1438</v>
      </c>
      <c r="D874" s="4"/>
      <c r="E874" s="4"/>
      <c r="F874" s="2">
        <v>2006</v>
      </c>
      <c r="G874" s="4">
        <v>439698</v>
      </c>
      <c r="H874" s="4">
        <v>0</v>
      </c>
      <c r="I874" s="4" t="s">
        <v>2089</v>
      </c>
      <c r="J874" s="4">
        <v>350000</v>
      </c>
      <c r="K874" s="4" t="s">
        <v>313</v>
      </c>
      <c r="L874" s="3">
        <v>38910</v>
      </c>
      <c r="M874" s="4" t="s">
        <v>886</v>
      </c>
      <c r="N874" s="4" t="s">
        <v>434</v>
      </c>
      <c r="O874" s="4" t="s">
        <v>500</v>
      </c>
      <c r="P874" s="4" t="s">
        <v>692</v>
      </c>
    </row>
    <row r="875" spans="1:16" ht="68.25" customHeight="1">
      <c r="A875" s="4" t="s">
        <v>995</v>
      </c>
      <c r="B875" s="4" t="s">
        <v>889</v>
      </c>
      <c r="C875" s="4" t="s">
        <v>1516</v>
      </c>
      <c r="D875" s="4"/>
      <c r="E875" s="4"/>
      <c r="F875" s="2">
        <v>2010</v>
      </c>
      <c r="G875" s="4">
        <v>544218</v>
      </c>
      <c r="H875" s="4">
        <v>0</v>
      </c>
      <c r="I875" s="4" t="s">
        <v>2090</v>
      </c>
      <c r="J875" s="4">
        <v>400000</v>
      </c>
      <c r="K875" s="4" t="s">
        <v>313</v>
      </c>
      <c r="L875" s="3">
        <v>40470</v>
      </c>
      <c r="M875" s="4" t="s">
        <v>79</v>
      </c>
      <c r="N875" s="4" t="s">
        <v>434</v>
      </c>
      <c r="O875" s="4" t="s">
        <v>500</v>
      </c>
      <c r="P875" s="4" t="s">
        <v>692</v>
      </c>
    </row>
    <row r="876" spans="1:16" ht="22.5" customHeight="1">
      <c r="A876" s="4" t="s">
        <v>995</v>
      </c>
      <c r="B876" s="4" t="s">
        <v>889</v>
      </c>
      <c r="C876" s="4" t="s">
        <v>41</v>
      </c>
      <c r="D876" s="4"/>
      <c r="E876" s="4"/>
      <c r="F876" s="2">
        <v>2011</v>
      </c>
      <c r="G876" s="4">
        <v>266667</v>
      </c>
      <c r="H876" s="4">
        <v>0</v>
      </c>
      <c r="I876" s="4" t="s">
        <v>566</v>
      </c>
      <c r="J876" s="4">
        <v>200000</v>
      </c>
      <c r="K876" s="4" t="s">
        <v>313</v>
      </c>
      <c r="L876" s="3">
        <v>40889</v>
      </c>
      <c r="M876" s="4" t="s">
        <v>79</v>
      </c>
      <c r="N876" s="4" t="s">
        <v>434</v>
      </c>
      <c r="O876" s="4" t="s">
        <v>500</v>
      </c>
      <c r="P876" s="4" t="s">
        <v>692</v>
      </c>
    </row>
    <row r="877" spans="1:16" ht="22.5" customHeight="1">
      <c r="A877" s="4" t="s">
        <v>995</v>
      </c>
      <c r="B877" s="4" t="s">
        <v>118</v>
      </c>
      <c r="C877" s="4" t="s">
        <v>1438</v>
      </c>
      <c r="D877" s="4"/>
      <c r="E877" s="4"/>
      <c r="F877" s="2">
        <v>2006</v>
      </c>
      <c r="G877" s="4">
        <v>604595</v>
      </c>
      <c r="H877" s="4">
        <v>0</v>
      </c>
      <c r="I877" s="4" t="s">
        <v>2091</v>
      </c>
      <c r="J877" s="4">
        <v>500000</v>
      </c>
      <c r="K877" s="4" t="s">
        <v>313</v>
      </c>
      <c r="L877" s="3">
        <v>38749</v>
      </c>
      <c r="M877" s="4" t="s">
        <v>79</v>
      </c>
      <c r="N877" s="4" t="s">
        <v>434</v>
      </c>
      <c r="O877" s="4" t="s">
        <v>500</v>
      </c>
      <c r="P877" s="4" t="s">
        <v>692</v>
      </c>
    </row>
    <row r="878" spans="1:16" ht="57" customHeight="1">
      <c r="A878" s="4" t="s">
        <v>995</v>
      </c>
      <c r="B878" s="4" t="s">
        <v>118</v>
      </c>
      <c r="C878" s="4" t="s">
        <v>1445</v>
      </c>
      <c r="D878" s="4"/>
      <c r="E878" s="4"/>
      <c r="F878" s="2">
        <v>2007</v>
      </c>
      <c r="G878" s="4">
        <v>1061700</v>
      </c>
      <c r="H878" s="4">
        <v>0</v>
      </c>
      <c r="I878" s="4" t="s">
        <v>2092</v>
      </c>
      <c r="J878" s="4">
        <v>776103</v>
      </c>
      <c r="K878" s="4" t="s">
        <v>313</v>
      </c>
      <c r="L878" s="3">
        <v>39317</v>
      </c>
      <c r="M878" s="4" t="s">
        <v>542</v>
      </c>
      <c r="N878" s="4" t="s">
        <v>434</v>
      </c>
      <c r="O878" s="4" t="s">
        <v>500</v>
      </c>
      <c r="P878" s="4" t="s">
        <v>692</v>
      </c>
    </row>
    <row r="879" spans="1:16" ht="68.25" customHeight="1">
      <c r="A879" s="4" t="s">
        <v>995</v>
      </c>
      <c r="B879" s="4" t="s">
        <v>118</v>
      </c>
      <c r="C879" s="4" t="s">
        <v>1458</v>
      </c>
      <c r="D879" s="4"/>
      <c r="E879" s="4"/>
      <c r="F879" s="2">
        <v>2008</v>
      </c>
      <c r="G879" s="4">
        <v>646831</v>
      </c>
      <c r="H879" s="4">
        <v>0</v>
      </c>
      <c r="I879" s="4" t="s">
        <v>2093</v>
      </c>
      <c r="J879" s="4">
        <v>500000</v>
      </c>
      <c r="K879" s="4" t="s">
        <v>313</v>
      </c>
      <c r="L879" s="3">
        <v>39778</v>
      </c>
      <c r="M879" s="4" t="s">
        <v>79</v>
      </c>
      <c r="N879" s="4" t="s">
        <v>434</v>
      </c>
      <c r="O879" s="4" t="s">
        <v>282</v>
      </c>
      <c r="P879" s="4" t="s">
        <v>692</v>
      </c>
    </row>
    <row r="880" spans="1:16" ht="68.25" customHeight="1">
      <c r="A880" s="4" t="s">
        <v>995</v>
      </c>
      <c r="B880" s="4" t="s">
        <v>118</v>
      </c>
      <c r="C880" s="4" t="s">
        <v>1458</v>
      </c>
      <c r="D880" s="4"/>
      <c r="E880" s="4"/>
      <c r="F880" s="2">
        <v>2008</v>
      </c>
      <c r="G880" s="4">
        <v>544323</v>
      </c>
      <c r="H880" s="4">
        <v>0</v>
      </c>
      <c r="I880" s="4" t="s">
        <v>2094</v>
      </c>
      <c r="J880" s="4">
        <v>350000</v>
      </c>
      <c r="K880" s="4" t="s">
        <v>313</v>
      </c>
      <c r="L880" s="3">
        <v>39688</v>
      </c>
      <c r="M880" s="4" t="s">
        <v>79</v>
      </c>
      <c r="N880" s="4" t="s">
        <v>434</v>
      </c>
      <c r="O880" s="4" t="s">
        <v>500</v>
      </c>
      <c r="P880" s="4" t="s">
        <v>692</v>
      </c>
    </row>
    <row r="881" spans="1:16" ht="33.75" customHeight="1">
      <c r="A881" s="4" t="s">
        <v>995</v>
      </c>
      <c r="B881" s="4" t="s">
        <v>118</v>
      </c>
      <c r="C881" s="4" t="s">
        <v>1463</v>
      </c>
      <c r="D881" s="4"/>
      <c r="E881" s="4"/>
      <c r="F881" s="2">
        <v>2009</v>
      </c>
      <c r="G881" s="4">
        <v>719424</v>
      </c>
      <c r="H881" s="4">
        <v>0</v>
      </c>
      <c r="I881" s="4" t="s">
        <v>2095</v>
      </c>
      <c r="J881" s="4">
        <v>500000</v>
      </c>
      <c r="K881" s="4" t="s">
        <v>313</v>
      </c>
      <c r="L881" s="3">
        <v>40071</v>
      </c>
      <c r="M881" s="4" t="s">
        <v>79</v>
      </c>
      <c r="N881" s="4" t="s">
        <v>434</v>
      </c>
      <c r="O881" s="4" t="s">
        <v>500</v>
      </c>
      <c r="P881" s="4" t="s">
        <v>692</v>
      </c>
    </row>
    <row r="882" spans="1:16" ht="33.75" customHeight="1">
      <c r="A882" s="4" t="s">
        <v>995</v>
      </c>
      <c r="B882" s="4" t="s">
        <v>263</v>
      </c>
      <c r="C882" s="4" t="s">
        <v>1445</v>
      </c>
      <c r="D882" s="4" t="s">
        <v>1609</v>
      </c>
      <c r="E882" s="4" t="s">
        <v>1610</v>
      </c>
      <c r="F882" s="2">
        <v>2007</v>
      </c>
      <c r="G882" s="4">
        <v>737463</v>
      </c>
      <c r="H882" s="4">
        <v>0</v>
      </c>
      <c r="I882" s="4" t="s">
        <v>2096</v>
      </c>
      <c r="J882" s="4">
        <v>500000</v>
      </c>
      <c r="K882" s="4" t="s">
        <v>313</v>
      </c>
      <c r="L882" s="3">
        <v>39402</v>
      </c>
      <c r="M882" s="4" t="s">
        <v>926</v>
      </c>
      <c r="N882" s="4" t="s">
        <v>434</v>
      </c>
      <c r="O882" s="4" t="s">
        <v>500</v>
      </c>
      <c r="P882" s="4" t="s">
        <v>692</v>
      </c>
    </row>
    <row r="883" spans="1:16" ht="45.75" customHeight="1">
      <c r="A883" s="4" t="s">
        <v>995</v>
      </c>
      <c r="B883" s="4" t="s">
        <v>263</v>
      </c>
      <c r="C883" s="4" t="s">
        <v>1463</v>
      </c>
      <c r="D883" s="4" t="s">
        <v>1464</v>
      </c>
      <c r="E883" s="4" t="s">
        <v>1612</v>
      </c>
      <c r="F883" s="2">
        <v>2009</v>
      </c>
      <c r="G883" s="4">
        <v>383632</v>
      </c>
      <c r="H883" s="4">
        <v>0</v>
      </c>
      <c r="I883" s="4" t="s">
        <v>2097</v>
      </c>
      <c r="J883" s="4">
        <v>300000</v>
      </c>
      <c r="K883" s="4" t="s">
        <v>313</v>
      </c>
      <c r="L883" s="3">
        <v>39832</v>
      </c>
      <c r="M883" s="4" t="s">
        <v>613</v>
      </c>
      <c r="N883" s="4" t="s">
        <v>434</v>
      </c>
      <c r="O883" s="4" t="s">
        <v>282</v>
      </c>
      <c r="P883" s="4" t="s">
        <v>697</v>
      </c>
    </row>
    <row r="884" spans="1:16" ht="45.75" customHeight="1">
      <c r="A884" s="4" t="s">
        <v>995</v>
      </c>
      <c r="B884" s="4" t="s">
        <v>263</v>
      </c>
      <c r="C884" s="4" t="s">
        <v>1473</v>
      </c>
      <c r="D884" s="4" t="s">
        <v>1473</v>
      </c>
      <c r="E884" s="4" t="s">
        <v>1614</v>
      </c>
      <c r="F884" s="2">
        <v>2003</v>
      </c>
      <c r="G884" s="4">
        <v>457800</v>
      </c>
      <c r="H884" s="4">
        <v>0</v>
      </c>
      <c r="I884" s="4" t="s">
        <v>1615</v>
      </c>
      <c r="J884" s="4">
        <v>400000</v>
      </c>
      <c r="K884" s="4" t="s">
        <v>313</v>
      </c>
      <c r="L884" s="3">
        <v>37734</v>
      </c>
      <c r="M884" s="4" t="s">
        <v>613</v>
      </c>
      <c r="N884" s="4" t="s">
        <v>434</v>
      </c>
      <c r="O884" s="4" t="s">
        <v>282</v>
      </c>
      <c r="P884" s="4" t="s">
        <v>697</v>
      </c>
    </row>
    <row r="885" spans="1:16" ht="90.75" customHeight="1">
      <c r="A885" s="4" t="s">
        <v>995</v>
      </c>
      <c r="B885" s="4" t="s">
        <v>1852</v>
      </c>
      <c r="C885" s="4" t="s">
        <v>1458</v>
      </c>
      <c r="D885" s="4"/>
      <c r="E885" s="4"/>
      <c r="F885" s="2">
        <v>2008</v>
      </c>
      <c r="G885" s="4">
        <v>64683</v>
      </c>
      <c r="H885" s="4">
        <v>0</v>
      </c>
      <c r="I885" s="4" t="s">
        <v>2098</v>
      </c>
      <c r="J885" s="4">
        <v>50000</v>
      </c>
      <c r="K885" s="4" t="s">
        <v>313</v>
      </c>
      <c r="L885" s="3">
        <v>39782</v>
      </c>
      <c r="M885" s="4" t="s">
        <v>613</v>
      </c>
      <c r="N885" s="4" t="s">
        <v>434</v>
      </c>
      <c r="O885" s="4" t="s">
        <v>500</v>
      </c>
      <c r="P885" s="4" t="s">
        <v>692</v>
      </c>
    </row>
    <row r="886" spans="1:16" ht="12.75" customHeight="1">
      <c r="A886" s="4" t="s">
        <v>995</v>
      </c>
      <c r="B886" s="4" t="s">
        <v>2099</v>
      </c>
      <c r="C886" s="4" t="s">
        <v>1470</v>
      </c>
      <c r="D886" s="4"/>
      <c r="E886" s="4"/>
      <c r="F886" s="2">
        <v>2002</v>
      </c>
      <c r="G886" s="4">
        <v>146771</v>
      </c>
      <c r="H886" s="4">
        <v>0</v>
      </c>
      <c r="I886" s="4" t="s">
        <v>2055</v>
      </c>
      <c r="J886" s="4">
        <v>150000</v>
      </c>
      <c r="K886" s="4" t="s">
        <v>313</v>
      </c>
      <c r="L886" s="3">
        <v>37538</v>
      </c>
      <c r="M886" s="4" t="s">
        <v>554</v>
      </c>
      <c r="N886" s="4" t="s">
        <v>434</v>
      </c>
      <c r="O886" s="4" t="s">
        <v>500</v>
      </c>
      <c r="P886" s="4" t="s">
        <v>692</v>
      </c>
    </row>
    <row r="887" spans="1:16" ht="22.5" customHeight="1">
      <c r="A887" s="4" t="s">
        <v>995</v>
      </c>
      <c r="B887" s="4" t="s">
        <v>2099</v>
      </c>
      <c r="C887" s="4" t="s">
        <v>1561</v>
      </c>
      <c r="D887" s="4"/>
      <c r="E887" s="4"/>
      <c r="F887" s="2">
        <v>2005</v>
      </c>
      <c r="G887" s="4">
        <v>121065</v>
      </c>
      <c r="H887" s="4">
        <v>0</v>
      </c>
      <c r="I887" s="4" t="s">
        <v>226</v>
      </c>
      <c r="J887" s="4">
        <v>100000</v>
      </c>
      <c r="K887" s="4" t="s">
        <v>313</v>
      </c>
      <c r="L887" s="3">
        <v>38666</v>
      </c>
      <c r="M887" s="4" t="s">
        <v>738</v>
      </c>
      <c r="N887" s="4" t="s">
        <v>434</v>
      </c>
      <c r="O887" s="4" t="s">
        <v>500</v>
      </c>
      <c r="P887" s="4" t="s">
        <v>692</v>
      </c>
    </row>
    <row r="888" spans="1:16" ht="68.25" customHeight="1">
      <c r="A888" s="4" t="s">
        <v>995</v>
      </c>
      <c r="B888" s="4" t="s">
        <v>2099</v>
      </c>
      <c r="C888" s="4" t="s">
        <v>1561</v>
      </c>
      <c r="D888" s="4"/>
      <c r="E888" s="4"/>
      <c r="F888" s="2">
        <v>2005</v>
      </c>
      <c r="G888" s="4">
        <v>94118</v>
      </c>
      <c r="H888" s="4">
        <v>0</v>
      </c>
      <c r="I888" s="4" t="s">
        <v>2100</v>
      </c>
      <c r="J888" s="4">
        <v>80000</v>
      </c>
      <c r="K888" s="4" t="s">
        <v>313</v>
      </c>
      <c r="L888" s="3">
        <v>38694</v>
      </c>
      <c r="M888" s="4" t="s">
        <v>613</v>
      </c>
      <c r="N888" s="4" t="s">
        <v>434</v>
      </c>
      <c r="O888" s="4" t="s">
        <v>500</v>
      </c>
      <c r="P888" s="4" t="s">
        <v>692</v>
      </c>
    </row>
    <row r="889" spans="1:16" ht="33.75" customHeight="1">
      <c r="A889" s="4" t="s">
        <v>995</v>
      </c>
      <c r="B889" s="4" t="s">
        <v>621</v>
      </c>
      <c r="C889" s="4" t="s">
        <v>1445</v>
      </c>
      <c r="D889" s="4"/>
      <c r="E889" s="4"/>
      <c r="F889" s="2">
        <v>2007</v>
      </c>
      <c r="G889" s="4">
        <v>0</v>
      </c>
      <c r="H889" s="4">
        <v>3947368</v>
      </c>
      <c r="I889" s="4" t="s">
        <v>2101</v>
      </c>
      <c r="J889" s="4">
        <v>3000000</v>
      </c>
      <c r="K889" s="4" t="s">
        <v>313</v>
      </c>
      <c r="L889" s="3">
        <v>39093</v>
      </c>
      <c r="M889" s="4" t="s">
        <v>926</v>
      </c>
      <c r="N889" s="4" t="s">
        <v>434</v>
      </c>
      <c r="O889" s="4" t="s">
        <v>521</v>
      </c>
      <c r="P889" s="4" t="s">
        <v>692</v>
      </c>
    </row>
    <row r="890" spans="1:16" ht="22.5" customHeight="1">
      <c r="A890" s="4" t="s">
        <v>995</v>
      </c>
      <c r="B890" s="4" t="s">
        <v>877</v>
      </c>
      <c r="C890" s="4" t="s">
        <v>1482</v>
      </c>
      <c r="D890" s="4"/>
      <c r="E890" s="4"/>
      <c r="F890" s="2">
        <v>2004</v>
      </c>
      <c r="G890" s="4">
        <v>1219512</v>
      </c>
      <c r="H890" s="4">
        <v>0</v>
      </c>
      <c r="I890" s="4" t="s">
        <v>2102</v>
      </c>
      <c r="J890" s="4">
        <v>1000000</v>
      </c>
      <c r="K890" s="4" t="s">
        <v>313</v>
      </c>
      <c r="L890" s="3">
        <v>38099</v>
      </c>
      <c r="M890" s="4" t="s">
        <v>230</v>
      </c>
      <c r="N890" s="4" t="s">
        <v>434</v>
      </c>
      <c r="O890" s="4" t="s">
        <v>500</v>
      </c>
      <c r="P890" s="4" t="s">
        <v>692</v>
      </c>
    </row>
    <row r="891" spans="1:16" ht="33.75" customHeight="1">
      <c r="A891" s="4" t="s">
        <v>995</v>
      </c>
      <c r="B891" s="4" t="s">
        <v>877</v>
      </c>
      <c r="C891" s="4" t="s">
        <v>1457</v>
      </c>
      <c r="D891" s="4" t="s">
        <v>634</v>
      </c>
      <c r="E891" s="4" t="s">
        <v>963</v>
      </c>
      <c r="F891" s="2">
        <v>2015</v>
      </c>
      <c r="G891" s="4">
        <v>334225</v>
      </c>
      <c r="H891" s="4">
        <v>0</v>
      </c>
      <c r="I891" s="4" t="s">
        <v>103</v>
      </c>
      <c r="J891" s="4">
        <v>250000</v>
      </c>
      <c r="K891" s="4" t="s">
        <v>313</v>
      </c>
      <c r="L891" s="3">
        <v>41864</v>
      </c>
      <c r="M891" s="4" t="s">
        <v>926</v>
      </c>
      <c r="N891" s="4" t="s">
        <v>434</v>
      </c>
      <c r="O891" s="4" t="s">
        <v>282</v>
      </c>
      <c r="P891" s="4" t="s">
        <v>697</v>
      </c>
    </row>
    <row r="892" spans="1:16" ht="33.75" customHeight="1">
      <c r="A892" s="4" t="s">
        <v>995</v>
      </c>
      <c r="B892" s="4" t="s">
        <v>877</v>
      </c>
      <c r="C892" s="4" t="s">
        <v>1473</v>
      </c>
      <c r="D892" s="4" t="s">
        <v>1473</v>
      </c>
      <c r="E892" s="4" t="s">
        <v>1518</v>
      </c>
      <c r="F892" s="2">
        <v>2003</v>
      </c>
      <c r="G892" s="4">
        <v>538215</v>
      </c>
      <c r="H892" s="4">
        <v>0</v>
      </c>
      <c r="I892" s="4" t="s">
        <v>1519</v>
      </c>
      <c r="J892" s="4"/>
      <c r="K892" s="4"/>
      <c r="L892" s="3">
        <v>37712</v>
      </c>
      <c r="M892" s="4" t="s">
        <v>230</v>
      </c>
      <c r="N892" s="4" t="s">
        <v>434</v>
      </c>
      <c r="O892" s="4" t="s">
        <v>282</v>
      </c>
      <c r="P892" s="4" t="s">
        <v>697</v>
      </c>
    </row>
    <row r="893" spans="1:16" ht="45.75" customHeight="1">
      <c r="A893" s="4" t="s">
        <v>995</v>
      </c>
      <c r="B893" s="4" t="s">
        <v>877</v>
      </c>
      <c r="C893" s="4" t="s">
        <v>1473</v>
      </c>
      <c r="D893" s="4" t="s">
        <v>1473</v>
      </c>
      <c r="E893" s="4" t="s">
        <v>1580</v>
      </c>
      <c r="F893" s="2">
        <v>2003</v>
      </c>
      <c r="G893" s="4">
        <v>548845</v>
      </c>
      <c r="H893" s="4">
        <v>0</v>
      </c>
      <c r="I893" s="4" t="s">
        <v>1581</v>
      </c>
      <c r="J893" s="4"/>
      <c r="K893" s="4"/>
      <c r="L893" s="3">
        <v>37712</v>
      </c>
      <c r="M893" s="4" t="s">
        <v>211</v>
      </c>
      <c r="N893" s="4" t="s">
        <v>434</v>
      </c>
      <c r="O893" s="4" t="s">
        <v>282</v>
      </c>
      <c r="P893" s="4" t="s">
        <v>697</v>
      </c>
    </row>
    <row r="894" spans="1:16" ht="33.75" customHeight="1">
      <c r="A894" s="4" t="s">
        <v>995</v>
      </c>
      <c r="B894" s="4" t="s">
        <v>877</v>
      </c>
      <c r="C894" s="4" t="s">
        <v>532</v>
      </c>
      <c r="D894" s="4" t="s">
        <v>254</v>
      </c>
      <c r="E894" s="4" t="s">
        <v>386</v>
      </c>
      <c r="F894" s="2">
        <v>2013</v>
      </c>
      <c r="G894" s="4">
        <v>331126</v>
      </c>
      <c r="H894" s="4">
        <v>0</v>
      </c>
      <c r="I894" s="4" t="s">
        <v>592</v>
      </c>
      <c r="J894" s="4">
        <v>250000</v>
      </c>
      <c r="K894" s="4" t="s">
        <v>313</v>
      </c>
      <c r="L894" s="3">
        <v>41509</v>
      </c>
      <c r="M894" s="4" t="s">
        <v>738</v>
      </c>
      <c r="N894" s="4" t="s">
        <v>434</v>
      </c>
      <c r="O894" s="4" t="s">
        <v>282</v>
      </c>
      <c r="P894" s="4" t="s">
        <v>697</v>
      </c>
    </row>
    <row r="895" spans="1:16" ht="22.5" customHeight="1">
      <c r="A895" s="4" t="s">
        <v>995</v>
      </c>
      <c r="B895" s="4" t="s">
        <v>365</v>
      </c>
      <c r="C895" s="4" t="s">
        <v>1438</v>
      </c>
      <c r="D895" s="4"/>
      <c r="E895" s="4"/>
      <c r="F895" s="2">
        <v>2006</v>
      </c>
      <c r="G895" s="4">
        <v>658762</v>
      </c>
      <c r="H895" s="4">
        <v>0</v>
      </c>
      <c r="I895" s="4" t="s">
        <v>2103</v>
      </c>
      <c r="J895" s="4">
        <v>500000</v>
      </c>
      <c r="K895" s="4" t="s">
        <v>313</v>
      </c>
      <c r="L895" s="3">
        <v>39057</v>
      </c>
      <c r="M895" s="4" t="s">
        <v>738</v>
      </c>
      <c r="N895" s="4" t="s">
        <v>434</v>
      </c>
      <c r="O895" s="4" t="s">
        <v>500</v>
      </c>
      <c r="P895" s="4" t="s">
        <v>692</v>
      </c>
    </row>
    <row r="896" spans="1:16" ht="22.5" customHeight="1">
      <c r="A896" s="4" t="s">
        <v>995</v>
      </c>
      <c r="B896" s="4" t="s">
        <v>365</v>
      </c>
      <c r="C896" s="4" t="s">
        <v>1445</v>
      </c>
      <c r="D896" s="4"/>
      <c r="E896" s="4"/>
      <c r="F896" s="2">
        <v>2007</v>
      </c>
      <c r="G896" s="4">
        <v>724638</v>
      </c>
      <c r="H896" s="4">
        <v>0</v>
      </c>
      <c r="I896" s="4" t="s">
        <v>2104</v>
      </c>
      <c r="J896" s="4">
        <v>500000</v>
      </c>
      <c r="K896" s="4" t="s">
        <v>313</v>
      </c>
      <c r="L896" s="3">
        <v>39400</v>
      </c>
      <c r="M896" s="4" t="s">
        <v>230</v>
      </c>
      <c r="N896" s="4" t="s">
        <v>434</v>
      </c>
      <c r="O896" s="4" t="s">
        <v>282</v>
      </c>
      <c r="P896" s="4" t="s">
        <v>697</v>
      </c>
    </row>
    <row r="897" spans="1:16" ht="22.5" customHeight="1">
      <c r="A897" s="4" t="s">
        <v>995</v>
      </c>
      <c r="B897" s="4" t="s">
        <v>365</v>
      </c>
      <c r="C897" s="4" t="s">
        <v>1445</v>
      </c>
      <c r="D897" s="4"/>
      <c r="E897" s="4"/>
      <c r="F897" s="2">
        <v>2007</v>
      </c>
      <c r="G897" s="4">
        <v>720461</v>
      </c>
      <c r="H897" s="4">
        <v>0</v>
      </c>
      <c r="I897" s="4" t="s">
        <v>2105</v>
      </c>
      <c r="J897" s="4">
        <v>500000</v>
      </c>
      <c r="K897" s="4" t="s">
        <v>313</v>
      </c>
      <c r="L897" s="3">
        <v>39400</v>
      </c>
      <c r="M897" s="4" t="s">
        <v>738</v>
      </c>
      <c r="N897" s="4" t="s">
        <v>434</v>
      </c>
      <c r="O897" s="4" t="s">
        <v>500</v>
      </c>
      <c r="P897" s="4" t="s">
        <v>692</v>
      </c>
    </row>
    <row r="898" spans="1:16" ht="22.5" customHeight="1">
      <c r="A898" s="4" t="s">
        <v>995</v>
      </c>
      <c r="B898" s="4" t="s">
        <v>365</v>
      </c>
      <c r="C898" s="4" t="s">
        <v>1445</v>
      </c>
      <c r="D898" s="4"/>
      <c r="E898" s="4"/>
      <c r="F898" s="2">
        <v>2007</v>
      </c>
      <c r="G898" s="4">
        <v>666667</v>
      </c>
      <c r="H898" s="4">
        <v>0</v>
      </c>
      <c r="I898" s="4" t="s">
        <v>226</v>
      </c>
      <c r="J898" s="4">
        <v>500000</v>
      </c>
      <c r="K898" s="4" t="s">
        <v>313</v>
      </c>
      <c r="L898" s="3">
        <v>39196</v>
      </c>
      <c r="M898" s="4" t="s">
        <v>738</v>
      </c>
      <c r="N898" s="4" t="s">
        <v>434</v>
      </c>
      <c r="O898" s="4" t="s">
        <v>500</v>
      </c>
      <c r="P898" s="4" t="s">
        <v>692</v>
      </c>
    </row>
    <row r="899" spans="1:16" ht="68.25" customHeight="1">
      <c r="A899" s="4" t="s">
        <v>995</v>
      </c>
      <c r="B899" s="4" t="s">
        <v>365</v>
      </c>
      <c r="C899" s="4" t="s">
        <v>1458</v>
      </c>
      <c r="D899" s="4" t="s">
        <v>1459</v>
      </c>
      <c r="E899" s="4" t="s">
        <v>1523</v>
      </c>
      <c r="F899" s="2">
        <v>2008</v>
      </c>
      <c r="G899" s="4">
        <v>371851</v>
      </c>
      <c r="H899" s="4">
        <v>0</v>
      </c>
      <c r="I899" s="4" t="s">
        <v>2106</v>
      </c>
      <c r="J899" s="4"/>
      <c r="K899" s="4" t="s">
        <v>837</v>
      </c>
      <c r="L899" s="3">
        <v>39715</v>
      </c>
      <c r="M899" s="4" t="s">
        <v>926</v>
      </c>
      <c r="N899" s="4" t="s">
        <v>434</v>
      </c>
      <c r="O899" s="4" t="s">
        <v>282</v>
      </c>
      <c r="P899" s="4" t="s">
        <v>879</v>
      </c>
    </row>
    <row r="900" spans="1:16" ht="33.75" customHeight="1">
      <c r="A900" s="4" t="s">
        <v>995</v>
      </c>
      <c r="B900" s="4" t="s">
        <v>365</v>
      </c>
      <c r="C900" s="4" t="s">
        <v>1463</v>
      </c>
      <c r="D900" s="4" t="s">
        <v>1464</v>
      </c>
      <c r="E900" s="4" t="s">
        <v>1629</v>
      </c>
      <c r="F900" s="2">
        <v>2009</v>
      </c>
      <c r="G900" s="4">
        <v>703235</v>
      </c>
      <c r="H900" s="4">
        <v>0</v>
      </c>
      <c r="I900" s="4" t="s">
        <v>2107</v>
      </c>
      <c r="J900" s="4"/>
      <c r="K900" s="4" t="s">
        <v>837</v>
      </c>
      <c r="L900" s="3">
        <v>40070</v>
      </c>
      <c r="M900" s="4" t="s">
        <v>926</v>
      </c>
      <c r="N900" s="4" t="s">
        <v>434</v>
      </c>
      <c r="O900" s="4" t="s">
        <v>282</v>
      </c>
      <c r="P900" s="4" t="s">
        <v>879</v>
      </c>
    </row>
    <row r="901" spans="1:16" ht="22.5" customHeight="1">
      <c r="A901" s="4" t="s">
        <v>995</v>
      </c>
      <c r="B901" s="4" t="s">
        <v>797</v>
      </c>
      <c r="C901" s="4" t="s">
        <v>1473</v>
      </c>
      <c r="D901" s="4" t="s">
        <v>1473</v>
      </c>
      <c r="E901" s="4" t="s">
        <v>1479</v>
      </c>
      <c r="F901" s="2">
        <v>2003</v>
      </c>
      <c r="G901" s="4">
        <v>1076426</v>
      </c>
      <c r="H901" s="4">
        <v>0</v>
      </c>
      <c r="I901" s="4" t="s">
        <v>1480</v>
      </c>
      <c r="J901" s="4">
        <v>1000000</v>
      </c>
      <c r="K901" s="4" t="s">
        <v>313</v>
      </c>
      <c r="L901" s="3">
        <v>37718</v>
      </c>
      <c r="M901" s="4" t="s">
        <v>554</v>
      </c>
      <c r="N901" s="4" t="s">
        <v>434</v>
      </c>
      <c r="O901" s="4" t="s">
        <v>282</v>
      </c>
      <c r="P901" s="4" t="s">
        <v>697</v>
      </c>
    </row>
    <row r="902" spans="1:16" ht="57" customHeight="1">
      <c r="A902" s="4" t="s">
        <v>995</v>
      </c>
      <c r="B902" s="4" t="s">
        <v>842</v>
      </c>
      <c r="C902" s="4" t="s">
        <v>1445</v>
      </c>
      <c r="D902" s="4" t="s">
        <v>2108</v>
      </c>
      <c r="E902" s="4" t="s">
        <v>2109</v>
      </c>
      <c r="F902" s="2">
        <v>2007</v>
      </c>
      <c r="G902" s="4">
        <v>737463</v>
      </c>
      <c r="H902" s="4">
        <v>0</v>
      </c>
      <c r="I902" s="4" t="s">
        <v>2110</v>
      </c>
      <c r="J902" s="4">
        <v>500000</v>
      </c>
      <c r="K902" s="4" t="s">
        <v>313</v>
      </c>
      <c r="L902" s="3">
        <v>39400</v>
      </c>
      <c r="M902" s="4" t="s">
        <v>886</v>
      </c>
      <c r="N902" s="4" t="s">
        <v>434</v>
      </c>
      <c r="O902" s="4" t="s">
        <v>500</v>
      </c>
      <c r="P902" s="4" t="s">
        <v>692</v>
      </c>
    </row>
    <row r="903" spans="1:16" ht="22.5" customHeight="1">
      <c r="A903" s="4" t="s">
        <v>2111</v>
      </c>
      <c r="B903" s="4" t="s">
        <v>161</v>
      </c>
      <c r="C903" s="4" t="s">
        <v>1473</v>
      </c>
      <c r="D903" s="4"/>
      <c r="E903" s="4"/>
      <c r="F903" s="2">
        <v>2003</v>
      </c>
      <c r="G903" s="4">
        <v>26926</v>
      </c>
      <c r="H903" s="4">
        <v>0</v>
      </c>
      <c r="I903" s="4" t="s">
        <v>1593</v>
      </c>
      <c r="J903" s="4"/>
      <c r="K903" s="4"/>
      <c r="L903" s="3">
        <v>37718</v>
      </c>
      <c r="M903" s="4" t="s">
        <v>738</v>
      </c>
      <c r="N903" s="4" t="s">
        <v>434</v>
      </c>
      <c r="O903" s="4" t="s">
        <v>500</v>
      </c>
      <c r="P903" s="4" t="s">
        <v>692</v>
      </c>
    </row>
    <row r="904" spans="1:16" ht="33.75" customHeight="1">
      <c r="A904" s="4" t="s">
        <v>276</v>
      </c>
      <c r="B904" s="4" t="s">
        <v>263</v>
      </c>
      <c r="C904" s="4" t="s">
        <v>1482</v>
      </c>
      <c r="D904" s="4" t="s">
        <v>1639</v>
      </c>
      <c r="E904" s="4" t="s">
        <v>1640</v>
      </c>
      <c r="F904" s="2">
        <v>2004</v>
      </c>
      <c r="G904" s="4">
        <v>-50000</v>
      </c>
      <c r="H904" s="4">
        <v>0</v>
      </c>
      <c r="I904" s="4" t="s">
        <v>2112</v>
      </c>
      <c r="J904" s="4"/>
      <c r="K904" s="4" t="s">
        <v>837</v>
      </c>
      <c r="L904" s="3">
        <v>38335</v>
      </c>
      <c r="M904" s="4" t="s">
        <v>926</v>
      </c>
      <c r="N904" s="4" t="s">
        <v>434</v>
      </c>
      <c r="O904" s="4" t="s">
        <v>282</v>
      </c>
      <c r="P904" s="4" t="s">
        <v>879</v>
      </c>
    </row>
    <row r="905" spans="1:16" ht="33.75" customHeight="1">
      <c r="A905" s="4" t="s">
        <v>276</v>
      </c>
      <c r="B905" s="4" t="s">
        <v>263</v>
      </c>
      <c r="C905" s="4" t="s">
        <v>1561</v>
      </c>
      <c r="D905" s="4" t="s">
        <v>1642</v>
      </c>
      <c r="E905" s="4" t="s">
        <v>1643</v>
      </c>
      <c r="F905" s="2">
        <v>2005</v>
      </c>
      <c r="G905" s="4">
        <v>-50000</v>
      </c>
      <c r="H905" s="4">
        <v>0</v>
      </c>
      <c r="I905" s="4" t="s">
        <v>2113</v>
      </c>
      <c r="J905" s="4"/>
      <c r="K905" s="4" t="s">
        <v>837</v>
      </c>
      <c r="L905" s="3">
        <v>38631</v>
      </c>
      <c r="M905" s="4" t="s">
        <v>926</v>
      </c>
      <c r="N905" s="4" t="s">
        <v>434</v>
      </c>
      <c r="O905" s="4" t="s">
        <v>282</v>
      </c>
      <c r="P905" s="4" t="s">
        <v>879</v>
      </c>
    </row>
    <row r="906" spans="1:16" ht="33.75" customHeight="1">
      <c r="A906" s="4" t="s">
        <v>276</v>
      </c>
      <c r="B906" s="4" t="s">
        <v>263</v>
      </c>
      <c r="C906" s="4" t="s">
        <v>1445</v>
      </c>
      <c r="D906" s="4" t="s">
        <v>1609</v>
      </c>
      <c r="E906" s="4" t="s">
        <v>1610</v>
      </c>
      <c r="F906" s="2">
        <v>2007</v>
      </c>
      <c r="G906" s="4">
        <v>-128950</v>
      </c>
      <c r="H906" s="4">
        <v>0</v>
      </c>
      <c r="I906" s="4" t="s">
        <v>2114</v>
      </c>
      <c r="J906" s="4"/>
      <c r="K906" s="4" t="s">
        <v>837</v>
      </c>
      <c r="L906" s="3">
        <v>39387</v>
      </c>
      <c r="M906" s="4" t="s">
        <v>926</v>
      </c>
      <c r="N906" s="4" t="s">
        <v>434</v>
      </c>
      <c r="O906" s="4" t="s">
        <v>282</v>
      </c>
      <c r="P906" s="4" t="s">
        <v>255</v>
      </c>
    </row>
    <row r="907" spans="1:16" ht="33.75" customHeight="1">
      <c r="A907" s="4" t="s">
        <v>276</v>
      </c>
      <c r="B907" s="4" t="s">
        <v>263</v>
      </c>
      <c r="C907" s="4" t="s">
        <v>1445</v>
      </c>
      <c r="D907" s="4" t="s">
        <v>1446</v>
      </c>
      <c r="E907" s="4" t="s">
        <v>1447</v>
      </c>
      <c r="F907" s="2">
        <v>2007</v>
      </c>
      <c r="G907" s="4">
        <v>-27190</v>
      </c>
      <c r="H907" s="4">
        <v>0</v>
      </c>
      <c r="I907" s="4" t="s">
        <v>2115</v>
      </c>
      <c r="J907" s="4"/>
      <c r="K907" s="4" t="s">
        <v>837</v>
      </c>
      <c r="L907" s="3">
        <v>39154</v>
      </c>
      <c r="M907" s="4" t="s">
        <v>926</v>
      </c>
      <c r="N907" s="4" t="s">
        <v>434</v>
      </c>
      <c r="O907" s="4" t="s">
        <v>282</v>
      </c>
      <c r="P907" s="4" t="s">
        <v>879</v>
      </c>
    </row>
    <row r="908" spans="1:16" ht="33.75" customHeight="1">
      <c r="A908" s="4" t="s">
        <v>2116</v>
      </c>
      <c r="B908" s="4" t="s">
        <v>263</v>
      </c>
      <c r="C908" s="4" t="s">
        <v>1561</v>
      </c>
      <c r="D908" s="4" t="s">
        <v>1642</v>
      </c>
      <c r="E908" s="4" t="s">
        <v>1643</v>
      </c>
      <c r="F908" s="2">
        <v>2005</v>
      </c>
      <c r="G908" s="4">
        <v>-34775</v>
      </c>
      <c r="H908" s="4">
        <v>0</v>
      </c>
      <c r="I908" s="4" t="s">
        <v>2117</v>
      </c>
      <c r="J908" s="4"/>
      <c r="K908" s="4" t="s">
        <v>837</v>
      </c>
      <c r="L908" s="3">
        <v>39262</v>
      </c>
      <c r="M908" s="4" t="s">
        <v>926</v>
      </c>
      <c r="N908" s="4" t="s">
        <v>434</v>
      </c>
      <c r="O908" s="4" t="s">
        <v>282</v>
      </c>
      <c r="P908" s="4" t="s">
        <v>879</v>
      </c>
    </row>
    <row r="909" spans="1:16" ht="33.75" customHeight="1">
      <c r="A909" s="4" t="s">
        <v>2116</v>
      </c>
      <c r="B909" s="4" t="s">
        <v>263</v>
      </c>
      <c r="C909" s="4" t="s">
        <v>1561</v>
      </c>
      <c r="D909" s="4" t="s">
        <v>1642</v>
      </c>
      <c r="E909" s="4" t="s">
        <v>1643</v>
      </c>
      <c r="F909" s="2">
        <v>2005</v>
      </c>
      <c r="G909" s="4">
        <v>-49920</v>
      </c>
      <c r="H909" s="4">
        <v>0</v>
      </c>
      <c r="I909" s="4" t="s">
        <v>2118</v>
      </c>
      <c r="J909" s="4"/>
      <c r="K909" s="4" t="s">
        <v>837</v>
      </c>
      <c r="L909" s="3">
        <v>38641</v>
      </c>
      <c r="M909" s="4" t="s">
        <v>926</v>
      </c>
      <c r="N909" s="4" t="s">
        <v>434</v>
      </c>
      <c r="O909" s="4" t="s">
        <v>282</v>
      </c>
      <c r="P909" s="4" t="s">
        <v>879</v>
      </c>
    </row>
    <row r="910" spans="1:16" ht="33.75" customHeight="1">
      <c r="A910" s="4" t="s">
        <v>2116</v>
      </c>
      <c r="B910" s="4" t="s">
        <v>263</v>
      </c>
      <c r="C910" s="4" t="s">
        <v>1561</v>
      </c>
      <c r="D910" s="4" t="s">
        <v>1642</v>
      </c>
      <c r="E910" s="4" t="s">
        <v>1643</v>
      </c>
      <c r="F910" s="2">
        <v>2005</v>
      </c>
      <c r="G910" s="4">
        <v>-47050</v>
      </c>
      <c r="H910" s="4">
        <v>0</v>
      </c>
      <c r="I910" s="4" t="s">
        <v>2119</v>
      </c>
      <c r="J910" s="4"/>
      <c r="K910" s="4" t="s">
        <v>837</v>
      </c>
      <c r="L910" s="3">
        <v>38641</v>
      </c>
      <c r="M910" s="4" t="s">
        <v>926</v>
      </c>
      <c r="N910" s="4" t="s">
        <v>434</v>
      </c>
      <c r="O910" s="4" t="s">
        <v>282</v>
      </c>
      <c r="P910" s="4" t="s">
        <v>879</v>
      </c>
    </row>
    <row r="911" spans="1:16" ht="33.75" customHeight="1">
      <c r="A911" s="4" t="s">
        <v>2116</v>
      </c>
      <c r="B911" s="4" t="s">
        <v>263</v>
      </c>
      <c r="C911" s="4" t="s">
        <v>1561</v>
      </c>
      <c r="D911" s="4" t="s">
        <v>1642</v>
      </c>
      <c r="E911" s="4" t="s">
        <v>1643</v>
      </c>
      <c r="F911" s="2">
        <v>2005</v>
      </c>
      <c r="G911" s="4">
        <v>-34593</v>
      </c>
      <c r="H911" s="4">
        <v>0</v>
      </c>
      <c r="I911" s="4" t="s">
        <v>2120</v>
      </c>
      <c r="J911" s="4"/>
      <c r="K911" s="4" t="s">
        <v>837</v>
      </c>
      <c r="L911" s="3">
        <v>38666</v>
      </c>
      <c r="M911" s="4" t="s">
        <v>926</v>
      </c>
      <c r="N911" s="4" t="s">
        <v>434</v>
      </c>
      <c r="O911" s="4" t="s">
        <v>282</v>
      </c>
      <c r="P911" s="4" t="s">
        <v>879</v>
      </c>
    </row>
    <row r="912" spans="1:16" ht="33.75" customHeight="1">
      <c r="A912" s="4" t="s">
        <v>2116</v>
      </c>
      <c r="B912" s="4" t="s">
        <v>263</v>
      </c>
      <c r="C912" s="4" t="s">
        <v>1438</v>
      </c>
      <c r="D912" s="4" t="s">
        <v>1439</v>
      </c>
      <c r="E912" s="4" t="s">
        <v>1440</v>
      </c>
      <c r="F912" s="2">
        <v>2006</v>
      </c>
      <c r="G912" s="4">
        <v>-67875</v>
      </c>
      <c r="H912" s="4">
        <v>0</v>
      </c>
      <c r="I912" s="4" t="s">
        <v>2121</v>
      </c>
      <c r="J912" s="4"/>
      <c r="K912" s="4" t="s">
        <v>837</v>
      </c>
      <c r="L912" s="3">
        <v>38782</v>
      </c>
      <c r="M912" s="4" t="s">
        <v>926</v>
      </c>
      <c r="N912" s="4" t="s">
        <v>434</v>
      </c>
      <c r="O912" s="4" t="s">
        <v>282</v>
      </c>
      <c r="P912" s="4" t="s">
        <v>879</v>
      </c>
    </row>
    <row r="913" spans="1:16" ht="33.75" customHeight="1">
      <c r="A913" s="4" t="s">
        <v>2116</v>
      </c>
      <c r="B913" s="4" t="s">
        <v>263</v>
      </c>
      <c r="C913" s="4" t="s">
        <v>1438</v>
      </c>
      <c r="D913" s="4" t="s">
        <v>1439</v>
      </c>
      <c r="E913" s="4" t="s">
        <v>1440</v>
      </c>
      <c r="F913" s="2">
        <v>2006</v>
      </c>
      <c r="G913" s="4">
        <v>-84718</v>
      </c>
      <c r="H913" s="4">
        <v>0</v>
      </c>
      <c r="I913" s="4" t="s">
        <v>2122</v>
      </c>
      <c r="J913" s="4"/>
      <c r="K913" s="4" t="s">
        <v>837</v>
      </c>
      <c r="L913" s="3">
        <v>38952</v>
      </c>
      <c r="M913" s="4" t="s">
        <v>926</v>
      </c>
      <c r="N913" s="4" t="s">
        <v>434</v>
      </c>
      <c r="O913" s="4" t="s">
        <v>282</v>
      </c>
      <c r="P913" s="4" t="s">
        <v>879</v>
      </c>
    </row>
    <row r="914" spans="1:16" ht="33.75" customHeight="1">
      <c r="A914" s="4" t="s">
        <v>2116</v>
      </c>
      <c r="B914" s="4" t="s">
        <v>263</v>
      </c>
      <c r="C914" s="4" t="s">
        <v>1438</v>
      </c>
      <c r="D914" s="4" t="s">
        <v>1439</v>
      </c>
      <c r="E914" s="4" t="s">
        <v>1440</v>
      </c>
      <c r="F914" s="2">
        <v>2006</v>
      </c>
      <c r="G914" s="4">
        <v>-52545</v>
      </c>
      <c r="H914" s="4">
        <v>0</v>
      </c>
      <c r="I914" s="4" t="s">
        <v>2123</v>
      </c>
      <c r="J914" s="4"/>
      <c r="K914" s="4" t="s">
        <v>837</v>
      </c>
      <c r="L914" s="3">
        <v>39006</v>
      </c>
      <c r="M914" s="4" t="s">
        <v>926</v>
      </c>
      <c r="N914" s="4" t="s">
        <v>434</v>
      </c>
      <c r="O914" s="4" t="s">
        <v>282</v>
      </c>
      <c r="P914" s="4" t="s">
        <v>879</v>
      </c>
    </row>
    <row r="915" spans="1:16" ht="33.75" customHeight="1">
      <c r="A915" s="4" t="s">
        <v>2116</v>
      </c>
      <c r="B915" s="4" t="s">
        <v>263</v>
      </c>
      <c r="C915" s="4" t="s">
        <v>1445</v>
      </c>
      <c r="D915" s="4" t="s">
        <v>1446</v>
      </c>
      <c r="E915" s="4" t="s">
        <v>1447</v>
      </c>
      <c r="F915" s="2">
        <v>2007</v>
      </c>
      <c r="G915" s="4">
        <v>-57626</v>
      </c>
      <c r="H915" s="4">
        <v>0</v>
      </c>
      <c r="I915" s="4" t="s">
        <v>2124</v>
      </c>
      <c r="J915" s="4"/>
      <c r="K915" s="4" t="s">
        <v>837</v>
      </c>
      <c r="L915" s="3">
        <v>39096</v>
      </c>
      <c r="M915" s="4" t="s">
        <v>926</v>
      </c>
      <c r="N915" s="4" t="s">
        <v>434</v>
      </c>
      <c r="O915" s="4" t="s">
        <v>282</v>
      </c>
      <c r="P915" s="4" t="s">
        <v>879</v>
      </c>
    </row>
    <row r="916" spans="1:16" ht="33.75" customHeight="1">
      <c r="A916" s="4" t="s">
        <v>2116</v>
      </c>
      <c r="B916" s="4" t="s">
        <v>263</v>
      </c>
      <c r="C916" s="4" t="s">
        <v>1445</v>
      </c>
      <c r="D916" s="4" t="s">
        <v>1446</v>
      </c>
      <c r="E916" s="4" t="s">
        <v>1447</v>
      </c>
      <c r="F916" s="2">
        <v>2007</v>
      </c>
      <c r="G916" s="4">
        <v>-49045</v>
      </c>
      <c r="H916" s="4">
        <v>0</v>
      </c>
      <c r="I916" s="4" t="s">
        <v>2125</v>
      </c>
      <c r="J916" s="4"/>
      <c r="K916" s="4" t="s">
        <v>837</v>
      </c>
      <c r="L916" s="3">
        <v>39287</v>
      </c>
      <c r="M916" s="4" t="s">
        <v>926</v>
      </c>
      <c r="N916" s="4" t="s">
        <v>434</v>
      </c>
      <c r="O916" s="4" t="s">
        <v>282</v>
      </c>
      <c r="P916" s="4" t="s">
        <v>879</v>
      </c>
    </row>
    <row r="917" spans="1:16" ht="22.5" customHeight="1">
      <c r="A917" s="4" t="s">
        <v>2126</v>
      </c>
      <c r="B917" s="4" t="s">
        <v>161</v>
      </c>
      <c r="C917" s="4" t="s">
        <v>1473</v>
      </c>
      <c r="D917" s="4"/>
      <c r="E917" s="4"/>
      <c r="F917" s="2">
        <v>2003</v>
      </c>
      <c r="G917" s="4">
        <v>108407</v>
      </c>
      <c r="H917" s="4">
        <v>0</v>
      </c>
      <c r="I917" s="4" t="s">
        <v>1593</v>
      </c>
      <c r="J917" s="4"/>
      <c r="K917" s="4"/>
      <c r="L917" s="3">
        <v>37701</v>
      </c>
      <c r="M917" s="4" t="s">
        <v>738</v>
      </c>
      <c r="N917" s="4" t="s">
        <v>434</v>
      </c>
      <c r="O917" s="4" t="s">
        <v>500</v>
      </c>
      <c r="P917" s="4" t="s">
        <v>692</v>
      </c>
    </row>
    <row r="918" spans="1:16" ht="45.75" customHeight="1">
      <c r="A918" s="4" t="s">
        <v>970</v>
      </c>
      <c r="B918" s="4" t="s">
        <v>973</v>
      </c>
      <c r="C918" s="4" t="s">
        <v>1561</v>
      </c>
      <c r="D918" s="4"/>
      <c r="E918" s="4"/>
      <c r="F918" s="2">
        <v>2005</v>
      </c>
      <c r="G918" s="4">
        <v>85366</v>
      </c>
      <c r="H918" s="4">
        <v>0</v>
      </c>
      <c r="I918" s="4" t="s">
        <v>2127</v>
      </c>
      <c r="J918" s="4">
        <v>70000</v>
      </c>
      <c r="K918" s="4" t="s">
        <v>313</v>
      </c>
      <c r="L918" s="3">
        <v>38600</v>
      </c>
      <c r="M918" s="4" t="s">
        <v>232</v>
      </c>
      <c r="N918" s="4" t="s">
        <v>434</v>
      </c>
      <c r="O918" s="4" t="s">
        <v>500</v>
      </c>
      <c r="P918" s="4" t="s">
        <v>692</v>
      </c>
    </row>
    <row r="919" spans="1:16" ht="12.75" customHeight="1">
      <c r="A919" s="4" t="s">
        <v>970</v>
      </c>
      <c r="B919" s="4" t="s">
        <v>973</v>
      </c>
      <c r="C919" s="4" t="s">
        <v>1561</v>
      </c>
      <c r="D919" s="4"/>
      <c r="E919" s="4"/>
      <c r="F919" s="2">
        <v>2005</v>
      </c>
      <c r="G919" s="4">
        <v>55751</v>
      </c>
      <c r="H919" s="4">
        <v>0</v>
      </c>
      <c r="I919" s="4" t="s">
        <v>2128</v>
      </c>
      <c r="J919" s="4">
        <v>46050</v>
      </c>
      <c r="K919" s="4" t="s">
        <v>313</v>
      </c>
      <c r="L919" s="3">
        <v>38674</v>
      </c>
      <c r="M919" s="4" t="s">
        <v>886</v>
      </c>
      <c r="N919" s="4" t="s">
        <v>434</v>
      </c>
      <c r="O919" s="4" t="s">
        <v>500</v>
      </c>
      <c r="P919" s="4" t="s">
        <v>692</v>
      </c>
    </row>
    <row r="920" spans="1:16" ht="45.75" customHeight="1">
      <c r="A920" s="4" t="s">
        <v>970</v>
      </c>
      <c r="B920" s="4" t="s">
        <v>973</v>
      </c>
      <c r="C920" s="4" t="s">
        <v>1561</v>
      </c>
      <c r="D920" s="4"/>
      <c r="E920" s="4"/>
      <c r="F920" s="2">
        <v>2005</v>
      </c>
      <c r="G920" s="4">
        <v>291466</v>
      </c>
      <c r="H920" s="4">
        <v>0</v>
      </c>
      <c r="I920" s="4" t="s">
        <v>2129</v>
      </c>
      <c r="J920" s="4">
        <v>242500</v>
      </c>
      <c r="K920" s="4" t="s">
        <v>313</v>
      </c>
      <c r="L920" s="3">
        <v>38650</v>
      </c>
      <c r="M920" s="4" t="s">
        <v>79</v>
      </c>
      <c r="N920" s="4" t="s">
        <v>434</v>
      </c>
      <c r="O920" s="4" t="s">
        <v>500</v>
      </c>
      <c r="P920" s="4" t="s">
        <v>692</v>
      </c>
    </row>
    <row r="921" spans="1:16" ht="22.5" customHeight="1">
      <c r="A921" s="4" t="s">
        <v>970</v>
      </c>
      <c r="B921" s="4" t="s">
        <v>973</v>
      </c>
      <c r="C921" s="4" t="s">
        <v>1438</v>
      </c>
      <c r="D921" s="4"/>
      <c r="E921" s="4"/>
      <c r="F921" s="2">
        <v>2006</v>
      </c>
      <c r="G921" s="4">
        <v>2176542</v>
      </c>
      <c r="H921" s="4">
        <v>0</v>
      </c>
      <c r="I921" s="4" t="s">
        <v>2130</v>
      </c>
      <c r="J921" s="4">
        <v>1800000</v>
      </c>
      <c r="K921" s="4" t="s">
        <v>313</v>
      </c>
      <c r="L921" s="3">
        <v>38776</v>
      </c>
      <c r="M921" s="4" t="s">
        <v>738</v>
      </c>
      <c r="N921" s="4" t="s">
        <v>434</v>
      </c>
      <c r="O921" s="4" t="s">
        <v>500</v>
      </c>
      <c r="P921" s="4" t="s">
        <v>692</v>
      </c>
    </row>
    <row r="922" spans="1:16" ht="33.75" customHeight="1">
      <c r="A922" s="4" t="s">
        <v>970</v>
      </c>
      <c r="B922" s="4" t="s">
        <v>973</v>
      </c>
      <c r="C922" s="4" t="s">
        <v>40</v>
      </c>
      <c r="D922" s="4"/>
      <c r="E922" s="4"/>
      <c r="F922" s="2">
        <v>2014</v>
      </c>
      <c r="G922" s="4">
        <v>550206</v>
      </c>
      <c r="H922" s="4">
        <v>0</v>
      </c>
      <c r="I922" s="4" t="s">
        <v>389</v>
      </c>
      <c r="J922" s="4">
        <v>400000</v>
      </c>
      <c r="K922" s="4" t="s">
        <v>313</v>
      </c>
      <c r="L922" s="3">
        <v>41746</v>
      </c>
      <c r="M922" s="4" t="s">
        <v>926</v>
      </c>
      <c r="N922" s="4" t="s">
        <v>434</v>
      </c>
      <c r="O922" s="4" t="s">
        <v>500</v>
      </c>
      <c r="P922" s="4" t="s">
        <v>692</v>
      </c>
    </row>
    <row r="923" spans="1:16" ht="22.5" customHeight="1">
      <c r="A923" s="4" t="s">
        <v>970</v>
      </c>
      <c r="B923" s="4" t="s">
        <v>973</v>
      </c>
      <c r="C923" s="4" t="s">
        <v>1473</v>
      </c>
      <c r="D923" s="4"/>
      <c r="E923" s="4"/>
      <c r="F923" s="2">
        <v>2003</v>
      </c>
      <c r="G923" s="4">
        <v>4684987</v>
      </c>
      <c r="H923" s="4">
        <v>0</v>
      </c>
      <c r="I923" s="4" t="s">
        <v>226</v>
      </c>
      <c r="J923" s="4">
        <v>3700000</v>
      </c>
      <c r="K923" s="4" t="s">
        <v>313</v>
      </c>
      <c r="L923" s="3">
        <v>37728</v>
      </c>
      <c r="M923" s="4" t="s">
        <v>738</v>
      </c>
      <c r="N923" s="4" t="s">
        <v>434</v>
      </c>
      <c r="O923" s="4" t="s">
        <v>500</v>
      </c>
      <c r="P923" s="4" t="s">
        <v>692</v>
      </c>
    </row>
    <row r="924" spans="1:16" ht="102" customHeight="1">
      <c r="A924" s="4" t="s">
        <v>970</v>
      </c>
      <c r="B924" s="4" t="s">
        <v>973</v>
      </c>
      <c r="C924" s="4" t="s">
        <v>1473</v>
      </c>
      <c r="D924" s="4"/>
      <c r="E924" s="4"/>
      <c r="F924" s="2">
        <v>2003</v>
      </c>
      <c r="G924" s="4">
        <v>0</v>
      </c>
      <c r="H924" s="4">
        <v>0</v>
      </c>
      <c r="I924" s="4" t="s">
        <v>2131</v>
      </c>
      <c r="J924" s="4"/>
      <c r="K924" s="4"/>
      <c r="L924" s="3">
        <v>37721</v>
      </c>
      <c r="M924" s="4" t="s">
        <v>738</v>
      </c>
      <c r="N924" s="4" t="s">
        <v>434</v>
      </c>
      <c r="O924" s="4" t="s">
        <v>500</v>
      </c>
      <c r="P924" s="4" t="s">
        <v>692</v>
      </c>
    </row>
    <row r="925" spans="1:16" ht="68.25" customHeight="1">
      <c r="A925" s="4" t="s">
        <v>970</v>
      </c>
      <c r="B925" s="4" t="s">
        <v>615</v>
      </c>
      <c r="C925" s="4" t="s">
        <v>40</v>
      </c>
      <c r="D925" s="4"/>
      <c r="E925" s="4"/>
      <c r="F925" s="2">
        <v>2014</v>
      </c>
      <c r="G925" s="4">
        <v>205198</v>
      </c>
      <c r="H925" s="4">
        <v>0</v>
      </c>
      <c r="I925" s="4" t="s">
        <v>909</v>
      </c>
      <c r="J925" s="4">
        <v>150000</v>
      </c>
      <c r="K925" s="4" t="s">
        <v>313</v>
      </c>
      <c r="L925" s="3">
        <v>41718</v>
      </c>
      <c r="M925" s="4" t="s">
        <v>326</v>
      </c>
      <c r="N925" s="4" t="s">
        <v>434</v>
      </c>
      <c r="O925" s="4" t="s">
        <v>282</v>
      </c>
      <c r="P925" s="4" t="s">
        <v>692</v>
      </c>
    </row>
    <row r="926" spans="1:16" ht="57" customHeight="1">
      <c r="A926" s="4" t="s">
        <v>970</v>
      </c>
      <c r="B926" s="4" t="s">
        <v>1034</v>
      </c>
      <c r="C926" s="4" t="s">
        <v>40</v>
      </c>
      <c r="D926" s="4"/>
      <c r="E926" s="4"/>
      <c r="F926" s="2">
        <v>2014</v>
      </c>
      <c r="G926" s="4">
        <v>688705</v>
      </c>
      <c r="H926" s="4">
        <v>0</v>
      </c>
      <c r="I926" s="4" t="s">
        <v>1062</v>
      </c>
      <c r="J926" s="4">
        <v>500000</v>
      </c>
      <c r="K926" s="4" t="s">
        <v>313</v>
      </c>
      <c r="L926" s="3">
        <v>41656</v>
      </c>
      <c r="M926" s="4" t="s">
        <v>926</v>
      </c>
      <c r="N926" s="4" t="s">
        <v>434</v>
      </c>
      <c r="O926" s="4" t="s">
        <v>500</v>
      </c>
      <c r="P926" s="4" t="s">
        <v>692</v>
      </c>
    </row>
    <row r="927" spans="1:16" ht="22.5" customHeight="1">
      <c r="A927" s="4" t="s">
        <v>970</v>
      </c>
      <c r="B927" s="4" t="s">
        <v>1034</v>
      </c>
      <c r="C927" s="4" t="s">
        <v>1473</v>
      </c>
      <c r="D927" s="4"/>
      <c r="E927" s="4"/>
      <c r="F927" s="2">
        <v>2003</v>
      </c>
      <c r="G927" s="4">
        <v>1076426</v>
      </c>
      <c r="H927" s="4">
        <v>0</v>
      </c>
      <c r="I927" s="4" t="s">
        <v>1500</v>
      </c>
      <c r="J927" s="4"/>
      <c r="K927" s="4"/>
      <c r="L927" s="3">
        <v>37728</v>
      </c>
      <c r="M927" s="4" t="s">
        <v>738</v>
      </c>
      <c r="N927" s="4" t="s">
        <v>434</v>
      </c>
      <c r="O927" s="4" t="s">
        <v>500</v>
      </c>
      <c r="P927" s="4" t="s">
        <v>692</v>
      </c>
    </row>
    <row r="928" spans="1:16" ht="22.5" customHeight="1">
      <c r="A928" s="4" t="s">
        <v>970</v>
      </c>
      <c r="B928" s="4" t="s">
        <v>161</v>
      </c>
      <c r="C928" s="4" t="s">
        <v>1473</v>
      </c>
      <c r="D928" s="4"/>
      <c r="E928" s="4"/>
      <c r="F928" s="2">
        <v>2003</v>
      </c>
      <c r="G928" s="4">
        <v>1076426</v>
      </c>
      <c r="H928" s="4">
        <v>0</v>
      </c>
      <c r="I928" s="4" t="s">
        <v>2132</v>
      </c>
      <c r="J928" s="4"/>
      <c r="K928" s="4"/>
      <c r="L928" s="3">
        <v>37712</v>
      </c>
      <c r="M928" s="4" t="s">
        <v>738</v>
      </c>
      <c r="N928" s="4" t="s">
        <v>434</v>
      </c>
      <c r="O928" s="4" t="s">
        <v>500</v>
      </c>
      <c r="P928" s="4" t="s">
        <v>692</v>
      </c>
    </row>
    <row r="929" spans="1:16" ht="22.5" customHeight="1">
      <c r="A929" s="4" t="s">
        <v>970</v>
      </c>
      <c r="B929" s="4" t="s">
        <v>161</v>
      </c>
      <c r="C929" s="4" t="s">
        <v>1473</v>
      </c>
      <c r="D929" s="4"/>
      <c r="E929" s="4"/>
      <c r="F929" s="2">
        <v>2003</v>
      </c>
      <c r="G929" s="4">
        <v>1092963</v>
      </c>
      <c r="H929" s="4">
        <v>0</v>
      </c>
      <c r="I929" s="4" t="s">
        <v>226</v>
      </c>
      <c r="J929" s="4"/>
      <c r="K929" s="4"/>
      <c r="L929" s="3">
        <v>37708</v>
      </c>
      <c r="M929" s="4" t="s">
        <v>738</v>
      </c>
      <c r="N929" s="4" t="s">
        <v>434</v>
      </c>
      <c r="O929" s="4" t="s">
        <v>500</v>
      </c>
      <c r="P929" s="4" t="s">
        <v>692</v>
      </c>
    </row>
    <row r="930" spans="1:16" ht="79.5" customHeight="1">
      <c r="A930" s="4" t="s">
        <v>970</v>
      </c>
      <c r="B930" s="4" t="s">
        <v>263</v>
      </c>
      <c r="C930" s="4" t="s">
        <v>1561</v>
      </c>
      <c r="D930" s="4"/>
      <c r="E930" s="4"/>
      <c r="F930" s="2">
        <v>2005</v>
      </c>
      <c r="G930" s="4">
        <v>121951</v>
      </c>
      <c r="H930" s="4">
        <v>0</v>
      </c>
      <c r="I930" s="4" t="s">
        <v>2133</v>
      </c>
      <c r="J930" s="4">
        <v>100000</v>
      </c>
      <c r="K930" s="4" t="s">
        <v>313</v>
      </c>
      <c r="L930" s="3">
        <v>38602</v>
      </c>
      <c r="M930" s="4" t="s">
        <v>326</v>
      </c>
      <c r="N930" s="4" t="s">
        <v>434</v>
      </c>
      <c r="O930" s="4" t="s">
        <v>282</v>
      </c>
      <c r="P930" s="4" t="s">
        <v>879</v>
      </c>
    </row>
    <row r="931" spans="1:16" ht="33.75" customHeight="1">
      <c r="A931" s="4" t="s">
        <v>970</v>
      </c>
      <c r="B931" s="4" t="s">
        <v>877</v>
      </c>
      <c r="C931" s="4" t="s">
        <v>1457</v>
      </c>
      <c r="D931" s="4" t="s">
        <v>634</v>
      </c>
      <c r="E931" s="4" t="s">
        <v>963</v>
      </c>
      <c r="F931" s="2">
        <v>2015</v>
      </c>
      <c r="G931" s="4">
        <v>307487</v>
      </c>
      <c r="H931" s="4">
        <v>0</v>
      </c>
      <c r="I931" s="4" t="s">
        <v>1057</v>
      </c>
      <c r="J931" s="4">
        <v>230000</v>
      </c>
      <c r="K931" s="4" t="s">
        <v>313</v>
      </c>
      <c r="L931" s="3">
        <v>41940</v>
      </c>
      <c r="M931" s="4" t="s">
        <v>926</v>
      </c>
      <c r="N931" s="4" t="s">
        <v>434</v>
      </c>
      <c r="O931" s="4" t="s">
        <v>282</v>
      </c>
      <c r="P931" s="4" t="s">
        <v>879</v>
      </c>
    </row>
    <row r="932" spans="1:16" ht="33.75" customHeight="1">
      <c r="A932" s="4" t="s">
        <v>970</v>
      </c>
      <c r="B932" s="4" t="s">
        <v>877</v>
      </c>
      <c r="C932" s="4" t="s">
        <v>1473</v>
      </c>
      <c r="D932" s="4" t="s">
        <v>1473</v>
      </c>
      <c r="E932" s="4" t="s">
        <v>1518</v>
      </c>
      <c r="F932" s="2">
        <v>2003</v>
      </c>
      <c r="G932" s="4">
        <v>958023</v>
      </c>
      <c r="H932" s="4">
        <v>0</v>
      </c>
      <c r="I932" s="4" t="s">
        <v>1519</v>
      </c>
      <c r="J932" s="4"/>
      <c r="K932" s="4"/>
      <c r="L932" s="3">
        <v>37712</v>
      </c>
      <c r="M932" s="4" t="s">
        <v>230</v>
      </c>
      <c r="N932" s="4" t="s">
        <v>434</v>
      </c>
      <c r="O932" s="4" t="s">
        <v>282</v>
      </c>
      <c r="P932" s="4" t="s">
        <v>697</v>
      </c>
    </row>
    <row r="933" spans="1:16" ht="22.5" customHeight="1">
      <c r="A933" s="4" t="s">
        <v>970</v>
      </c>
      <c r="B933" s="4" t="s">
        <v>877</v>
      </c>
      <c r="C933" s="4" t="s">
        <v>1473</v>
      </c>
      <c r="D933" s="4" t="s">
        <v>1473</v>
      </c>
      <c r="E933" s="4" t="s">
        <v>1477</v>
      </c>
      <c r="F933" s="2">
        <v>2003</v>
      </c>
      <c r="G933" s="4">
        <v>697144</v>
      </c>
      <c r="H933" s="4">
        <v>0</v>
      </c>
      <c r="I933" s="4" t="s">
        <v>1478</v>
      </c>
      <c r="J933" s="4"/>
      <c r="K933" s="4"/>
      <c r="L933" s="3">
        <v>37839</v>
      </c>
      <c r="M933" s="4" t="s">
        <v>738</v>
      </c>
      <c r="N933" s="4" t="s">
        <v>434</v>
      </c>
      <c r="O933" s="4" t="s">
        <v>282</v>
      </c>
      <c r="P933" s="4" t="s">
        <v>697</v>
      </c>
    </row>
    <row r="934" spans="1:16" ht="68.25" customHeight="1">
      <c r="A934" s="4" t="s">
        <v>970</v>
      </c>
      <c r="B934" s="4" t="s">
        <v>877</v>
      </c>
      <c r="C934" s="4" t="s">
        <v>532</v>
      </c>
      <c r="D934" s="4" t="s">
        <v>254</v>
      </c>
      <c r="E934" s="4" t="s">
        <v>386</v>
      </c>
      <c r="F934" s="2">
        <v>2013</v>
      </c>
      <c r="G934" s="4">
        <v>654450</v>
      </c>
      <c r="H934" s="4">
        <v>0</v>
      </c>
      <c r="I934" s="4" t="s">
        <v>173</v>
      </c>
      <c r="J934" s="4">
        <v>500000</v>
      </c>
      <c r="K934" s="4" t="s">
        <v>313</v>
      </c>
      <c r="L934" s="3">
        <v>41519</v>
      </c>
      <c r="M934" s="4" t="s">
        <v>738</v>
      </c>
      <c r="N934" s="4" t="s">
        <v>434</v>
      </c>
      <c r="O934" s="4" t="s">
        <v>282</v>
      </c>
      <c r="P934" s="4" t="s">
        <v>697</v>
      </c>
    </row>
    <row r="935" spans="1:16" ht="136.5" customHeight="1">
      <c r="A935" s="4" t="s">
        <v>970</v>
      </c>
      <c r="B935" s="4" t="s">
        <v>877</v>
      </c>
      <c r="C935" s="4" t="s">
        <v>961</v>
      </c>
      <c r="D935" s="4" t="s">
        <v>988</v>
      </c>
      <c r="E935" s="4" t="s">
        <v>142</v>
      </c>
      <c r="F935" s="2">
        <v>2014</v>
      </c>
      <c r="G935" s="4">
        <v>1086957</v>
      </c>
      <c r="H935" s="4">
        <v>0</v>
      </c>
      <c r="I935" s="4" t="s">
        <v>317</v>
      </c>
      <c r="J935" s="4">
        <v>800000</v>
      </c>
      <c r="K935" s="4" t="s">
        <v>313</v>
      </c>
      <c r="L935" s="3">
        <v>41842</v>
      </c>
      <c r="M935" s="4" t="s">
        <v>738</v>
      </c>
      <c r="N935" s="4" t="s">
        <v>434</v>
      </c>
      <c r="O935" s="4" t="s">
        <v>282</v>
      </c>
      <c r="P935" s="4" t="s">
        <v>697</v>
      </c>
    </row>
    <row r="936" spans="1:16" ht="22.5" customHeight="1">
      <c r="A936" s="4" t="s">
        <v>970</v>
      </c>
      <c r="B936" s="4" t="s">
        <v>365</v>
      </c>
      <c r="C936" s="4" t="s">
        <v>1445</v>
      </c>
      <c r="D936" s="4"/>
      <c r="E936" s="4"/>
      <c r="F936" s="2">
        <v>2007</v>
      </c>
      <c r="G936" s="4">
        <v>1945720</v>
      </c>
      <c r="H936" s="4">
        <v>0</v>
      </c>
      <c r="I936" s="4" t="s">
        <v>2134</v>
      </c>
      <c r="J936" s="4"/>
      <c r="K936" s="4" t="s">
        <v>837</v>
      </c>
      <c r="L936" s="3">
        <v>39280</v>
      </c>
      <c r="M936" s="4" t="s">
        <v>738</v>
      </c>
      <c r="N936" s="4" t="s">
        <v>434</v>
      </c>
      <c r="O936" s="4" t="s">
        <v>282</v>
      </c>
      <c r="P936" s="4" t="s">
        <v>697</v>
      </c>
    </row>
    <row r="937" spans="1:16" ht="22.5" customHeight="1">
      <c r="A937" s="4" t="s">
        <v>970</v>
      </c>
      <c r="B937" s="4" t="s">
        <v>365</v>
      </c>
      <c r="C937" s="4" t="s">
        <v>1445</v>
      </c>
      <c r="D937" s="4"/>
      <c r="E937" s="4"/>
      <c r="F937" s="2">
        <v>2007</v>
      </c>
      <c r="G937" s="4">
        <v>3262411</v>
      </c>
      <c r="H937" s="4">
        <v>0</v>
      </c>
      <c r="I937" s="4" t="s">
        <v>1582</v>
      </c>
      <c r="J937" s="4"/>
      <c r="K937" s="4" t="s">
        <v>837</v>
      </c>
      <c r="L937" s="3">
        <v>39415</v>
      </c>
      <c r="M937" s="4" t="s">
        <v>230</v>
      </c>
      <c r="N937" s="4" t="s">
        <v>434</v>
      </c>
      <c r="O937" s="4" t="s">
        <v>282</v>
      </c>
      <c r="P937" s="4" t="s">
        <v>879</v>
      </c>
    </row>
    <row r="938" spans="1:16" ht="79.5" customHeight="1">
      <c r="A938" s="4" t="s">
        <v>970</v>
      </c>
      <c r="B938" s="4" t="s">
        <v>365</v>
      </c>
      <c r="C938" s="4" t="s">
        <v>1458</v>
      </c>
      <c r="D938" s="4" t="s">
        <v>1459</v>
      </c>
      <c r="E938" s="4" t="s">
        <v>1523</v>
      </c>
      <c r="F938" s="2">
        <v>2008</v>
      </c>
      <c r="G938" s="4">
        <v>931839</v>
      </c>
      <c r="H938" s="4">
        <v>0</v>
      </c>
      <c r="I938" s="4" t="s">
        <v>2135</v>
      </c>
      <c r="J938" s="4"/>
      <c r="K938" s="4" t="s">
        <v>837</v>
      </c>
      <c r="L938" s="3">
        <v>39456</v>
      </c>
      <c r="M938" s="4" t="s">
        <v>926</v>
      </c>
      <c r="N938" s="4" t="s">
        <v>434</v>
      </c>
      <c r="O938" s="4" t="s">
        <v>282</v>
      </c>
      <c r="P938" s="4" t="s">
        <v>697</v>
      </c>
    </row>
    <row r="939" spans="1:16" ht="33.75" customHeight="1">
      <c r="A939" s="4" t="s">
        <v>970</v>
      </c>
      <c r="B939" s="4" t="s">
        <v>365</v>
      </c>
      <c r="C939" s="4" t="s">
        <v>41</v>
      </c>
      <c r="D939" s="4"/>
      <c r="E939" s="4"/>
      <c r="F939" s="2">
        <v>2011</v>
      </c>
      <c r="G939" s="4">
        <v>65703</v>
      </c>
      <c r="H939" s="4">
        <v>0</v>
      </c>
      <c r="I939" s="4" t="s">
        <v>226</v>
      </c>
      <c r="J939" s="4" t="s">
        <v>398</v>
      </c>
      <c r="K939" s="4" t="s">
        <v>837</v>
      </c>
      <c r="L939" s="3">
        <v>40693</v>
      </c>
      <c r="M939" s="4" t="s">
        <v>926</v>
      </c>
      <c r="N939" s="4" t="s">
        <v>434</v>
      </c>
      <c r="O939" s="4" t="s">
        <v>282</v>
      </c>
      <c r="P939" s="4" t="s">
        <v>879</v>
      </c>
    </row>
    <row r="940" spans="1:16" ht="33.75" customHeight="1">
      <c r="A940" s="4" t="s">
        <v>970</v>
      </c>
      <c r="B940" s="4" t="s">
        <v>365</v>
      </c>
      <c r="C940" s="4" t="s">
        <v>44</v>
      </c>
      <c r="D940" s="4"/>
      <c r="E940" s="4"/>
      <c r="F940" s="2">
        <v>2012</v>
      </c>
      <c r="G940" s="4">
        <v>625482</v>
      </c>
      <c r="H940" s="4">
        <v>0</v>
      </c>
      <c r="I940" s="4" t="s">
        <v>344</v>
      </c>
      <c r="J940" s="4" t="s">
        <v>398</v>
      </c>
      <c r="K940" s="4" t="s">
        <v>837</v>
      </c>
      <c r="L940" s="3">
        <v>41211</v>
      </c>
      <c r="M940" s="4" t="s">
        <v>926</v>
      </c>
      <c r="N940" s="4" t="s">
        <v>434</v>
      </c>
      <c r="O940" s="4" t="s">
        <v>282</v>
      </c>
      <c r="P940" s="4" t="s">
        <v>879</v>
      </c>
    </row>
    <row r="941" spans="1:16" ht="33.75" customHeight="1">
      <c r="A941" s="4" t="s">
        <v>970</v>
      </c>
      <c r="B941" s="4" t="s">
        <v>365</v>
      </c>
      <c r="C941" s="4" t="s">
        <v>44</v>
      </c>
      <c r="D941" s="4"/>
      <c r="E941" s="4"/>
      <c r="F941" s="2">
        <v>2012</v>
      </c>
      <c r="G941" s="4">
        <v>187339</v>
      </c>
      <c r="H941" s="4">
        <v>0</v>
      </c>
      <c r="I941" s="4" t="s">
        <v>344</v>
      </c>
      <c r="J941" s="4">
        <v>150000</v>
      </c>
      <c r="K941" s="4" t="s">
        <v>313</v>
      </c>
      <c r="L941" s="3">
        <v>41038</v>
      </c>
      <c r="M941" s="4" t="s">
        <v>926</v>
      </c>
      <c r="N941" s="4" t="s">
        <v>434</v>
      </c>
      <c r="O941" s="4" t="s">
        <v>282</v>
      </c>
      <c r="P941" s="4" t="s">
        <v>697</v>
      </c>
    </row>
    <row r="942" spans="1:16" ht="33.75" customHeight="1">
      <c r="A942" s="4" t="s">
        <v>970</v>
      </c>
      <c r="B942" s="4" t="s">
        <v>365</v>
      </c>
      <c r="C942" s="4" t="s">
        <v>532</v>
      </c>
      <c r="D942" s="4" t="s">
        <v>254</v>
      </c>
      <c r="E942" s="4" t="s">
        <v>719</v>
      </c>
      <c r="F942" s="2">
        <v>2013</v>
      </c>
      <c r="G942" s="4">
        <v>678426</v>
      </c>
      <c r="H942" s="4">
        <v>0</v>
      </c>
      <c r="I942" s="4" t="s">
        <v>530</v>
      </c>
      <c r="J942" s="4">
        <v>500000</v>
      </c>
      <c r="K942" s="4" t="s">
        <v>313</v>
      </c>
      <c r="L942" s="3">
        <v>41585</v>
      </c>
      <c r="M942" s="4" t="s">
        <v>738</v>
      </c>
      <c r="N942" s="4" t="s">
        <v>434</v>
      </c>
      <c r="O942" s="4" t="s">
        <v>282</v>
      </c>
      <c r="P942" s="4" t="s">
        <v>697</v>
      </c>
    </row>
    <row r="943" spans="1:16" ht="33.75" customHeight="1">
      <c r="A943" s="4" t="s">
        <v>970</v>
      </c>
      <c r="B943" s="4" t="s">
        <v>365</v>
      </c>
      <c r="C943" s="4" t="s">
        <v>961</v>
      </c>
      <c r="D943" s="4" t="s">
        <v>988</v>
      </c>
      <c r="E943" s="4" t="s">
        <v>364</v>
      </c>
      <c r="F943" s="2">
        <v>2014</v>
      </c>
      <c r="G943" s="4">
        <v>679348</v>
      </c>
      <c r="H943" s="4">
        <v>0</v>
      </c>
      <c r="I943" s="4" t="s">
        <v>183</v>
      </c>
      <c r="J943" s="4">
        <v>500000</v>
      </c>
      <c r="K943" s="4" t="s">
        <v>313</v>
      </c>
      <c r="L943" s="3">
        <v>41974</v>
      </c>
      <c r="M943" s="4" t="s">
        <v>738</v>
      </c>
      <c r="N943" s="4" t="s">
        <v>434</v>
      </c>
      <c r="O943" s="4" t="s">
        <v>282</v>
      </c>
      <c r="P943" s="4" t="s">
        <v>697</v>
      </c>
    </row>
    <row r="944" spans="1:16" ht="22.5" customHeight="1">
      <c r="A944" s="4" t="s">
        <v>970</v>
      </c>
      <c r="B944" s="4" t="s">
        <v>1531</v>
      </c>
      <c r="C944" s="4" t="s">
        <v>1473</v>
      </c>
      <c r="D944" s="4" t="s">
        <v>1473</v>
      </c>
      <c r="E944" s="4" t="s">
        <v>1532</v>
      </c>
      <c r="F944" s="2">
        <v>2003</v>
      </c>
      <c r="G944" s="4">
        <v>500000</v>
      </c>
      <c r="H944" s="4">
        <v>0</v>
      </c>
      <c r="I944" s="4" t="s">
        <v>1533</v>
      </c>
      <c r="J944" s="4">
        <v>500000</v>
      </c>
      <c r="K944" s="4" t="s">
        <v>313</v>
      </c>
      <c r="L944" s="3">
        <v>37728</v>
      </c>
      <c r="M944" s="4" t="s">
        <v>79</v>
      </c>
      <c r="N944" s="4" t="s">
        <v>434</v>
      </c>
      <c r="O944" s="4" t="s">
        <v>282</v>
      </c>
      <c r="P944" s="4" t="s">
        <v>697</v>
      </c>
    </row>
    <row r="945" spans="1:16" ht="45.75" customHeight="1">
      <c r="A945" s="4" t="s">
        <v>970</v>
      </c>
      <c r="B945" s="4" t="s">
        <v>873</v>
      </c>
      <c r="C945" s="4" t="s">
        <v>1561</v>
      </c>
      <c r="D945" s="4"/>
      <c r="E945" s="4"/>
      <c r="F945" s="2">
        <v>2005</v>
      </c>
      <c r="G945" s="4">
        <v>121951</v>
      </c>
      <c r="H945" s="4">
        <v>0</v>
      </c>
      <c r="I945" s="4" t="s">
        <v>2136</v>
      </c>
      <c r="J945" s="4">
        <v>100000</v>
      </c>
      <c r="K945" s="4" t="s">
        <v>313</v>
      </c>
      <c r="L945" s="3">
        <v>38509</v>
      </c>
      <c r="M945" s="4" t="s">
        <v>232</v>
      </c>
      <c r="N945" s="4" t="s">
        <v>434</v>
      </c>
      <c r="O945" s="4" t="s">
        <v>500</v>
      </c>
      <c r="P945" s="4" t="s">
        <v>692</v>
      </c>
    </row>
    <row r="946" spans="1:16" ht="68.25" customHeight="1">
      <c r="A946" s="4" t="s">
        <v>970</v>
      </c>
      <c r="B946" s="4" t="s">
        <v>873</v>
      </c>
      <c r="C946" s="4" t="s">
        <v>40</v>
      </c>
      <c r="D946" s="4"/>
      <c r="E946" s="4"/>
      <c r="F946" s="2">
        <v>2014</v>
      </c>
      <c r="G946" s="4">
        <v>125668</v>
      </c>
      <c r="H946" s="4">
        <v>0</v>
      </c>
      <c r="I946" s="4" t="s">
        <v>573</v>
      </c>
      <c r="J946" s="4">
        <v>94000</v>
      </c>
      <c r="K946" s="4" t="s">
        <v>313</v>
      </c>
      <c r="L946" s="3">
        <v>41865</v>
      </c>
      <c r="M946" s="4" t="s">
        <v>326</v>
      </c>
      <c r="N946" s="4" t="s">
        <v>434</v>
      </c>
      <c r="O946" s="4" t="s">
        <v>500</v>
      </c>
      <c r="P946" s="4" t="s">
        <v>692</v>
      </c>
    </row>
    <row r="947" spans="1:16" ht="57" customHeight="1">
      <c r="A947" s="4" t="s">
        <v>970</v>
      </c>
      <c r="B947" s="4" t="s">
        <v>873</v>
      </c>
      <c r="C947" s="4" t="s">
        <v>532</v>
      </c>
      <c r="D947" s="4"/>
      <c r="E947" s="4"/>
      <c r="F947" s="2">
        <v>2013</v>
      </c>
      <c r="G947" s="4">
        <v>358127</v>
      </c>
      <c r="H947" s="4">
        <v>0</v>
      </c>
      <c r="I947" s="4" t="s">
        <v>379</v>
      </c>
      <c r="J947" s="4">
        <v>260000</v>
      </c>
      <c r="K947" s="4" t="s">
        <v>313</v>
      </c>
      <c r="L947" s="3">
        <v>41585</v>
      </c>
      <c r="M947" s="4" t="s">
        <v>326</v>
      </c>
      <c r="N947" s="4" t="s">
        <v>434</v>
      </c>
      <c r="O947" s="4" t="s">
        <v>500</v>
      </c>
      <c r="P947" s="4" t="s">
        <v>692</v>
      </c>
    </row>
    <row r="948" spans="1:16" ht="33.75" customHeight="1">
      <c r="A948" s="4" t="s">
        <v>970</v>
      </c>
      <c r="B948" s="4" t="s">
        <v>797</v>
      </c>
      <c r="C948" s="4" t="s">
        <v>1457</v>
      </c>
      <c r="D948" s="4" t="s">
        <v>634</v>
      </c>
      <c r="E948" s="4" t="s">
        <v>115</v>
      </c>
      <c r="F948" s="2">
        <v>2015</v>
      </c>
      <c r="G948" s="4">
        <v>338442</v>
      </c>
      <c r="H948" s="4">
        <v>0</v>
      </c>
      <c r="I948" s="4" t="s">
        <v>384</v>
      </c>
      <c r="J948" s="4">
        <v>250000</v>
      </c>
      <c r="K948" s="4" t="s">
        <v>313</v>
      </c>
      <c r="L948" s="3">
        <v>41810</v>
      </c>
      <c r="M948" s="4" t="s">
        <v>926</v>
      </c>
      <c r="N948" s="4" t="s">
        <v>434</v>
      </c>
      <c r="O948" s="4" t="s">
        <v>282</v>
      </c>
      <c r="P948" s="4" t="s">
        <v>697</v>
      </c>
    </row>
    <row r="949" spans="1:16" ht="12.75" customHeight="1">
      <c r="A949" s="4" t="s">
        <v>970</v>
      </c>
      <c r="B949" s="4" t="s">
        <v>797</v>
      </c>
      <c r="C949" s="4" t="s">
        <v>1473</v>
      </c>
      <c r="D949" s="4" t="s">
        <v>1473</v>
      </c>
      <c r="E949" s="4" t="s">
        <v>1479</v>
      </c>
      <c r="F949" s="2">
        <v>2003</v>
      </c>
      <c r="G949" s="4">
        <v>5172773</v>
      </c>
      <c r="H949" s="4">
        <v>0</v>
      </c>
      <c r="I949" s="4" t="s">
        <v>1480</v>
      </c>
      <c r="J949" s="4"/>
      <c r="K949" s="4"/>
      <c r="L949" s="3">
        <v>37764</v>
      </c>
      <c r="M949" s="4" t="s">
        <v>554</v>
      </c>
      <c r="N949" s="4" t="s">
        <v>434</v>
      </c>
      <c r="O949" s="4" t="s">
        <v>282</v>
      </c>
      <c r="P949" s="4" t="s">
        <v>879</v>
      </c>
    </row>
    <row r="950" spans="1:16" ht="45.75" customHeight="1">
      <c r="A950" s="4" t="s">
        <v>970</v>
      </c>
      <c r="B950" s="4" t="s">
        <v>797</v>
      </c>
      <c r="C950" s="4" t="s">
        <v>1473</v>
      </c>
      <c r="D950" s="4" t="s">
        <v>1473</v>
      </c>
      <c r="E950" s="4" t="s">
        <v>2137</v>
      </c>
      <c r="F950" s="2">
        <v>2003</v>
      </c>
      <c r="G950" s="4">
        <v>1076426</v>
      </c>
      <c r="H950" s="4">
        <v>0</v>
      </c>
      <c r="I950" s="4" t="s">
        <v>2138</v>
      </c>
      <c r="J950" s="4"/>
      <c r="K950" s="4"/>
      <c r="L950" s="3">
        <v>37712</v>
      </c>
      <c r="M950" s="4" t="s">
        <v>613</v>
      </c>
      <c r="N950" s="4" t="s">
        <v>434</v>
      </c>
      <c r="O950" s="4" t="s">
        <v>282</v>
      </c>
      <c r="P950" s="4" t="s">
        <v>697</v>
      </c>
    </row>
    <row r="951" spans="1:16" ht="57" customHeight="1">
      <c r="A951" s="4" t="s">
        <v>970</v>
      </c>
      <c r="B951" s="4" t="s">
        <v>842</v>
      </c>
      <c r="C951" s="4" t="s">
        <v>1445</v>
      </c>
      <c r="D951" s="4"/>
      <c r="E951" s="4"/>
      <c r="F951" s="2">
        <v>2007</v>
      </c>
      <c r="G951" s="4">
        <v>14986</v>
      </c>
      <c r="H951" s="4">
        <v>0</v>
      </c>
      <c r="I951" s="4" t="s">
        <v>2139</v>
      </c>
      <c r="J951" s="4">
        <v>11000</v>
      </c>
      <c r="K951" s="4" t="s">
        <v>313</v>
      </c>
      <c r="L951" s="3">
        <v>39332</v>
      </c>
      <c r="M951" s="4" t="s">
        <v>886</v>
      </c>
      <c r="N951" s="4" t="s">
        <v>434</v>
      </c>
      <c r="O951" s="4" t="s">
        <v>500</v>
      </c>
      <c r="P951" s="4" t="s">
        <v>692</v>
      </c>
    </row>
    <row r="952" spans="1:16" ht="33.75" customHeight="1">
      <c r="A952" s="4" t="s">
        <v>970</v>
      </c>
      <c r="B952" s="4" t="s">
        <v>842</v>
      </c>
      <c r="C952" s="4" t="s">
        <v>1457</v>
      </c>
      <c r="D952" s="4" t="s">
        <v>634</v>
      </c>
      <c r="E952" s="4" t="s">
        <v>367</v>
      </c>
      <c r="F952" s="2">
        <v>2015</v>
      </c>
      <c r="G952" s="4">
        <v>680272</v>
      </c>
      <c r="H952" s="4">
        <v>0</v>
      </c>
      <c r="I952" s="4" t="s">
        <v>102</v>
      </c>
      <c r="J952" s="4">
        <v>500000</v>
      </c>
      <c r="K952" s="4" t="s">
        <v>313</v>
      </c>
      <c r="L952" s="3">
        <v>41810</v>
      </c>
      <c r="M952" s="4" t="s">
        <v>886</v>
      </c>
      <c r="N952" s="4" t="s">
        <v>434</v>
      </c>
      <c r="O952" s="4" t="s">
        <v>500</v>
      </c>
      <c r="P952" s="4" t="s">
        <v>692</v>
      </c>
    </row>
    <row r="953" spans="1:16" ht="22.5" customHeight="1">
      <c r="A953" s="4" t="s">
        <v>970</v>
      </c>
      <c r="B953" s="4" t="s">
        <v>842</v>
      </c>
      <c r="C953" s="4" t="s">
        <v>1473</v>
      </c>
      <c r="D953" s="4"/>
      <c r="E953" s="4"/>
      <c r="F953" s="2">
        <v>2003</v>
      </c>
      <c r="G953" s="4">
        <v>100000</v>
      </c>
      <c r="H953" s="4">
        <v>0</v>
      </c>
      <c r="I953" s="4" t="s">
        <v>1508</v>
      </c>
      <c r="J953" s="4"/>
      <c r="K953" s="4"/>
      <c r="L953" s="3">
        <v>37712</v>
      </c>
      <c r="M953" s="4" t="s">
        <v>886</v>
      </c>
      <c r="N953" s="4" t="s">
        <v>434</v>
      </c>
      <c r="O953" s="4" t="s">
        <v>282</v>
      </c>
      <c r="P953" s="4" t="s">
        <v>879</v>
      </c>
    </row>
    <row r="954" spans="1:16" ht="22.5" customHeight="1">
      <c r="A954" s="4" t="s">
        <v>970</v>
      </c>
      <c r="B954" s="4" t="s">
        <v>842</v>
      </c>
      <c r="C954" s="4" t="s">
        <v>1473</v>
      </c>
      <c r="D954" s="4" t="s">
        <v>1473</v>
      </c>
      <c r="E954" s="4" t="s">
        <v>1544</v>
      </c>
      <c r="F954" s="2">
        <v>2003</v>
      </c>
      <c r="G954" s="4">
        <v>538213</v>
      </c>
      <c r="H954" s="4">
        <v>0</v>
      </c>
      <c r="I954" s="4" t="s">
        <v>2140</v>
      </c>
      <c r="J954" s="4"/>
      <c r="K954" s="4"/>
      <c r="L954" s="3">
        <v>37712</v>
      </c>
      <c r="M954" s="4" t="s">
        <v>886</v>
      </c>
      <c r="N954" s="4" t="s">
        <v>434</v>
      </c>
      <c r="O954" s="4" t="s">
        <v>282</v>
      </c>
      <c r="P954" s="4" t="s">
        <v>697</v>
      </c>
    </row>
    <row r="955" spans="1:16" ht="12.75" customHeight="1">
      <c r="A955" s="4" t="s">
        <v>970</v>
      </c>
      <c r="B955" s="4" t="s">
        <v>842</v>
      </c>
      <c r="C955" s="4" t="s">
        <v>1473</v>
      </c>
      <c r="D955" s="4" t="s">
        <v>1473</v>
      </c>
      <c r="E955" s="4" t="s">
        <v>1544</v>
      </c>
      <c r="F955" s="2">
        <v>2003</v>
      </c>
      <c r="G955" s="4">
        <v>95498</v>
      </c>
      <c r="H955" s="4">
        <v>0</v>
      </c>
      <c r="I955" s="4" t="s">
        <v>2141</v>
      </c>
      <c r="J955" s="4"/>
      <c r="K955" s="4"/>
      <c r="L955" s="3">
        <v>37712</v>
      </c>
      <c r="M955" s="4" t="s">
        <v>886</v>
      </c>
      <c r="N955" s="4" t="s">
        <v>434</v>
      </c>
      <c r="O955" s="4" t="s">
        <v>282</v>
      </c>
      <c r="P955" s="4" t="s">
        <v>879</v>
      </c>
    </row>
    <row r="956" spans="1:16" ht="33.75" customHeight="1">
      <c r="A956" s="4" t="s">
        <v>970</v>
      </c>
      <c r="B956" s="4" t="s">
        <v>842</v>
      </c>
      <c r="C956" s="4" t="s">
        <v>1473</v>
      </c>
      <c r="D956" s="4" t="s">
        <v>1473</v>
      </c>
      <c r="E956" s="4" t="s">
        <v>1544</v>
      </c>
      <c r="F956" s="2">
        <v>2003</v>
      </c>
      <c r="G956" s="4">
        <v>57925</v>
      </c>
      <c r="H956" s="4">
        <v>0</v>
      </c>
      <c r="I956" s="4" t="s">
        <v>2142</v>
      </c>
      <c r="J956" s="4"/>
      <c r="K956" s="4"/>
      <c r="L956" s="3">
        <v>37874</v>
      </c>
      <c r="M956" s="4" t="s">
        <v>886</v>
      </c>
      <c r="N956" s="4" t="s">
        <v>434</v>
      </c>
      <c r="O956" s="4" t="s">
        <v>282</v>
      </c>
      <c r="P956" s="4" t="s">
        <v>879</v>
      </c>
    </row>
    <row r="957" spans="1:16" ht="33.75" customHeight="1">
      <c r="A957" s="4" t="s">
        <v>37</v>
      </c>
      <c r="B957" s="4" t="s">
        <v>973</v>
      </c>
      <c r="C957" s="4" t="s">
        <v>1473</v>
      </c>
      <c r="D957" s="4"/>
      <c r="E957" s="4"/>
      <c r="F957" s="2">
        <v>2003</v>
      </c>
      <c r="G957" s="4">
        <v>0</v>
      </c>
      <c r="H957" s="4">
        <v>0</v>
      </c>
      <c r="I957" s="4" t="s">
        <v>2143</v>
      </c>
      <c r="J957" s="4"/>
      <c r="K957" s="4"/>
      <c r="L957" s="3">
        <v>37712</v>
      </c>
      <c r="M957" s="4" t="s">
        <v>738</v>
      </c>
      <c r="N957" s="4" t="s">
        <v>434</v>
      </c>
      <c r="O957" s="4" t="s">
        <v>500</v>
      </c>
      <c r="P957" s="4" t="s">
        <v>692</v>
      </c>
    </row>
    <row r="958" spans="1:16" ht="22.5" customHeight="1">
      <c r="A958" s="4" t="s">
        <v>37</v>
      </c>
      <c r="B958" s="4" t="s">
        <v>736</v>
      </c>
      <c r="C958" s="4" t="s">
        <v>1473</v>
      </c>
      <c r="D958" s="4"/>
      <c r="E958" s="4"/>
      <c r="F958" s="2">
        <v>2003</v>
      </c>
      <c r="G958" s="4">
        <v>82000</v>
      </c>
      <c r="H958" s="4">
        <v>0</v>
      </c>
      <c r="I958" s="4" t="s">
        <v>2144</v>
      </c>
      <c r="J958" s="4"/>
      <c r="K958" s="4"/>
      <c r="L958" s="3">
        <v>37762</v>
      </c>
      <c r="M958" s="4" t="s">
        <v>886</v>
      </c>
      <c r="N958" s="4" t="s">
        <v>434</v>
      </c>
      <c r="O958" s="4" t="s">
        <v>500</v>
      </c>
      <c r="P958" s="4" t="s">
        <v>692</v>
      </c>
    </row>
    <row r="959" spans="1:16" ht="22.5" customHeight="1">
      <c r="A959" s="4" t="s">
        <v>37</v>
      </c>
      <c r="B959" s="4" t="s">
        <v>1034</v>
      </c>
      <c r="C959" s="4" t="s">
        <v>1445</v>
      </c>
      <c r="D959" s="4"/>
      <c r="E959" s="4"/>
      <c r="F959" s="2">
        <v>2007</v>
      </c>
      <c r="G959" s="4">
        <v>1180000</v>
      </c>
      <c r="H959" s="4">
        <v>0</v>
      </c>
      <c r="I959" s="4" t="s">
        <v>2145</v>
      </c>
      <c r="J959" s="4"/>
      <c r="K959" s="4" t="s">
        <v>837</v>
      </c>
      <c r="L959" s="3">
        <v>39428</v>
      </c>
      <c r="M959" s="4" t="s">
        <v>738</v>
      </c>
      <c r="N959" s="4" t="s">
        <v>434</v>
      </c>
      <c r="O959" s="4" t="s">
        <v>500</v>
      </c>
      <c r="P959" s="4" t="s">
        <v>692</v>
      </c>
    </row>
    <row r="960" spans="1:16" ht="33.75" customHeight="1">
      <c r="A960" s="4" t="s">
        <v>37</v>
      </c>
      <c r="B960" s="4" t="s">
        <v>1034</v>
      </c>
      <c r="C960" s="4" t="s">
        <v>653</v>
      </c>
      <c r="D960" s="4"/>
      <c r="E960" s="4"/>
      <c r="F960" s="2">
        <v>2013</v>
      </c>
      <c r="G960" s="4">
        <v>161290</v>
      </c>
      <c r="H960" s="4">
        <v>0</v>
      </c>
      <c r="I960" s="4" t="s">
        <v>471</v>
      </c>
      <c r="J960" s="4">
        <v>150000</v>
      </c>
      <c r="K960" s="4" t="s">
        <v>422</v>
      </c>
      <c r="L960" s="3">
        <v>41480</v>
      </c>
      <c r="M960" s="4" t="s">
        <v>926</v>
      </c>
      <c r="N960" s="4" t="s">
        <v>434</v>
      </c>
      <c r="O960" s="4" t="s">
        <v>282</v>
      </c>
      <c r="P960" s="4" t="s">
        <v>692</v>
      </c>
    </row>
    <row r="961" spans="1:16" ht="45.75" customHeight="1">
      <c r="A961" s="4" t="s">
        <v>37</v>
      </c>
      <c r="B961" s="4" t="s">
        <v>1034</v>
      </c>
      <c r="C961" s="4" t="s">
        <v>40</v>
      </c>
      <c r="D961" s="4"/>
      <c r="E961" s="4"/>
      <c r="F961" s="2">
        <v>2014</v>
      </c>
      <c r="G961" s="4">
        <v>600000</v>
      </c>
      <c r="H961" s="4">
        <v>0</v>
      </c>
      <c r="I961" s="4" t="s">
        <v>233</v>
      </c>
      <c r="J961" s="4" t="s">
        <v>398</v>
      </c>
      <c r="K961" s="4" t="s">
        <v>837</v>
      </c>
      <c r="L961" s="3">
        <v>41827</v>
      </c>
      <c r="M961" s="4" t="s">
        <v>232</v>
      </c>
      <c r="N961" s="4" t="s">
        <v>434</v>
      </c>
      <c r="O961" s="4" t="s">
        <v>282</v>
      </c>
      <c r="P961" s="4" t="s">
        <v>692</v>
      </c>
    </row>
    <row r="962" spans="1:16" ht="45.75" customHeight="1">
      <c r="A962" s="4" t="s">
        <v>37</v>
      </c>
      <c r="B962" s="4" t="s">
        <v>1034</v>
      </c>
      <c r="C962" s="4" t="s">
        <v>40</v>
      </c>
      <c r="D962" s="4"/>
      <c r="E962" s="4"/>
      <c r="F962" s="2">
        <v>2014</v>
      </c>
      <c r="G962" s="4">
        <v>2500000</v>
      </c>
      <c r="H962" s="4">
        <v>0</v>
      </c>
      <c r="I962" s="4" t="s">
        <v>1092</v>
      </c>
      <c r="J962" s="4" t="s">
        <v>398</v>
      </c>
      <c r="K962" s="4" t="s">
        <v>837</v>
      </c>
      <c r="L962" s="3">
        <v>41906</v>
      </c>
      <c r="M962" s="4" t="s">
        <v>738</v>
      </c>
      <c r="N962" s="4" t="s">
        <v>434</v>
      </c>
      <c r="O962" s="4" t="s">
        <v>282</v>
      </c>
      <c r="P962" s="4" t="s">
        <v>692</v>
      </c>
    </row>
    <row r="963" spans="1:16" ht="22.5" customHeight="1">
      <c r="A963" s="4" t="s">
        <v>37</v>
      </c>
      <c r="B963" s="4" t="s">
        <v>1034</v>
      </c>
      <c r="C963" s="4" t="s">
        <v>1473</v>
      </c>
      <c r="D963" s="4"/>
      <c r="E963" s="4"/>
      <c r="F963" s="2">
        <v>2003</v>
      </c>
      <c r="G963" s="4">
        <v>8000000</v>
      </c>
      <c r="H963" s="4">
        <v>0</v>
      </c>
      <c r="I963" s="4" t="s">
        <v>1500</v>
      </c>
      <c r="J963" s="4"/>
      <c r="K963" s="4"/>
      <c r="L963" s="3">
        <v>37720</v>
      </c>
      <c r="M963" s="4" t="s">
        <v>738</v>
      </c>
      <c r="N963" s="4" t="s">
        <v>434</v>
      </c>
      <c r="O963" s="4" t="s">
        <v>500</v>
      </c>
      <c r="P963" s="4" t="s">
        <v>692</v>
      </c>
    </row>
    <row r="964" spans="1:16" ht="22.5" customHeight="1">
      <c r="A964" s="4" t="s">
        <v>37</v>
      </c>
      <c r="B964" s="4" t="s">
        <v>139</v>
      </c>
      <c r="C964" s="4" t="s">
        <v>1445</v>
      </c>
      <c r="D964" s="4"/>
      <c r="E964" s="4"/>
      <c r="F964" s="2">
        <v>2007</v>
      </c>
      <c r="G964" s="4">
        <v>10000000</v>
      </c>
      <c r="H964" s="4">
        <v>0</v>
      </c>
      <c r="I964" s="4" t="s">
        <v>2146</v>
      </c>
      <c r="J964" s="4"/>
      <c r="K964" s="4" t="s">
        <v>837</v>
      </c>
      <c r="L964" s="3">
        <v>39246</v>
      </c>
      <c r="M964" s="4" t="s">
        <v>738</v>
      </c>
      <c r="N964" s="4" t="s">
        <v>434</v>
      </c>
      <c r="O964" s="4" t="s">
        <v>282</v>
      </c>
      <c r="P964" s="4" t="s">
        <v>879</v>
      </c>
    </row>
    <row r="965" spans="1:16" ht="68.25" customHeight="1">
      <c r="A965" s="4" t="s">
        <v>37</v>
      </c>
      <c r="B965" s="4" t="s">
        <v>139</v>
      </c>
      <c r="C965" s="4" t="s">
        <v>1445</v>
      </c>
      <c r="D965" s="4"/>
      <c r="E965" s="4"/>
      <c r="F965" s="2">
        <v>2007</v>
      </c>
      <c r="G965" s="4">
        <v>4000000</v>
      </c>
      <c r="H965" s="4">
        <v>0</v>
      </c>
      <c r="I965" s="4" t="s">
        <v>2147</v>
      </c>
      <c r="J965" s="4"/>
      <c r="K965" s="4" t="s">
        <v>837</v>
      </c>
      <c r="L965" s="3">
        <v>39136</v>
      </c>
      <c r="M965" s="4" t="s">
        <v>738</v>
      </c>
      <c r="N965" s="4" t="s">
        <v>434</v>
      </c>
      <c r="O965" s="4" t="s">
        <v>282</v>
      </c>
      <c r="P965" s="4" t="s">
        <v>692</v>
      </c>
    </row>
    <row r="966" spans="1:16" ht="45.75" customHeight="1">
      <c r="A966" s="4" t="s">
        <v>37</v>
      </c>
      <c r="B966" s="4" t="s">
        <v>139</v>
      </c>
      <c r="C966" s="4" t="s">
        <v>1457</v>
      </c>
      <c r="D966" s="4" t="s">
        <v>634</v>
      </c>
      <c r="E966" s="4" t="s">
        <v>315</v>
      </c>
      <c r="F966" s="2">
        <v>2015</v>
      </c>
      <c r="G966" s="4">
        <v>1300000</v>
      </c>
      <c r="H966" s="4">
        <v>0</v>
      </c>
      <c r="I966" s="4" t="s">
        <v>233</v>
      </c>
      <c r="J966" s="4" t="s">
        <v>398</v>
      </c>
      <c r="K966" s="4" t="s">
        <v>837</v>
      </c>
      <c r="L966" s="3">
        <v>41827</v>
      </c>
      <c r="M966" s="4" t="s">
        <v>326</v>
      </c>
      <c r="N966" s="4" t="s">
        <v>434</v>
      </c>
      <c r="O966" s="4" t="s">
        <v>282</v>
      </c>
      <c r="P966" s="4" t="s">
        <v>692</v>
      </c>
    </row>
    <row r="967" spans="1:16" ht="45.75" customHeight="1">
      <c r="A967" s="4" t="s">
        <v>37</v>
      </c>
      <c r="B967" s="4" t="s">
        <v>139</v>
      </c>
      <c r="C967" s="4" t="s">
        <v>1457</v>
      </c>
      <c r="D967" s="4" t="s">
        <v>634</v>
      </c>
      <c r="E967" s="4" t="s">
        <v>293</v>
      </c>
      <c r="F967" s="2">
        <v>2015</v>
      </c>
      <c r="G967" s="4">
        <v>2500000</v>
      </c>
      <c r="H967" s="4">
        <v>0</v>
      </c>
      <c r="I967" s="4" t="s">
        <v>807</v>
      </c>
      <c r="J967" s="4" t="s">
        <v>398</v>
      </c>
      <c r="K967" s="4" t="s">
        <v>837</v>
      </c>
      <c r="L967" s="3">
        <v>41907</v>
      </c>
      <c r="M967" s="4" t="s">
        <v>326</v>
      </c>
      <c r="N967" s="4" t="s">
        <v>434</v>
      </c>
      <c r="O967" s="4" t="s">
        <v>282</v>
      </c>
      <c r="P967" s="4" t="s">
        <v>692</v>
      </c>
    </row>
    <row r="968" spans="1:16" ht="33.75" customHeight="1">
      <c r="A968" s="4" t="s">
        <v>37</v>
      </c>
      <c r="B968" s="4" t="s">
        <v>139</v>
      </c>
      <c r="C968" s="4" t="s">
        <v>532</v>
      </c>
      <c r="D968" s="4" t="s">
        <v>254</v>
      </c>
      <c r="E968" s="4" t="s">
        <v>1003</v>
      </c>
      <c r="F968" s="2">
        <v>2013</v>
      </c>
      <c r="G968" s="4">
        <v>300000</v>
      </c>
      <c r="H968" s="4">
        <v>0</v>
      </c>
      <c r="I968" s="4" t="s">
        <v>108</v>
      </c>
      <c r="J968" s="4" t="s">
        <v>398</v>
      </c>
      <c r="K968" s="4" t="s">
        <v>837</v>
      </c>
      <c r="L968" s="3">
        <v>41348</v>
      </c>
      <c r="M968" s="4" t="s">
        <v>738</v>
      </c>
      <c r="N968" s="4" t="s">
        <v>434</v>
      </c>
      <c r="O968" s="4" t="s">
        <v>282</v>
      </c>
      <c r="P968" s="4" t="s">
        <v>697</v>
      </c>
    </row>
    <row r="969" spans="1:16" ht="33.75" customHeight="1">
      <c r="A969" s="4" t="s">
        <v>37</v>
      </c>
      <c r="B969" s="4" t="s">
        <v>139</v>
      </c>
      <c r="C969" s="4" t="s">
        <v>961</v>
      </c>
      <c r="D969" s="4" t="s">
        <v>988</v>
      </c>
      <c r="E969" s="4" t="s">
        <v>63</v>
      </c>
      <c r="F969" s="2">
        <v>2014</v>
      </c>
      <c r="G969" s="4">
        <v>1800000</v>
      </c>
      <c r="H969" s="4">
        <v>0</v>
      </c>
      <c r="I969" s="4" t="s">
        <v>530</v>
      </c>
      <c r="J969" s="4" t="s">
        <v>398</v>
      </c>
      <c r="K969" s="4" t="s">
        <v>837</v>
      </c>
      <c r="L969" s="3">
        <v>41680</v>
      </c>
      <c r="M969" s="4" t="s">
        <v>738</v>
      </c>
      <c r="N969" s="4" t="s">
        <v>434</v>
      </c>
      <c r="O969" s="4" t="s">
        <v>282</v>
      </c>
      <c r="P969" s="4" t="s">
        <v>697</v>
      </c>
    </row>
    <row r="970" spans="1:16" ht="22.5" customHeight="1">
      <c r="A970" s="4" t="s">
        <v>37</v>
      </c>
      <c r="B970" s="4" t="s">
        <v>316</v>
      </c>
      <c r="C970" s="4" t="s">
        <v>40</v>
      </c>
      <c r="D970" s="4"/>
      <c r="E970" s="4"/>
      <c r="F970" s="2">
        <v>2014</v>
      </c>
      <c r="G970" s="4">
        <v>97909</v>
      </c>
      <c r="H970" s="4">
        <v>0</v>
      </c>
      <c r="I970" s="4" t="s">
        <v>2</v>
      </c>
      <c r="J970" s="4">
        <v>9996490</v>
      </c>
      <c r="K970" s="4" t="s">
        <v>767</v>
      </c>
      <c r="L970" s="3">
        <v>41701</v>
      </c>
      <c r="M970" s="4" t="s">
        <v>230</v>
      </c>
      <c r="N970" s="4" t="s">
        <v>434</v>
      </c>
      <c r="O970" s="4" t="s">
        <v>282</v>
      </c>
      <c r="P970" s="4" t="s">
        <v>692</v>
      </c>
    </row>
    <row r="971" spans="1:16" ht="57" customHeight="1">
      <c r="A971" s="4" t="s">
        <v>37</v>
      </c>
      <c r="B971" s="4" t="s">
        <v>316</v>
      </c>
      <c r="C971" s="4" t="s">
        <v>40</v>
      </c>
      <c r="D971" s="4"/>
      <c r="E971" s="4"/>
      <c r="F971" s="2">
        <v>2014</v>
      </c>
      <c r="G971" s="4">
        <v>190972</v>
      </c>
      <c r="H971" s="4">
        <v>0</v>
      </c>
      <c r="I971" s="4" t="s">
        <v>153</v>
      </c>
      <c r="J971" s="4">
        <v>20871375</v>
      </c>
      <c r="K971" s="4" t="s">
        <v>767</v>
      </c>
      <c r="L971" s="3">
        <v>41942</v>
      </c>
      <c r="M971" s="4" t="s">
        <v>926</v>
      </c>
      <c r="N971" s="4" t="s">
        <v>434</v>
      </c>
      <c r="O971" s="4" t="s">
        <v>282</v>
      </c>
      <c r="P971" s="4" t="s">
        <v>692</v>
      </c>
    </row>
    <row r="972" spans="1:16" ht="45.75" customHeight="1">
      <c r="A972" s="4" t="s">
        <v>37</v>
      </c>
      <c r="B972" s="4" t="s">
        <v>316</v>
      </c>
      <c r="C972" s="4" t="s">
        <v>532</v>
      </c>
      <c r="D972" s="4"/>
      <c r="E972" s="4"/>
      <c r="F972" s="2">
        <v>2013</v>
      </c>
      <c r="G972" s="4">
        <v>86564</v>
      </c>
      <c r="H972" s="4">
        <v>0</v>
      </c>
      <c r="I972" s="4" t="s">
        <v>25</v>
      </c>
      <c r="J972" s="4">
        <v>8510142</v>
      </c>
      <c r="K972" s="4" t="s">
        <v>767</v>
      </c>
      <c r="L972" s="3">
        <v>41547</v>
      </c>
      <c r="M972" s="4" t="s">
        <v>326</v>
      </c>
      <c r="N972" s="4" t="s">
        <v>434</v>
      </c>
      <c r="O972" s="4" t="s">
        <v>282</v>
      </c>
      <c r="P972" s="4" t="s">
        <v>692</v>
      </c>
    </row>
    <row r="973" spans="1:16" ht="68.25" customHeight="1">
      <c r="A973" s="4" t="s">
        <v>37</v>
      </c>
      <c r="B973" s="4" t="s">
        <v>316</v>
      </c>
      <c r="C973" s="4" t="s">
        <v>961</v>
      </c>
      <c r="D973" s="4"/>
      <c r="E973" s="4"/>
      <c r="F973" s="2">
        <v>2014</v>
      </c>
      <c r="G973" s="4">
        <v>48009</v>
      </c>
      <c r="H973" s="4">
        <v>0</v>
      </c>
      <c r="I973" s="4" t="s">
        <v>453</v>
      </c>
      <c r="J973" s="4">
        <v>5643410</v>
      </c>
      <c r="K973" s="4" t="s">
        <v>767</v>
      </c>
      <c r="L973" s="3">
        <v>41982</v>
      </c>
      <c r="M973" s="4" t="s">
        <v>230</v>
      </c>
      <c r="N973" s="4" t="s">
        <v>434</v>
      </c>
      <c r="O973" s="4" t="s">
        <v>282</v>
      </c>
      <c r="P973" s="4" t="s">
        <v>692</v>
      </c>
    </row>
    <row r="974" spans="1:16" ht="45.75" customHeight="1">
      <c r="A974" s="4" t="s">
        <v>37</v>
      </c>
      <c r="B974" s="4" t="s">
        <v>249</v>
      </c>
      <c r="C974" s="4" t="s">
        <v>1463</v>
      </c>
      <c r="D974" s="4" t="s">
        <v>1464</v>
      </c>
      <c r="E974" s="4" t="s">
        <v>2148</v>
      </c>
      <c r="F974" s="2">
        <v>2009</v>
      </c>
      <c r="G974" s="4">
        <v>877473</v>
      </c>
      <c r="H974" s="4">
        <v>0</v>
      </c>
      <c r="I974" s="4" t="s">
        <v>2149</v>
      </c>
      <c r="J974" s="4">
        <v>79058001</v>
      </c>
      <c r="K974" s="4" t="s">
        <v>767</v>
      </c>
      <c r="L974" s="3">
        <v>39860</v>
      </c>
      <c r="M974" s="4" t="s">
        <v>211</v>
      </c>
      <c r="N974" s="4" t="s">
        <v>434</v>
      </c>
      <c r="O974" s="4" t="s">
        <v>282</v>
      </c>
      <c r="P974" s="4" t="s">
        <v>879</v>
      </c>
    </row>
    <row r="975" spans="1:16" ht="125.25" customHeight="1">
      <c r="A975" s="4" t="s">
        <v>37</v>
      </c>
      <c r="B975" s="4" t="s">
        <v>249</v>
      </c>
      <c r="C975" s="4" t="s">
        <v>40</v>
      </c>
      <c r="D975" s="4"/>
      <c r="E975" s="4"/>
      <c r="F975" s="2">
        <v>2014</v>
      </c>
      <c r="G975" s="4">
        <v>212609</v>
      </c>
      <c r="H975" s="4">
        <v>0</v>
      </c>
      <c r="I975" s="4" t="s">
        <v>911</v>
      </c>
      <c r="J975" s="4">
        <v>24992157</v>
      </c>
      <c r="K975" s="4" t="s">
        <v>767</v>
      </c>
      <c r="L975" s="3">
        <v>41997</v>
      </c>
      <c r="M975" s="4" t="s">
        <v>326</v>
      </c>
      <c r="N975" s="4" t="s">
        <v>434</v>
      </c>
      <c r="O975" s="4" t="s">
        <v>282</v>
      </c>
      <c r="P975" s="4" t="s">
        <v>692</v>
      </c>
    </row>
    <row r="976" spans="1:16" ht="45.75" customHeight="1">
      <c r="A976" s="4" t="s">
        <v>37</v>
      </c>
      <c r="B976" s="4" t="s">
        <v>2150</v>
      </c>
      <c r="C976" s="4" t="s">
        <v>1473</v>
      </c>
      <c r="D976" s="4"/>
      <c r="E976" s="4"/>
      <c r="F976" s="2">
        <v>2003</v>
      </c>
      <c r="G976" s="4">
        <v>0</v>
      </c>
      <c r="H976" s="4">
        <v>0</v>
      </c>
      <c r="I976" s="4" t="s">
        <v>2151</v>
      </c>
      <c r="J976" s="4"/>
      <c r="K976" s="4"/>
      <c r="L976" s="3">
        <v>37806</v>
      </c>
      <c r="M976" s="4" t="s">
        <v>613</v>
      </c>
      <c r="N976" s="4" t="s">
        <v>434</v>
      </c>
      <c r="O976" s="4" t="s">
        <v>500</v>
      </c>
      <c r="P976" s="4" t="s">
        <v>692</v>
      </c>
    </row>
    <row r="977" spans="1:16" ht="22.5" customHeight="1">
      <c r="A977" s="4" t="s">
        <v>37</v>
      </c>
      <c r="B977" s="4" t="s">
        <v>2152</v>
      </c>
      <c r="C977" s="4" t="s">
        <v>1473</v>
      </c>
      <c r="D977" s="4"/>
      <c r="E977" s="4"/>
      <c r="F977" s="2">
        <v>2003</v>
      </c>
      <c r="G977" s="4">
        <v>150000</v>
      </c>
      <c r="H977" s="4">
        <v>0</v>
      </c>
      <c r="I977" s="4" t="s">
        <v>2153</v>
      </c>
      <c r="J977" s="4"/>
      <c r="K977" s="4"/>
      <c r="L977" s="3">
        <v>37762</v>
      </c>
      <c r="M977" s="4" t="s">
        <v>886</v>
      </c>
      <c r="N977" s="4" t="s">
        <v>434</v>
      </c>
      <c r="O977" s="4" t="s">
        <v>500</v>
      </c>
      <c r="P977" s="4" t="s">
        <v>692</v>
      </c>
    </row>
    <row r="978" spans="1:16" ht="22.5" customHeight="1">
      <c r="A978" s="4" t="s">
        <v>37</v>
      </c>
      <c r="B978" s="4" t="s">
        <v>2154</v>
      </c>
      <c r="C978" s="4" t="s">
        <v>1473</v>
      </c>
      <c r="D978" s="4"/>
      <c r="E978" s="4"/>
      <c r="F978" s="2">
        <v>2003</v>
      </c>
      <c r="G978" s="4">
        <v>2500000</v>
      </c>
      <c r="H978" s="4">
        <v>0</v>
      </c>
      <c r="I978" s="4" t="s">
        <v>2155</v>
      </c>
      <c r="J978" s="4"/>
      <c r="K978" s="4"/>
      <c r="L978" s="3">
        <v>37762</v>
      </c>
      <c r="M978" s="4" t="s">
        <v>886</v>
      </c>
      <c r="N978" s="4" t="s">
        <v>434</v>
      </c>
      <c r="O978" s="4" t="s">
        <v>500</v>
      </c>
      <c r="P978" s="4" t="s">
        <v>692</v>
      </c>
    </row>
    <row r="979" spans="1:16" ht="57" customHeight="1">
      <c r="A979" s="4" t="s">
        <v>37</v>
      </c>
      <c r="B979" s="4" t="s">
        <v>1065</v>
      </c>
      <c r="C979" s="4" t="s">
        <v>1473</v>
      </c>
      <c r="D979" s="4"/>
      <c r="E979" s="4"/>
      <c r="F979" s="2">
        <v>2003</v>
      </c>
      <c r="G979" s="4">
        <v>3390000</v>
      </c>
      <c r="H979" s="4">
        <v>0</v>
      </c>
      <c r="I979" s="4" t="s">
        <v>2156</v>
      </c>
      <c r="J979" s="4"/>
      <c r="K979" s="4"/>
      <c r="L979" s="3">
        <v>37712</v>
      </c>
      <c r="M979" s="4" t="s">
        <v>738</v>
      </c>
      <c r="N979" s="4" t="s">
        <v>434</v>
      </c>
      <c r="O979" s="4" t="s">
        <v>500</v>
      </c>
      <c r="P979" s="4" t="s">
        <v>692</v>
      </c>
    </row>
    <row r="980" spans="1:16" ht="45.75" customHeight="1">
      <c r="A980" s="4" t="s">
        <v>37</v>
      </c>
      <c r="B980" s="4" t="s">
        <v>263</v>
      </c>
      <c r="C980" s="4" t="s">
        <v>1457</v>
      </c>
      <c r="D980" s="4" t="s">
        <v>634</v>
      </c>
      <c r="E980" s="4" t="s">
        <v>69</v>
      </c>
      <c r="F980" s="2">
        <v>2015</v>
      </c>
      <c r="G980" s="4">
        <v>500000</v>
      </c>
      <c r="H980" s="4">
        <v>0</v>
      </c>
      <c r="I980" s="4" t="s">
        <v>757</v>
      </c>
      <c r="J980" s="4" t="s">
        <v>398</v>
      </c>
      <c r="K980" s="4" t="s">
        <v>837</v>
      </c>
      <c r="L980" s="3">
        <v>41892</v>
      </c>
      <c r="M980" s="4" t="s">
        <v>613</v>
      </c>
      <c r="N980" s="4" t="s">
        <v>434</v>
      </c>
      <c r="O980" s="4" t="s">
        <v>282</v>
      </c>
      <c r="P980" s="4" t="s">
        <v>879</v>
      </c>
    </row>
    <row r="981" spans="1:16" ht="45.75" customHeight="1">
      <c r="A981" s="4" t="s">
        <v>37</v>
      </c>
      <c r="B981" s="4" t="s">
        <v>169</v>
      </c>
      <c r="C981" s="4" t="s">
        <v>40</v>
      </c>
      <c r="D981" s="4"/>
      <c r="E981" s="4"/>
      <c r="F981" s="2">
        <v>2014</v>
      </c>
      <c r="G981" s="4">
        <v>481953</v>
      </c>
      <c r="H981" s="4">
        <v>0</v>
      </c>
      <c r="I981" s="4" t="s">
        <v>333</v>
      </c>
      <c r="J981" s="4">
        <v>49019440</v>
      </c>
      <c r="K981" s="4" t="s">
        <v>767</v>
      </c>
      <c r="L981" s="3">
        <v>41816</v>
      </c>
      <c r="M981" s="4" t="s">
        <v>211</v>
      </c>
      <c r="N981" s="4" t="s">
        <v>434</v>
      </c>
      <c r="O981" s="4" t="s">
        <v>282</v>
      </c>
      <c r="P981" s="4" t="s">
        <v>692</v>
      </c>
    </row>
    <row r="982" spans="1:16" ht="33.75" customHeight="1">
      <c r="A982" s="4" t="s">
        <v>37</v>
      </c>
      <c r="B982" s="4" t="s">
        <v>169</v>
      </c>
      <c r="C982" s="4" t="s">
        <v>40</v>
      </c>
      <c r="D982" s="4"/>
      <c r="E982" s="4"/>
      <c r="F982" s="2">
        <v>2014</v>
      </c>
      <c r="G982" s="4">
        <v>1484191</v>
      </c>
      <c r="H982" s="4">
        <v>0</v>
      </c>
      <c r="I982" s="4" t="s">
        <v>915</v>
      </c>
      <c r="J982" s="4">
        <v>152322475</v>
      </c>
      <c r="K982" s="4" t="s">
        <v>767</v>
      </c>
      <c r="L982" s="3">
        <v>41676</v>
      </c>
      <c r="M982" s="4" t="s">
        <v>886</v>
      </c>
      <c r="N982" s="4" t="s">
        <v>434</v>
      </c>
      <c r="O982" s="4" t="s">
        <v>282</v>
      </c>
      <c r="P982" s="4" t="s">
        <v>692</v>
      </c>
    </row>
    <row r="983" spans="1:16" ht="136.5" customHeight="1">
      <c r="A983" s="4" t="s">
        <v>37</v>
      </c>
      <c r="B983" s="4" t="s">
        <v>169</v>
      </c>
      <c r="C983" s="4" t="s">
        <v>40</v>
      </c>
      <c r="D983" s="4"/>
      <c r="E983" s="4"/>
      <c r="F983" s="2">
        <v>2014</v>
      </c>
      <c r="G983" s="4">
        <v>336600</v>
      </c>
      <c r="H983" s="4">
        <v>0</v>
      </c>
      <c r="I983" s="4" t="s">
        <v>2157</v>
      </c>
      <c r="J983" s="4">
        <v>39567390</v>
      </c>
      <c r="K983" s="4" t="s">
        <v>767</v>
      </c>
      <c r="L983" s="3">
        <v>41998</v>
      </c>
      <c r="M983" s="4" t="s">
        <v>326</v>
      </c>
      <c r="N983" s="4" t="s">
        <v>434</v>
      </c>
      <c r="O983" s="4" t="s">
        <v>282</v>
      </c>
      <c r="P983" s="4" t="s">
        <v>692</v>
      </c>
    </row>
    <row r="984" spans="1:16" ht="45.75" customHeight="1">
      <c r="A984" s="4" t="s">
        <v>37</v>
      </c>
      <c r="B984" s="4" t="s">
        <v>169</v>
      </c>
      <c r="C984" s="4" t="s">
        <v>40</v>
      </c>
      <c r="D984" s="4"/>
      <c r="E984" s="4"/>
      <c r="F984" s="2">
        <v>2014</v>
      </c>
      <c r="G984" s="4">
        <v>578201</v>
      </c>
      <c r="H984" s="4">
        <v>0</v>
      </c>
      <c r="I984" s="4" t="s">
        <v>638</v>
      </c>
      <c r="J984" s="4">
        <v>59999950</v>
      </c>
      <c r="K984" s="4" t="s">
        <v>767</v>
      </c>
      <c r="L984" s="3">
        <v>41911</v>
      </c>
      <c r="M984" s="4" t="s">
        <v>326</v>
      </c>
      <c r="N984" s="4" t="s">
        <v>434</v>
      </c>
      <c r="O984" s="4" t="s">
        <v>282</v>
      </c>
      <c r="P984" s="4" t="s">
        <v>692</v>
      </c>
    </row>
    <row r="985" spans="1:16" ht="22.5" customHeight="1">
      <c r="A985" s="4" t="s">
        <v>37</v>
      </c>
      <c r="B985" s="4" t="s">
        <v>1010</v>
      </c>
      <c r="C985" s="4" t="s">
        <v>1473</v>
      </c>
      <c r="D985" s="4" t="s">
        <v>1473</v>
      </c>
      <c r="E985" s="4" t="s">
        <v>2158</v>
      </c>
      <c r="F985" s="2">
        <v>2003</v>
      </c>
      <c r="G985" s="4">
        <v>37795000</v>
      </c>
      <c r="H985" s="4">
        <v>0</v>
      </c>
      <c r="I985" s="4" t="s">
        <v>226</v>
      </c>
      <c r="J985" s="4" t="s">
        <v>398</v>
      </c>
      <c r="K985" s="4" t="s">
        <v>837</v>
      </c>
      <c r="L985" s="3">
        <v>37721</v>
      </c>
      <c r="M985" s="4" t="s">
        <v>738</v>
      </c>
      <c r="N985" s="4" t="s">
        <v>434</v>
      </c>
      <c r="O985" s="4" t="s">
        <v>500</v>
      </c>
      <c r="P985" s="4" t="s">
        <v>692</v>
      </c>
    </row>
    <row r="986" spans="1:16" ht="79.5" customHeight="1">
      <c r="A986" s="4" t="s">
        <v>37</v>
      </c>
      <c r="B986" s="4" t="s">
        <v>877</v>
      </c>
      <c r="C986" s="4" t="s">
        <v>1445</v>
      </c>
      <c r="D986" s="4"/>
      <c r="E986" s="4"/>
      <c r="F986" s="2">
        <v>2007</v>
      </c>
      <c r="G986" s="4">
        <v>7000000</v>
      </c>
      <c r="H986" s="4">
        <v>0</v>
      </c>
      <c r="I986" s="4" t="s">
        <v>2159</v>
      </c>
      <c r="J986" s="4"/>
      <c r="K986" s="4" t="s">
        <v>837</v>
      </c>
      <c r="L986" s="3">
        <v>39136</v>
      </c>
      <c r="M986" s="4" t="s">
        <v>886</v>
      </c>
      <c r="N986" s="4" t="s">
        <v>434</v>
      </c>
      <c r="O986" s="4" t="s">
        <v>282</v>
      </c>
      <c r="P986" s="4" t="s">
        <v>692</v>
      </c>
    </row>
    <row r="987" spans="1:16" ht="33.75" customHeight="1">
      <c r="A987" s="4" t="s">
        <v>37</v>
      </c>
      <c r="B987" s="4" t="s">
        <v>877</v>
      </c>
      <c r="C987" s="4" t="s">
        <v>1457</v>
      </c>
      <c r="D987" s="4" t="s">
        <v>634</v>
      </c>
      <c r="E987" s="4" t="s">
        <v>963</v>
      </c>
      <c r="F987" s="2">
        <v>2015</v>
      </c>
      <c r="G987" s="4">
        <v>700000</v>
      </c>
      <c r="H987" s="4">
        <v>0</v>
      </c>
      <c r="I987" s="4" t="s">
        <v>1057</v>
      </c>
      <c r="J987" s="4" t="s">
        <v>398</v>
      </c>
      <c r="K987" s="4" t="s">
        <v>837</v>
      </c>
      <c r="L987" s="3">
        <v>41821</v>
      </c>
      <c r="M987" s="4" t="s">
        <v>926</v>
      </c>
      <c r="N987" s="4" t="s">
        <v>434</v>
      </c>
      <c r="O987" s="4" t="s">
        <v>282</v>
      </c>
      <c r="P987" s="4" t="s">
        <v>879</v>
      </c>
    </row>
    <row r="988" spans="1:16" ht="33.75" customHeight="1">
      <c r="A988" s="4" t="s">
        <v>37</v>
      </c>
      <c r="B988" s="4" t="s">
        <v>877</v>
      </c>
      <c r="C988" s="4" t="s">
        <v>1457</v>
      </c>
      <c r="D988" s="4" t="s">
        <v>634</v>
      </c>
      <c r="E988" s="4" t="s">
        <v>963</v>
      </c>
      <c r="F988" s="2">
        <v>2015</v>
      </c>
      <c r="G988" s="4">
        <v>4000000</v>
      </c>
      <c r="H988" s="4">
        <v>0</v>
      </c>
      <c r="I988" s="4" t="s">
        <v>1057</v>
      </c>
      <c r="J988" s="4" t="s">
        <v>398</v>
      </c>
      <c r="K988" s="4" t="s">
        <v>837</v>
      </c>
      <c r="L988" s="3">
        <v>41913</v>
      </c>
      <c r="M988" s="4" t="s">
        <v>926</v>
      </c>
      <c r="N988" s="4" t="s">
        <v>434</v>
      </c>
      <c r="O988" s="4" t="s">
        <v>282</v>
      </c>
      <c r="P988" s="4" t="s">
        <v>879</v>
      </c>
    </row>
    <row r="989" spans="1:16" ht="22.5" customHeight="1">
      <c r="A989" s="4" t="s">
        <v>37</v>
      </c>
      <c r="B989" s="4" t="s">
        <v>877</v>
      </c>
      <c r="C989" s="4" t="s">
        <v>1473</v>
      </c>
      <c r="D989" s="4"/>
      <c r="E989" s="4"/>
      <c r="F989" s="2">
        <v>2003</v>
      </c>
      <c r="G989" s="4">
        <v>645640</v>
      </c>
      <c r="H989" s="4">
        <v>0</v>
      </c>
      <c r="I989" s="4" t="s">
        <v>1508</v>
      </c>
      <c r="J989" s="4"/>
      <c r="K989" s="4"/>
      <c r="L989" s="3">
        <v>37712</v>
      </c>
      <c r="M989" s="4" t="s">
        <v>738</v>
      </c>
      <c r="N989" s="4" t="s">
        <v>434</v>
      </c>
      <c r="O989" s="4" t="s">
        <v>282</v>
      </c>
      <c r="P989" s="4" t="s">
        <v>697</v>
      </c>
    </row>
    <row r="990" spans="1:16" ht="33.75" customHeight="1">
      <c r="A990" s="4" t="s">
        <v>37</v>
      </c>
      <c r="B990" s="4" t="s">
        <v>877</v>
      </c>
      <c r="C990" s="4" t="s">
        <v>1473</v>
      </c>
      <c r="D990" s="4" t="s">
        <v>1473</v>
      </c>
      <c r="E990" s="4" t="s">
        <v>1518</v>
      </c>
      <c r="F990" s="2">
        <v>2003</v>
      </c>
      <c r="G990" s="4">
        <v>10285822</v>
      </c>
      <c r="H990" s="4">
        <v>0</v>
      </c>
      <c r="I990" s="4" t="s">
        <v>2160</v>
      </c>
      <c r="J990" s="4"/>
      <c r="K990" s="4"/>
      <c r="L990" s="3">
        <v>37762</v>
      </c>
      <c r="M990" s="4" t="s">
        <v>230</v>
      </c>
      <c r="N990" s="4" t="s">
        <v>434</v>
      </c>
      <c r="O990" s="4" t="s">
        <v>282</v>
      </c>
      <c r="P990" s="4" t="s">
        <v>697</v>
      </c>
    </row>
    <row r="991" spans="1:16" ht="33.75" customHeight="1">
      <c r="A991" s="4" t="s">
        <v>37</v>
      </c>
      <c r="B991" s="4" t="s">
        <v>877</v>
      </c>
      <c r="C991" s="4" t="s">
        <v>1473</v>
      </c>
      <c r="D991" s="4" t="s">
        <v>1473</v>
      </c>
      <c r="E991" s="4" t="s">
        <v>1621</v>
      </c>
      <c r="F991" s="2">
        <v>2003</v>
      </c>
      <c r="G991" s="4">
        <v>420678</v>
      </c>
      <c r="H991" s="4">
        <v>0</v>
      </c>
      <c r="I991" s="4" t="s">
        <v>2161</v>
      </c>
      <c r="J991" s="4"/>
      <c r="K991" s="4"/>
      <c r="L991" s="3">
        <v>37720</v>
      </c>
      <c r="M991" s="4" t="s">
        <v>886</v>
      </c>
      <c r="N991" s="4" t="s">
        <v>434</v>
      </c>
      <c r="O991" s="4" t="s">
        <v>282</v>
      </c>
      <c r="P991" s="4" t="s">
        <v>697</v>
      </c>
    </row>
    <row r="992" spans="1:16" ht="68.25" customHeight="1">
      <c r="A992" s="4" t="s">
        <v>37</v>
      </c>
      <c r="B992" s="4" t="s">
        <v>877</v>
      </c>
      <c r="C992" s="4" t="s">
        <v>1473</v>
      </c>
      <c r="D992" s="4" t="s">
        <v>1473</v>
      </c>
      <c r="E992" s="4" t="s">
        <v>2047</v>
      </c>
      <c r="F992" s="2">
        <v>2003</v>
      </c>
      <c r="G992" s="4">
        <v>376322</v>
      </c>
      <c r="H992" s="4">
        <v>0</v>
      </c>
      <c r="I992" s="4" t="s">
        <v>2162</v>
      </c>
      <c r="J992" s="4"/>
      <c r="K992" s="4"/>
      <c r="L992" s="3">
        <v>37720</v>
      </c>
      <c r="M992" s="4" t="s">
        <v>232</v>
      </c>
      <c r="N992" s="4" t="s">
        <v>434</v>
      </c>
      <c r="O992" s="4" t="s">
        <v>282</v>
      </c>
      <c r="P992" s="4" t="s">
        <v>697</v>
      </c>
    </row>
    <row r="993" spans="1:16" ht="45.75" customHeight="1">
      <c r="A993" s="4" t="s">
        <v>37</v>
      </c>
      <c r="B993" s="4" t="s">
        <v>877</v>
      </c>
      <c r="C993" s="4" t="s">
        <v>1473</v>
      </c>
      <c r="D993" s="4" t="s">
        <v>1473</v>
      </c>
      <c r="E993" s="4" t="s">
        <v>1580</v>
      </c>
      <c r="F993" s="2">
        <v>2003</v>
      </c>
      <c r="G993" s="4">
        <v>3303000</v>
      </c>
      <c r="H993" s="4">
        <v>0</v>
      </c>
      <c r="I993" s="4" t="s">
        <v>1581</v>
      </c>
      <c r="J993" s="4"/>
      <c r="K993" s="4"/>
      <c r="L993" s="3">
        <v>37720</v>
      </c>
      <c r="M993" s="4" t="s">
        <v>211</v>
      </c>
      <c r="N993" s="4" t="s">
        <v>434</v>
      </c>
      <c r="O993" s="4" t="s">
        <v>282</v>
      </c>
      <c r="P993" s="4" t="s">
        <v>697</v>
      </c>
    </row>
    <row r="994" spans="1:16" ht="45.75" customHeight="1">
      <c r="A994" s="4" t="s">
        <v>37</v>
      </c>
      <c r="B994" s="4" t="s">
        <v>877</v>
      </c>
      <c r="C994" s="4" t="s">
        <v>1473</v>
      </c>
      <c r="D994" s="4" t="s">
        <v>1473</v>
      </c>
      <c r="E994" s="4" t="s">
        <v>1580</v>
      </c>
      <c r="F994" s="2">
        <v>2003</v>
      </c>
      <c r="G994" s="4">
        <v>900000</v>
      </c>
      <c r="H994" s="4">
        <v>0</v>
      </c>
      <c r="I994" s="4" t="s">
        <v>1581</v>
      </c>
      <c r="J994" s="4"/>
      <c r="K994" s="4"/>
      <c r="L994" s="3">
        <v>37720</v>
      </c>
      <c r="M994" s="4" t="s">
        <v>211</v>
      </c>
      <c r="N994" s="4" t="s">
        <v>434</v>
      </c>
      <c r="O994" s="4" t="s">
        <v>282</v>
      </c>
      <c r="P994" s="4" t="s">
        <v>697</v>
      </c>
    </row>
    <row r="995" spans="1:16" ht="45.75" customHeight="1">
      <c r="A995" s="4" t="s">
        <v>37</v>
      </c>
      <c r="B995" s="4" t="s">
        <v>877</v>
      </c>
      <c r="C995" s="4" t="s">
        <v>532</v>
      </c>
      <c r="D995" s="4" t="s">
        <v>254</v>
      </c>
      <c r="E995" s="4" t="s">
        <v>386</v>
      </c>
      <c r="F995" s="2">
        <v>2013</v>
      </c>
      <c r="G995" s="4">
        <v>200000</v>
      </c>
      <c r="H995" s="4">
        <v>0</v>
      </c>
      <c r="I995" s="4" t="s">
        <v>1068</v>
      </c>
      <c r="J995" s="4" t="s">
        <v>398</v>
      </c>
      <c r="K995" s="4" t="s">
        <v>837</v>
      </c>
      <c r="L995" s="3">
        <v>41551</v>
      </c>
      <c r="M995" s="4" t="s">
        <v>738</v>
      </c>
      <c r="N995" s="4" t="s">
        <v>434</v>
      </c>
      <c r="O995" s="4" t="s">
        <v>282</v>
      </c>
      <c r="P995" s="4" t="s">
        <v>697</v>
      </c>
    </row>
    <row r="996" spans="1:16" ht="45.75" customHeight="1">
      <c r="A996" s="4" t="s">
        <v>37</v>
      </c>
      <c r="B996" s="4" t="s">
        <v>877</v>
      </c>
      <c r="C996" s="4" t="s">
        <v>532</v>
      </c>
      <c r="D996" s="4" t="s">
        <v>254</v>
      </c>
      <c r="E996" s="4" t="s">
        <v>386</v>
      </c>
      <c r="F996" s="2">
        <v>2013</v>
      </c>
      <c r="G996" s="4">
        <v>250028</v>
      </c>
      <c r="H996" s="4">
        <v>0</v>
      </c>
      <c r="I996" s="4" t="s">
        <v>775</v>
      </c>
      <c r="J996" s="4" t="s">
        <v>398</v>
      </c>
      <c r="K996" s="4" t="s">
        <v>837</v>
      </c>
      <c r="L996" s="3">
        <v>41333</v>
      </c>
      <c r="M996" s="4" t="s">
        <v>738</v>
      </c>
      <c r="N996" s="4" t="s">
        <v>434</v>
      </c>
      <c r="O996" s="4" t="s">
        <v>282</v>
      </c>
      <c r="P996" s="4" t="s">
        <v>697</v>
      </c>
    </row>
    <row r="997" spans="1:16" ht="33.75" customHeight="1">
      <c r="A997" s="4" t="s">
        <v>37</v>
      </c>
      <c r="B997" s="4" t="s">
        <v>877</v>
      </c>
      <c r="C997" s="4" t="s">
        <v>532</v>
      </c>
      <c r="D997" s="4" t="s">
        <v>254</v>
      </c>
      <c r="E997" s="4" t="s">
        <v>386</v>
      </c>
      <c r="F997" s="2">
        <v>2013</v>
      </c>
      <c r="G997" s="4">
        <v>718880</v>
      </c>
      <c r="H997" s="4">
        <v>0</v>
      </c>
      <c r="I997" s="4" t="s">
        <v>106</v>
      </c>
      <c r="J997" s="4" t="s">
        <v>398</v>
      </c>
      <c r="K997" s="4" t="s">
        <v>837</v>
      </c>
      <c r="L997" s="3">
        <v>41333</v>
      </c>
      <c r="M997" s="4" t="s">
        <v>738</v>
      </c>
      <c r="N997" s="4" t="s">
        <v>434</v>
      </c>
      <c r="O997" s="4" t="s">
        <v>282</v>
      </c>
      <c r="P997" s="4" t="s">
        <v>697</v>
      </c>
    </row>
    <row r="998" spans="1:16" ht="33.75" customHeight="1">
      <c r="A998" s="4" t="s">
        <v>37</v>
      </c>
      <c r="B998" s="4" t="s">
        <v>877</v>
      </c>
      <c r="C998" s="4" t="s">
        <v>532</v>
      </c>
      <c r="D998" s="4" t="s">
        <v>254</v>
      </c>
      <c r="E998" s="4" t="s">
        <v>386</v>
      </c>
      <c r="F998" s="2">
        <v>2013</v>
      </c>
      <c r="G998" s="4">
        <v>531092</v>
      </c>
      <c r="H998" s="4">
        <v>0</v>
      </c>
      <c r="I998" s="4" t="s">
        <v>868</v>
      </c>
      <c r="J998" s="4" t="s">
        <v>398</v>
      </c>
      <c r="K998" s="4" t="s">
        <v>837</v>
      </c>
      <c r="L998" s="3">
        <v>41333</v>
      </c>
      <c r="M998" s="4" t="s">
        <v>738</v>
      </c>
      <c r="N998" s="4" t="s">
        <v>434</v>
      </c>
      <c r="O998" s="4" t="s">
        <v>282</v>
      </c>
      <c r="P998" s="4" t="s">
        <v>697</v>
      </c>
    </row>
    <row r="999" spans="1:16" ht="33.75" customHeight="1">
      <c r="A999" s="4" t="s">
        <v>37</v>
      </c>
      <c r="B999" s="4" t="s">
        <v>877</v>
      </c>
      <c r="C999" s="4" t="s">
        <v>961</v>
      </c>
      <c r="D999" s="4" t="s">
        <v>988</v>
      </c>
      <c r="E999" s="4" t="s">
        <v>142</v>
      </c>
      <c r="F999" s="2">
        <v>2014</v>
      </c>
      <c r="G999" s="4">
        <v>2000000</v>
      </c>
      <c r="H999" s="4">
        <v>0</v>
      </c>
      <c r="I999" s="4" t="s">
        <v>1028</v>
      </c>
      <c r="J999" s="4" t="s">
        <v>398</v>
      </c>
      <c r="K999" s="4" t="s">
        <v>837</v>
      </c>
      <c r="L999" s="3">
        <v>41694</v>
      </c>
      <c r="M999" s="4" t="s">
        <v>738</v>
      </c>
      <c r="N999" s="4" t="s">
        <v>434</v>
      </c>
      <c r="O999" s="4" t="s">
        <v>282</v>
      </c>
      <c r="P999" s="4" t="s">
        <v>697</v>
      </c>
    </row>
    <row r="1000" spans="1:16" ht="57" customHeight="1">
      <c r="A1000" s="4" t="s">
        <v>37</v>
      </c>
      <c r="B1000" s="4" t="s">
        <v>305</v>
      </c>
      <c r="C1000" s="4" t="s">
        <v>1445</v>
      </c>
      <c r="D1000" s="4"/>
      <c r="E1000" s="4"/>
      <c r="F1000" s="2">
        <v>2007</v>
      </c>
      <c r="G1000" s="4">
        <v>0</v>
      </c>
      <c r="H1000" s="4">
        <v>38000000</v>
      </c>
      <c r="I1000" s="4" t="s">
        <v>2163</v>
      </c>
      <c r="J1000" s="4"/>
      <c r="K1000" s="4" t="s">
        <v>837</v>
      </c>
      <c r="L1000" s="3">
        <v>39136</v>
      </c>
      <c r="M1000" s="4" t="s">
        <v>542</v>
      </c>
      <c r="N1000" s="4" t="s">
        <v>434</v>
      </c>
      <c r="O1000" s="4" t="s">
        <v>521</v>
      </c>
      <c r="P1000" s="4" t="s">
        <v>692</v>
      </c>
    </row>
    <row r="1001" spans="1:16" ht="33.75" customHeight="1">
      <c r="A1001" s="4" t="s">
        <v>37</v>
      </c>
      <c r="B1001" s="4" t="s">
        <v>305</v>
      </c>
      <c r="C1001" s="4" t="s">
        <v>1445</v>
      </c>
      <c r="D1001" s="4"/>
      <c r="E1001" s="4"/>
      <c r="F1001" s="2">
        <v>2007</v>
      </c>
      <c r="G1001" s="4">
        <v>0</v>
      </c>
      <c r="H1001" s="4">
        <v>12100000</v>
      </c>
      <c r="I1001" s="4" t="s">
        <v>2164</v>
      </c>
      <c r="J1001" s="4"/>
      <c r="K1001" s="4" t="s">
        <v>837</v>
      </c>
      <c r="L1001" s="3">
        <v>39136</v>
      </c>
      <c r="M1001" s="4" t="s">
        <v>886</v>
      </c>
      <c r="N1001" s="4" t="s">
        <v>434</v>
      </c>
      <c r="O1001" s="4" t="s">
        <v>521</v>
      </c>
      <c r="P1001" s="4" t="s">
        <v>692</v>
      </c>
    </row>
    <row r="1002" spans="1:16" ht="57" customHeight="1">
      <c r="A1002" s="4" t="s">
        <v>37</v>
      </c>
      <c r="B1002" s="4" t="s">
        <v>305</v>
      </c>
      <c r="C1002" s="4" t="s">
        <v>1473</v>
      </c>
      <c r="D1002" s="4" t="s">
        <v>1473</v>
      </c>
      <c r="E1002" s="4" t="s">
        <v>1857</v>
      </c>
      <c r="F1002" s="2">
        <v>2003</v>
      </c>
      <c r="G1002" s="4">
        <v>5500000</v>
      </c>
      <c r="H1002" s="4">
        <v>0</v>
      </c>
      <c r="I1002" s="4" t="s">
        <v>2165</v>
      </c>
      <c r="J1002" s="4"/>
      <c r="K1002" s="4"/>
      <c r="L1002" s="3">
        <v>37865</v>
      </c>
      <c r="M1002" s="4" t="s">
        <v>542</v>
      </c>
      <c r="N1002" s="4" t="s">
        <v>434</v>
      </c>
      <c r="O1002" s="4" t="s">
        <v>282</v>
      </c>
      <c r="P1002" s="4" t="s">
        <v>697</v>
      </c>
    </row>
    <row r="1003" spans="1:16" ht="57" customHeight="1">
      <c r="A1003" s="4" t="s">
        <v>37</v>
      </c>
      <c r="B1003" s="4" t="s">
        <v>305</v>
      </c>
      <c r="C1003" s="4" t="s">
        <v>1473</v>
      </c>
      <c r="D1003" s="4" t="s">
        <v>1473</v>
      </c>
      <c r="E1003" s="4" t="s">
        <v>1857</v>
      </c>
      <c r="F1003" s="2">
        <v>2003</v>
      </c>
      <c r="G1003" s="4">
        <v>6000000</v>
      </c>
      <c r="H1003" s="4">
        <v>0</v>
      </c>
      <c r="I1003" s="4" t="s">
        <v>2166</v>
      </c>
      <c r="J1003" s="4"/>
      <c r="K1003" s="4"/>
      <c r="L1003" s="3">
        <v>37762</v>
      </c>
      <c r="M1003" s="4" t="s">
        <v>542</v>
      </c>
      <c r="N1003" s="4" t="s">
        <v>434</v>
      </c>
      <c r="O1003" s="4" t="s">
        <v>282</v>
      </c>
      <c r="P1003" s="4" t="s">
        <v>697</v>
      </c>
    </row>
    <row r="1004" spans="1:16" ht="57" customHeight="1">
      <c r="A1004" s="4" t="s">
        <v>37</v>
      </c>
      <c r="B1004" s="4" t="s">
        <v>305</v>
      </c>
      <c r="C1004" s="4" t="s">
        <v>1473</v>
      </c>
      <c r="D1004" s="4" t="s">
        <v>1473</v>
      </c>
      <c r="E1004" s="4" t="s">
        <v>1857</v>
      </c>
      <c r="F1004" s="2">
        <v>2003</v>
      </c>
      <c r="G1004" s="4">
        <v>2500000</v>
      </c>
      <c r="H1004" s="4">
        <v>0</v>
      </c>
      <c r="I1004" s="4" t="s">
        <v>2167</v>
      </c>
      <c r="J1004" s="4"/>
      <c r="K1004" s="4"/>
      <c r="L1004" s="3">
        <v>37762</v>
      </c>
      <c r="M1004" s="4" t="s">
        <v>542</v>
      </c>
      <c r="N1004" s="4" t="s">
        <v>434</v>
      </c>
      <c r="O1004" s="4" t="s">
        <v>282</v>
      </c>
      <c r="P1004" s="4" t="s">
        <v>697</v>
      </c>
    </row>
    <row r="1005" spans="1:16" ht="22.5" customHeight="1">
      <c r="A1005" s="4" t="s">
        <v>37</v>
      </c>
      <c r="B1005" s="4" t="s">
        <v>20</v>
      </c>
      <c r="C1005" s="4" t="s">
        <v>1473</v>
      </c>
      <c r="D1005" s="4"/>
      <c r="E1005" s="4"/>
      <c r="F1005" s="2">
        <v>2003</v>
      </c>
      <c r="G1005" s="4">
        <v>1000000</v>
      </c>
      <c r="H1005" s="4">
        <v>0</v>
      </c>
      <c r="I1005" s="4" t="s">
        <v>2168</v>
      </c>
      <c r="J1005" s="4"/>
      <c r="K1005" s="4"/>
      <c r="L1005" s="3">
        <v>37734</v>
      </c>
      <c r="M1005" s="4" t="s">
        <v>230</v>
      </c>
      <c r="N1005" s="4" t="s">
        <v>434</v>
      </c>
      <c r="O1005" s="4" t="s">
        <v>500</v>
      </c>
      <c r="P1005" s="4" t="s">
        <v>692</v>
      </c>
    </row>
    <row r="1006" spans="1:16" ht="22.5" customHeight="1">
      <c r="A1006" s="4" t="s">
        <v>37</v>
      </c>
      <c r="B1006" s="4" t="s">
        <v>20</v>
      </c>
      <c r="C1006" s="4" t="s">
        <v>1473</v>
      </c>
      <c r="D1006" s="4" t="s">
        <v>1473</v>
      </c>
      <c r="E1006" s="4" t="s">
        <v>2169</v>
      </c>
      <c r="F1006" s="2">
        <v>2003</v>
      </c>
      <c r="G1006" s="4">
        <v>503354</v>
      </c>
      <c r="H1006" s="4">
        <v>0</v>
      </c>
      <c r="I1006" s="4" t="s">
        <v>2170</v>
      </c>
      <c r="J1006" s="4"/>
      <c r="K1006" s="4"/>
      <c r="L1006" s="3">
        <v>37734</v>
      </c>
      <c r="M1006" s="4" t="s">
        <v>230</v>
      </c>
      <c r="N1006" s="4" t="s">
        <v>434</v>
      </c>
      <c r="O1006" s="4" t="s">
        <v>282</v>
      </c>
      <c r="P1006" s="4" t="s">
        <v>697</v>
      </c>
    </row>
    <row r="1007" spans="1:16" ht="22.5" customHeight="1">
      <c r="A1007" s="4" t="s">
        <v>37</v>
      </c>
      <c r="B1007" s="4" t="s">
        <v>20</v>
      </c>
      <c r="C1007" s="4" t="s">
        <v>1473</v>
      </c>
      <c r="D1007" s="4" t="s">
        <v>1473</v>
      </c>
      <c r="E1007" s="4" t="s">
        <v>2169</v>
      </c>
      <c r="F1007" s="2">
        <v>2003</v>
      </c>
      <c r="G1007" s="4">
        <v>496646</v>
      </c>
      <c r="H1007" s="4">
        <v>0</v>
      </c>
      <c r="I1007" s="4" t="s">
        <v>2171</v>
      </c>
      <c r="J1007" s="4"/>
      <c r="K1007" s="4"/>
      <c r="L1007" s="3">
        <v>37762</v>
      </c>
      <c r="M1007" s="4" t="s">
        <v>230</v>
      </c>
      <c r="N1007" s="4" t="s">
        <v>434</v>
      </c>
      <c r="O1007" s="4" t="s">
        <v>282</v>
      </c>
      <c r="P1007" s="4" t="s">
        <v>697</v>
      </c>
    </row>
    <row r="1008" spans="1:16" ht="22.5" customHeight="1">
      <c r="A1008" s="4" t="s">
        <v>37</v>
      </c>
      <c r="B1008" s="4" t="s">
        <v>365</v>
      </c>
      <c r="C1008" s="4" t="s">
        <v>1445</v>
      </c>
      <c r="D1008" s="4"/>
      <c r="E1008" s="4"/>
      <c r="F1008" s="2">
        <v>2007</v>
      </c>
      <c r="G1008" s="4">
        <v>4009926</v>
      </c>
      <c r="H1008" s="4">
        <v>0</v>
      </c>
      <c r="I1008" s="4" t="s">
        <v>2172</v>
      </c>
      <c r="J1008" s="4"/>
      <c r="K1008" s="4" t="s">
        <v>837</v>
      </c>
      <c r="L1008" s="3">
        <v>39428</v>
      </c>
      <c r="M1008" s="4" t="s">
        <v>738</v>
      </c>
      <c r="N1008" s="4" t="s">
        <v>434</v>
      </c>
      <c r="O1008" s="4" t="s">
        <v>282</v>
      </c>
      <c r="P1008" s="4" t="s">
        <v>697</v>
      </c>
    </row>
    <row r="1009" spans="1:16" ht="57" customHeight="1">
      <c r="A1009" s="4" t="s">
        <v>37</v>
      </c>
      <c r="B1009" s="4" t="s">
        <v>365</v>
      </c>
      <c r="C1009" s="4" t="s">
        <v>1445</v>
      </c>
      <c r="D1009" s="4"/>
      <c r="E1009" s="4"/>
      <c r="F1009" s="2">
        <v>2007</v>
      </c>
      <c r="G1009" s="4">
        <v>5000000</v>
      </c>
      <c r="H1009" s="4">
        <v>0</v>
      </c>
      <c r="I1009" s="4" t="s">
        <v>2173</v>
      </c>
      <c r="J1009" s="4"/>
      <c r="K1009" s="4" t="s">
        <v>837</v>
      </c>
      <c r="L1009" s="3">
        <v>39136</v>
      </c>
      <c r="M1009" s="4" t="s">
        <v>738</v>
      </c>
      <c r="N1009" s="4" t="s">
        <v>434</v>
      </c>
      <c r="O1009" s="4" t="s">
        <v>282</v>
      </c>
      <c r="P1009" s="4" t="s">
        <v>697</v>
      </c>
    </row>
    <row r="1010" spans="1:16" ht="45.75" customHeight="1">
      <c r="A1010" s="4" t="s">
        <v>37</v>
      </c>
      <c r="B1010" s="4" t="s">
        <v>365</v>
      </c>
      <c r="C1010" s="4" t="s">
        <v>1445</v>
      </c>
      <c r="D1010" s="4"/>
      <c r="E1010" s="4"/>
      <c r="F1010" s="2">
        <v>2007</v>
      </c>
      <c r="G1010" s="4">
        <v>4500000</v>
      </c>
      <c r="H1010" s="4">
        <v>0</v>
      </c>
      <c r="I1010" s="4" t="s">
        <v>2174</v>
      </c>
      <c r="J1010" s="4"/>
      <c r="K1010" s="4" t="s">
        <v>837</v>
      </c>
      <c r="L1010" s="3">
        <v>39136</v>
      </c>
      <c r="M1010" s="4" t="s">
        <v>738</v>
      </c>
      <c r="N1010" s="4" t="s">
        <v>434</v>
      </c>
      <c r="O1010" s="4" t="s">
        <v>282</v>
      </c>
      <c r="P1010" s="4" t="s">
        <v>697</v>
      </c>
    </row>
    <row r="1011" spans="1:16" ht="33.75" customHeight="1">
      <c r="A1011" s="4" t="s">
        <v>37</v>
      </c>
      <c r="B1011" s="4" t="s">
        <v>365</v>
      </c>
      <c r="C1011" s="4" t="s">
        <v>1516</v>
      </c>
      <c r="D1011" s="4"/>
      <c r="E1011" s="4"/>
      <c r="F1011" s="2">
        <v>2010</v>
      </c>
      <c r="G1011" s="4">
        <v>2152853</v>
      </c>
      <c r="H1011" s="4">
        <v>0</v>
      </c>
      <c r="I1011" s="4" t="s">
        <v>1776</v>
      </c>
      <c r="J1011" s="4" t="s">
        <v>398</v>
      </c>
      <c r="K1011" s="4" t="s">
        <v>837</v>
      </c>
      <c r="L1011" s="3">
        <v>40316</v>
      </c>
      <c r="M1011" s="4" t="s">
        <v>926</v>
      </c>
      <c r="N1011" s="4" t="s">
        <v>434</v>
      </c>
      <c r="O1011" s="4" t="s">
        <v>282</v>
      </c>
      <c r="P1011" s="4" t="s">
        <v>879</v>
      </c>
    </row>
    <row r="1012" spans="1:16" ht="45.75" customHeight="1">
      <c r="A1012" s="4" t="s">
        <v>37</v>
      </c>
      <c r="B1012" s="4" t="s">
        <v>365</v>
      </c>
      <c r="C1012" s="4" t="s">
        <v>1457</v>
      </c>
      <c r="D1012" s="4" t="s">
        <v>634</v>
      </c>
      <c r="E1012" s="4" t="s">
        <v>728</v>
      </c>
      <c r="F1012" s="2">
        <v>2015</v>
      </c>
      <c r="G1012" s="4">
        <v>1188785</v>
      </c>
      <c r="H1012" s="4">
        <v>0</v>
      </c>
      <c r="I1012" s="4" t="s">
        <v>394</v>
      </c>
      <c r="J1012" s="4" t="s">
        <v>398</v>
      </c>
      <c r="K1012" s="4" t="s">
        <v>837</v>
      </c>
      <c r="L1012" s="3">
        <v>41821</v>
      </c>
      <c r="M1012" s="4" t="s">
        <v>232</v>
      </c>
      <c r="N1012" s="4" t="s">
        <v>434</v>
      </c>
      <c r="O1012" s="4" t="s">
        <v>282</v>
      </c>
      <c r="P1012" s="4" t="s">
        <v>697</v>
      </c>
    </row>
    <row r="1013" spans="1:16" ht="45.75" customHeight="1">
      <c r="A1013" s="4" t="s">
        <v>37</v>
      </c>
      <c r="B1013" s="4" t="s">
        <v>365</v>
      </c>
      <c r="C1013" s="4" t="s">
        <v>1457</v>
      </c>
      <c r="D1013" s="4" t="s">
        <v>634</v>
      </c>
      <c r="E1013" s="4" t="s">
        <v>92</v>
      </c>
      <c r="F1013" s="2">
        <v>2015</v>
      </c>
      <c r="G1013" s="4">
        <v>1800000</v>
      </c>
      <c r="H1013" s="4">
        <v>0</v>
      </c>
      <c r="I1013" s="4" t="s">
        <v>610</v>
      </c>
      <c r="J1013" s="4" t="s">
        <v>398</v>
      </c>
      <c r="K1013" s="4" t="s">
        <v>837</v>
      </c>
      <c r="L1013" s="3">
        <v>41683</v>
      </c>
      <c r="M1013" s="4" t="s">
        <v>326</v>
      </c>
      <c r="N1013" s="4" t="s">
        <v>434</v>
      </c>
      <c r="O1013" s="4" t="s">
        <v>282</v>
      </c>
      <c r="P1013" s="4" t="s">
        <v>697</v>
      </c>
    </row>
    <row r="1014" spans="1:16" ht="45.75" customHeight="1">
      <c r="A1014" s="4" t="s">
        <v>37</v>
      </c>
      <c r="B1014" s="4" t="s">
        <v>365</v>
      </c>
      <c r="C1014" s="4" t="s">
        <v>1457</v>
      </c>
      <c r="D1014" s="4" t="s">
        <v>634</v>
      </c>
      <c r="E1014" s="4" t="s">
        <v>92</v>
      </c>
      <c r="F1014" s="2">
        <v>2015</v>
      </c>
      <c r="G1014" s="4">
        <v>511215</v>
      </c>
      <c r="H1014" s="4">
        <v>0</v>
      </c>
      <c r="I1014" s="4" t="s">
        <v>610</v>
      </c>
      <c r="J1014" s="4" t="s">
        <v>398</v>
      </c>
      <c r="K1014" s="4" t="s">
        <v>837</v>
      </c>
      <c r="L1014" s="3">
        <v>41821</v>
      </c>
      <c r="M1014" s="4" t="s">
        <v>326</v>
      </c>
      <c r="N1014" s="4" t="s">
        <v>434</v>
      </c>
      <c r="O1014" s="4" t="s">
        <v>282</v>
      </c>
      <c r="P1014" s="4" t="s">
        <v>697</v>
      </c>
    </row>
    <row r="1015" spans="1:16" ht="45.75" customHeight="1">
      <c r="A1015" s="4" t="s">
        <v>37</v>
      </c>
      <c r="B1015" s="4" t="s">
        <v>365</v>
      </c>
      <c r="C1015" s="4" t="s">
        <v>1457</v>
      </c>
      <c r="D1015" s="4" t="s">
        <v>634</v>
      </c>
      <c r="E1015" s="4" t="s">
        <v>77</v>
      </c>
      <c r="F1015" s="2">
        <v>2015</v>
      </c>
      <c r="G1015" s="4">
        <v>4700000</v>
      </c>
      <c r="H1015" s="4">
        <v>0</v>
      </c>
      <c r="I1015" s="4" t="s">
        <v>1092</v>
      </c>
      <c r="J1015" s="4" t="s">
        <v>398</v>
      </c>
      <c r="K1015" s="4" t="s">
        <v>837</v>
      </c>
      <c r="L1015" s="3">
        <v>41907</v>
      </c>
      <c r="M1015" s="4" t="s">
        <v>926</v>
      </c>
      <c r="N1015" s="4" t="s">
        <v>434</v>
      </c>
      <c r="O1015" s="4" t="s">
        <v>282</v>
      </c>
      <c r="P1015" s="4" t="s">
        <v>697</v>
      </c>
    </row>
    <row r="1016" spans="1:16" ht="45.75" customHeight="1">
      <c r="A1016" s="4" t="s">
        <v>37</v>
      </c>
      <c r="B1016" s="4" t="s">
        <v>365</v>
      </c>
      <c r="C1016" s="4" t="s">
        <v>1473</v>
      </c>
      <c r="D1016" s="4"/>
      <c r="E1016" s="4"/>
      <c r="F1016" s="2">
        <v>2003</v>
      </c>
      <c r="G1016" s="4">
        <v>0</v>
      </c>
      <c r="H1016" s="4">
        <v>0</v>
      </c>
      <c r="I1016" s="4" t="s">
        <v>2175</v>
      </c>
      <c r="J1016" s="4"/>
      <c r="K1016" s="4"/>
      <c r="L1016" s="3">
        <v>37708</v>
      </c>
      <c r="M1016" s="4" t="s">
        <v>326</v>
      </c>
      <c r="N1016" s="4" t="s">
        <v>434</v>
      </c>
      <c r="O1016" s="4" t="s">
        <v>500</v>
      </c>
      <c r="P1016" s="4" t="s">
        <v>692</v>
      </c>
    </row>
    <row r="1017" spans="1:16" ht="22.5" customHeight="1">
      <c r="A1017" s="4" t="s">
        <v>37</v>
      </c>
      <c r="B1017" s="4" t="s">
        <v>365</v>
      </c>
      <c r="C1017" s="4" t="s">
        <v>1473</v>
      </c>
      <c r="D1017" s="4" t="s">
        <v>1473</v>
      </c>
      <c r="E1017" s="4" t="s">
        <v>1529</v>
      </c>
      <c r="F1017" s="2">
        <v>2003</v>
      </c>
      <c r="G1017" s="4">
        <v>2860345</v>
      </c>
      <c r="H1017" s="4">
        <v>0</v>
      </c>
      <c r="I1017" s="4" t="s">
        <v>1530</v>
      </c>
      <c r="J1017" s="4"/>
      <c r="K1017" s="4"/>
      <c r="L1017" s="3">
        <v>37713</v>
      </c>
      <c r="M1017" s="4" t="s">
        <v>738</v>
      </c>
      <c r="N1017" s="4" t="s">
        <v>434</v>
      </c>
      <c r="O1017" s="4" t="s">
        <v>282</v>
      </c>
      <c r="P1017" s="4" t="s">
        <v>879</v>
      </c>
    </row>
    <row r="1018" spans="1:16" ht="33.75" customHeight="1">
      <c r="A1018" s="4" t="s">
        <v>37</v>
      </c>
      <c r="B1018" s="4" t="s">
        <v>365</v>
      </c>
      <c r="C1018" s="4" t="s">
        <v>532</v>
      </c>
      <c r="D1018" s="4" t="s">
        <v>254</v>
      </c>
      <c r="E1018" s="4" t="s">
        <v>719</v>
      </c>
      <c r="F1018" s="2">
        <v>2013</v>
      </c>
      <c r="G1018" s="4">
        <v>500000</v>
      </c>
      <c r="H1018" s="4">
        <v>0</v>
      </c>
      <c r="I1018" s="4" t="s">
        <v>530</v>
      </c>
      <c r="J1018" s="4" t="s">
        <v>398</v>
      </c>
      <c r="K1018" s="4" t="s">
        <v>837</v>
      </c>
      <c r="L1018" s="3">
        <v>41557</v>
      </c>
      <c r="M1018" s="4" t="s">
        <v>738</v>
      </c>
      <c r="N1018" s="4" t="s">
        <v>434</v>
      </c>
      <c r="O1018" s="4" t="s">
        <v>282</v>
      </c>
      <c r="P1018" s="4" t="s">
        <v>697</v>
      </c>
    </row>
    <row r="1019" spans="1:16" ht="33.75" customHeight="1">
      <c r="A1019" s="4" t="s">
        <v>37</v>
      </c>
      <c r="B1019" s="4" t="s">
        <v>365</v>
      </c>
      <c r="C1019" s="4" t="s">
        <v>532</v>
      </c>
      <c r="D1019" s="4" t="s">
        <v>254</v>
      </c>
      <c r="E1019" s="4" t="s">
        <v>719</v>
      </c>
      <c r="F1019" s="2">
        <v>2013</v>
      </c>
      <c r="G1019" s="4">
        <v>4000000</v>
      </c>
      <c r="H1019" s="4">
        <v>0</v>
      </c>
      <c r="I1019" s="4" t="s">
        <v>1070</v>
      </c>
      <c r="J1019" s="4" t="s">
        <v>398</v>
      </c>
      <c r="K1019" s="4" t="s">
        <v>837</v>
      </c>
      <c r="L1019" s="3">
        <v>41304</v>
      </c>
      <c r="M1019" s="4" t="s">
        <v>738</v>
      </c>
      <c r="N1019" s="4" t="s">
        <v>434</v>
      </c>
      <c r="O1019" s="4" t="s">
        <v>282</v>
      </c>
      <c r="P1019" s="4" t="s">
        <v>697</v>
      </c>
    </row>
    <row r="1020" spans="1:16" ht="33.75" customHeight="1">
      <c r="A1020" s="4" t="s">
        <v>37</v>
      </c>
      <c r="B1020" s="4" t="s">
        <v>365</v>
      </c>
      <c r="C1020" s="4" t="s">
        <v>961</v>
      </c>
      <c r="D1020" s="4" t="s">
        <v>988</v>
      </c>
      <c r="E1020" s="4" t="s">
        <v>364</v>
      </c>
      <c r="F1020" s="2">
        <v>2014</v>
      </c>
      <c r="G1020" s="4">
        <v>2920000</v>
      </c>
      <c r="H1020" s="4">
        <v>0</v>
      </c>
      <c r="I1020" s="4" t="s">
        <v>530</v>
      </c>
      <c r="J1020" s="4" t="s">
        <v>398</v>
      </c>
      <c r="K1020" s="4" t="s">
        <v>837</v>
      </c>
      <c r="L1020" s="3">
        <v>41690</v>
      </c>
      <c r="M1020" s="4" t="s">
        <v>738</v>
      </c>
      <c r="N1020" s="4" t="s">
        <v>434</v>
      </c>
      <c r="O1020" s="4" t="s">
        <v>282</v>
      </c>
      <c r="P1020" s="4" t="s">
        <v>697</v>
      </c>
    </row>
    <row r="1021" spans="1:16" ht="22.5" customHeight="1">
      <c r="A1021" s="4" t="s">
        <v>37</v>
      </c>
      <c r="B1021" s="4" t="s">
        <v>425</v>
      </c>
      <c r="C1021" s="4" t="s">
        <v>1482</v>
      </c>
      <c r="D1021" s="4"/>
      <c r="E1021" s="4"/>
      <c r="F1021" s="2">
        <v>2004</v>
      </c>
      <c r="G1021" s="4">
        <v>12600000</v>
      </c>
      <c r="H1021" s="4">
        <v>0</v>
      </c>
      <c r="I1021" s="4" t="s">
        <v>2176</v>
      </c>
      <c r="J1021" s="4"/>
      <c r="K1021" s="4"/>
      <c r="L1021" s="3">
        <v>38214</v>
      </c>
      <c r="M1021" s="4" t="s">
        <v>886</v>
      </c>
      <c r="N1021" s="4" t="s">
        <v>434</v>
      </c>
      <c r="O1021" s="4" t="s">
        <v>282</v>
      </c>
      <c r="P1021" s="4" t="s">
        <v>879</v>
      </c>
    </row>
    <row r="1022" spans="1:16" ht="33.75" customHeight="1">
      <c r="A1022" s="4" t="s">
        <v>37</v>
      </c>
      <c r="B1022" s="4" t="s">
        <v>797</v>
      </c>
      <c r="C1022" s="4" t="s">
        <v>1445</v>
      </c>
      <c r="D1022" s="4"/>
      <c r="E1022" s="4"/>
      <c r="F1022" s="2">
        <v>2007</v>
      </c>
      <c r="G1022" s="4">
        <v>0</v>
      </c>
      <c r="H1022" s="4">
        <v>3000000</v>
      </c>
      <c r="I1022" s="4" t="s">
        <v>2177</v>
      </c>
      <c r="J1022" s="4"/>
      <c r="K1022" s="4" t="s">
        <v>837</v>
      </c>
      <c r="L1022" s="3">
        <v>39136</v>
      </c>
      <c r="M1022" s="4" t="s">
        <v>554</v>
      </c>
      <c r="N1022" s="4" t="s">
        <v>434</v>
      </c>
      <c r="O1022" s="4" t="s">
        <v>521</v>
      </c>
      <c r="P1022" s="4" t="s">
        <v>692</v>
      </c>
    </row>
    <row r="1023" spans="1:16" ht="22.5" customHeight="1">
      <c r="A1023" s="4" t="s">
        <v>37</v>
      </c>
      <c r="B1023" s="4" t="s">
        <v>797</v>
      </c>
      <c r="C1023" s="4" t="s">
        <v>1458</v>
      </c>
      <c r="D1023" s="4" t="s">
        <v>1459</v>
      </c>
      <c r="E1023" s="4" t="s">
        <v>1460</v>
      </c>
      <c r="F1023" s="2">
        <v>2008</v>
      </c>
      <c r="G1023" s="4">
        <v>3000000</v>
      </c>
      <c r="H1023" s="4">
        <v>0</v>
      </c>
      <c r="I1023" s="4" t="s">
        <v>1480</v>
      </c>
      <c r="J1023" s="4"/>
      <c r="K1023" s="4" t="s">
        <v>837</v>
      </c>
      <c r="L1023" s="3">
        <v>39611</v>
      </c>
      <c r="M1023" s="4" t="s">
        <v>554</v>
      </c>
      <c r="N1023" s="4" t="s">
        <v>434</v>
      </c>
      <c r="O1023" s="4" t="s">
        <v>282</v>
      </c>
      <c r="P1023" s="4" t="s">
        <v>879</v>
      </c>
    </row>
    <row r="1024" spans="1:16" ht="45.75" customHeight="1">
      <c r="A1024" s="4" t="s">
        <v>37</v>
      </c>
      <c r="B1024" s="4" t="s">
        <v>797</v>
      </c>
      <c r="C1024" s="4" t="s">
        <v>1516</v>
      </c>
      <c r="D1024" s="4"/>
      <c r="E1024" s="4"/>
      <c r="F1024" s="2">
        <v>2010</v>
      </c>
      <c r="G1024" s="4">
        <v>1000000</v>
      </c>
      <c r="H1024" s="4">
        <v>0</v>
      </c>
      <c r="I1024" s="4" t="s">
        <v>2178</v>
      </c>
      <c r="J1024" s="4" t="s">
        <v>398</v>
      </c>
      <c r="K1024" s="4" t="s">
        <v>837</v>
      </c>
      <c r="L1024" s="3">
        <v>40361</v>
      </c>
      <c r="M1024" s="4" t="s">
        <v>613</v>
      </c>
      <c r="N1024" s="4" t="s">
        <v>434</v>
      </c>
      <c r="O1024" s="4" t="s">
        <v>282</v>
      </c>
      <c r="P1024" s="4" t="s">
        <v>692</v>
      </c>
    </row>
    <row r="1025" spans="1:16" ht="33.75" customHeight="1">
      <c r="A1025" s="4" t="s">
        <v>37</v>
      </c>
      <c r="B1025" s="4" t="s">
        <v>797</v>
      </c>
      <c r="C1025" s="4" t="s">
        <v>1457</v>
      </c>
      <c r="D1025" s="4" t="s">
        <v>634</v>
      </c>
      <c r="E1025" s="4" t="s">
        <v>115</v>
      </c>
      <c r="F1025" s="2">
        <v>2015</v>
      </c>
      <c r="G1025" s="4">
        <v>5000000</v>
      </c>
      <c r="H1025" s="4">
        <v>0</v>
      </c>
      <c r="I1025" s="4" t="s">
        <v>233</v>
      </c>
      <c r="J1025" s="4" t="s">
        <v>398</v>
      </c>
      <c r="K1025" s="4" t="s">
        <v>837</v>
      </c>
      <c r="L1025" s="3">
        <v>41904</v>
      </c>
      <c r="M1025" s="4" t="s">
        <v>926</v>
      </c>
      <c r="N1025" s="4" t="s">
        <v>434</v>
      </c>
      <c r="O1025" s="4" t="s">
        <v>282</v>
      </c>
      <c r="P1025" s="4" t="s">
        <v>879</v>
      </c>
    </row>
    <row r="1026" spans="1:16" ht="33.75" customHeight="1">
      <c r="A1026" s="4" t="s">
        <v>37</v>
      </c>
      <c r="B1026" s="4" t="s">
        <v>797</v>
      </c>
      <c r="C1026" s="4" t="s">
        <v>1457</v>
      </c>
      <c r="D1026" s="4" t="s">
        <v>634</v>
      </c>
      <c r="E1026" s="4" t="s">
        <v>115</v>
      </c>
      <c r="F1026" s="2">
        <v>2015</v>
      </c>
      <c r="G1026" s="4">
        <v>1700000</v>
      </c>
      <c r="H1026" s="4">
        <v>0</v>
      </c>
      <c r="I1026" s="4" t="s">
        <v>233</v>
      </c>
      <c r="J1026" s="4" t="s">
        <v>398</v>
      </c>
      <c r="K1026" s="4" t="s">
        <v>837</v>
      </c>
      <c r="L1026" s="3">
        <v>41820</v>
      </c>
      <c r="M1026" s="4" t="s">
        <v>926</v>
      </c>
      <c r="N1026" s="4" t="s">
        <v>434</v>
      </c>
      <c r="O1026" s="4" t="s">
        <v>282</v>
      </c>
      <c r="P1026" s="4" t="s">
        <v>697</v>
      </c>
    </row>
    <row r="1027" spans="1:16" ht="45.75" customHeight="1">
      <c r="A1027" s="4" t="s">
        <v>37</v>
      </c>
      <c r="B1027" s="4" t="s">
        <v>797</v>
      </c>
      <c r="C1027" s="4" t="s">
        <v>1473</v>
      </c>
      <c r="D1027" s="4" t="s">
        <v>1473</v>
      </c>
      <c r="E1027" s="4" t="s">
        <v>1538</v>
      </c>
      <c r="F1027" s="2">
        <v>2003</v>
      </c>
      <c r="G1027" s="4">
        <v>655000</v>
      </c>
      <c r="H1027" s="4">
        <v>0</v>
      </c>
      <c r="I1027" s="4" t="s">
        <v>2179</v>
      </c>
      <c r="J1027" s="4"/>
      <c r="K1027" s="4"/>
      <c r="L1027" s="3">
        <v>37721</v>
      </c>
      <c r="M1027" s="4" t="s">
        <v>613</v>
      </c>
      <c r="N1027" s="4" t="s">
        <v>434</v>
      </c>
      <c r="O1027" s="4" t="s">
        <v>282</v>
      </c>
      <c r="P1027" s="4" t="s">
        <v>697</v>
      </c>
    </row>
    <row r="1028" spans="1:16" ht="22.5" customHeight="1">
      <c r="A1028" s="4" t="s">
        <v>37</v>
      </c>
      <c r="B1028" s="4" t="s">
        <v>797</v>
      </c>
      <c r="C1028" s="4" t="s">
        <v>1473</v>
      </c>
      <c r="D1028" s="4" t="s">
        <v>1473</v>
      </c>
      <c r="E1028" s="4" t="s">
        <v>1479</v>
      </c>
      <c r="F1028" s="2">
        <v>2003</v>
      </c>
      <c r="G1028" s="4">
        <v>1525466</v>
      </c>
      <c r="H1028" s="4">
        <v>0</v>
      </c>
      <c r="I1028" s="4" t="s">
        <v>1480</v>
      </c>
      <c r="J1028" s="4"/>
      <c r="K1028" s="4"/>
      <c r="L1028" s="3">
        <v>37708</v>
      </c>
      <c r="M1028" s="4" t="s">
        <v>554</v>
      </c>
      <c r="N1028" s="4" t="s">
        <v>434</v>
      </c>
      <c r="O1028" s="4" t="s">
        <v>282</v>
      </c>
      <c r="P1028" s="4" t="s">
        <v>697</v>
      </c>
    </row>
    <row r="1029" spans="1:16" ht="22.5" customHeight="1">
      <c r="A1029" s="4" t="s">
        <v>37</v>
      </c>
      <c r="B1029" s="4" t="s">
        <v>797</v>
      </c>
      <c r="C1029" s="4" t="s">
        <v>1473</v>
      </c>
      <c r="D1029" s="4" t="s">
        <v>1473</v>
      </c>
      <c r="E1029" s="4" t="s">
        <v>1479</v>
      </c>
      <c r="F1029" s="2">
        <v>2003</v>
      </c>
      <c r="G1029" s="4">
        <v>11666667</v>
      </c>
      <c r="H1029" s="4">
        <v>0</v>
      </c>
      <c r="I1029" s="4" t="s">
        <v>1480</v>
      </c>
      <c r="J1029" s="4"/>
      <c r="K1029" s="4"/>
      <c r="L1029" s="3">
        <v>37720</v>
      </c>
      <c r="M1029" s="4" t="s">
        <v>554</v>
      </c>
      <c r="N1029" s="4" t="s">
        <v>434</v>
      </c>
      <c r="O1029" s="4" t="s">
        <v>282</v>
      </c>
      <c r="P1029" s="4" t="s">
        <v>697</v>
      </c>
    </row>
    <row r="1030" spans="1:16" ht="33.75" customHeight="1">
      <c r="A1030" s="4" t="s">
        <v>37</v>
      </c>
      <c r="B1030" s="4" t="s">
        <v>797</v>
      </c>
      <c r="C1030" s="4" t="s">
        <v>532</v>
      </c>
      <c r="D1030" s="4" t="s">
        <v>254</v>
      </c>
      <c r="E1030" s="4" t="s">
        <v>268</v>
      </c>
      <c r="F1030" s="2">
        <v>2013</v>
      </c>
      <c r="G1030" s="4">
        <v>700000</v>
      </c>
      <c r="H1030" s="4">
        <v>0</v>
      </c>
      <c r="I1030" s="4" t="s">
        <v>1070</v>
      </c>
      <c r="J1030" s="4" t="s">
        <v>398</v>
      </c>
      <c r="K1030" s="4" t="s">
        <v>837</v>
      </c>
      <c r="L1030" s="3">
        <v>41443</v>
      </c>
      <c r="M1030" s="4" t="s">
        <v>738</v>
      </c>
      <c r="N1030" s="4" t="s">
        <v>434</v>
      </c>
      <c r="O1030" s="4" t="s">
        <v>282</v>
      </c>
      <c r="P1030" s="4" t="s">
        <v>697</v>
      </c>
    </row>
    <row r="1031" spans="1:16" ht="33.75" customHeight="1">
      <c r="A1031" s="4" t="s">
        <v>37</v>
      </c>
      <c r="B1031" s="4" t="s">
        <v>797</v>
      </c>
      <c r="C1031" s="4" t="s">
        <v>532</v>
      </c>
      <c r="D1031" s="4" t="s">
        <v>254</v>
      </c>
      <c r="E1031" s="4" t="s">
        <v>268</v>
      </c>
      <c r="F1031" s="2">
        <v>2013</v>
      </c>
      <c r="G1031" s="4">
        <v>300000</v>
      </c>
      <c r="H1031" s="4">
        <v>0</v>
      </c>
      <c r="I1031" s="4" t="s">
        <v>530</v>
      </c>
      <c r="J1031" s="4" t="s">
        <v>398</v>
      </c>
      <c r="K1031" s="4" t="s">
        <v>837</v>
      </c>
      <c r="L1031" s="3">
        <v>41554</v>
      </c>
      <c r="M1031" s="4" t="s">
        <v>738</v>
      </c>
      <c r="N1031" s="4" t="s">
        <v>434</v>
      </c>
      <c r="O1031" s="4" t="s">
        <v>282</v>
      </c>
      <c r="P1031" s="4" t="s">
        <v>697</v>
      </c>
    </row>
    <row r="1032" spans="1:16" ht="33.75" customHeight="1">
      <c r="A1032" s="4" t="s">
        <v>37</v>
      </c>
      <c r="B1032" s="4" t="s">
        <v>842</v>
      </c>
      <c r="C1032" s="4" t="s">
        <v>1445</v>
      </c>
      <c r="D1032" s="4"/>
      <c r="E1032" s="4"/>
      <c r="F1032" s="2">
        <v>2007</v>
      </c>
      <c r="G1032" s="4">
        <v>3900000</v>
      </c>
      <c r="H1032" s="4">
        <v>0</v>
      </c>
      <c r="I1032" s="4" t="s">
        <v>2180</v>
      </c>
      <c r="J1032" s="4"/>
      <c r="K1032" s="4" t="s">
        <v>837</v>
      </c>
      <c r="L1032" s="3">
        <v>39134</v>
      </c>
      <c r="M1032" s="4" t="s">
        <v>886</v>
      </c>
      <c r="N1032" s="4" t="s">
        <v>434</v>
      </c>
      <c r="O1032" s="4" t="s">
        <v>500</v>
      </c>
      <c r="P1032" s="4" t="s">
        <v>879</v>
      </c>
    </row>
    <row r="1033" spans="1:16" ht="22.5" customHeight="1">
      <c r="A1033" s="4" t="s">
        <v>2181</v>
      </c>
      <c r="B1033" s="4" t="s">
        <v>161</v>
      </c>
      <c r="C1033" s="4" t="s">
        <v>1470</v>
      </c>
      <c r="D1033" s="4"/>
      <c r="E1033" s="4"/>
      <c r="F1033" s="2">
        <v>2002</v>
      </c>
      <c r="G1033" s="4">
        <v>81302</v>
      </c>
      <c r="H1033" s="4">
        <v>0</v>
      </c>
      <c r="I1033" s="4" t="s">
        <v>1846</v>
      </c>
      <c r="J1033" s="4"/>
      <c r="K1033" s="4"/>
      <c r="L1033" s="3">
        <v>37606</v>
      </c>
      <c r="M1033" s="4" t="s">
        <v>738</v>
      </c>
      <c r="N1033" s="4" t="s">
        <v>434</v>
      </c>
      <c r="O1033" s="4" t="s">
        <v>500</v>
      </c>
      <c r="P1033" s="4" t="s">
        <v>692</v>
      </c>
    </row>
    <row r="1034" spans="1:16" ht="22.5" customHeight="1">
      <c r="A1034" s="4" t="s">
        <v>2181</v>
      </c>
      <c r="B1034" s="4" t="s">
        <v>161</v>
      </c>
      <c r="C1034" s="4" t="s">
        <v>1438</v>
      </c>
      <c r="D1034" s="4"/>
      <c r="E1034" s="4"/>
      <c r="F1034" s="2">
        <v>2006</v>
      </c>
      <c r="G1034" s="4">
        <v>42900</v>
      </c>
      <c r="H1034" s="4">
        <v>0</v>
      </c>
      <c r="I1034" s="4" t="s">
        <v>2182</v>
      </c>
      <c r="J1034" s="4"/>
      <c r="K1034" s="4" t="s">
        <v>837</v>
      </c>
      <c r="L1034" s="3">
        <v>38762</v>
      </c>
      <c r="M1034" s="4" t="s">
        <v>738</v>
      </c>
      <c r="N1034" s="4" t="s">
        <v>434</v>
      </c>
      <c r="O1034" s="4" t="s">
        <v>500</v>
      </c>
      <c r="P1034" s="4" t="s">
        <v>879</v>
      </c>
    </row>
    <row r="1035" spans="1:16" ht="22.5" customHeight="1">
      <c r="A1035" s="4" t="s">
        <v>2181</v>
      </c>
      <c r="B1035" s="4" t="s">
        <v>161</v>
      </c>
      <c r="C1035" s="4" t="s">
        <v>1473</v>
      </c>
      <c r="D1035" s="4"/>
      <c r="E1035" s="4"/>
      <c r="F1035" s="2">
        <v>2003</v>
      </c>
      <c r="G1035" s="4">
        <v>81302</v>
      </c>
      <c r="H1035" s="4">
        <v>0</v>
      </c>
      <c r="I1035" s="4" t="s">
        <v>1593</v>
      </c>
      <c r="J1035" s="4"/>
      <c r="K1035" s="4"/>
      <c r="L1035" s="3">
        <v>37606</v>
      </c>
      <c r="M1035" s="4" t="s">
        <v>738</v>
      </c>
      <c r="N1035" s="4" t="s">
        <v>434</v>
      </c>
      <c r="O1035" s="4" t="s">
        <v>500</v>
      </c>
      <c r="P1035" s="4" t="s">
        <v>692</v>
      </c>
    </row>
    <row r="1036" spans="1:16" ht="22.5" customHeight="1">
      <c r="A1036" s="4" t="s">
        <v>2181</v>
      </c>
      <c r="B1036" s="4" t="s">
        <v>161</v>
      </c>
      <c r="C1036" s="4" t="s">
        <v>1473</v>
      </c>
      <c r="D1036" s="4"/>
      <c r="E1036" s="4"/>
      <c r="F1036" s="2">
        <v>2003</v>
      </c>
      <c r="G1036" s="4">
        <v>415904</v>
      </c>
      <c r="H1036" s="4">
        <v>0</v>
      </c>
      <c r="I1036" s="4" t="s">
        <v>1593</v>
      </c>
      <c r="J1036" s="4"/>
      <c r="K1036" s="4"/>
      <c r="L1036" s="3">
        <v>37339</v>
      </c>
      <c r="M1036" s="4" t="s">
        <v>738</v>
      </c>
      <c r="N1036" s="4" t="s">
        <v>434</v>
      </c>
      <c r="O1036" s="4" t="s">
        <v>500</v>
      </c>
      <c r="P1036" s="4" t="s">
        <v>692</v>
      </c>
    </row>
    <row r="1037" spans="1:16" ht="33.75" customHeight="1">
      <c r="A1037" s="4" t="s">
        <v>2183</v>
      </c>
      <c r="B1037" s="4" t="s">
        <v>263</v>
      </c>
      <c r="C1037" s="4" t="s">
        <v>1438</v>
      </c>
      <c r="D1037" s="4" t="s">
        <v>1439</v>
      </c>
      <c r="E1037" s="4" t="s">
        <v>1440</v>
      </c>
      <c r="F1037" s="2">
        <v>2006</v>
      </c>
      <c r="G1037" s="4">
        <v>-27897</v>
      </c>
      <c r="H1037" s="4">
        <v>0</v>
      </c>
      <c r="I1037" s="4" t="s">
        <v>2184</v>
      </c>
      <c r="J1037" s="4"/>
      <c r="K1037" s="4" t="s">
        <v>837</v>
      </c>
      <c r="L1037" s="3">
        <v>38983</v>
      </c>
      <c r="M1037" s="4" t="s">
        <v>926</v>
      </c>
      <c r="N1037" s="4" t="s">
        <v>434</v>
      </c>
      <c r="O1037" s="4" t="s">
        <v>282</v>
      </c>
      <c r="P1037" s="4" t="s">
        <v>879</v>
      </c>
    </row>
    <row r="1038" spans="1:16" ht="33.75" customHeight="1">
      <c r="A1038" s="4" t="s">
        <v>2185</v>
      </c>
      <c r="B1038" s="4" t="s">
        <v>263</v>
      </c>
      <c r="C1038" s="4" t="s">
        <v>1445</v>
      </c>
      <c r="D1038" s="4" t="s">
        <v>1446</v>
      </c>
      <c r="E1038" s="4" t="s">
        <v>1447</v>
      </c>
      <c r="F1038" s="2">
        <v>2007</v>
      </c>
      <c r="G1038" s="4">
        <v>-49750</v>
      </c>
      <c r="H1038" s="4">
        <v>0</v>
      </c>
      <c r="I1038" s="4" t="s">
        <v>2186</v>
      </c>
      <c r="J1038" s="4"/>
      <c r="K1038" s="4" t="s">
        <v>837</v>
      </c>
      <c r="L1038" s="3">
        <v>39295</v>
      </c>
      <c r="M1038" s="4" t="s">
        <v>926</v>
      </c>
      <c r="N1038" s="4" t="s">
        <v>434</v>
      </c>
      <c r="O1038" s="4" t="s">
        <v>282</v>
      </c>
      <c r="P1038" s="4" t="s">
        <v>879</v>
      </c>
    </row>
    <row r="1039" spans="1:16" ht="22.5" customHeight="1">
      <c r="A1039" s="4" t="s">
        <v>178</v>
      </c>
      <c r="B1039" s="4" t="s">
        <v>1065</v>
      </c>
      <c r="C1039" s="4" t="s">
        <v>1473</v>
      </c>
      <c r="D1039" s="4"/>
      <c r="E1039" s="4"/>
      <c r="F1039" s="2">
        <v>2003</v>
      </c>
      <c r="G1039" s="4">
        <v>1500000</v>
      </c>
      <c r="H1039" s="4">
        <v>0</v>
      </c>
      <c r="I1039" s="4" t="s">
        <v>2187</v>
      </c>
      <c r="J1039" s="4"/>
      <c r="K1039" s="4"/>
      <c r="L1039" s="3">
        <v>37748</v>
      </c>
      <c r="M1039" s="4" t="s">
        <v>738</v>
      </c>
      <c r="N1039" s="4" t="s">
        <v>434</v>
      </c>
      <c r="O1039" s="4" t="s">
        <v>500</v>
      </c>
      <c r="P1039" s="4" t="s">
        <v>692</v>
      </c>
    </row>
    <row r="1040" spans="1:16" ht="45.75" customHeight="1">
      <c r="A1040" s="4" t="s">
        <v>178</v>
      </c>
      <c r="B1040" s="4" t="s">
        <v>263</v>
      </c>
      <c r="C1040" s="4" t="s">
        <v>1457</v>
      </c>
      <c r="D1040" s="4" t="s">
        <v>634</v>
      </c>
      <c r="E1040" s="4" t="s">
        <v>69</v>
      </c>
      <c r="F1040" s="2">
        <v>2015</v>
      </c>
      <c r="G1040" s="4">
        <v>200000</v>
      </c>
      <c r="H1040" s="4">
        <v>0</v>
      </c>
      <c r="I1040" s="4" t="s">
        <v>105</v>
      </c>
      <c r="J1040" s="4" t="s">
        <v>398</v>
      </c>
      <c r="K1040" s="4" t="s">
        <v>837</v>
      </c>
      <c r="L1040" s="3">
        <v>41962</v>
      </c>
      <c r="M1040" s="4" t="s">
        <v>613</v>
      </c>
      <c r="N1040" s="4" t="s">
        <v>434</v>
      </c>
      <c r="O1040" s="4" t="s">
        <v>282</v>
      </c>
      <c r="P1040" s="4" t="s">
        <v>879</v>
      </c>
    </row>
    <row r="1041" spans="1:16" ht="22.5" customHeight="1">
      <c r="A1041" s="4" t="s">
        <v>178</v>
      </c>
      <c r="B1041" s="4" t="s">
        <v>877</v>
      </c>
      <c r="C1041" s="4" t="s">
        <v>1473</v>
      </c>
      <c r="D1041" s="4"/>
      <c r="E1041" s="4"/>
      <c r="F1041" s="2">
        <v>2003</v>
      </c>
      <c r="G1041" s="4">
        <v>1000000</v>
      </c>
      <c r="H1041" s="4">
        <v>0</v>
      </c>
      <c r="I1041" s="4" t="s">
        <v>2188</v>
      </c>
      <c r="J1041" s="4"/>
      <c r="K1041" s="4"/>
      <c r="L1041" s="3">
        <v>37748</v>
      </c>
      <c r="M1041" s="4" t="s">
        <v>738</v>
      </c>
      <c r="N1041" s="4" t="s">
        <v>434</v>
      </c>
      <c r="O1041" s="4" t="s">
        <v>500</v>
      </c>
      <c r="P1041" s="4" t="s">
        <v>692</v>
      </c>
    </row>
    <row r="1042" spans="1:16" ht="33.75" customHeight="1">
      <c r="A1042" s="4" t="s">
        <v>178</v>
      </c>
      <c r="B1042" s="4" t="s">
        <v>877</v>
      </c>
      <c r="C1042" s="4" t="s">
        <v>1473</v>
      </c>
      <c r="D1042" s="4" t="s">
        <v>1473</v>
      </c>
      <c r="E1042" s="4" t="s">
        <v>1518</v>
      </c>
      <c r="F1042" s="2">
        <v>2003</v>
      </c>
      <c r="G1042" s="4">
        <v>1000000</v>
      </c>
      <c r="H1042" s="4">
        <v>0</v>
      </c>
      <c r="I1042" s="4" t="s">
        <v>1519</v>
      </c>
      <c r="J1042" s="4"/>
      <c r="K1042" s="4"/>
      <c r="L1042" s="3">
        <v>37748</v>
      </c>
      <c r="M1042" s="4" t="s">
        <v>230</v>
      </c>
      <c r="N1042" s="4" t="s">
        <v>434</v>
      </c>
      <c r="O1042" s="4" t="s">
        <v>282</v>
      </c>
      <c r="P1042" s="4" t="s">
        <v>697</v>
      </c>
    </row>
    <row r="1043" spans="1:16" ht="22.5" customHeight="1">
      <c r="A1043" s="4" t="s">
        <v>178</v>
      </c>
      <c r="B1043" s="4" t="s">
        <v>365</v>
      </c>
      <c r="C1043" s="4" t="s">
        <v>1473</v>
      </c>
      <c r="D1043" s="4"/>
      <c r="E1043" s="4"/>
      <c r="F1043" s="2">
        <v>2003</v>
      </c>
      <c r="G1043" s="4">
        <v>2000000</v>
      </c>
      <c r="H1043" s="4">
        <v>0</v>
      </c>
      <c r="I1043" s="4" t="s">
        <v>2062</v>
      </c>
      <c r="J1043" s="4"/>
      <c r="K1043" s="4"/>
      <c r="L1043" s="3">
        <v>37748</v>
      </c>
      <c r="M1043" s="4" t="s">
        <v>738</v>
      </c>
      <c r="N1043" s="4" t="s">
        <v>434</v>
      </c>
      <c r="O1043" s="4" t="s">
        <v>500</v>
      </c>
      <c r="P1043" s="4" t="s">
        <v>692</v>
      </c>
    </row>
    <row r="1044" spans="1:16" ht="22.5" customHeight="1">
      <c r="A1044" s="4" t="s">
        <v>178</v>
      </c>
      <c r="B1044" s="4" t="s">
        <v>365</v>
      </c>
      <c r="C1044" s="4" t="s">
        <v>1473</v>
      </c>
      <c r="D1044" s="4" t="s">
        <v>1473</v>
      </c>
      <c r="E1044" s="4" t="s">
        <v>1529</v>
      </c>
      <c r="F1044" s="2">
        <v>2003</v>
      </c>
      <c r="G1044" s="4">
        <v>1278867</v>
      </c>
      <c r="H1044" s="4">
        <v>0</v>
      </c>
      <c r="I1044" s="4" t="s">
        <v>1573</v>
      </c>
      <c r="J1044" s="4"/>
      <c r="K1044" s="4"/>
      <c r="L1044" s="3">
        <v>37791</v>
      </c>
      <c r="M1044" s="4" t="s">
        <v>738</v>
      </c>
      <c r="N1044" s="4" t="s">
        <v>434</v>
      </c>
      <c r="O1044" s="4" t="s">
        <v>282</v>
      </c>
      <c r="P1044" s="4" t="s">
        <v>697</v>
      </c>
    </row>
    <row r="1045" spans="1:16" ht="33.75" customHeight="1">
      <c r="A1045" s="4" t="s">
        <v>178</v>
      </c>
      <c r="B1045" s="4" t="s">
        <v>365</v>
      </c>
      <c r="C1045" s="4" t="s">
        <v>532</v>
      </c>
      <c r="D1045" s="4" t="s">
        <v>254</v>
      </c>
      <c r="E1045" s="4" t="s">
        <v>719</v>
      </c>
      <c r="F1045" s="2">
        <v>2013</v>
      </c>
      <c r="G1045" s="4">
        <v>200000</v>
      </c>
      <c r="H1045" s="4">
        <v>0</v>
      </c>
      <c r="I1045" s="4" t="s">
        <v>412</v>
      </c>
      <c r="J1045" s="4" t="s">
        <v>398</v>
      </c>
      <c r="K1045" s="4" t="s">
        <v>837</v>
      </c>
      <c r="L1045" s="3">
        <v>41641</v>
      </c>
      <c r="M1045" s="4" t="s">
        <v>738</v>
      </c>
      <c r="N1045" s="4" t="s">
        <v>434</v>
      </c>
      <c r="O1045" s="4" t="s">
        <v>282</v>
      </c>
      <c r="P1045" s="4" t="s">
        <v>697</v>
      </c>
    </row>
    <row r="1046" spans="1:16" ht="33.75" customHeight="1">
      <c r="A1046" s="4" t="s">
        <v>178</v>
      </c>
      <c r="B1046" s="4" t="s">
        <v>797</v>
      </c>
      <c r="C1046" s="4" t="s">
        <v>1457</v>
      </c>
      <c r="D1046" s="4" t="s">
        <v>634</v>
      </c>
      <c r="E1046" s="4" t="s">
        <v>115</v>
      </c>
      <c r="F1046" s="2">
        <v>2015</v>
      </c>
      <c r="G1046" s="4">
        <v>300000</v>
      </c>
      <c r="H1046" s="4">
        <v>0</v>
      </c>
      <c r="I1046" s="4" t="s">
        <v>233</v>
      </c>
      <c r="J1046" s="4" t="s">
        <v>398</v>
      </c>
      <c r="K1046" s="4" t="s">
        <v>837</v>
      </c>
      <c r="L1046" s="3">
        <v>41920</v>
      </c>
      <c r="M1046" s="4" t="s">
        <v>926</v>
      </c>
      <c r="N1046" s="4" t="s">
        <v>434</v>
      </c>
      <c r="O1046" s="4" t="s">
        <v>282</v>
      </c>
      <c r="P1046" s="4" t="s">
        <v>879</v>
      </c>
    </row>
    <row r="1047" spans="1:16" ht="22.5" customHeight="1">
      <c r="A1047" s="4" t="s">
        <v>178</v>
      </c>
      <c r="B1047" s="4" t="s">
        <v>797</v>
      </c>
      <c r="C1047" s="4" t="s">
        <v>1473</v>
      </c>
      <c r="D1047" s="4" t="s">
        <v>1473</v>
      </c>
      <c r="E1047" s="4" t="s">
        <v>1479</v>
      </c>
      <c r="F1047" s="2">
        <v>2003</v>
      </c>
      <c r="G1047" s="4">
        <v>1000000</v>
      </c>
      <c r="H1047" s="4">
        <v>0</v>
      </c>
      <c r="I1047" s="4" t="s">
        <v>1480</v>
      </c>
      <c r="J1047" s="4"/>
      <c r="K1047" s="4"/>
      <c r="L1047" s="3">
        <v>37734</v>
      </c>
      <c r="M1047" s="4" t="s">
        <v>554</v>
      </c>
      <c r="N1047" s="4" t="s">
        <v>434</v>
      </c>
      <c r="O1047" s="4" t="s">
        <v>282</v>
      </c>
      <c r="P1047" s="4" t="s">
        <v>697</v>
      </c>
    </row>
    <row r="1048" spans="1:16" ht="33.75" customHeight="1">
      <c r="A1048" s="4" t="s">
        <v>178</v>
      </c>
      <c r="B1048" s="4" t="s">
        <v>842</v>
      </c>
      <c r="C1048" s="4" t="s">
        <v>1457</v>
      </c>
      <c r="D1048" s="4" t="s">
        <v>634</v>
      </c>
      <c r="E1048" s="4" t="s">
        <v>367</v>
      </c>
      <c r="F1048" s="2">
        <v>2015</v>
      </c>
      <c r="G1048" s="4">
        <v>200000</v>
      </c>
      <c r="H1048" s="4">
        <v>0</v>
      </c>
      <c r="I1048" s="4" t="s">
        <v>102</v>
      </c>
      <c r="J1048" s="4" t="s">
        <v>398</v>
      </c>
      <c r="K1048" s="4" t="s">
        <v>837</v>
      </c>
      <c r="L1048" s="3">
        <v>41822</v>
      </c>
      <c r="M1048" s="4" t="s">
        <v>886</v>
      </c>
      <c r="N1048" s="4" t="s">
        <v>434</v>
      </c>
      <c r="O1048" s="4" t="s">
        <v>282</v>
      </c>
      <c r="P1048" s="4" t="s">
        <v>879</v>
      </c>
    </row>
    <row r="1049" spans="1:16" ht="45.75" customHeight="1">
      <c r="A1049" s="4" t="s">
        <v>178</v>
      </c>
      <c r="B1049" s="4" t="s">
        <v>842</v>
      </c>
      <c r="C1049" s="4" t="s">
        <v>1473</v>
      </c>
      <c r="D1049" s="4" t="s">
        <v>1473</v>
      </c>
      <c r="E1049" s="4" t="s">
        <v>1544</v>
      </c>
      <c r="F1049" s="2">
        <v>2003</v>
      </c>
      <c r="G1049" s="4">
        <v>2000000</v>
      </c>
      <c r="H1049" s="4">
        <v>0</v>
      </c>
      <c r="I1049" s="4" t="s">
        <v>2189</v>
      </c>
      <c r="J1049" s="4"/>
      <c r="K1049" s="4"/>
      <c r="L1049" s="3">
        <v>37741</v>
      </c>
      <c r="M1049" s="4" t="s">
        <v>886</v>
      </c>
      <c r="N1049" s="4" t="s">
        <v>434</v>
      </c>
      <c r="O1049" s="4" t="s">
        <v>282</v>
      </c>
      <c r="P1049" s="4" t="s">
        <v>697</v>
      </c>
    </row>
    <row r="1050" spans="1:16" ht="45.75" customHeight="1">
      <c r="A1050" s="4" t="s">
        <v>819</v>
      </c>
      <c r="B1050" s="4" t="s">
        <v>973</v>
      </c>
      <c r="C1050" s="4" t="s">
        <v>1473</v>
      </c>
      <c r="D1050" s="4"/>
      <c r="E1050" s="4"/>
      <c r="F1050" s="2">
        <v>2003</v>
      </c>
      <c r="G1050" s="4">
        <v>1500000</v>
      </c>
      <c r="H1050" s="4">
        <v>0</v>
      </c>
      <c r="I1050" s="4" t="s">
        <v>2190</v>
      </c>
      <c r="J1050" s="4"/>
      <c r="K1050" s="4"/>
      <c r="L1050" s="3">
        <v>37721</v>
      </c>
      <c r="M1050" s="4" t="s">
        <v>738</v>
      </c>
      <c r="N1050" s="4" t="s">
        <v>434</v>
      </c>
      <c r="O1050" s="4" t="s">
        <v>500</v>
      </c>
      <c r="P1050" s="4" t="s">
        <v>692</v>
      </c>
    </row>
    <row r="1051" spans="1:16" ht="45.75" customHeight="1">
      <c r="A1051" s="4" t="s">
        <v>819</v>
      </c>
      <c r="B1051" s="4" t="s">
        <v>973</v>
      </c>
      <c r="C1051" s="4" t="s">
        <v>1473</v>
      </c>
      <c r="D1051" s="4"/>
      <c r="E1051" s="4"/>
      <c r="F1051" s="2">
        <v>2003</v>
      </c>
      <c r="G1051" s="4">
        <v>0</v>
      </c>
      <c r="H1051" s="4">
        <v>0</v>
      </c>
      <c r="I1051" s="4" t="s">
        <v>2191</v>
      </c>
      <c r="J1051" s="4"/>
      <c r="K1051" s="4"/>
      <c r="L1051" s="3">
        <v>37721</v>
      </c>
      <c r="M1051" s="4" t="s">
        <v>211</v>
      </c>
      <c r="N1051" s="4" t="s">
        <v>434</v>
      </c>
      <c r="O1051" s="4" t="s">
        <v>500</v>
      </c>
      <c r="P1051" s="4" t="s">
        <v>692</v>
      </c>
    </row>
    <row r="1052" spans="1:16" ht="22.5" customHeight="1">
      <c r="A1052" s="4" t="s">
        <v>819</v>
      </c>
      <c r="B1052" s="4" t="s">
        <v>1034</v>
      </c>
      <c r="C1052" s="4" t="s">
        <v>1473</v>
      </c>
      <c r="D1052" s="4"/>
      <c r="E1052" s="4"/>
      <c r="F1052" s="2">
        <v>2003</v>
      </c>
      <c r="G1052" s="4">
        <v>2000000</v>
      </c>
      <c r="H1052" s="4">
        <v>0</v>
      </c>
      <c r="I1052" s="4" t="s">
        <v>1500</v>
      </c>
      <c r="J1052" s="4"/>
      <c r="K1052" s="4"/>
      <c r="L1052" s="3">
        <v>37721</v>
      </c>
      <c r="M1052" s="4" t="s">
        <v>738</v>
      </c>
      <c r="N1052" s="4" t="s">
        <v>434</v>
      </c>
      <c r="O1052" s="4" t="s">
        <v>500</v>
      </c>
      <c r="P1052" s="4" t="s">
        <v>692</v>
      </c>
    </row>
    <row r="1053" spans="1:16" ht="33.75" customHeight="1">
      <c r="A1053" s="4" t="s">
        <v>819</v>
      </c>
      <c r="B1053" s="4" t="s">
        <v>735</v>
      </c>
      <c r="C1053" s="4" t="s">
        <v>40</v>
      </c>
      <c r="D1053" s="4"/>
      <c r="E1053" s="4"/>
      <c r="F1053" s="2">
        <v>2014</v>
      </c>
      <c r="G1053" s="4">
        <v>0</v>
      </c>
      <c r="H1053" s="4">
        <v>250000</v>
      </c>
      <c r="I1053" s="4" t="s">
        <v>28</v>
      </c>
      <c r="J1053" s="4" t="s">
        <v>398</v>
      </c>
      <c r="K1053" s="4" t="s">
        <v>837</v>
      </c>
      <c r="L1053" s="3">
        <v>41824</v>
      </c>
      <c r="M1053" s="4" t="s">
        <v>926</v>
      </c>
      <c r="N1053" s="4" t="s">
        <v>434</v>
      </c>
      <c r="O1053" s="4" t="s">
        <v>521</v>
      </c>
      <c r="P1053" s="4" t="s">
        <v>692</v>
      </c>
    </row>
    <row r="1054" spans="1:16" ht="45.75" customHeight="1">
      <c r="A1054" s="4" t="s">
        <v>819</v>
      </c>
      <c r="B1054" s="4" t="s">
        <v>139</v>
      </c>
      <c r="C1054" s="4" t="s">
        <v>1457</v>
      </c>
      <c r="D1054" s="4" t="s">
        <v>634</v>
      </c>
      <c r="E1054" s="4" t="s">
        <v>315</v>
      </c>
      <c r="F1054" s="2">
        <v>2015</v>
      </c>
      <c r="G1054" s="4">
        <v>1000000</v>
      </c>
      <c r="H1054" s="4">
        <v>0</v>
      </c>
      <c r="I1054" s="4" t="s">
        <v>100</v>
      </c>
      <c r="J1054" s="4" t="s">
        <v>398</v>
      </c>
      <c r="K1054" s="4" t="s">
        <v>837</v>
      </c>
      <c r="L1054" s="3">
        <v>41824</v>
      </c>
      <c r="M1054" s="4" t="s">
        <v>326</v>
      </c>
      <c r="N1054" s="4" t="s">
        <v>434</v>
      </c>
      <c r="O1054" s="4" t="s">
        <v>282</v>
      </c>
      <c r="P1054" s="4" t="s">
        <v>692</v>
      </c>
    </row>
    <row r="1055" spans="1:16" ht="22.5" customHeight="1">
      <c r="A1055" s="4" t="s">
        <v>819</v>
      </c>
      <c r="B1055" s="4" t="s">
        <v>139</v>
      </c>
      <c r="C1055" s="4" t="s">
        <v>1473</v>
      </c>
      <c r="D1055" s="4" t="s">
        <v>1473</v>
      </c>
      <c r="E1055" s="4" t="s">
        <v>1848</v>
      </c>
      <c r="F1055" s="2">
        <v>2003</v>
      </c>
      <c r="G1055" s="4">
        <v>100000</v>
      </c>
      <c r="H1055" s="4">
        <v>0</v>
      </c>
      <c r="I1055" s="4" t="s">
        <v>2192</v>
      </c>
      <c r="J1055" s="4"/>
      <c r="K1055" s="4"/>
      <c r="L1055" s="3">
        <v>37721</v>
      </c>
      <c r="M1055" s="4" t="s">
        <v>886</v>
      </c>
      <c r="N1055" s="4" t="s">
        <v>434</v>
      </c>
      <c r="O1055" s="4" t="s">
        <v>282</v>
      </c>
      <c r="P1055" s="4" t="s">
        <v>697</v>
      </c>
    </row>
    <row r="1056" spans="1:16" ht="22.5" customHeight="1">
      <c r="A1056" s="4" t="s">
        <v>819</v>
      </c>
      <c r="B1056" s="4" t="s">
        <v>139</v>
      </c>
      <c r="C1056" s="4" t="s">
        <v>1473</v>
      </c>
      <c r="D1056" s="4" t="s">
        <v>1473</v>
      </c>
      <c r="E1056" s="4" t="s">
        <v>1848</v>
      </c>
      <c r="F1056" s="2">
        <v>2003</v>
      </c>
      <c r="G1056" s="4">
        <v>400000</v>
      </c>
      <c r="H1056" s="4">
        <v>0</v>
      </c>
      <c r="I1056" s="4" t="s">
        <v>2193</v>
      </c>
      <c r="J1056" s="4"/>
      <c r="K1056" s="4"/>
      <c r="L1056" s="3">
        <v>37721</v>
      </c>
      <c r="M1056" s="4" t="s">
        <v>886</v>
      </c>
      <c r="N1056" s="4" t="s">
        <v>434</v>
      </c>
      <c r="O1056" s="4" t="s">
        <v>282</v>
      </c>
      <c r="P1056" s="4" t="s">
        <v>697</v>
      </c>
    </row>
    <row r="1057" spans="1:16" ht="22.5" customHeight="1">
      <c r="A1057" s="4" t="s">
        <v>819</v>
      </c>
      <c r="B1057" s="4" t="s">
        <v>139</v>
      </c>
      <c r="C1057" s="4" t="s">
        <v>1473</v>
      </c>
      <c r="D1057" s="4" t="s">
        <v>1473</v>
      </c>
      <c r="E1057" s="4" t="s">
        <v>2194</v>
      </c>
      <c r="F1057" s="2">
        <v>2003</v>
      </c>
      <c r="G1057" s="4">
        <v>500000</v>
      </c>
      <c r="H1057" s="4">
        <v>0</v>
      </c>
      <c r="I1057" s="4" t="s">
        <v>1478</v>
      </c>
      <c r="J1057" s="4"/>
      <c r="K1057" s="4"/>
      <c r="L1057" s="3">
        <v>37721</v>
      </c>
      <c r="M1057" s="4" t="s">
        <v>738</v>
      </c>
      <c r="N1057" s="4" t="s">
        <v>434</v>
      </c>
      <c r="O1057" s="4" t="s">
        <v>282</v>
      </c>
      <c r="P1057" s="4" t="s">
        <v>697</v>
      </c>
    </row>
    <row r="1058" spans="1:16" ht="33.75" customHeight="1">
      <c r="A1058" s="4" t="s">
        <v>819</v>
      </c>
      <c r="B1058" s="4" t="s">
        <v>224</v>
      </c>
      <c r="C1058" s="4" t="s">
        <v>40</v>
      </c>
      <c r="D1058" s="4"/>
      <c r="E1058" s="4"/>
      <c r="F1058" s="2">
        <v>2014</v>
      </c>
      <c r="G1058" s="4">
        <v>0</v>
      </c>
      <c r="H1058" s="4">
        <v>250000</v>
      </c>
      <c r="I1058" s="4" t="s">
        <v>28</v>
      </c>
      <c r="J1058" s="4" t="s">
        <v>398</v>
      </c>
      <c r="K1058" s="4" t="s">
        <v>837</v>
      </c>
      <c r="L1058" s="3">
        <v>41824</v>
      </c>
      <c r="M1058" s="4" t="s">
        <v>926</v>
      </c>
      <c r="N1058" s="4" t="s">
        <v>434</v>
      </c>
      <c r="O1058" s="4" t="s">
        <v>521</v>
      </c>
      <c r="P1058" s="4" t="s">
        <v>692</v>
      </c>
    </row>
    <row r="1059" spans="1:16" ht="22.5" customHeight="1">
      <c r="A1059" s="4" t="s">
        <v>819</v>
      </c>
      <c r="B1059" s="4" t="s">
        <v>224</v>
      </c>
      <c r="C1059" s="4" t="s">
        <v>1473</v>
      </c>
      <c r="D1059" s="4"/>
      <c r="E1059" s="4"/>
      <c r="F1059" s="2">
        <v>2003</v>
      </c>
      <c r="G1059" s="4">
        <v>10020000</v>
      </c>
      <c r="H1059" s="4">
        <v>0</v>
      </c>
      <c r="I1059" s="4" t="s">
        <v>2195</v>
      </c>
      <c r="J1059" s="4"/>
      <c r="K1059" s="4"/>
      <c r="L1059" s="3">
        <v>37721</v>
      </c>
      <c r="M1059" s="4" t="s">
        <v>738</v>
      </c>
      <c r="N1059" s="4" t="s">
        <v>434</v>
      </c>
      <c r="O1059" s="4" t="s">
        <v>500</v>
      </c>
      <c r="P1059" s="4" t="s">
        <v>692</v>
      </c>
    </row>
    <row r="1060" spans="1:16" ht="45.75" customHeight="1">
      <c r="A1060" s="4" t="s">
        <v>819</v>
      </c>
      <c r="B1060" s="4" t="s">
        <v>877</v>
      </c>
      <c r="C1060" s="4" t="s">
        <v>1457</v>
      </c>
      <c r="D1060" s="4" t="s">
        <v>634</v>
      </c>
      <c r="E1060" s="4" t="s">
        <v>751</v>
      </c>
      <c r="F1060" s="2">
        <v>2015</v>
      </c>
      <c r="G1060" s="4">
        <v>2000000</v>
      </c>
      <c r="H1060" s="4">
        <v>0</v>
      </c>
      <c r="I1060" s="4" t="s">
        <v>51</v>
      </c>
      <c r="J1060" s="4" t="s">
        <v>398</v>
      </c>
      <c r="K1060" s="4" t="s">
        <v>837</v>
      </c>
      <c r="L1060" s="3">
        <v>41824</v>
      </c>
      <c r="M1060" s="4" t="s">
        <v>232</v>
      </c>
      <c r="N1060" s="4" t="s">
        <v>434</v>
      </c>
      <c r="O1060" s="4" t="s">
        <v>282</v>
      </c>
      <c r="P1060" s="4" t="s">
        <v>692</v>
      </c>
    </row>
    <row r="1061" spans="1:16" ht="33.75" customHeight="1">
      <c r="A1061" s="4" t="s">
        <v>819</v>
      </c>
      <c r="B1061" s="4" t="s">
        <v>877</v>
      </c>
      <c r="C1061" s="4" t="s">
        <v>532</v>
      </c>
      <c r="D1061" s="4" t="s">
        <v>254</v>
      </c>
      <c r="E1061" s="4" t="s">
        <v>386</v>
      </c>
      <c r="F1061" s="2">
        <v>2013</v>
      </c>
      <c r="G1061" s="4">
        <v>741997</v>
      </c>
      <c r="H1061" s="4">
        <v>0</v>
      </c>
      <c r="I1061" s="4" t="s">
        <v>67</v>
      </c>
      <c r="J1061" s="4" t="s">
        <v>398</v>
      </c>
      <c r="K1061" s="4" t="s">
        <v>837</v>
      </c>
      <c r="L1061" s="3">
        <v>41382</v>
      </c>
      <c r="M1061" s="4" t="s">
        <v>738</v>
      </c>
      <c r="N1061" s="4" t="s">
        <v>434</v>
      </c>
      <c r="O1061" s="4" t="s">
        <v>282</v>
      </c>
      <c r="P1061" s="4" t="s">
        <v>697</v>
      </c>
    </row>
    <row r="1062" spans="1:16" ht="33.75" customHeight="1">
      <c r="A1062" s="4" t="s">
        <v>819</v>
      </c>
      <c r="B1062" s="4" t="s">
        <v>877</v>
      </c>
      <c r="C1062" s="4" t="s">
        <v>532</v>
      </c>
      <c r="D1062" s="4" t="s">
        <v>254</v>
      </c>
      <c r="E1062" s="4" t="s">
        <v>386</v>
      </c>
      <c r="F1062" s="2">
        <v>2013</v>
      </c>
      <c r="G1062" s="4">
        <v>3368005</v>
      </c>
      <c r="H1062" s="4">
        <v>0</v>
      </c>
      <c r="I1062" s="4" t="s">
        <v>936</v>
      </c>
      <c r="J1062" s="4" t="s">
        <v>398</v>
      </c>
      <c r="K1062" s="4" t="s">
        <v>837</v>
      </c>
      <c r="L1062" s="3">
        <v>41382</v>
      </c>
      <c r="M1062" s="4" t="s">
        <v>738</v>
      </c>
      <c r="N1062" s="4" t="s">
        <v>434</v>
      </c>
      <c r="O1062" s="4" t="s">
        <v>282</v>
      </c>
      <c r="P1062" s="4" t="s">
        <v>697</v>
      </c>
    </row>
    <row r="1063" spans="1:16" ht="33.75" customHeight="1">
      <c r="A1063" s="4" t="s">
        <v>819</v>
      </c>
      <c r="B1063" s="4" t="s">
        <v>877</v>
      </c>
      <c r="C1063" s="4" t="s">
        <v>532</v>
      </c>
      <c r="D1063" s="4" t="s">
        <v>254</v>
      </c>
      <c r="E1063" s="4" t="s">
        <v>386</v>
      </c>
      <c r="F1063" s="2">
        <v>2013</v>
      </c>
      <c r="G1063" s="4">
        <v>1160000</v>
      </c>
      <c r="H1063" s="4">
        <v>0</v>
      </c>
      <c r="I1063" s="4" t="s">
        <v>656</v>
      </c>
      <c r="J1063" s="4" t="s">
        <v>398</v>
      </c>
      <c r="K1063" s="4" t="s">
        <v>837</v>
      </c>
      <c r="L1063" s="3">
        <v>41382</v>
      </c>
      <c r="M1063" s="4" t="s">
        <v>738</v>
      </c>
      <c r="N1063" s="4" t="s">
        <v>434</v>
      </c>
      <c r="O1063" s="4" t="s">
        <v>282</v>
      </c>
      <c r="P1063" s="4" t="s">
        <v>697</v>
      </c>
    </row>
    <row r="1064" spans="1:16" ht="33.75" customHeight="1">
      <c r="A1064" s="4" t="s">
        <v>819</v>
      </c>
      <c r="B1064" s="4" t="s">
        <v>877</v>
      </c>
      <c r="C1064" s="4" t="s">
        <v>532</v>
      </c>
      <c r="D1064" s="4" t="s">
        <v>254</v>
      </c>
      <c r="E1064" s="4" t="s">
        <v>386</v>
      </c>
      <c r="F1064" s="2">
        <v>2013</v>
      </c>
      <c r="G1064" s="4">
        <v>529998</v>
      </c>
      <c r="H1064" s="4">
        <v>0</v>
      </c>
      <c r="I1064" s="4" t="s">
        <v>70</v>
      </c>
      <c r="J1064" s="4" t="s">
        <v>398</v>
      </c>
      <c r="K1064" s="4" t="s">
        <v>837</v>
      </c>
      <c r="L1064" s="3">
        <v>41382</v>
      </c>
      <c r="M1064" s="4" t="s">
        <v>738</v>
      </c>
      <c r="N1064" s="4" t="s">
        <v>434</v>
      </c>
      <c r="O1064" s="4" t="s">
        <v>282</v>
      </c>
      <c r="P1064" s="4" t="s">
        <v>697</v>
      </c>
    </row>
    <row r="1065" spans="1:16" ht="33.75" customHeight="1">
      <c r="A1065" s="4" t="s">
        <v>819</v>
      </c>
      <c r="B1065" s="4" t="s">
        <v>877</v>
      </c>
      <c r="C1065" s="4" t="s">
        <v>961</v>
      </c>
      <c r="D1065" s="4" t="s">
        <v>988</v>
      </c>
      <c r="E1065" s="4" t="s">
        <v>142</v>
      </c>
      <c r="F1065" s="2">
        <v>2014</v>
      </c>
      <c r="G1065" s="4">
        <v>4500000</v>
      </c>
      <c r="H1065" s="4">
        <v>0</v>
      </c>
      <c r="I1065" s="4" t="s">
        <v>412</v>
      </c>
      <c r="J1065" s="4" t="s">
        <v>398</v>
      </c>
      <c r="K1065" s="4" t="s">
        <v>837</v>
      </c>
      <c r="L1065" s="3">
        <v>41724</v>
      </c>
      <c r="M1065" s="4" t="s">
        <v>738</v>
      </c>
      <c r="N1065" s="4" t="s">
        <v>434</v>
      </c>
      <c r="O1065" s="4" t="s">
        <v>282</v>
      </c>
      <c r="P1065" s="4" t="s">
        <v>697</v>
      </c>
    </row>
    <row r="1066" spans="1:16" ht="33.75" customHeight="1">
      <c r="A1066" s="4" t="s">
        <v>819</v>
      </c>
      <c r="B1066" s="4" t="s">
        <v>365</v>
      </c>
      <c r="C1066" s="4" t="s">
        <v>1458</v>
      </c>
      <c r="D1066" s="4" t="s">
        <v>1459</v>
      </c>
      <c r="E1066" s="4" t="s">
        <v>2196</v>
      </c>
      <c r="F1066" s="2">
        <v>2008</v>
      </c>
      <c r="G1066" s="4">
        <v>437100</v>
      </c>
      <c r="H1066" s="4">
        <v>0</v>
      </c>
      <c r="I1066" s="4" t="s">
        <v>2197</v>
      </c>
      <c r="J1066" s="4"/>
      <c r="K1066" s="4" t="s">
        <v>837</v>
      </c>
      <c r="L1066" s="3">
        <v>39540</v>
      </c>
      <c r="M1066" s="4" t="s">
        <v>230</v>
      </c>
      <c r="N1066" s="4" t="s">
        <v>434</v>
      </c>
      <c r="O1066" s="4" t="s">
        <v>282</v>
      </c>
      <c r="P1066" s="4" t="s">
        <v>697</v>
      </c>
    </row>
    <row r="1067" spans="1:16" ht="22.5" customHeight="1">
      <c r="A1067" s="4" t="s">
        <v>819</v>
      </c>
      <c r="B1067" s="4" t="s">
        <v>365</v>
      </c>
      <c r="C1067" s="4" t="s">
        <v>1458</v>
      </c>
      <c r="D1067" s="4" t="s">
        <v>1459</v>
      </c>
      <c r="E1067" s="4" t="s">
        <v>2198</v>
      </c>
      <c r="F1067" s="2">
        <v>2008</v>
      </c>
      <c r="G1067" s="4">
        <v>562900</v>
      </c>
      <c r="H1067" s="4">
        <v>0</v>
      </c>
      <c r="I1067" s="4" t="s">
        <v>2199</v>
      </c>
      <c r="J1067" s="4"/>
      <c r="K1067" s="4" t="s">
        <v>837</v>
      </c>
      <c r="L1067" s="3">
        <v>39540</v>
      </c>
      <c r="M1067" s="4" t="s">
        <v>886</v>
      </c>
      <c r="N1067" s="4" t="s">
        <v>434</v>
      </c>
      <c r="O1067" s="4" t="s">
        <v>282</v>
      </c>
      <c r="P1067" s="4" t="s">
        <v>697</v>
      </c>
    </row>
    <row r="1068" spans="1:16" ht="45.75" customHeight="1">
      <c r="A1068" s="4" t="s">
        <v>819</v>
      </c>
      <c r="B1068" s="4" t="s">
        <v>365</v>
      </c>
      <c r="C1068" s="4" t="s">
        <v>1457</v>
      </c>
      <c r="D1068" s="4" t="s">
        <v>634</v>
      </c>
      <c r="E1068" s="4" t="s">
        <v>773</v>
      </c>
      <c r="F1068" s="2">
        <v>2015</v>
      </c>
      <c r="G1068" s="4">
        <v>3000000</v>
      </c>
      <c r="H1068" s="4">
        <v>0</v>
      </c>
      <c r="I1068" s="4" t="s">
        <v>135</v>
      </c>
      <c r="J1068" s="4" t="s">
        <v>398</v>
      </c>
      <c r="K1068" s="4" t="s">
        <v>837</v>
      </c>
      <c r="L1068" s="3">
        <v>41824</v>
      </c>
      <c r="M1068" s="4" t="s">
        <v>326</v>
      </c>
      <c r="N1068" s="4" t="s">
        <v>434</v>
      </c>
      <c r="O1068" s="4" t="s">
        <v>282</v>
      </c>
      <c r="P1068" s="4" t="s">
        <v>692</v>
      </c>
    </row>
    <row r="1069" spans="1:16" ht="22.5" customHeight="1">
      <c r="A1069" s="4" t="s">
        <v>819</v>
      </c>
      <c r="B1069" s="4" t="s">
        <v>365</v>
      </c>
      <c r="C1069" s="4" t="s">
        <v>1473</v>
      </c>
      <c r="D1069" s="4" t="s">
        <v>1473</v>
      </c>
      <c r="E1069" s="4" t="s">
        <v>1529</v>
      </c>
      <c r="F1069" s="2">
        <v>2003</v>
      </c>
      <c r="G1069" s="4">
        <v>2006308</v>
      </c>
      <c r="H1069" s="4">
        <v>0</v>
      </c>
      <c r="I1069" s="4" t="s">
        <v>1573</v>
      </c>
      <c r="J1069" s="4"/>
      <c r="K1069" s="4"/>
      <c r="L1069" s="3">
        <v>37791</v>
      </c>
      <c r="M1069" s="4" t="s">
        <v>738</v>
      </c>
      <c r="N1069" s="4" t="s">
        <v>434</v>
      </c>
      <c r="O1069" s="4" t="s">
        <v>282</v>
      </c>
      <c r="P1069" s="4" t="s">
        <v>697</v>
      </c>
    </row>
    <row r="1070" spans="1:16" ht="33.75" customHeight="1">
      <c r="A1070" s="4" t="s">
        <v>819</v>
      </c>
      <c r="B1070" s="4" t="s">
        <v>365</v>
      </c>
      <c r="C1070" s="4" t="s">
        <v>961</v>
      </c>
      <c r="D1070" s="4" t="s">
        <v>988</v>
      </c>
      <c r="E1070" s="4" t="s">
        <v>364</v>
      </c>
      <c r="F1070" s="2">
        <v>2014</v>
      </c>
      <c r="G1070" s="4">
        <v>10000000</v>
      </c>
      <c r="H1070" s="4">
        <v>0</v>
      </c>
      <c r="I1070" s="4" t="s">
        <v>412</v>
      </c>
      <c r="J1070" s="4" t="s">
        <v>398</v>
      </c>
      <c r="K1070" s="4" t="s">
        <v>837</v>
      </c>
      <c r="L1070" s="3">
        <v>41724</v>
      </c>
      <c r="M1070" s="4" t="s">
        <v>738</v>
      </c>
      <c r="N1070" s="4" t="s">
        <v>434</v>
      </c>
      <c r="O1070" s="4" t="s">
        <v>282</v>
      </c>
      <c r="P1070" s="4" t="s">
        <v>697</v>
      </c>
    </row>
    <row r="1071" spans="1:16" ht="33.75" customHeight="1">
      <c r="A1071" s="4" t="s">
        <v>819</v>
      </c>
      <c r="B1071" s="4" t="s">
        <v>425</v>
      </c>
      <c r="C1071" s="4" t="s">
        <v>532</v>
      </c>
      <c r="D1071" s="4" t="s">
        <v>254</v>
      </c>
      <c r="E1071" s="4" t="s">
        <v>71</v>
      </c>
      <c r="F1071" s="2">
        <v>2013</v>
      </c>
      <c r="G1071" s="4">
        <v>1000000</v>
      </c>
      <c r="H1071" s="4">
        <v>0</v>
      </c>
      <c r="I1071" s="4" t="s">
        <v>514</v>
      </c>
      <c r="J1071" s="4" t="s">
        <v>398</v>
      </c>
      <c r="K1071" s="4" t="s">
        <v>837</v>
      </c>
      <c r="L1071" s="3">
        <v>41382</v>
      </c>
      <c r="M1071" s="4" t="s">
        <v>738</v>
      </c>
      <c r="N1071" s="4" t="s">
        <v>434</v>
      </c>
      <c r="O1071" s="4" t="s">
        <v>282</v>
      </c>
      <c r="P1071" s="4" t="s">
        <v>697</v>
      </c>
    </row>
    <row r="1072" spans="1:16" ht="22.5" customHeight="1">
      <c r="A1072" s="4" t="s">
        <v>819</v>
      </c>
      <c r="B1072" s="4" t="s">
        <v>873</v>
      </c>
      <c r="C1072" s="4" t="s">
        <v>1473</v>
      </c>
      <c r="D1072" s="4"/>
      <c r="E1072" s="4"/>
      <c r="F1072" s="2">
        <v>2003</v>
      </c>
      <c r="G1072" s="4">
        <v>10020000</v>
      </c>
      <c r="H1072" s="4">
        <v>0</v>
      </c>
      <c r="I1072" s="4" t="s">
        <v>2200</v>
      </c>
      <c r="J1072" s="4"/>
      <c r="K1072" s="4"/>
      <c r="L1072" s="3">
        <v>37721</v>
      </c>
      <c r="M1072" s="4" t="s">
        <v>738</v>
      </c>
      <c r="N1072" s="4" t="s">
        <v>434</v>
      </c>
      <c r="O1072" s="4" t="s">
        <v>500</v>
      </c>
      <c r="P1072" s="4" t="s">
        <v>692</v>
      </c>
    </row>
    <row r="1073" spans="1:16" ht="33.75" customHeight="1">
      <c r="A1073" s="4" t="s">
        <v>819</v>
      </c>
      <c r="B1073" s="4" t="s">
        <v>797</v>
      </c>
      <c r="C1073" s="4" t="s">
        <v>1457</v>
      </c>
      <c r="D1073" s="4" t="s">
        <v>634</v>
      </c>
      <c r="E1073" s="4" t="s">
        <v>115</v>
      </c>
      <c r="F1073" s="2">
        <v>2015</v>
      </c>
      <c r="G1073" s="4">
        <v>2000000</v>
      </c>
      <c r="H1073" s="4">
        <v>0</v>
      </c>
      <c r="I1073" s="4" t="s">
        <v>1105</v>
      </c>
      <c r="J1073" s="4" t="s">
        <v>398</v>
      </c>
      <c r="K1073" s="4" t="s">
        <v>837</v>
      </c>
      <c r="L1073" s="3">
        <v>41824</v>
      </c>
      <c r="M1073" s="4" t="s">
        <v>926</v>
      </c>
      <c r="N1073" s="4" t="s">
        <v>434</v>
      </c>
      <c r="O1073" s="4" t="s">
        <v>282</v>
      </c>
      <c r="P1073" s="4" t="s">
        <v>697</v>
      </c>
    </row>
    <row r="1074" spans="1:16" ht="22.5" customHeight="1">
      <c r="A1074" s="4" t="s">
        <v>819</v>
      </c>
      <c r="B1074" s="4" t="s">
        <v>797</v>
      </c>
      <c r="C1074" s="4" t="s">
        <v>1473</v>
      </c>
      <c r="D1074" s="4" t="s">
        <v>1473</v>
      </c>
      <c r="E1074" s="4" t="s">
        <v>1479</v>
      </c>
      <c r="F1074" s="2">
        <v>2003</v>
      </c>
      <c r="G1074" s="4">
        <v>1000000</v>
      </c>
      <c r="H1074" s="4">
        <v>0</v>
      </c>
      <c r="I1074" s="4" t="s">
        <v>1480</v>
      </c>
      <c r="J1074" s="4"/>
      <c r="K1074" s="4"/>
      <c r="L1074" s="3">
        <v>37721</v>
      </c>
      <c r="M1074" s="4" t="s">
        <v>554</v>
      </c>
      <c r="N1074" s="4" t="s">
        <v>434</v>
      </c>
      <c r="O1074" s="4" t="s">
        <v>282</v>
      </c>
      <c r="P1074" s="4" t="s">
        <v>697</v>
      </c>
    </row>
    <row r="1075" spans="1:16" ht="33.75" customHeight="1">
      <c r="A1075" s="4" t="s">
        <v>819</v>
      </c>
      <c r="B1075" s="4" t="s">
        <v>797</v>
      </c>
      <c r="C1075" s="4" t="s">
        <v>532</v>
      </c>
      <c r="D1075" s="4" t="s">
        <v>254</v>
      </c>
      <c r="E1075" s="4" t="s">
        <v>268</v>
      </c>
      <c r="F1075" s="2">
        <v>2013</v>
      </c>
      <c r="G1075" s="4">
        <v>3514665</v>
      </c>
      <c r="H1075" s="4">
        <v>0</v>
      </c>
      <c r="I1075" s="4" t="s">
        <v>917</v>
      </c>
      <c r="J1075" s="4" t="s">
        <v>398</v>
      </c>
      <c r="K1075" s="4" t="s">
        <v>837</v>
      </c>
      <c r="L1075" s="3">
        <v>41382</v>
      </c>
      <c r="M1075" s="4" t="s">
        <v>738</v>
      </c>
      <c r="N1075" s="4" t="s">
        <v>434</v>
      </c>
      <c r="O1075" s="4" t="s">
        <v>282</v>
      </c>
      <c r="P1075" s="4" t="s">
        <v>697</v>
      </c>
    </row>
    <row r="1076" spans="1:16" ht="33.75" customHeight="1">
      <c r="A1076" s="4" t="s">
        <v>819</v>
      </c>
      <c r="B1076" s="4" t="s">
        <v>842</v>
      </c>
      <c r="C1076" s="4" t="s">
        <v>1457</v>
      </c>
      <c r="D1076" s="4" t="s">
        <v>634</v>
      </c>
      <c r="E1076" s="4" t="s">
        <v>367</v>
      </c>
      <c r="F1076" s="2">
        <v>2015</v>
      </c>
      <c r="G1076" s="4">
        <v>1500000</v>
      </c>
      <c r="H1076" s="4">
        <v>0</v>
      </c>
      <c r="I1076" s="4" t="s">
        <v>944</v>
      </c>
      <c r="J1076" s="4" t="s">
        <v>398</v>
      </c>
      <c r="K1076" s="4" t="s">
        <v>837</v>
      </c>
      <c r="L1076" s="3">
        <v>41824</v>
      </c>
      <c r="M1076" s="4" t="s">
        <v>886</v>
      </c>
      <c r="N1076" s="4" t="s">
        <v>434</v>
      </c>
      <c r="O1076" s="4" t="s">
        <v>282</v>
      </c>
      <c r="P1076" s="4" t="s">
        <v>692</v>
      </c>
    </row>
    <row r="1077" spans="1:16" ht="33.75" customHeight="1">
      <c r="A1077" s="4" t="s">
        <v>819</v>
      </c>
      <c r="B1077" s="4" t="s">
        <v>842</v>
      </c>
      <c r="C1077" s="4" t="s">
        <v>532</v>
      </c>
      <c r="D1077" s="4" t="s">
        <v>254</v>
      </c>
      <c r="E1077" s="4" t="s">
        <v>550</v>
      </c>
      <c r="F1077" s="2">
        <v>2013</v>
      </c>
      <c r="G1077" s="4">
        <v>918769</v>
      </c>
      <c r="H1077" s="4">
        <v>0</v>
      </c>
      <c r="I1077" s="4" t="s">
        <v>396</v>
      </c>
      <c r="J1077" s="4" t="s">
        <v>398</v>
      </c>
      <c r="K1077" s="4" t="s">
        <v>837</v>
      </c>
      <c r="L1077" s="3">
        <v>41382</v>
      </c>
      <c r="M1077" s="4" t="s">
        <v>738</v>
      </c>
      <c r="N1077" s="4" t="s">
        <v>434</v>
      </c>
      <c r="O1077" s="4" t="s">
        <v>500</v>
      </c>
      <c r="P1077" s="4" t="s">
        <v>697</v>
      </c>
    </row>
    <row r="1078" spans="1:16" ht="33.75" customHeight="1">
      <c r="A1078" s="4" t="s">
        <v>819</v>
      </c>
      <c r="B1078" s="4" t="s">
        <v>842</v>
      </c>
      <c r="C1078" s="4" t="s">
        <v>961</v>
      </c>
      <c r="D1078" s="4" t="s">
        <v>988</v>
      </c>
      <c r="E1078" s="4" t="s">
        <v>127</v>
      </c>
      <c r="F1078" s="2">
        <v>2014</v>
      </c>
      <c r="G1078" s="4">
        <v>1177000</v>
      </c>
      <c r="H1078" s="4">
        <v>0</v>
      </c>
      <c r="I1078" s="4" t="s">
        <v>76</v>
      </c>
      <c r="J1078" s="4" t="s">
        <v>398</v>
      </c>
      <c r="K1078" s="4" t="s">
        <v>837</v>
      </c>
      <c r="L1078" s="3">
        <v>41724</v>
      </c>
      <c r="M1078" s="4" t="s">
        <v>738</v>
      </c>
      <c r="N1078" s="4" t="s">
        <v>434</v>
      </c>
      <c r="O1078" s="4" t="s">
        <v>282</v>
      </c>
      <c r="P1078" s="4" t="s">
        <v>697</v>
      </c>
    </row>
    <row r="1079" spans="1:16" ht="33.75" customHeight="1">
      <c r="A1079" s="4" t="s">
        <v>334</v>
      </c>
      <c r="B1079" s="4" t="s">
        <v>365</v>
      </c>
      <c r="C1079" s="4" t="s">
        <v>1457</v>
      </c>
      <c r="D1079" s="4" t="s">
        <v>634</v>
      </c>
      <c r="E1079" s="4" t="s">
        <v>77</v>
      </c>
      <c r="F1079" s="2">
        <v>2015</v>
      </c>
      <c r="G1079" s="4">
        <v>63532</v>
      </c>
      <c r="H1079" s="4">
        <v>0</v>
      </c>
      <c r="I1079" s="4" t="s">
        <v>878</v>
      </c>
      <c r="J1079" s="4">
        <v>50000</v>
      </c>
      <c r="K1079" s="4" t="s">
        <v>313</v>
      </c>
      <c r="L1079" s="3">
        <v>41919</v>
      </c>
      <c r="M1079" s="4" t="s">
        <v>926</v>
      </c>
      <c r="N1079" s="4" t="s">
        <v>434</v>
      </c>
      <c r="O1079" s="4" t="s">
        <v>500</v>
      </c>
      <c r="P1079" s="4" t="s">
        <v>692</v>
      </c>
    </row>
    <row r="1080" spans="1:16" ht="22.5" customHeight="1">
      <c r="A1080" s="4" t="s">
        <v>2201</v>
      </c>
      <c r="B1080" s="4" t="s">
        <v>1034</v>
      </c>
      <c r="C1080" s="4" t="s">
        <v>1445</v>
      </c>
      <c r="D1080" s="4"/>
      <c r="E1080" s="4"/>
      <c r="F1080" s="2">
        <v>2007</v>
      </c>
      <c r="G1080" s="4">
        <v>83333</v>
      </c>
      <c r="H1080" s="4">
        <v>0</v>
      </c>
      <c r="I1080" s="4" t="s">
        <v>2202</v>
      </c>
      <c r="J1080" s="4">
        <v>100000</v>
      </c>
      <c r="K1080" s="4" t="s">
        <v>422</v>
      </c>
      <c r="L1080" s="3">
        <v>39224</v>
      </c>
      <c r="M1080" s="4" t="s">
        <v>738</v>
      </c>
      <c r="N1080" s="4" t="s">
        <v>434</v>
      </c>
      <c r="O1080" s="4" t="s">
        <v>282</v>
      </c>
      <c r="P1080" s="4" t="s">
        <v>692</v>
      </c>
    </row>
    <row r="1081" spans="1:16" ht="22.5" customHeight="1">
      <c r="A1081" s="4" t="s">
        <v>2201</v>
      </c>
      <c r="B1081" s="4" t="s">
        <v>1034</v>
      </c>
      <c r="C1081" s="4" t="s">
        <v>1473</v>
      </c>
      <c r="D1081" s="4"/>
      <c r="E1081" s="4"/>
      <c r="F1081" s="2">
        <v>2003</v>
      </c>
      <c r="G1081" s="4">
        <v>76923</v>
      </c>
      <c r="H1081" s="4">
        <v>0</v>
      </c>
      <c r="I1081" s="4" t="s">
        <v>2203</v>
      </c>
      <c r="J1081" s="4">
        <v>100000</v>
      </c>
      <c r="K1081" s="4" t="s">
        <v>422</v>
      </c>
      <c r="L1081" s="3">
        <v>37774</v>
      </c>
      <c r="M1081" s="4" t="s">
        <v>738</v>
      </c>
      <c r="N1081" s="4" t="s">
        <v>434</v>
      </c>
      <c r="O1081" s="4" t="s">
        <v>500</v>
      </c>
      <c r="P1081" s="4" t="s">
        <v>692</v>
      </c>
    </row>
    <row r="1082" spans="1:16" ht="22.5" customHeight="1">
      <c r="A1082" s="4" t="s">
        <v>2201</v>
      </c>
      <c r="B1082" s="4" t="s">
        <v>365</v>
      </c>
      <c r="C1082" s="4" t="s">
        <v>1473</v>
      </c>
      <c r="D1082" s="4" t="s">
        <v>1473</v>
      </c>
      <c r="E1082" s="4" t="s">
        <v>1529</v>
      </c>
      <c r="F1082" s="2">
        <v>2003</v>
      </c>
      <c r="G1082" s="4">
        <v>37037</v>
      </c>
      <c r="H1082" s="4">
        <v>0</v>
      </c>
      <c r="I1082" s="4" t="s">
        <v>1530</v>
      </c>
      <c r="J1082" s="4"/>
      <c r="K1082" s="4"/>
      <c r="L1082" s="3">
        <v>37713</v>
      </c>
      <c r="M1082" s="4" t="s">
        <v>738</v>
      </c>
      <c r="N1082" s="4" t="s">
        <v>434</v>
      </c>
      <c r="O1082" s="4" t="s">
        <v>282</v>
      </c>
      <c r="P1082" s="4" t="s">
        <v>879</v>
      </c>
    </row>
    <row r="1083" spans="1:16" ht="22.5" customHeight="1">
      <c r="A1083" s="4" t="s">
        <v>2204</v>
      </c>
      <c r="B1083" s="4" t="s">
        <v>877</v>
      </c>
      <c r="C1083" s="4" t="s">
        <v>1473</v>
      </c>
      <c r="D1083" s="4" t="s">
        <v>1473</v>
      </c>
      <c r="E1083" s="4" t="s">
        <v>1477</v>
      </c>
      <c r="F1083" s="2">
        <v>2003</v>
      </c>
      <c r="G1083" s="4">
        <v>31791</v>
      </c>
      <c r="H1083" s="4">
        <v>0</v>
      </c>
      <c r="I1083" s="4" t="s">
        <v>1478</v>
      </c>
      <c r="J1083" s="4">
        <v>100000</v>
      </c>
      <c r="K1083" s="4" t="s">
        <v>2205</v>
      </c>
      <c r="L1083" s="3">
        <v>37764</v>
      </c>
      <c r="M1083" s="4" t="s">
        <v>738</v>
      </c>
      <c r="N1083" s="4" t="s">
        <v>434</v>
      </c>
      <c r="O1083" s="4" t="s">
        <v>282</v>
      </c>
      <c r="P1083" s="4" t="s">
        <v>697</v>
      </c>
    </row>
    <row r="1084" spans="1:16" ht="33.75" customHeight="1">
      <c r="A1084" s="4" t="s">
        <v>958</v>
      </c>
      <c r="B1084" s="4" t="s">
        <v>736</v>
      </c>
      <c r="C1084" s="4" t="s">
        <v>1516</v>
      </c>
      <c r="D1084" s="4"/>
      <c r="E1084" s="4"/>
      <c r="F1084" s="2">
        <v>2010</v>
      </c>
      <c r="G1084" s="4">
        <v>157213</v>
      </c>
      <c r="H1084" s="4">
        <v>0</v>
      </c>
      <c r="I1084" s="4" t="s">
        <v>2206</v>
      </c>
      <c r="J1084" s="4">
        <v>127500</v>
      </c>
      <c r="K1084" s="4" t="s">
        <v>313</v>
      </c>
      <c r="L1084" s="3">
        <v>40386</v>
      </c>
      <c r="M1084" s="4" t="s">
        <v>886</v>
      </c>
      <c r="N1084" s="4" t="s">
        <v>434</v>
      </c>
      <c r="O1084" s="4" t="s">
        <v>282</v>
      </c>
      <c r="P1084" s="4" t="s">
        <v>692</v>
      </c>
    </row>
    <row r="1085" spans="1:16" ht="22.5" customHeight="1">
      <c r="A1085" s="4" t="s">
        <v>958</v>
      </c>
      <c r="B1085" s="4" t="s">
        <v>736</v>
      </c>
      <c r="C1085" s="4" t="s">
        <v>1516</v>
      </c>
      <c r="D1085" s="4"/>
      <c r="E1085" s="4"/>
      <c r="F1085" s="2">
        <v>2010</v>
      </c>
      <c r="G1085" s="4">
        <v>157213</v>
      </c>
      <c r="H1085" s="4">
        <v>0</v>
      </c>
      <c r="I1085" s="4" t="s">
        <v>2207</v>
      </c>
      <c r="J1085" s="4">
        <v>127500</v>
      </c>
      <c r="K1085" s="4" t="s">
        <v>313</v>
      </c>
      <c r="L1085" s="3">
        <v>40386</v>
      </c>
      <c r="M1085" s="4" t="s">
        <v>886</v>
      </c>
      <c r="N1085" s="4" t="s">
        <v>434</v>
      </c>
      <c r="O1085" s="4" t="s">
        <v>282</v>
      </c>
      <c r="P1085" s="4" t="s">
        <v>692</v>
      </c>
    </row>
    <row r="1086" spans="1:16" ht="45.75" customHeight="1">
      <c r="A1086" s="4" t="s">
        <v>958</v>
      </c>
      <c r="B1086" s="4" t="s">
        <v>736</v>
      </c>
      <c r="C1086" s="4" t="s">
        <v>40</v>
      </c>
      <c r="D1086" s="4"/>
      <c r="E1086" s="4"/>
      <c r="F1086" s="2">
        <v>2014</v>
      </c>
      <c r="G1086" s="4">
        <v>60750</v>
      </c>
      <c r="H1086" s="4">
        <v>0</v>
      </c>
      <c r="I1086" s="4" t="s">
        <v>710</v>
      </c>
      <c r="J1086" s="4">
        <v>48175</v>
      </c>
      <c r="K1086" s="4" t="s">
        <v>313</v>
      </c>
      <c r="L1086" s="3">
        <v>41962</v>
      </c>
      <c r="M1086" s="4" t="s">
        <v>326</v>
      </c>
      <c r="N1086" s="4" t="s">
        <v>434</v>
      </c>
      <c r="O1086" s="4" t="s">
        <v>500</v>
      </c>
      <c r="P1086" s="4" t="s">
        <v>692</v>
      </c>
    </row>
    <row r="1087" spans="1:16" ht="12.75" customHeight="1">
      <c r="A1087" s="4" t="s">
        <v>958</v>
      </c>
      <c r="B1087" s="4" t="s">
        <v>308</v>
      </c>
      <c r="C1087" s="4" t="s">
        <v>1561</v>
      </c>
      <c r="D1087" s="4"/>
      <c r="E1087" s="4"/>
      <c r="F1087" s="2">
        <v>2005</v>
      </c>
      <c r="G1087" s="4">
        <v>129702</v>
      </c>
      <c r="H1087" s="4">
        <v>0</v>
      </c>
      <c r="I1087" s="4" t="s">
        <v>2208</v>
      </c>
      <c r="J1087" s="4">
        <v>100000</v>
      </c>
      <c r="K1087" s="4" t="s">
        <v>313</v>
      </c>
      <c r="L1087" s="3">
        <v>38469</v>
      </c>
      <c r="M1087" s="4" t="s">
        <v>886</v>
      </c>
      <c r="N1087" s="4" t="s">
        <v>434</v>
      </c>
      <c r="O1087" s="4" t="s">
        <v>500</v>
      </c>
      <c r="P1087" s="4" t="s">
        <v>692</v>
      </c>
    </row>
    <row r="1088" spans="1:16" ht="22.5" customHeight="1">
      <c r="A1088" s="4" t="s">
        <v>958</v>
      </c>
      <c r="B1088" s="4" t="s">
        <v>308</v>
      </c>
      <c r="C1088" s="4" t="s">
        <v>1445</v>
      </c>
      <c r="D1088" s="4"/>
      <c r="E1088" s="4"/>
      <c r="F1088" s="2">
        <v>2007</v>
      </c>
      <c r="G1088" s="4">
        <v>141844</v>
      </c>
      <c r="H1088" s="4">
        <v>0</v>
      </c>
      <c r="I1088" s="4" t="s">
        <v>2209</v>
      </c>
      <c r="J1088" s="4">
        <v>100000</v>
      </c>
      <c r="K1088" s="4" t="s">
        <v>313</v>
      </c>
      <c r="L1088" s="3">
        <v>39356</v>
      </c>
      <c r="M1088" s="4" t="s">
        <v>738</v>
      </c>
      <c r="N1088" s="4" t="s">
        <v>434</v>
      </c>
      <c r="O1088" s="4" t="s">
        <v>500</v>
      </c>
      <c r="P1088" s="4" t="s">
        <v>692</v>
      </c>
    </row>
    <row r="1089" spans="1:16" ht="22.5" customHeight="1">
      <c r="A1089" s="4" t="s">
        <v>958</v>
      </c>
      <c r="B1089" s="4" t="s">
        <v>308</v>
      </c>
      <c r="C1089" s="4" t="s">
        <v>1458</v>
      </c>
      <c r="D1089" s="4"/>
      <c r="E1089" s="4"/>
      <c r="F1089" s="2">
        <v>2008</v>
      </c>
      <c r="G1089" s="4">
        <v>235849</v>
      </c>
      <c r="H1089" s="4">
        <v>0</v>
      </c>
      <c r="I1089" s="4" t="s">
        <v>2210</v>
      </c>
      <c r="J1089" s="4">
        <v>150000</v>
      </c>
      <c r="K1089" s="4" t="s">
        <v>313</v>
      </c>
      <c r="L1089" s="3">
        <v>39633</v>
      </c>
      <c r="M1089" s="4" t="s">
        <v>886</v>
      </c>
      <c r="N1089" s="4" t="s">
        <v>434</v>
      </c>
      <c r="O1089" s="4" t="s">
        <v>500</v>
      </c>
      <c r="P1089" s="4" t="s">
        <v>692</v>
      </c>
    </row>
    <row r="1090" spans="1:16" ht="22.5" customHeight="1">
      <c r="A1090" s="4" t="s">
        <v>958</v>
      </c>
      <c r="B1090" s="4" t="s">
        <v>308</v>
      </c>
      <c r="C1090" s="4" t="s">
        <v>1458</v>
      </c>
      <c r="D1090" s="4"/>
      <c r="E1090" s="4"/>
      <c r="F1090" s="2">
        <v>2008</v>
      </c>
      <c r="G1090" s="4">
        <v>45278</v>
      </c>
      <c r="H1090" s="4">
        <v>0</v>
      </c>
      <c r="I1090" s="4" t="s">
        <v>2211</v>
      </c>
      <c r="J1090" s="4">
        <v>35000</v>
      </c>
      <c r="K1090" s="4" t="s">
        <v>313</v>
      </c>
      <c r="L1090" s="3">
        <v>39769</v>
      </c>
      <c r="M1090" s="4" t="s">
        <v>738</v>
      </c>
      <c r="N1090" s="4" t="s">
        <v>434</v>
      </c>
      <c r="O1090" s="4" t="s">
        <v>500</v>
      </c>
      <c r="P1090" s="4" t="s">
        <v>692</v>
      </c>
    </row>
    <row r="1091" spans="1:16" ht="22.5" customHeight="1">
      <c r="A1091" s="4" t="s">
        <v>958</v>
      </c>
      <c r="B1091" s="4" t="s">
        <v>308</v>
      </c>
      <c r="C1091" s="4" t="s">
        <v>1463</v>
      </c>
      <c r="D1091" s="4"/>
      <c r="E1091" s="4"/>
      <c r="F1091" s="2">
        <v>2009</v>
      </c>
      <c r="G1091" s="4">
        <v>209205</v>
      </c>
      <c r="H1091" s="4">
        <v>0</v>
      </c>
      <c r="I1091" s="4" t="s">
        <v>2212</v>
      </c>
      <c r="J1091" s="4">
        <v>150000</v>
      </c>
      <c r="K1091" s="4" t="s">
        <v>313</v>
      </c>
      <c r="L1091" s="3">
        <v>39979</v>
      </c>
      <c r="M1091" s="4" t="s">
        <v>886</v>
      </c>
      <c r="N1091" s="4" t="s">
        <v>434</v>
      </c>
      <c r="O1091" s="4" t="s">
        <v>282</v>
      </c>
      <c r="P1091" s="4" t="s">
        <v>692</v>
      </c>
    </row>
    <row r="1092" spans="1:16" ht="57" customHeight="1">
      <c r="A1092" s="4" t="s">
        <v>958</v>
      </c>
      <c r="B1092" s="4" t="s">
        <v>308</v>
      </c>
      <c r="C1092" s="4" t="s">
        <v>44</v>
      </c>
      <c r="D1092" s="4"/>
      <c r="E1092" s="4"/>
      <c r="F1092" s="2">
        <v>2012</v>
      </c>
      <c r="G1092" s="4">
        <v>257576</v>
      </c>
      <c r="H1092" s="4">
        <v>0</v>
      </c>
      <c r="I1092" s="4" t="s">
        <v>1117</v>
      </c>
      <c r="J1092" s="4">
        <v>187000</v>
      </c>
      <c r="K1092" s="4" t="s">
        <v>313</v>
      </c>
      <c r="L1092" s="3">
        <v>41234</v>
      </c>
      <c r="M1092" s="4" t="s">
        <v>542</v>
      </c>
      <c r="N1092" s="4" t="s">
        <v>434</v>
      </c>
      <c r="O1092" s="4" t="s">
        <v>282</v>
      </c>
      <c r="P1092" s="4" t="s">
        <v>692</v>
      </c>
    </row>
    <row r="1093" spans="1:16" ht="33.75" customHeight="1">
      <c r="A1093" s="4" t="s">
        <v>958</v>
      </c>
      <c r="B1093" s="4" t="s">
        <v>2213</v>
      </c>
      <c r="C1093" s="4" t="s">
        <v>1561</v>
      </c>
      <c r="D1093" s="4"/>
      <c r="E1093" s="4"/>
      <c r="F1093" s="2">
        <v>2005</v>
      </c>
      <c r="G1093" s="4">
        <v>129702</v>
      </c>
      <c r="H1093" s="4">
        <v>0</v>
      </c>
      <c r="I1093" s="4" t="s">
        <v>2214</v>
      </c>
      <c r="J1093" s="4">
        <v>100000</v>
      </c>
      <c r="K1093" s="4" t="s">
        <v>313</v>
      </c>
      <c r="L1093" s="3">
        <v>38461</v>
      </c>
      <c r="M1093" s="4" t="s">
        <v>886</v>
      </c>
      <c r="N1093" s="4" t="s">
        <v>434</v>
      </c>
      <c r="O1093" s="4" t="s">
        <v>500</v>
      </c>
      <c r="P1093" s="4" t="s">
        <v>692</v>
      </c>
    </row>
    <row r="1094" spans="1:16" ht="45.75" customHeight="1">
      <c r="A1094" s="4" t="s">
        <v>958</v>
      </c>
      <c r="B1094" s="4" t="s">
        <v>1067</v>
      </c>
      <c r="C1094" s="4" t="s">
        <v>1457</v>
      </c>
      <c r="D1094" s="4" t="s">
        <v>634</v>
      </c>
      <c r="E1094" s="4" t="s">
        <v>290</v>
      </c>
      <c r="F1094" s="2">
        <v>2015</v>
      </c>
      <c r="G1094" s="4">
        <v>108696</v>
      </c>
      <c r="H1094" s="4">
        <v>0</v>
      </c>
      <c r="I1094" s="4" t="s">
        <v>1079</v>
      </c>
      <c r="J1094" s="4">
        <v>82500</v>
      </c>
      <c r="K1094" s="4" t="s">
        <v>313</v>
      </c>
      <c r="L1094" s="3">
        <v>41911</v>
      </c>
      <c r="M1094" s="4" t="s">
        <v>232</v>
      </c>
      <c r="N1094" s="4" t="s">
        <v>434</v>
      </c>
      <c r="O1094" s="4" t="s">
        <v>500</v>
      </c>
      <c r="P1094" s="4" t="s">
        <v>692</v>
      </c>
    </row>
    <row r="1095" spans="1:16" ht="45.75" customHeight="1">
      <c r="A1095" s="4" t="s">
        <v>958</v>
      </c>
      <c r="B1095" s="4" t="s">
        <v>277</v>
      </c>
      <c r="C1095" s="4" t="s">
        <v>40</v>
      </c>
      <c r="D1095" s="4"/>
      <c r="E1095" s="4"/>
      <c r="F1095" s="2">
        <v>2014</v>
      </c>
      <c r="G1095" s="4">
        <v>65876</v>
      </c>
      <c r="H1095" s="4">
        <v>0</v>
      </c>
      <c r="I1095" s="4" t="s">
        <v>286</v>
      </c>
      <c r="J1095" s="4">
        <v>50000</v>
      </c>
      <c r="K1095" s="4" t="s">
        <v>313</v>
      </c>
      <c r="L1095" s="3">
        <v>41911</v>
      </c>
      <c r="M1095" s="4" t="s">
        <v>211</v>
      </c>
      <c r="N1095" s="4" t="s">
        <v>434</v>
      </c>
      <c r="O1095" s="4" t="s">
        <v>500</v>
      </c>
      <c r="P1095" s="4" t="s">
        <v>692</v>
      </c>
    </row>
    <row r="1096" spans="1:16" ht="22.5" customHeight="1">
      <c r="A1096" s="4" t="s">
        <v>958</v>
      </c>
      <c r="B1096" s="4" t="s">
        <v>877</v>
      </c>
      <c r="C1096" s="4" t="s">
        <v>1473</v>
      </c>
      <c r="D1096" s="4" t="s">
        <v>1473</v>
      </c>
      <c r="E1096" s="4" t="s">
        <v>1477</v>
      </c>
      <c r="F1096" s="2">
        <v>2003</v>
      </c>
      <c r="G1096" s="4">
        <v>460828</v>
      </c>
      <c r="H1096" s="4">
        <v>0</v>
      </c>
      <c r="I1096" s="4" t="s">
        <v>1478</v>
      </c>
      <c r="J1096" s="4"/>
      <c r="K1096" s="4"/>
      <c r="L1096" s="3">
        <v>37832</v>
      </c>
      <c r="M1096" s="4" t="s">
        <v>738</v>
      </c>
      <c r="N1096" s="4" t="s">
        <v>434</v>
      </c>
      <c r="O1096" s="4" t="s">
        <v>282</v>
      </c>
      <c r="P1096" s="4" t="s">
        <v>879</v>
      </c>
    </row>
    <row r="1097" spans="1:16" ht="45.75" customHeight="1">
      <c r="A1097" s="4" t="s">
        <v>958</v>
      </c>
      <c r="B1097" s="4" t="s">
        <v>305</v>
      </c>
      <c r="C1097" s="4" t="s">
        <v>1438</v>
      </c>
      <c r="D1097" s="4"/>
      <c r="E1097" s="4"/>
      <c r="F1097" s="2">
        <v>2006</v>
      </c>
      <c r="G1097" s="4">
        <v>1088271</v>
      </c>
      <c r="H1097" s="4">
        <v>0</v>
      </c>
      <c r="I1097" s="4" t="s">
        <v>2215</v>
      </c>
      <c r="J1097" s="4">
        <v>900000</v>
      </c>
      <c r="K1097" s="4" t="s">
        <v>313</v>
      </c>
      <c r="L1097" s="3">
        <v>38772</v>
      </c>
      <c r="M1097" s="4" t="s">
        <v>211</v>
      </c>
      <c r="N1097" s="4" t="s">
        <v>434</v>
      </c>
      <c r="O1097" s="4" t="s">
        <v>500</v>
      </c>
      <c r="P1097" s="4" t="s">
        <v>692</v>
      </c>
    </row>
    <row r="1098" spans="1:16" ht="22.5" customHeight="1">
      <c r="A1098" s="4" t="s">
        <v>958</v>
      </c>
      <c r="B1098" s="4" t="s">
        <v>365</v>
      </c>
      <c r="C1098" s="4" t="s">
        <v>1445</v>
      </c>
      <c r="D1098" s="4"/>
      <c r="E1098" s="4"/>
      <c r="F1098" s="2">
        <v>2007</v>
      </c>
      <c r="G1098" s="4">
        <v>733333</v>
      </c>
      <c r="H1098" s="4">
        <v>0</v>
      </c>
      <c r="I1098" s="4" t="s">
        <v>1648</v>
      </c>
      <c r="J1098" s="4"/>
      <c r="K1098" s="4" t="s">
        <v>837</v>
      </c>
      <c r="L1098" s="3">
        <v>39433</v>
      </c>
      <c r="M1098" s="4" t="s">
        <v>738</v>
      </c>
      <c r="N1098" s="4" t="s">
        <v>434</v>
      </c>
      <c r="O1098" s="4" t="s">
        <v>282</v>
      </c>
      <c r="P1098" s="4" t="s">
        <v>879</v>
      </c>
    </row>
    <row r="1099" spans="1:16" ht="33.75" customHeight="1">
      <c r="A1099" s="4" t="s">
        <v>958</v>
      </c>
      <c r="B1099" s="4" t="s">
        <v>365</v>
      </c>
      <c r="C1099" s="4" t="s">
        <v>1457</v>
      </c>
      <c r="D1099" s="4" t="s">
        <v>634</v>
      </c>
      <c r="E1099" s="4" t="s">
        <v>77</v>
      </c>
      <c r="F1099" s="2">
        <v>2015</v>
      </c>
      <c r="G1099" s="4">
        <v>203804</v>
      </c>
      <c r="H1099" s="4">
        <v>0</v>
      </c>
      <c r="I1099" s="4" t="s">
        <v>975</v>
      </c>
      <c r="J1099" s="4">
        <v>150000</v>
      </c>
      <c r="K1099" s="4" t="s">
        <v>313</v>
      </c>
      <c r="L1099" s="3">
        <v>41829</v>
      </c>
      <c r="M1099" s="4" t="s">
        <v>926</v>
      </c>
      <c r="N1099" s="4" t="s">
        <v>434</v>
      </c>
      <c r="O1099" s="4" t="s">
        <v>282</v>
      </c>
      <c r="P1099" s="4" t="s">
        <v>697</v>
      </c>
    </row>
    <row r="1100" spans="1:16" ht="33.75" customHeight="1">
      <c r="A1100" s="4" t="s">
        <v>958</v>
      </c>
      <c r="B1100" s="4" t="s">
        <v>365</v>
      </c>
      <c r="C1100" s="4" t="s">
        <v>1457</v>
      </c>
      <c r="D1100" s="4" t="s">
        <v>634</v>
      </c>
      <c r="E1100" s="4" t="s">
        <v>77</v>
      </c>
      <c r="F1100" s="2">
        <v>2015</v>
      </c>
      <c r="G1100" s="4">
        <v>317662</v>
      </c>
      <c r="H1100" s="4">
        <v>0</v>
      </c>
      <c r="I1100" s="4" t="s">
        <v>847</v>
      </c>
      <c r="J1100" s="4">
        <v>250000</v>
      </c>
      <c r="K1100" s="4" t="s">
        <v>313</v>
      </c>
      <c r="L1100" s="3">
        <v>41936</v>
      </c>
      <c r="M1100" s="4" t="s">
        <v>926</v>
      </c>
      <c r="N1100" s="4" t="s">
        <v>434</v>
      </c>
      <c r="O1100" s="4" t="s">
        <v>500</v>
      </c>
      <c r="P1100" s="4" t="s">
        <v>692</v>
      </c>
    </row>
    <row r="1101" spans="1:16" ht="33.75" customHeight="1">
      <c r="A1101" s="4" t="s">
        <v>958</v>
      </c>
      <c r="B1101" s="4" t="s">
        <v>797</v>
      </c>
      <c r="C1101" s="4" t="s">
        <v>1457</v>
      </c>
      <c r="D1101" s="4" t="s">
        <v>634</v>
      </c>
      <c r="E1101" s="4" t="s">
        <v>115</v>
      </c>
      <c r="F1101" s="2">
        <v>2015</v>
      </c>
      <c r="G1101" s="4">
        <v>206327</v>
      </c>
      <c r="H1101" s="4">
        <v>0</v>
      </c>
      <c r="I1101" s="4" t="s">
        <v>171</v>
      </c>
      <c r="J1101" s="4">
        <v>150000</v>
      </c>
      <c r="K1101" s="4" t="s">
        <v>313</v>
      </c>
      <c r="L1101" s="3">
        <v>41821</v>
      </c>
      <c r="M1101" s="4" t="s">
        <v>926</v>
      </c>
      <c r="N1101" s="4" t="s">
        <v>434</v>
      </c>
      <c r="O1101" s="4" t="s">
        <v>282</v>
      </c>
      <c r="P1101" s="4" t="s">
        <v>692</v>
      </c>
    </row>
    <row r="1102" spans="1:16" ht="45.75" customHeight="1">
      <c r="A1102" s="4" t="s">
        <v>958</v>
      </c>
      <c r="B1102" s="4" t="s">
        <v>797</v>
      </c>
      <c r="C1102" s="4" t="s">
        <v>1473</v>
      </c>
      <c r="D1102" s="4" t="s">
        <v>1473</v>
      </c>
      <c r="E1102" s="4" t="s">
        <v>1538</v>
      </c>
      <c r="F1102" s="2">
        <v>2003</v>
      </c>
      <c r="G1102" s="4">
        <v>742280</v>
      </c>
      <c r="H1102" s="4">
        <v>0</v>
      </c>
      <c r="I1102" s="4" t="s">
        <v>2179</v>
      </c>
      <c r="J1102" s="4"/>
      <c r="K1102" s="4"/>
      <c r="L1102" s="3">
        <v>37986</v>
      </c>
      <c r="M1102" s="4" t="s">
        <v>613</v>
      </c>
      <c r="N1102" s="4" t="s">
        <v>434</v>
      </c>
      <c r="O1102" s="4" t="s">
        <v>282</v>
      </c>
      <c r="P1102" s="4" t="s">
        <v>879</v>
      </c>
    </row>
    <row r="1103" spans="1:16" ht="45.75" customHeight="1">
      <c r="A1103" s="4" t="s">
        <v>2216</v>
      </c>
      <c r="B1103" s="4" t="s">
        <v>263</v>
      </c>
      <c r="C1103" s="4" t="s">
        <v>1473</v>
      </c>
      <c r="D1103" s="4" t="s">
        <v>1473</v>
      </c>
      <c r="E1103" s="4" t="s">
        <v>1614</v>
      </c>
      <c r="F1103" s="2">
        <v>2003</v>
      </c>
      <c r="G1103" s="4">
        <v>37443</v>
      </c>
      <c r="H1103" s="4">
        <v>0</v>
      </c>
      <c r="I1103" s="4" t="s">
        <v>1615</v>
      </c>
      <c r="J1103" s="4"/>
      <c r="K1103" s="4"/>
      <c r="L1103" s="3">
        <v>37859</v>
      </c>
      <c r="M1103" s="4" t="s">
        <v>613</v>
      </c>
      <c r="N1103" s="4" t="s">
        <v>434</v>
      </c>
      <c r="O1103" s="4" t="s">
        <v>282</v>
      </c>
      <c r="P1103" s="4" t="s">
        <v>697</v>
      </c>
    </row>
    <row r="1104" spans="1:16" ht="33.75" customHeight="1">
      <c r="A1104" s="4" t="s">
        <v>933</v>
      </c>
      <c r="B1104" s="4" t="s">
        <v>263</v>
      </c>
      <c r="C1104" s="4" t="s">
        <v>1445</v>
      </c>
      <c r="D1104" s="4" t="s">
        <v>1609</v>
      </c>
      <c r="E1104" s="4" t="s">
        <v>1610</v>
      </c>
      <c r="F1104" s="2">
        <v>2007</v>
      </c>
      <c r="G1104" s="4">
        <v>-399978</v>
      </c>
      <c r="H1104" s="4">
        <v>0</v>
      </c>
      <c r="I1104" s="4" t="s">
        <v>2217</v>
      </c>
      <c r="J1104" s="4"/>
      <c r="K1104" s="4" t="s">
        <v>837</v>
      </c>
      <c r="L1104" s="3">
        <v>39387</v>
      </c>
      <c r="M1104" s="4" t="s">
        <v>926</v>
      </c>
      <c r="N1104" s="4" t="s">
        <v>434</v>
      </c>
      <c r="O1104" s="4" t="s">
        <v>282</v>
      </c>
      <c r="P1104" s="4" t="s">
        <v>255</v>
      </c>
    </row>
    <row r="1105" spans="1:16" ht="33.75" customHeight="1">
      <c r="A1105" s="4" t="s">
        <v>2218</v>
      </c>
      <c r="B1105" s="4" t="s">
        <v>263</v>
      </c>
      <c r="C1105" s="4" t="s">
        <v>1561</v>
      </c>
      <c r="D1105" s="4" t="s">
        <v>1642</v>
      </c>
      <c r="E1105" s="4" t="s">
        <v>1643</v>
      </c>
      <c r="F1105" s="2">
        <v>2005</v>
      </c>
      <c r="G1105" s="4">
        <v>-46583</v>
      </c>
      <c r="H1105" s="4">
        <v>0</v>
      </c>
      <c r="I1105" s="4" t="s">
        <v>2219</v>
      </c>
      <c r="J1105" s="4"/>
      <c r="K1105" s="4" t="s">
        <v>837</v>
      </c>
      <c r="L1105" s="3">
        <v>38629</v>
      </c>
      <c r="M1105" s="4" t="s">
        <v>926</v>
      </c>
      <c r="N1105" s="4" t="s">
        <v>434</v>
      </c>
      <c r="O1105" s="4" t="s">
        <v>282</v>
      </c>
      <c r="P1105" s="4" t="s">
        <v>879</v>
      </c>
    </row>
    <row r="1106" spans="1:16" ht="22.5" customHeight="1">
      <c r="A1106" s="4" t="s">
        <v>2220</v>
      </c>
      <c r="B1106" s="4" t="s">
        <v>161</v>
      </c>
      <c r="C1106" s="4" t="s">
        <v>1473</v>
      </c>
      <c r="D1106" s="4"/>
      <c r="E1106" s="4"/>
      <c r="F1106" s="2">
        <v>2003</v>
      </c>
      <c r="G1106" s="4">
        <v>24450</v>
      </c>
      <c r="H1106" s="4">
        <v>0</v>
      </c>
      <c r="I1106" s="4" t="s">
        <v>226</v>
      </c>
      <c r="J1106" s="4"/>
      <c r="K1106" s="4"/>
      <c r="L1106" s="3">
        <v>37749</v>
      </c>
      <c r="M1106" s="4" t="s">
        <v>738</v>
      </c>
      <c r="N1106" s="4" t="s">
        <v>434</v>
      </c>
      <c r="O1106" s="4" t="s">
        <v>500</v>
      </c>
      <c r="P1106" s="4" t="s">
        <v>692</v>
      </c>
    </row>
    <row r="1107" spans="1:16" ht="45.75" customHeight="1">
      <c r="A1107" s="4" t="s">
        <v>2221</v>
      </c>
      <c r="B1107" s="4" t="s">
        <v>263</v>
      </c>
      <c r="C1107" s="4" t="s">
        <v>1473</v>
      </c>
      <c r="D1107" s="4" t="s">
        <v>1473</v>
      </c>
      <c r="E1107" s="4" t="s">
        <v>1614</v>
      </c>
      <c r="F1107" s="2">
        <v>2003</v>
      </c>
      <c r="G1107" s="4">
        <v>58014</v>
      </c>
      <c r="H1107" s="4">
        <v>0</v>
      </c>
      <c r="I1107" s="4" t="s">
        <v>1615</v>
      </c>
      <c r="J1107" s="4"/>
      <c r="K1107" s="4"/>
      <c r="L1107" s="3">
        <v>37785</v>
      </c>
      <c r="M1107" s="4" t="s">
        <v>613</v>
      </c>
      <c r="N1107" s="4" t="s">
        <v>434</v>
      </c>
      <c r="O1107" s="4" t="s">
        <v>282</v>
      </c>
      <c r="P1107" s="4" t="s">
        <v>697</v>
      </c>
    </row>
    <row r="1108" spans="1:16" ht="22.5" customHeight="1">
      <c r="A1108" s="4" t="s">
        <v>2222</v>
      </c>
      <c r="B1108" s="4" t="s">
        <v>1034</v>
      </c>
      <c r="C1108" s="4" t="s">
        <v>1473</v>
      </c>
      <c r="D1108" s="4"/>
      <c r="E1108" s="4"/>
      <c r="F1108" s="2">
        <v>2003</v>
      </c>
      <c r="G1108" s="4">
        <v>0</v>
      </c>
      <c r="H1108" s="4">
        <v>0</v>
      </c>
      <c r="I1108" s="4" t="s">
        <v>2223</v>
      </c>
      <c r="J1108" s="4"/>
      <c r="K1108" s="4"/>
      <c r="L1108" s="3">
        <v>37753</v>
      </c>
      <c r="M1108" s="4" t="s">
        <v>886</v>
      </c>
      <c r="N1108" s="4" t="s">
        <v>434</v>
      </c>
      <c r="O1108" s="4" t="s">
        <v>500</v>
      </c>
      <c r="P1108" s="4" t="s">
        <v>692</v>
      </c>
    </row>
    <row r="1109" spans="1:16" ht="22.5" customHeight="1">
      <c r="A1109" s="4" t="s">
        <v>2222</v>
      </c>
      <c r="B1109" s="4" t="s">
        <v>797</v>
      </c>
      <c r="C1109" s="4" t="s">
        <v>1473</v>
      </c>
      <c r="D1109" s="4" t="s">
        <v>1473</v>
      </c>
      <c r="E1109" s="4" t="s">
        <v>1479</v>
      </c>
      <c r="F1109" s="2">
        <v>2003</v>
      </c>
      <c r="G1109" s="4">
        <v>216047</v>
      </c>
      <c r="H1109" s="4">
        <v>0</v>
      </c>
      <c r="I1109" s="4" t="s">
        <v>1480</v>
      </c>
      <c r="J1109" s="4"/>
      <c r="K1109" s="4"/>
      <c r="L1109" s="3">
        <v>37746</v>
      </c>
      <c r="M1109" s="4" t="s">
        <v>554</v>
      </c>
      <c r="N1109" s="4" t="s">
        <v>434</v>
      </c>
      <c r="O1109" s="4" t="s">
        <v>282</v>
      </c>
      <c r="P1109" s="4" t="s">
        <v>697</v>
      </c>
    </row>
    <row r="1110" spans="1:16" ht="22.5" customHeight="1">
      <c r="A1110" s="4" t="s">
        <v>843</v>
      </c>
      <c r="B1110" s="4" t="s">
        <v>736</v>
      </c>
      <c r="C1110" s="4" t="s">
        <v>1710</v>
      </c>
      <c r="D1110" s="4"/>
      <c r="E1110" s="4"/>
      <c r="F1110" s="2">
        <v>2001</v>
      </c>
      <c r="G1110" s="4">
        <v>588752</v>
      </c>
      <c r="H1110" s="4">
        <v>0</v>
      </c>
      <c r="I1110" s="4" t="s">
        <v>2224</v>
      </c>
      <c r="J1110" s="4">
        <v>1465992</v>
      </c>
      <c r="K1110" s="4" t="s">
        <v>2225</v>
      </c>
      <c r="L1110" s="3">
        <v>37004</v>
      </c>
      <c r="M1110" s="4" t="s">
        <v>554</v>
      </c>
      <c r="N1110" s="4" t="s">
        <v>434</v>
      </c>
      <c r="O1110" s="4" t="s">
        <v>500</v>
      </c>
      <c r="P1110" s="4" t="s">
        <v>692</v>
      </c>
    </row>
    <row r="1111" spans="1:16" ht="45.75" customHeight="1">
      <c r="A1111" s="4" t="s">
        <v>843</v>
      </c>
      <c r="B1111" s="4" t="s">
        <v>736</v>
      </c>
      <c r="C1111" s="4" t="s">
        <v>1473</v>
      </c>
      <c r="D1111" s="4"/>
      <c r="E1111" s="4"/>
      <c r="F1111" s="2">
        <v>2003</v>
      </c>
      <c r="G1111" s="4">
        <v>1093070</v>
      </c>
      <c r="H1111" s="4">
        <v>0</v>
      </c>
      <c r="I1111" s="4" t="s">
        <v>2226</v>
      </c>
      <c r="J1111" s="4">
        <v>995787</v>
      </c>
      <c r="K1111" s="4" t="s">
        <v>313</v>
      </c>
      <c r="L1111" s="3">
        <v>37754</v>
      </c>
      <c r="M1111" s="4" t="s">
        <v>326</v>
      </c>
      <c r="N1111" s="4" t="s">
        <v>434</v>
      </c>
      <c r="O1111" s="4" t="s">
        <v>500</v>
      </c>
      <c r="P1111" s="4" t="s">
        <v>692</v>
      </c>
    </row>
    <row r="1112" spans="1:16" ht="33.75" customHeight="1">
      <c r="A1112" s="4" t="s">
        <v>843</v>
      </c>
      <c r="B1112" s="4" t="s">
        <v>2227</v>
      </c>
      <c r="C1112" s="4" t="s">
        <v>1458</v>
      </c>
      <c r="D1112" s="4"/>
      <c r="E1112" s="4"/>
      <c r="F1112" s="2">
        <v>2008</v>
      </c>
      <c r="G1112" s="4">
        <v>488661</v>
      </c>
      <c r="H1112" s="4">
        <v>0</v>
      </c>
      <c r="I1112" s="4" t="s">
        <v>2228</v>
      </c>
      <c r="J1112" s="4">
        <v>377735</v>
      </c>
      <c r="K1112" s="4" t="s">
        <v>313</v>
      </c>
      <c r="L1112" s="3">
        <v>39764</v>
      </c>
      <c r="M1112" s="4" t="s">
        <v>554</v>
      </c>
      <c r="N1112" s="4" t="s">
        <v>434</v>
      </c>
      <c r="O1112" s="4" t="s">
        <v>500</v>
      </c>
      <c r="P1112" s="4" t="s">
        <v>692</v>
      </c>
    </row>
    <row r="1113" spans="1:16" ht="22.5" customHeight="1">
      <c r="A1113" s="4" t="s">
        <v>843</v>
      </c>
      <c r="B1113" s="4" t="s">
        <v>1067</v>
      </c>
      <c r="C1113" s="4" t="s">
        <v>1445</v>
      </c>
      <c r="D1113" s="4"/>
      <c r="E1113" s="4"/>
      <c r="F1113" s="2">
        <v>2007</v>
      </c>
      <c r="G1113" s="4">
        <v>476060</v>
      </c>
      <c r="H1113" s="4">
        <v>0</v>
      </c>
      <c r="I1113" s="4" t="s">
        <v>2229</v>
      </c>
      <c r="J1113" s="4">
        <v>348000</v>
      </c>
      <c r="K1113" s="4" t="s">
        <v>313</v>
      </c>
      <c r="L1113" s="3">
        <v>39323</v>
      </c>
      <c r="M1113" s="4" t="s">
        <v>79</v>
      </c>
      <c r="N1113" s="4" t="s">
        <v>434</v>
      </c>
      <c r="O1113" s="4" t="s">
        <v>500</v>
      </c>
      <c r="P1113" s="4" t="s">
        <v>692</v>
      </c>
    </row>
    <row r="1114" spans="1:16" ht="45.75" customHeight="1">
      <c r="A1114" s="4" t="s">
        <v>843</v>
      </c>
      <c r="B1114" s="4" t="s">
        <v>1067</v>
      </c>
      <c r="C1114" s="4" t="s">
        <v>1457</v>
      </c>
      <c r="D1114" s="4" t="s">
        <v>634</v>
      </c>
      <c r="E1114" s="4" t="s">
        <v>290</v>
      </c>
      <c r="F1114" s="2">
        <v>2015</v>
      </c>
      <c r="G1114" s="4">
        <v>1093544</v>
      </c>
      <c r="H1114" s="4">
        <v>0</v>
      </c>
      <c r="I1114" s="4" t="s">
        <v>1008</v>
      </c>
      <c r="J1114" s="4">
        <v>830000</v>
      </c>
      <c r="K1114" s="4" t="s">
        <v>313</v>
      </c>
      <c r="L1114" s="3">
        <v>41901</v>
      </c>
      <c r="M1114" s="4" t="s">
        <v>232</v>
      </c>
      <c r="N1114" s="4" t="s">
        <v>434</v>
      </c>
      <c r="O1114" s="4" t="s">
        <v>500</v>
      </c>
      <c r="P1114" s="4" t="s">
        <v>692</v>
      </c>
    </row>
    <row r="1115" spans="1:16" ht="22.5" customHeight="1">
      <c r="A1115" s="4" t="s">
        <v>843</v>
      </c>
      <c r="B1115" s="4" t="s">
        <v>1034</v>
      </c>
      <c r="C1115" s="4" t="s">
        <v>1710</v>
      </c>
      <c r="D1115" s="4"/>
      <c r="E1115" s="4"/>
      <c r="F1115" s="2">
        <v>2001</v>
      </c>
      <c r="G1115" s="4">
        <v>772201</v>
      </c>
      <c r="H1115" s="4">
        <v>0</v>
      </c>
      <c r="I1115" s="4" t="s">
        <v>2230</v>
      </c>
      <c r="J1115" s="4">
        <v>2000000</v>
      </c>
      <c r="K1115" s="4" t="s">
        <v>2225</v>
      </c>
      <c r="L1115" s="3">
        <v>37081</v>
      </c>
      <c r="M1115" s="4" t="s">
        <v>738</v>
      </c>
      <c r="N1115" s="4" t="s">
        <v>434</v>
      </c>
      <c r="O1115" s="4" t="s">
        <v>500</v>
      </c>
      <c r="P1115" s="4" t="s">
        <v>692</v>
      </c>
    </row>
    <row r="1116" spans="1:16" ht="45.75" customHeight="1">
      <c r="A1116" s="4" t="s">
        <v>843</v>
      </c>
      <c r="B1116" s="4" t="s">
        <v>1034</v>
      </c>
      <c r="C1116" s="4" t="s">
        <v>1445</v>
      </c>
      <c r="D1116" s="4"/>
      <c r="E1116" s="4"/>
      <c r="F1116" s="2">
        <v>2007</v>
      </c>
      <c r="G1116" s="4">
        <v>1344086</v>
      </c>
      <c r="H1116" s="4">
        <v>0</v>
      </c>
      <c r="I1116" s="4" t="s">
        <v>2231</v>
      </c>
      <c r="J1116" s="4">
        <v>1000000</v>
      </c>
      <c r="K1116" s="4" t="s">
        <v>313</v>
      </c>
      <c r="L1116" s="3">
        <v>39241</v>
      </c>
      <c r="M1116" s="4" t="s">
        <v>232</v>
      </c>
      <c r="N1116" s="4" t="s">
        <v>434</v>
      </c>
      <c r="O1116" s="4" t="s">
        <v>500</v>
      </c>
      <c r="P1116" s="4" t="s">
        <v>692</v>
      </c>
    </row>
    <row r="1117" spans="1:16" ht="45.75" customHeight="1">
      <c r="A1117" s="4" t="s">
        <v>843</v>
      </c>
      <c r="B1117" s="4" t="s">
        <v>1034</v>
      </c>
      <c r="C1117" s="4" t="s">
        <v>40</v>
      </c>
      <c r="D1117" s="4"/>
      <c r="E1117" s="4"/>
      <c r="F1117" s="2">
        <v>2014</v>
      </c>
      <c r="G1117" s="4">
        <v>17789072</v>
      </c>
      <c r="H1117" s="4">
        <v>0</v>
      </c>
      <c r="I1117" s="4" t="s">
        <v>283</v>
      </c>
      <c r="J1117" s="4">
        <v>14000000</v>
      </c>
      <c r="K1117" s="4" t="s">
        <v>313</v>
      </c>
      <c r="L1117" s="3">
        <v>41947</v>
      </c>
      <c r="M1117" s="4" t="s">
        <v>926</v>
      </c>
      <c r="N1117" s="4" t="s">
        <v>434</v>
      </c>
      <c r="O1117" s="4" t="s">
        <v>500</v>
      </c>
      <c r="P1117" s="4" t="s">
        <v>692</v>
      </c>
    </row>
    <row r="1118" spans="1:16" ht="45.75" customHeight="1">
      <c r="A1118" s="4" t="s">
        <v>843</v>
      </c>
      <c r="B1118" s="4" t="s">
        <v>1034</v>
      </c>
      <c r="C1118" s="4" t="s">
        <v>1473</v>
      </c>
      <c r="D1118" s="4"/>
      <c r="E1118" s="4"/>
      <c r="F1118" s="2">
        <v>2003</v>
      </c>
      <c r="G1118" s="4">
        <v>4305705</v>
      </c>
      <c r="H1118" s="4">
        <v>0</v>
      </c>
      <c r="I1118" s="4" t="s">
        <v>2232</v>
      </c>
      <c r="J1118" s="4">
        <v>4000000</v>
      </c>
      <c r="K1118" s="4" t="s">
        <v>313</v>
      </c>
      <c r="L1118" s="3">
        <v>37708</v>
      </c>
      <c r="M1118" s="4" t="s">
        <v>738</v>
      </c>
      <c r="N1118" s="4" t="s">
        <v>434</v>
      </c>
      <c r="O1118" s="4" t="s">
        <v>500</v>
      </c>
      <c r="P1118" s="4" t="s">
        <v>692</v>
      </c>
    </row>
    <row r="1119" spans="1:16" ht="22.5" customHeight="1">
      <c r="A1119" s="4" t="s">
        <v>843</v>
      </c>
      <c r="B1119" s="4" t="s">
        <v>161</v>
      </c>
      <c r="C1119" s="4" t="s">
        <v>1470</v>
      </c>
      <c r="D1119" s="4"/>
      <c r="E1119" s="4"/>
      <c r="F1119" s="2">
        <v>2002</v>
      </c>
      <c r="G1119" s="4">
        <v>370118</v>
      </c>
      <c r="H1119" s="4">
        <v>0</v>
      </c>
      <c r="I1119" s="4" t="s">
        <v>1846</v>
      </c>
      <c r="J1119" s="4"/>
      <c r="K1119" s="4"/>
      <c r="L1119" s="3">
        <v>37462</v>
      </c>
      <c r="M1119" s="4" t="s">
        <v>738</v>
      </c>
      <c r="N1119" s="4" t="s">
        <v>434</v>
      </c>
      <c r="O1119" s="4" t="s">
        <v>500</v>
      </c>
      <c r="P1119" s="4" t="s">
        <v>692</v>
      </c>
    </row>
    <row r="1120" spans="1:16" ht="22.5" customHeight="1">
      <c r="A1120" s="4" t="s">
        <v>843</v>
      </c>
      <c r="B1120" s="4" t="s">
        <v>161</v>
      </c>
      <c r="C1120" s="4" t="s">
        <v>1473</v>
      </c>
      <c r="D1120" s="4"/>
      <c r="E1120" s="4"/>
      <c r="F1120" s="2">
        <v>2003</v>
      </c>
      <c r="G1120" s="4">
        <v>1076426</v>
      </c>
      <c r="H1120" s="4">
        <v>0</v>
      </c>
      <c r="I1120" s="4" t="s">
        <v>226</v>
      </c>
      <c r="J1120" s="4">
        <v>1000000</v>
      </c>
      <c r="K1120" s="4" t="s">
        <v>313</v>
      </c>
      <c r="L1120" s="3">
        <v>37708</v>
      </c>
      <c r="M1120" s="4" t="s">
        <v>738</v>
      </c>
      <c r="N1120" s="4" t="s">
        <v>434</v>
      </c>
      <c r="O1120" s="4" t="s">
        <v>500</v>
      </c>
      <c r="P1120" s="4" t="s">
        <v>692</v>
      </c>
    </row>
    <row r="1121" spans="1:16" ht="45.75" customHeight="1">
      <c r="A1121" s="4" t="s">
        <v>843</v>
      </c>
      <c r="B1121" s="4" t="s">
        <v>161</v>
      </c>
      <c r="C1121" s="4" t="s">
        <v>1473</v>
      </c>
      <c r="D1121" s="4"/>
      <c r="E1121" s="4"/>
      <c r="F1121" s="2">
        <v>2003</v>
      </c>
      <c r="G1121" s="4">
        <v>6950</v>
      </c>
      <c r="H1121" s="4">
        <v>0</v>
      </c>
      <c r="I1121" s="4" t="s">
        <v>1502</v>
      </c>
      <c r="J1121" s="4"/>
      <c r="K1121" s="4"/>
      <c r="L1121" s="3">
        <v>37720</v>
      </c>
      <c r="M1121" s="4" t="s">
        <v>613</v>
      </c>
      <c r="N1121" s="4" t="s">
        <v>434</v>
      </c>
      <c r="O1121" s="4" t="s">
        <v>500</v>
      </c>
      <c r="P1121" s="4" t="s">
        <v>692</v>
      </c>
    </row>
    <row r="1122" spans="1:16" ht="45.75" customHeight="1">
      <c r="A1122" s="4" t="s">
        <v>843</v>
      </c>
      <c r="B1122" s="4" t="s">
        <v>161</v>
      </c>
      <c r="C1122" s="4" t="s">
        <v>1473</v>
      </c>
      <c r="D1122" s="4"/>
      <c r="E1122" s="4"/>
      <c r="F1122" s="2">
        <v>2003</v>
      </c>
      <c r="G1122" s="4">
        <v>33333</v>
      </c>
      <c r="H1122" s="4">
        <v>0</v>
      </c>
      <c r="I1122" s="4" t="s">
        <v>1740</v>
      </c>
      <c r="J1122" s="4"/>
      <c r="K1122" s="4"/>
      <c r="L1122" s="3">
        <v>37798</v>
      </c>
      <c r="M1122" s="4" t="s">
        <v>613</v>
      </c>
      <c r="N1122" s="4" t="s">
        <v>434</v>
      </c>
      <c r="O1122" s="4" t="s">
        <v>500</v>
      </c>
      <c r="P1122" s="4" t="s">
        <v>692</v>
      </c>
    </row>
    <row r="1123" spans="1:16" ht="57" customHeight="1">
      <c r="A1123" s="4" t="s">
        <v>843</v>
      </c>
      <c r="B1123" s="4" t="s">
        <v>139</v>
      </c>
      <c r="C1123" s="4" t="s">
        <v>1438</v>
      </c>
      <c r="D1123" s="4"/>
      <c r="E1123" s="4"/>
      <c r="F1123" s="2">
        <v>2006</v>
      </c>
      <c r="G1123" s="4">
        <v>1358210</v>
      </c>
      <c r="H1123" s="4">
        <v>0</v>
      </c>
      <c r="I1123" s="4" t="s">
        <v>2233</v>
      </c>
      <c r="J1123" s="4">
        <v>1067553</v>
      </c>
      <c r="K1123" s="4" t="s">
        <v>313</v>
      </c>
      <c r="L1123" s="3">
        <v>39038</v>
      </c>
      <c r="M1123" s="4" t="s">
        <v>542</v>
      </c>
      <c r="N1123" s="4" t="s">
        <v>434</v>
      </c>
      <c r="O1123" s="4" t="s">
        <v>500</v>
      </c>
      <c r="P1123" s="4" t="s">
        <v>692</v>
      </c>
    </row>
    <row r="1124" spans="1:16" ht="22.5" customHeight="1">
      <c r="A1124" s="4" t="s">
        <v>843</v>
      </c>
      <c r="B1124" s="4" t="s">
        <v>139</v>
      </c>
      <c r="C1124" s="4" t="s">
        <v>1445</v>
      </c>
      <c r="D1124" s="4"/>
      <c r="E1124" s="4"/>
      <c r="F1124" s="2">
        <v>2007</v>
      </c>
      <c r="G1124" s="4">
        <v>2882853</v>
      </c>
      <c r="H1124" s="4">
        <v>0</v>
      </c>
      <c r="I1124" s="4" t="s">
        <v>2234</v>
      </c>
      <c r="J1124" s="4">
        <v>2000700</v>
      </c>
      <c r="K1124" s="4" t="s">
        <v>313</v>
      </c>
      <c r="L1124" s="3">
        <v>39416</v>
      </c>
      <c r="M1124" s="4" t="s">
        <v>738</v>
      </c>
      <c r="N1124" s="4" t="s">
        <v>434</v>
      </c>
      <c r="O1124" s="4" t="s">
        <v>500</v>
      </c>
      <c r="P1124" s="4" t="s">
        <v>692</v>
      </c>
    </row>
    <row r="1125" spans="1:16" ht="45.75" customHeight="1">
      <c r="A1125" s="4" t="s">
        <v>843</v>
      </c>
      <c r="B1125" s="4" t="s">
        <v>139</v>
      </c>
      <c r="C1125" s="4" t="s">
        <v>41</v>
      </c>
      <c r="D1125" s="4"/>
      <c r="E1125" s="4"/>
      <c r="F1125" s="2">
        <v>2011</v>
      </c>
      <c r="G1125" s="4">
        <v>1414427</v>
      </c>
      <c r="H1125" s="4">
        <v>0</v>
      </c>
      <c r="I1125" s="4" t="s">
        <v>477</v>
      </c>
      <c r="J1125" s="4">
        <v>1000000</v>
      </c>
      <c r="K1125" s="4" t="s">
        <v>313</v>
      </c>
      <c r="L1125" s="3">
        <v>40875</v>
      </c>
      <c r="M1125" s="4" t="s">
        <v>926</v>
      </c>
      <c r="N1125" s="4" t="s">
        <v>434</v>
      </c>
      <c r="O1125" s="4" t="s">
        <v>500</v>
      </c>
      <c r="P1125" s="4" t="s">
        <v>692</v>
      </c>
    </row>
    <row r="1126" spans="1:16" ht="22.5" customHeight="1">
      <c r="A1126" s="4" t="s">
        <v>843</v>
      </c>
      <c r="B1126" s="4" t="s">
        <v>139</v>
      </c>
      <c r="C1126" s="4" t="s">
        <v>1473</v>
      </c>
      <c r="D1126" s="4" t="s">
        <v>1473</v>
      </c>
      <c r="E1126" s="4" t="s">
        <v>1746</v>
      </c>
      <c r="F1126" s="2">
        <v>2003</v>
      </c>
      <c r="G1126" s="4">
        <v>1614639</v>
      </c>
      <c r="H1126" s="4">
        <v>0</v>
      </c>
      <c r="I1126" s="4" t="s">
        <v>1747</v>
      </c>
      <c r="J1126" s="4">
        <v>1500000</v>
      </c>
      <c r="K1126" s="4" t="s">
        <v>313</v>
      </c>
      <c r="L1126" s="3">
        <v>37708</v>
      </c>
      <c r="M1126" s="4" t="s">
        <v>738</v>
      </c>
      <c r="N1126" s="4" t="s">
        <v>434</v>
      </c>
      <c r="O1126" s="4" t="s">
        <v>282</v>
      </c>
      <c r="P1126" s="4" t="s">
        <v>697</v>
      </c>
    </row>
    <row r="1127" spans="1:16" ht="22.5" customHeight="1">
      <c r="A1127" s="4" t="s">
        <v>843</v>
      </c>
      <c r="B1127" s="4" t="s">
        <v>118</v>
      </c>
      <c r="C1127" s="4" t="s">
        <v>1445</v>
      </c>
      <c r="D1127" s="4"/>
      <c r="E1127" s="4"/>
      <c r="F1127" s="2">
        <v>2007</v>
      </c>
      <c r="G1127" s="4">
        <v>6566347</v>
      </c>
      <c r="H1127" s="4">
        <v>0</v>
      </c>
      <c r="I1127" s="4" t="s">
        <v>2235</v>
      </c>
      <c r="J1127" s="4">
        <v>4800000</v>
      </c>
      <c r="K1127" s="4" t="s">
        <v>313</v>
      </c>
      <c r="L1127" s="3">
        <v>39323</v>
      </c>
      <c r="M1127" s="4" t="s">
        <v>79</v>
      </c>
      <c r="N1127" s="4" t="s">
        <v>434</v>
      </c>
      <c r="O1127" s="4" t="s">
        <v>500</v>
      </c>
      <c r="P1127" s="4" t="s">
        <v>692</v>
      </c>
    </row>
    <row r="1128" spans="1:16" ht="45.75" customHeight="1">
      <c r="A1128" s="4" t="s">
        <v>843</v>
      </c>
      <c r="B1128" s="4" t="s">
        <v>118</v>
      </c>
      <c r="C1128" s="4" t="s">
        <v>1457</v>
      </c>
      <c r="D1128" s="4" t="s">
        <v>634</v>
      </c>
      <c r="E1128" s="4" t="s">
        <v>1085</v>
      </c>
      <c r="F1128" s="2">
        <v>2015</v>
      </c>
      <c r="G1128" s="4">
        <v>1049042</v>
      </c>
      <c r="H1128" s="4">
        <v>0</v>
      </c>
      <c r="I1128" s="4" t="s">
        <v>612</v>
      </c>
      <c r="J1128" s="4">
        <v>796223</v>
      </c>
      <c r="K1128" s="4" t="s">
        <v>313</v>
      </c>
      <c r="L1128" s="3">
        <v>41901</v>
      </c>
      <c r="M1128" s="4" t="s">
        <v>232</v>
      </c>
      <c r="N1128" s="4" t="s">
        <v>434</v>
      </c>
      <c r="O1128" s="4" t="s">
        <v>500</v>
      </c>
      <c r="P1128" s="4" t="s">
        <v>692</v>
      </c>
    </row>
    <row r="1129" spans="1:16" ht="22.5" customHeight="1">
      <c r="A1129" s="4" t="s">
        <v>843</v>
      </c>
      <c r="B1129" s="4" t="s">
        <v>2236</v>
      </c>
      <c r="C1129" s="4" t="s">
        <v>1710</v>
      </c>
      <c r="D1129" s="4"/>
      <c r="E1129" s="4"/>
      <c r="F1129" s="2">
        <v>2001</v>
      </c>
      <c r="G1129" s="4">
        <v>309991</v>
      </c>
      <c r="H1129" s="4">
        <v>0</v>
      </c>
      <c r="I1129" s="4" t="s">
        <v>2237</v>
      </c>
      <c r="J1129" s="4">
        <v>750178</v>
      </c>
      <c r="K1129" s="4" t="s">
        <v>2225</v>
      </c>
      <c r="L1129" s="3">
        <v>37201</v>
      </c>
      <c r="M1129" s="4" t="s">
        <v>886</v>
      </c>
      <c r="N1129" s="4" t="s">
        <v>434</v>
      </c>
      <c r="O1129" s="4" t="s">
        <v>500</v>
      </c>
      <c r="P1129" s="4" t="s">
        <v>692</v>
      </c>
    </row>
    <row r="1130" spans="1:16" ht="22.5" customHeight="1">
      <c r="A1130" s="4" t="s">
        <v>843</v>
      </c>
      <c r="B1130" s="4" t="s">
        <v>2236</v>
      </c>
      <c r="C1130" s="4" t="s">
        <v>1561</v>
      </c>
      <c r="D1130" s="4"/>
      <c r="E1130" s="4"/>
      <c r="F1130" s="2">
        <v>2005</v>
      </c>
      <c r="G1130" s="4">
        <v>819262</v>
      </c>
      <c r="H1130" s="4">
        <v>0</v>
      </c>
      <c r="I1130" s="4" t="s">
        <v>2238</v>
      </c>
      <c r="J1130" s="4">
        <v>676710</v>
      </c>
      <c r="K1130" s="4" t="s">
        <v>313</v>
      </c>
      <c r="L1130" s="3">
        <v>38662</v>
      </c>
      <c r="M1130" s="4" t="s">
        <v>886</v>
      </c>
      <c r="N1130" s="4" t="s">
        <v>434</v>
      </c>
      <c r="O1130" s="4" t="s">
        <v>500</v>
      </c>
      <c r="P1130" s="4" t="s">
        <v>692</v>
      </c>
    </row>
    <row r="1131" spans="1:16" ht="45.75" customHeight="1">
      <c r="A1131" s="4" t="s">
        <v>843</v>
      </c>
      <c r="B1131" s="4" t="s">
        <v>263</v>
      </c>
      <c r="C1131" s="4" t="s">
        <v>1473</v>
      </c>
      <c r="D1131" s="4" t="s">
        <v>1473</v>
      </c>
      <c r="E1131" s="4" t="s">
        <v>1614</v>
      </c>
      <c r="F1131" s="2">
        <v>2003</v>
      </c>
      <c r="G1131" s="4">
        <v>1142857</v>
      </c>
      <c r="H1131" s="4">
        <v>0</v>
      </c>
      <c r="I1131" s="4" t="s">
        <v>1615</v>
      </c>
      <c r="J1131" s="4">
        <v>1000000</v>
      </c>
      <c r="K1131" s="4" t="s">
        <v>313</v>
      </c>
      <c r="L1131" s="3">
        <v>37708</v>
      </c>
      <c r="M1131" s="4" t="s">
        <v>613</v>
      </c>
      <c r="N1131" s="4" t="s">
        <v>434</v>
      </c>
      <c r="O1131" s="4" t="s">
        <v>282</v>
      </c>
      <c r="P1131" s="4" t="s">
        <v>697</v>
      </c>
    </row>
    <row r="1132" spans="1:16" ht="33.75" customHeight="1">
      <c r="A1132" s="4" t="s">
        <v>843</v>
      </c>
      <c r="B1132" s="4" t="s">
        <v>2239</v>
      </c>
      <c r="C1132" s="4" t="s">
        <v>1458</v>
      </c>
      <c r="D1132" s="4"/>
      <c r="E1132" s="4"/>
      <c r="F1132" s="2">
        <v>2008</v>
      </c>
      <c r="G1132" s="4">
        <v>592352</v>
      </c>
      <c r="H1132" s="4">
        <v>0</v>
      </c>
      <c r="I1132" s="4" t="s">
        <v>2240</v>
      </c>
      <c r="J1132" s="4">
        <v>457888</v>
      </c>
      <c r="K1132" s="4" t="s">
        <v>313</v>
      </c>
      <c r="L1132" s="3">
        <v>39763</v>
      </c>
      <c r="M1132" s="4" t="s">
        <v>738</v>
      </c>
      <c r="N1132" s="4" t="s">
        <v>434</v>
      </c>
      <c r="O1132" s="4" t="s">
        <v>500</v>
      </c>
      <c r="P1132" s="4" t="s">
        <v>692</v>
      </c>
    </row>
    <row r="1133" spans="1:16" ht="57" customHeight="1">
      <c r="A1133" s="4" t="s">
        <v>843</v>
      </c>
      <c r="B1133" s="4" t="s">
        <v>2241</v>
      </c>
      <c r="C1133" s="4" t="s">
        <v>1710</v>
      </c>
      <c r="D1133" s="4"/>
      <c r="E1133" s="4"/>
      <c r="F1133" s="2">
        <v>2001</v>
      </c>
      <c r="G1133" s="4">
        <v>758573</v>
      </c>
      <c r="H1133" s="4">
        <v>0</v>
      </c>
      <c r="I1133" s="4" t="s">
        <v>2242</v>
      </c>
      <c r="J1133" s="4">
        <v>1820574</v>
      </c>
      <c r="K1133" s="4" t="s">
        <v>2225</v>
      </c>
      <c r="L1133" s="3">
        <v>37179</v>
      </c>
      <c r="M1133" s="4" t="s">
        <v>79</v>
      </c>
      <c r="N1133" s="4" t="s">
        <v>434</v>
      </c>
      <c r="O1133" s="4" t="s">
        <v>500</v>
      </c>
      <c r="P1133" s="4" t="s">
        <v>692</v>
      </c>
    </row>
    <row r="1134" spans="1:16" ht="57" customHeight="1">
      <c r="A1134" s="4" t="s">
        <v>843</v>
      </c>
      <c r="B1134" s="4" t="s">
        <v>2241</v>
      </c>
      <c r="C1134" s="4" t="s">
        <v>1710</v>
      </c>
      <c r="D1134" s="4"/>
      <c r="E1134" s="4"/>
      <c r="F1134" s="2">
        <v>2001</v>
      </c>
      <c r="G1134" s="4">
        <v>268149</v>
      </c>
      <c r="H1134" s="4">
        <v>0</v>
      </c>
      <c r="I1134" s="4" t="s">
        <v>2243</v>
      </c>
      <c r="J1134" s="4">
        <v>648920</v>
      </c>
      <c r="K1134" s="4" t="s">
        <v>2225</v>
      </c>
      <c r="L1134" s="3">
        <v>37201</v>
      </c>
      <c r="M1134" s="4" t="s">
        <v>738</v>
      </c>
      <c r="N1134" s="4" t="s">
        <v>434</v>
      </c>
      <c r="O1134" s="4" t="s">
        <v>500</v>
      </c>
      <c r="P1134" s="4" t="s">
        <v>692</v>
      </c>
    </row>
    <row r="1135" spans="1:16" ht="22.5" customHeight="1">
      <c r="A1135" s="4" t="s">
        <v>843</v>
      </c>
      <c r="B1135" s="4" t="s">
        <v>2241</v>
      </c>
      <c r="C1135" s="4" t="s">
        <v>1473</v>
      </c>
      <c r="D1135" s="4"/>
      <c r="E1135" s="4"/>
      <c r="F1135" s="2">
        <v>2003</v>
      </c>
      <c r="G1135" s="4">
        <v>883392</v>
      </c>
      <c r="H1135" s="4">
        <v>0</v>
      </c>
      <c r="I1135" s="4" t="s">
        <v>2244</v>
      </c>
      <c r="J1135" s="4">
        <v>750000</v>
      </c>
      <c r="K1135" s="4" t="s">
        <v>313</v>
      </c>
      <c r="L1135" s="3">
        <v>37776</v>
      </c>
      <c r="M1135" s="4" t="s">
        <v>79</v>
      </c>
      <c r="N1135" s="4" t="s">
        <v>434</v>
      </c>
      <c r="O1135" s="4" t="s">
        <v>500</v>
      </c>
      <c r="P1135" s="4" t="s">
        <v>692</v>
      </c>
    </row>
    <row r="1136" spans="1:16" ht="22.5" customHeight="1">
      <c r="A1136" s="4" t="s">
        <v>843</v>
      </c>
      <c r="B1136" s="4" t="s">
        <v>2241</v>
      </c>
      <c r="C1136" s="4" t="s">
        <v>1473</v>
      </c>
      <c r="D1136" s="4"/>
      <c r="E1136" s="4"/>
      <c r="F1136" s="2">
        <v>2003</v>
      </c>
      <c r="G1136" s="4">
        <v>740944</v>
      </c>
      <c r="H1136" s="4">
        <v>0</v>
      </c>
      <c r="I1136" s="4" t="s">
        <v>2245</v>
      </c>
      <c r="J1136" s="4">
        <v>675000</v>
      </c>
      <c r="K1136" s="4" t="s">
        <v>313</v>
      </c>
      <c r="L1136" s="3">
        <v>37766</v>
      </c>
      <c r="M1136" s="4" t="s">
        <v>79</v>
      </c>
      <c r="N1136" s="4" t="s">
        <v>434</v>
      </c>
      <c r="O1136" s="4" t="s">
        <v>500</v>
      </c>
      <c r="P1136" s="4" t="s">
        <v>692</v>
      </c>
    </row>
    <row r="1137" spans="1:16" ht="22.5" customHeight="1">
      <c r="A1137" s="4" t="s">
        <v>843</v>
      </c>
      <c r="B1137" s="4" t="s">
        <v>2241</v>
      </c>
      <c r="C1137" s="4" t="s">
        <v>1473</v>
      </c>
      <c r="D1137" s="4"/>
      <c r="E1137" s="4"/>
      <c r="F1137" s="2">
        <v>2003</v>
      </c>
      <c r="G1137" s="4">
        <v>740944</v>
      </c>
      <c r="H1137" s="4">
        <v>0</v>
      </c>
      <c r="I1137" s="4" t="s">
        <v>2245</v>
      </c>
      <c r="J1137" s="4">
        <v>675000</v>
      </c>
      <c r="K1137" s="4" t="s">
        <v>313</v>
      </c>
      <c r="L1137" s="3">
        <v>37766</v>
      </c>
      <c r="M1137" s="4" t="s">
        <v>79</v>
      </c>
      <c r="N1137" s="4" t="s">
        <v>434</v>
      </c>
      <c r="O1137" s="4" t="s">
        <v>500</v>
      </c>
      <c r="P1137" s="4" t="s">
        <v>692</v>
      </c>
    </row>
    <row r="1138" spans="1:16" ht="79.5" customHeight="1">
      <c r="A1138" s="4" t="s">
        <v>843</v>
      </c>
      <c r="B1138" s="4" t="s">
        <v>1883</v>
      </c>
      <c r="C1138" s="4" t="s">
        <v>1482</v>
      </c>
      <c r="D1138" s="4"/>
      <c r="E1138" s="4"/>
      <c r="F1138" s="2">
        <v>2004</v>
      </c>
      <c r="G1138" s="4">
        <v>500000</v>
      </c>
      <c r="H1138" s="4">
        <v>0</v>
      </c>
      <c r="I1138" s="4" t="s">
        <v>1884</v>
      </c>
      <c r="J1138" s="4"/>
      <c r="K1138" s="4"/>
      <c r="L1138" s="3">
        <v>38169</v>
      </c>
      <c r="M1138" s="4" t="s">
        <v>1626</v>
      </c>
      <c r="N1138" s="4" t="s">
        <v>434</v>
      </c>
      <c r="O1138" s="4" t="s">
        <v>500</v>
      </c>
      <c r="P1138" s="4" t="s">
        <v>692</v>
      </c>
    </row>
    <row r="1139" spans="1:16" ht="33.75" customHeight="1">
      <c r="A1139" s="4" t="s">
        <v>843</v>
      </c>
      <c r="B1139" s="4" t="s">
        <v>877</v>
      </c>
      <c r="C1139" s="4" t="s">
        <v>1470</v>
      </c>
      <c r="D1139" s="4"/>
      <c r="E1139" s="4"/>
      <c r="F1139" s="2">
        <v>2002</v>
      </c>
      <c r="G1139" s="4">
        <v>845114</v>
      </c>
      <c r="H1139" s="4">
        <v>0</v>
      </c>
      <c r="I1139" s="4" t="s">
        <v>2246</v>
      </c>
      <c r="J1139" s="4">
        <v>900046</v>
      </c>
      <c r="K1139" s="4" t="s">
        <v>313</v>
      </c>
      <c r="L1139" s="3">
        <v>37435</v>
      </c>
      <c r="M1139" s="4" t="s">
        <v>738</v>
      </c>
      <c r="N1139" s="4" t="s">
        <v>434</v>
      </c>
      <c r="O1139" s="4" t="s">
        <v>500</v>
      </c>
      <c r="P1139" s="4" t="s">
        <v>692</v>
      </c>
    </row>
    <row r="1140" spans="1:16" ht="33.75" customHeight="1">
      <c r="A1140" s="4" t="s">
        <v>843</v>
      </c>
      <c r="B1140" s="4" t="s">
        <v>877</v>
      </c>
      <c r="C1140" s="4" t="s">
        <v>1458</v>
      </c>
      <c r="D1140" s="4" t="s">
        <v>1459</v>
      </c>
      <c r="E1140" s="4" t="s">
        <v>2247</v>
      </c>
      <c r="F1140" s="2">
        <v>2008</v>
      </c>
      <c r="G1140" s="4">
        <v>5405000</v>
      </c>
      <c r="H1140" s="4">
        <v>0</v>
      </c>
      <c r="I1140" s="4" t="s">
        <v>2248</v>
      </c>
      <c r="J1140" s="4">
        <v>3999700</v>
      </c>
      <c r="K1140" s="4" t="s">
        <v>313</v>
      </c>
      <c r="L1140" s="3">
        <v>39626</v>
      </c>
      <c r="M1140" s="4" t="s">
        <v>926</v>
      </c>
      <c r="N1140" s="4" t="s">
        <v>434</v>
      </c>
      <c r="O1140" s="4" t="s">
        <v>282</v>
      </c>
      <c r="P1140" s="4" t="s">
        <v>697</v>
      </c>
    </row>
    <row r="1141" spans="1:16" ht="68.25" customHeight="1">
      <c r="A1141" s="4" t="s">
        <v>843</v>
      </c>
      <c r="B1141" s="4" t="s">
        <v>877</v>
      </c>
      <c r="C1141" s="4" t="s">
        <v>1463</v>
      </c>
      <c r="D1141" s="4" t="s">
        <v>1464</v>
      </c>
      <c r="E1141" s="4" t="s">
        <v>2249</v>
      </c>
      <c r="F1141" s="2">
        <v>2009</v>
      </c>
      <c r="G1141" s="4">
        <v>880220</v>
      </c>
      <c r="H1141" s="4">
        <v>0</v>
      </c>
      <c r="I1141" s="4" t="s">
        <v>2250</v>
      </c>
      <c r="J1141" s="4" t="s">
        <v>398</v>
      </c>
      <c r="K1141" s="4" t="s">
        <v>837</v>
      </c>
      <c r="L1141" s="3">
        <v>40016</v>
      </c>
      <c r="M1141" s="4" t="s">
        <v>230</v>
      </c>
      <c r="N1141" s="4" t="s">
        <v>434</v>
      </c>
      <c r="O1141" s="4" t="s">
        <v>282</v>
      </c>
      <c r="P1141" s="4" t="s">
        <v>697</v>
      </c>
    </row>
    <row r="1142" spans="1:16" ht="68.25" customHeight="1">
      <c r="A1142" s="4" t="s">
        <v>843</v>
      </c>
      <c r="B1142" s="4" t="s">
        <v>877</v>
      </c>
      <c r="C1142" s="4" t="s">
        <v>1463</v>
      </c>
      <c r="D1142" s="4" t="s">
        <v>1464</v>
      </c>
      <c r="E1142" s="4" t="s">
        <v>1616</v>
      </c>
      <c r="F1142" s="2">
        <v>2009</v>
      </c>
      <c r="G1142" s="4">
        <v>1221529</v>
      </c>
      <c r="H1142" s="4">
        <v>0</v>
      </c>
      <c r="I1142" s="4" t="s">
        <v>2251</v>
      </c>
      <c r="J1142" s="4" t="s">
        <v>398</v>
      </c>
      <c r="K1142" s="4" t="s">
        <v>837</v>
      </c>
      <c r="L1142" s="3">
        <v>40016</v>
      </c>
      <c r="M1142" s="4" t="s">
        <v>886</v>
      </c>
      <c r="N1142" s="4" t="s">
        <v>434</v>
      </c>
      <c r="O1142" s="4" t="s">
        <v>282</v>
      </c>
      <c r="P1142" s="4" t="s">
        <v>697</v>
      </c>
    </row>
    <row r="1143" spans="1:16" ht="68.25" customHeight="1">
      <c r="A1143" s="4" t="s">
        <v>843</v>
      </c>
      <c r="B1143" s="4" t="s">
        <v>877</v>
      </c>
      <c r="C1143" s="4" t="s">
        <v>1463</v>
      </c>
      <c r="D1143" s="4" t="s">
        <v>1464</v>
      </c>
      <c r="E1143" s="4" t="s">
        <v>1886</v>
      </c>
      <c r="F1143" s="2">
        <v>2009</v>
      </c>
      <c r="G1143" s="4">
        <v>471780</v>
      </c>
      <c r="H1143" s="4">
        <v>0</v>
      </c>
      <c r="I1143" s="4" t="s">
        <v>2252</v>
      </c>
      <c r="J1143" s="4" t="s">
        <v>398</v>
      </c>
      <c r="K1143" s="4" t="s">
        <v>837</v>
      </c>
      <c r="L1143" s="3">
        <v>40016</v>
      </c>
      <c r="M1143" s="4" t="s">
        <v>211</v>
      </c>
      <c r="N1143" s="4" t="s">
        <v>434</v>
      </c>
      <c r="O1143" s="4" t="s">
        <v>282</v>
      </c>
      <c r="P1143" s="4" t="s">
        <v>697</v>
      </c>
    </row>
    <row r="1144" spans="1:16" ht="45.75" customHeight="1">
      <c r="A1144" s="4" t="s">
        <v>843</v>
      </c>
      <c r="B1144" s="4" t="s">
        <v>877</v>
      </c>
      <c r="C1144" s="4" t="s">
        <v>1516</v>
      </c>
      <c r="D1144" s="4" t="s">
        <v>1586</v>
      </c>
      <c r="E1144" s="4" t="s">
        <v>1646</v>
      </c>
      <c r="F1144" s="2">
        <v>2010</v>
      </c>
      <c r="G1144" s="4">
        <v>1693616</v>
      </c>
      <c r="H1144" s="4">
        <v>0</v>
      </c>
      <c r="I1144" s="4" t="s">
        <v>2253</v>
      </c>
      <c r="J1144" s="4">
        <v>1332876</v>
      </c>
      <c r="K1144" s="4" t="s">
        <v>313</v>
      </c>
      <c r="L1144" s="3">
        <v>40441</v>
      </c>
      <c r="M1144" s="4" t="s">
        <v>926</v>
      </c>
      <c r="N1144" s="4" t="s">
        <v>434</v>
      </c>
      <c r="O1144" s="4" t="s">
        <v>500</v>
      </c>
      <c r="P1144" s="4" t="s">
        <v>692</v>
      </c>
    </row>
    <row r="1145" spans="1:16" ht="22.5" customHeight="1">
      <c r="A1145" s="4" t="s">
        <v>843</v>
      </c>
      <c r="B1145" s="4" t="s">
        <v>877</v>
      </c>
      <c r="C1145" s="4" t="s">
        <v>1473</v>
      </c>
      <c r="D1145" s="4" t="s">
        <v>1473</v>
      </c>
      <c r="E1145" s="4" t="s">
        <v>1518</v>
      </c>
      <c r="F1145" s="2">
        <v>2003</v>
      </c>
      <c r="G1145" s="4">
        <v>1200000</v>
      </c>
      <c r="H1145" s="4">
        <v>0</v>
      </c>
      <c r="I1145" s="4" t="s">
        <v>2254</v>
      </c>
      <c r="J1145" s="4"/>
      <c r="K1145" s="4"/>
      <c r="L1145" s="3">
        <v>37720</v>
      </c>
      <c r="M1145" s="4" t="s">
        <v>230</v>
      </c>
      <c r="N1145" s="4" t="s">
        <v>434</v>
      </c>
      <c r="O1145" s="4" t="s">
        <v>282</v>
      </c>
      <c r="P1145" s="4" t="s">
        <v>697</v>
      </c>
    </row>
    <row r="1146" spans="1:16" ht="22.5" customHeight="1">
      <c r="A1146" s="4" t="s">
        <v>843</v>
      </c>
      <c r="B1146" s="4" t="s">
        <v>877</v>
      </c>
      <c r="C1146" s="4" t="s">
        <v>1473</v>
      </c>
      <c r="D1146" s="4" t="s">
        <v>1473</v>
      </c>
      <c r="E1146" s="4" t="s">
        <v>1621</v>
      </c>
      <c r="F1146" s="2">
        <v>2003</v>
      </c>
      <c r="G1146" s="4">
        <v>900000</v>
      </c>
      <c r="H1146" s="4">
        <v>0</v>
      </c>
      <c r="I1146" s="4" t="s">
        <v>1222</v>
      </c>
      <c r="J1146" s="4"/>
      <c r="K1146" s="4"/>
      <c r="L1146" s="3">
        <v>37720</v>
      </c>
      <c r="M1146" s="4" t="s">
        <v>886</v>
      </c>
      <c r="N1146" s="4" t="s">
        <v>434</v>
      </c>
      <c r="O1146" s="4" t="s">
        <v>282</v>
      </c>
      <c r="P1146" s="4" t="s">
        <v>697</v>
      </c>
    </row>
    <row r="1147" spans="1:16" ht="22.5" customHeight="1">
      <c r="A1147" s="4" t="s">
        <v>843</v>
      </c>
      <c r="B1147" s="4" t="s">
        <v>877</v>
      </c>
      <c r="C1147" s="4" t="s">
        <v>1473</v>
      </c>
      <c r="D1147" s="4" t="s">
        <v>1473</v>
      </c>
      <c r="E1147" s="4" t="s">
        <v>1520</v>
      </c>
      <c r="F1147" s="2">
        <v>2003</v>
      </c>
      <c r="G1147" s="4">
        <v>900000</v>
      </c>
      <c r="H1147" s="4">
        <v>0</v>
      </c>
      <c r="I1147" s="4" t="s">
        <v>1521</v>
      </c>
      <c r="J1147" s="4"/>
      <c r="K1147" s="4"/>
      <c r="L1147" s="3">
        <v>37720</v>
      </c>
      <c r="M1147" s="4" t="s">
        <v>886</v>
      </c>
      <c r="N1147" s="4" t="s">
        <v>434</v>
      </c>
      <c r="O1147" s="4" t="s">
        <v>282</v>
      </c>
      <c r="P1147" s="4" t="s">
        <v>697</v>
      </c>
    </row>
    <row r="1148" spans="1:16" ht="79.5" customHeight="1">
      <c r="A1148" s="4" t="s">
        <v>843</v>
      </c>
      <c r="B1148" s="4" t="s">
        <v>877</v>
      </c>
      <c r="C1148" s="4" t="s">
        <v>377</v>
      </c>
      <c r="D1148" s="4"/>
      <c r="E1148" s="4"/>
      <c r="F1148" s="2">
        <v>2012</v>
      </c>
      <c r="G1148" s="4">
        <v>66317</v>
      </c>
      <c r="H1148" s="4">
        <v>0</v>
      </c>
      <c r="I1148" s="4" t="s">
        <v>19</v>
      </c>
      <c r="J1148" s="4">
        <v>46422</v>
      </c>
      <c r="K1148" s="4" t="s">
        <v>313</v>
      </c>
      <c r="L1148" s="3">
        <v>41236</v>
      </c>
      <c r="M1148" s="4" t="s">
        <v>613</v>
      </c>
      <c r="N1148" s="4" t="s">
        <v>434</v>
      </c>
      <c r="O1148" s="4" t="s">
        <v>500</v>
      </c>
      <c r="P1148" s="4" t="s">
        <v>697</v>
      </c>
    </row>
    <row r="1149" spans="1:16" ht="90.75" customHeight="1">
      <c r="A1149" s="4" t="s">
        <v>843</v>
      </c>
      <c r="B1149" s="4" t="s">
        <v>877</v>
      </c>
      <c r="C1149" s="4" t="s">
        <v>377</v>
      </c>
      <c r="D1149" s="4"/>
      <c r="E1149" s="4"/>
      <c r="F1149" s="2">
        <v>2012</v>
      </c>
      <c r="G1149" s="4">
        <v>647968</v>
      </c>
      <c r="H1149" s="4">
        <v>0</v>
      </c>
      <c r="I1149" s="4" t="s">
        <v>74</v>
      </c>
      <c r="J1149" s="4">
        <v>453578</v>
      </c>
      <c r="K1149" s="4" t="s">
        <v>313</v>
      </c>
      <c r="L1149" s="3">
        <v>41236</v>
      </c>
      <c r="M1149" s="4" t="s">
        <v>211</v>
      </c>
      <c r="N1149" s="4" t="s">
        <v>434</v>
      </c>
      <c r="O1149" s="4" t="s">
        <v>500</v>
      </c>
      <c r="P1149" s="4" t="s">
        <v>697</v>
      </c>
    </row>
    <row r="1150" spans="1:16" ht="33.75" customHeight="1">
      <c r="A1150" s="4" t="s">
        <v>843</v>
      </c>
      <c r="B1150" s="4" t="s">
        <v>877</v>
      </c>
      <c r="C1150" s="4" t="s">
        <v>532</v>
      </c>
      <c r="D1150" s="4" t="s">
        <v>254</v>
      </c>
      <c r="E1150" s="4" t="s">
        <v>386</v>
      </c>
      <c r="F1150" s="2">
        <v>2013</v>
      </c>
      <c r="G1150" s="4">
        <v>141014</v>
      </c>
      <c r="H1150" s="4">
        <v>0</v>
      </c>
      <c r="I1150" s="4" t="s">
        <v>1066</v>
      </c>
      <c r="J1150" s="4" t="s">
        <v>398</v>
      </c>
      <c r="K1150" s="4" t="s">
        <v>837</v>
      </c>
      <c r="L1150" s="3">
        <v>41484</v>
      </c>
      <c r="M1150" s="4" t="s">
        <v>738</v>
      </c>
      <c r="N1150" s="4" t="s">
        <v>434</v>
      </c>
      <c r="O1150" s="4" t="s">
        <v>282</v>
      </c>
      <c r="P1150" s="4" t="s">
        <v>879</v>
      </c>
    </row>
    <row r="1151" spans="1:16" ht="33.75" customHeight="1">
      <c r="A1151" s="4" t="s">
        <v>843</v>
      </c>
      <c r="B1151" s="4" t="s">
        <v>877</v>
      </c>
      <c r="C1151" s="4" t="s">
        <v>532</v>
      </c>
      <c r="D1151" s="4" t="s">
        <v>254</v>
      </c>
      <c r="E1151" s="4" t="s">
        <v>386</v>
      </c>
      <c r="F1151" s="2">
        <v>2013</v>
      </c>
      <c r="G1151" s="4">
        <v>269847</v>
      </c>
      <c r="H1151" s="4">
        <v>0</v>
      </c>
      <c r="I1151" s="4" t="s">
        <v>829</v>
      </c>
      <c r="J1151" s="4" t="s">
        <v>398</v>
      </c>
      <c r="K1151" s="4" t="s">
        <v>837</v>
      </c>
      <c r="L1151" s="3">
        <v>41484</v>
      </c>
      <c r="M1151" s="4" t="s">
        <v>738</v>
      </c>
      <c r="N1151" s="4" t="s">
        <v>434</v>
      </c>
      <c r="O1151" s="4" t="s">
        <v>282</v>
      </c>
      <c r="P1151" s="4" t="s">
        <v>879</v>
      </c>
    </row>
    <row r="1152" spans="1:16" ht="45.75" customHeight="1">
      <c r="A1152" s="4" t="s">
        <v>843</v>
      </c>
      <c r="B1152" s="4" t="s">
        <v>877</v>
      </c>
      <c r="C1152" s="4" t="s">
        <v>532</v>
      </c>
      <c r="D1152" s="4" t="s">
        <v>254</v>
      </c>
      <c r="E1152" s="4" t="s">
        <v>386</v>
      </c>
      <c r="F1152" s="2">
        <v>2013</v>
      </c>
      <c r="G1152" s="4">
        <v>133964</v>
      </c>
      <c r="H1152" s="4">
        <v>0</v>
      </c>
      <c r="I1152" s="4" t="s">
        <v>331</v>
      </c>
      <c r="J1152" s="4" t="s">
        <v>398</v>
      </c>
      <c r="K1152" s="4" t="s">
        <v>837</v>
      </c>
      <c r="L1152" s="3">
        <v>41484</v>
      </c>
      <c r="M1152" s="4" t="s">
        <v>738</v>
      </c>
      <c r="N1152" s="4" t="s">
        <v>434</v>
      </c>
      <c r="O1152" s="4" t="s">
        <v>282</v>
      </c>
      <c r="P1152" s="4" t="s">
        <v>879</v>
      </c>
    </row>
    <row r="1153" spans="1:16" ht="45.75" customHeight="1">
      <c r="A1153" s="4" t="s">
        <v>843</v>
      </c>
      <c r="B1153" s="4" t="s">
        <v>877</v>
      </c>
      <c r="C1153" s="4" t="s">
        <v>532</v>
      </c>
      <c r="D1153" s="4" t="s">
        <v>254</v>
      </c>
      <c r="E1153" s="4" t="s">
        <v>386</v>
      </c>
      <c r="F1153" s="2">
        <v>2013</v>
      </c>
      <c r="G1153" s="4">
        <v>675175</v>
      </c>
      <c r="H1153" s="4">
        <v>0</v>
      </c>
      <c r="I1153" s="4" t="s">
        <v>792</v>
      </c>
      <c r="J1153" s="4" t="s">
        <v>398</v>
      </c>
      <c r="K1153" s="4" t="s">
        <v>837</v>
      </c>
      <c r="L1153" s="3">
        <v>41484</v>
      </c>
      <c r="M1153" s="4" t="s">
        <v>738</v>
      </c>
      <c r="N1153" s="4" t="s">
        <v>434</v>
      </c>
      <c r="O1153" s="4" t="s">
        <v>282</v>
      </c>
      <c r="P1153" s="4" t="s">
        <v>879</v>
      </c>
    </row>
    <row r="1154" spans="1:16" ht="33.75" customHeight="1">
      <c r="A1154" s="4" t="s">
        <v>843</v>
      </c>
      <c r="B1154" s="4" t="s">
        <v>877</v>
      </c>
      <c r="C1154" s="4" t="s">
        <v>532</v>
      </c>
      <c r="D1154" s="4" t="s">
        <v>254</v>
      </c>
      <c r="E1154" s="4" t="s">
        <v>386</v>
      </c>
      <c r="F1154" s="2">
        <v>2013</v>
      </c>
      <c r="G1154" s="4">
        <v>305000</v>
      </c>
      <c r="H1154" s="4">
        <v>0</v>
      </c>
      <c r="I1154" s="4" t="s">
        <v>498</v>
      </c>
      <c r="J1154" s="4" t="s">
        <v>398</v>
      </c>
      <c r="K1154" s="4" t="s">
        <v>837</v>
      </c>
      <c r="L1154" s="3">
        <v>41484</v>
      </c>
      <c r="M1154" s="4" t="s">
        <v>738</v>
      </c>
      <c r="N1154" s="4" t="s">
        <v>434</v>
      </c>
      <c r="O1154" s="4" t="s">
        <v>282</v>
      </c>
      <c r="P1154" s="4" t="s">
        <v>879</v>
      </c>
    </row>
    <row r="1155" spans="1:16" ht="79.5" customHeight="1">
      <c r="A1155" s="4" t="s">
        <v>843</v>
      </c>
      <c r="B1155" s="4" t="s">
        <v>1623</v>
      </c>
      <c r="C1155" s="4" t="s">
        <v>1473</v>
      </c>
      <c r="D1155" s="4" t="s">
        <v>1473</v>
      </c>
      <c r="E1155" s="4" t="s">
        <v>1624</v>
      </c>
      <c r="F1155" s="2">
        <v>2003</v>
      </c>
      <c r="G1155" s="4">
        <v>200000</v>
      </c>
      <c r="H1155" s="4">
        <v>0</v>
      </c>
      <c r="I1155" s="4" t="s">
        <v>2255</v>
      </c>
      <c r="J1155" s="4">
        <v>200000</v>
      </c>
      <c r="K1155" s="4" t="s">
        <v>313</v>
      </c>
      <c r="L1155" s="3">
        <v>37708</v>
      </c>
      <c r="M1155" s="4" t="s">
        <v>1626</v>
      </c>
      <c r="N1155" s="4" t="s">
        <v>434</v>
      </c>
      <c r="O1155" s="4" t="s">
        <v>282</v>
      </c>
      <c r="P1155" s="4" t="s">
        <v>697</v>
      </c>
    </row>
    <row r="1156" spans="1:16" ht="57" customHeight="1">
      <c r="A1156" s="4" t="s">
        <v>843</v>
      </c>
      <c r="B1156" s="4" t="s">
        <v>305</v>
      </c>
      <c r="C1156" s="4" t="s">
        <v>1473</v>
      </c>
      <c r="D1156" s="4" t="s">
        <v>1473</v>
      </c>
      <c r="E1156" s="4" t="s">
        <v>1857</v>
      </c>
      <c r="F1156" s="2">
        <v>2003</v>
      </c>
      <c r="G1156" s="4">
        <v>1600000</v>
      </c>
      <c r="H1156" s="4">
        <v>0</v>
      </c>
      <c r="I1156" s="4" t="s">
        <v>2256</v>
      </c>
      <c r="J1156" s="4"/>
      <c r="K1156" s="4"/>
      <c r="L1156" s="3">
        <v>37874</v>
      </c>
      <c r="M1156" s="4" t="s">
        <v>542</v>
      </c>
      <c r="N1156" s="4" t="s">
        <v>434</v>
      </c>
      <c r="O1156" s="4" t="s">
        <v>282</v>
      </c>
      <c r="P1156" s="4" t="s">
        <v>879</v>
      </c>
    </row>
    <row r="1157" spans="1:16" ht="33.75" customHeight="1">
      <c r="A1157" s="4" t="s">
        <v>843</v>
      </c>
      <c r="B1157" s="4" t="s">
        <v>365</v>
      </c>
      <c r="C1157" s="4" t="s">
        <v>1445</v>
      </c>
      <c r="D1157" s="4"/>
      <c r="E1157" s="4"/>
      <c r="F1157" s="2">
        <v>2007</v>
      </c>
      <c r="G1157" s="4">
        <v>1235000</v>
      </c>
      <c r="H1157" s="4">
        <v>0</v>
      </c>
      <c r="I1157" s="4" t="s">
        <v>2257</v>
      </c>
      <c r="J1157" s="4">
        <v>1000350</v>
      </c>
      <c r="K1157" s="4" t="s">
        <v>313</v>
      </c>
      <c r="L1157" s="3">
        <v>39139</v>
      </c>
      <c r="M1157" s="4" t="s">
        <v>926</v>
      </c>
      <c r="N1157" s="4" t="s">
        <v>434</v>
      </c>
      <c r="O1157" s="4" t="s">
        <v>282</v>
      </c>
      <c r="P1157" s="4" t="s">
        <v>697</v>
      </c>
    </row>
    <row r="1158" spans="1:16" ht="33.75" customHeight="1">
      <c r="A1158" s="4" t="s">
        <v>843</v>
      </c>
      <c r="B1158" s="4" t="s">
        <v>365</v>
      </c>
      <c r="C1158" s="4" t="s">
        <v>1458</v>
      </c>
      <c r="D1158" s="4" t="s">
        <v>1459</v>
      </c>
      <c r="E1158" s="4" t="s">
        <v>1523</v>
      </c>
      <c r="F1158" s="2">
        <v>2008</v>
      </c>
      <c r="G1158" s="4">
        <v>0</v>
      </c>
      <c r="H1158" s="4">
        <v>2928258</v>
      </c>
      <c r="I1158" s="4" t="s">
        <v>2258</v>
      </c>
      <c r="J1158" s="4">
        <v>2000000</v>
      </c>
      <c r="K1158" s="4" t="s">
        <v>313</v>
      </c>
      <c r="L1158" s="3">
        <v>39736</v>
      </c>
      <c r="M1158" s="4" t="s">
        <v>926</v>
      </c>
      <c r="N1158" s="4" t="s">
        <v>434</v>
      </c>
      <c r="O1158" s="4" t="s">
        <v>521</v>
      </c>
      <c r="P1158" s="4" t="s">
        <v>692</v>
      </c>
    </row>
    <row r="1159" spans="1:16" ht="33.75" customHeight="1">
      <c r="A1159" s="4" t="s">
        <v>843</v>
      </c>
      <c r="B1159" s="4" t="s">
        <v>365</v>
      </c>
      <c r="C1159" s="4" t="s">
        <v>1463</v>
      </c>
      <c r="D1159" s="4" t="s">
        <v>1464</v>
      </c>
      <c r="E1159" s="4" t="s">
        <v>1629</v>
      </c>
      <c r="F1159" s="2">
        <v>2009</v>
      </c>
      <c r="G1159" s="4">
        <v>2941176</v>
      </c>
      <c r="H1159" s="4">
        <v>0</v>
      </c>
      <c r="I1159" s="4" t="s">
        <v>2259</v>
      </c>
      <c r="J1159" s="4">
        <v>2000000</v>
      </c>
      <c r="K1159" s="4" t="s">
        <v>313</v>
      </c>
      <c r="L1159" s="3">
        <v>40016</v>
      </c>
      <c r="M1159" s="4" t="s">
        <v>926</v>
      </c>
      <c r="N1159" s="4" t="s">
        <v>434</v>
      </c>
      <c r="O1159" s="4" t="s">
        <v>282</v>
      </c>
      <c r="P1159" s="4" t="s">
        <v>697</v>
      </c>
    </row>
    <row r="1160" spans="1:16" ht="33.75" customHeight="1">
      <c r="A1160" s="4" t="s">
        <v>843</v>
      </c>
      <c r="B1160" s="4" t="s">
        <v>365</v>
      </c>
      <c r="C1160" s="4" t="s">
        <v>41</v>
      </c>
      <c r="D1160" s="4"/>
      <c r="E1160" s="4"/>
      <c r="F1160" s="2">
        <v>2011</v>
      </c>
      <c r="G1160" s="4">
        <v>1453488</v>
      </c>
      <c r="H1160" s="4">
        <v>0</v>
      </c>
      <c r="I1160" s="4" t="s">
        <v>285</v>
      </c>
      <c r="J1160" s="4">
        <v>1000000</v>
      </c>
      <c r="K1160" s="4" t="s">
        <v>313</v>
      </c>
      <c r="L1160" s="3">
        <v>40807</v>
      </c>
      <c r="M1160" s="4" t="s">
        <v>926</v>
      </c>
      <c r="N1160" s="4" t="s">
        <v>434</v>
      </c>
      <c r="O1160" s="4" t="s">
        <v>500</v>
      </c>
      <c r="P1160" s="4" t="s">
        <v>692</v>
      </c>
    </row>
    <row r="1161" spans="1:16" ht="22.5" customHeight="1">
      <c r="A1161" s="4" t="s">
        <v>843</v>
      </c>
      <c r="B1161" s="4" t="s">
        <v>365</v>
      </c>
      <c r="C1161" s="4" t="s">
        <v>1473</v>
      </c>
      <c r="D1161" s="4" t="s">
        <v>1473</v>
      </c>
      <c r="E1161" s="4" t="s">
        <v>1529</v>
      </c>
      <c r="F1161" s="2">
        <v>2003</v>
      </c>
      <c r="G1161" s="4">
        <v>2000000</v>
      </c>
      <c r="H1161" s="4">
        <v>0</v>
      </c>
      <c r="I1161" s="4" t="s">
        <v>1530</v>
      </c>
      <c r="J1161" s="4">
        <v>2000000</v>
      </c>
      <c r="K1161" s="4" t="s">
        <v>313</v>
      </c>
      <c r="L1161" s="3">
        <v>37708</v>
      </c>
      <c r="M1161" s="4" t="s">
        <v>738</v>
      </c>
      <c r="N1161" s="4" t="s">
        <v>434</v>
      </c>
      <c r="O1161" s="4" t="s">
        <v>282</v>
      </c>
      <c r="P1161" s="4" t="s">
        <v>697</v>
      </c>
    </row>
    <row r="1162" spans="1:16" ht="22.5" customHeight="1">
      <c r="A1162" s="4" t="s">
        <v>843</v>
      </c>
      <c r="B1162" s="4" t="s">
        <v>520</v>
      </c>
      <c r="C1162" s="4" t="s">
        <v>1473</v>
      </c>
      <c r="D1162" s="4" t="s">
        <v>1473</v>
      </c>
      <c r="E1162" s="4" t="s">
        <v>2260</v>
      </c>
      <c r="F1162" s="2">
        <v>2003</v>
      </c>
      <c r="G1162" s="4">
        <v>1600000</v>
      </c>
      <c r="H1162" s="4">
        <v>0</v>
      </c>
      <c r="I1162" s="4" t="s">
        <v>2261</v>
      </c>
      <c r="J1162" s="4">
        <v>1500000</v>
      </c>
      <c r="K1162" s="4" t="s">
        <v>313</v>
      </c>
      <c r="L1162" s="3">
        <v>37708</v>
      </c>
      <c r="M1162" s="4" t="s">
        <v>738</v>
      </c>
      <c r="N1162" s="4" t="s">
        <v>434</v>
      </c>
      <c r="O1162" s="4" t="s">
        <v>282</v>
      </c>
      <c r="P1162" s="4" t="s">
        <v>697</v>
      </c>
    </row>
    <row r="1163" spans="1:16" ht="33.75" customHeight="1">
      <c r="A1163" s="4" t="s">
        <v>843</v>
      </c>
      <c r="B1163" s="4" t="s">
        <v>797</v>
      </c>
      <c r="C1163" s="4" t="s">
        <v>1482</v>
      </c>
      <c r="D1163" s="4"/>
      <c r="E1163" s="4"/>
      <c r="F1163" s="2">
        <v>2004</v>
      </c>
      <c r="G1163" s="4">
        <v>3694581</v>
      </c>
      <c r="H1163" s="4">
        <v>0</v>
      </c>
      <c r="I1163" s="4" t="s">
        <v>2262</v>
      </c>
      <c r="J1163" s="4">
        <v>3000000</v>
      </c>
      <c r="K1163" s="4" t="s">
        <v>313</v>
      </c>
      <c r="L1163" s="3">
        <v>38268</v>
      </c>
      <c r="M1163" s="4" t="s">
        <v>554</v>
      </c>
      <c r="N1163" s="4" t="s">
        <v>434</v>
      </c>
      <c r="O1163" s="4" t="s">
        <v>500</v>
      </c>
      <c r="P1163" s="4" t="s">
        <v>692</v>
      </c>
    </row>
    <row r="1164" spans="1:16" ht="45.75" customHeight="1">
      <c r="A1164" s="4" t="s">
        <v>843</v>
      </c>
      <c r="B1164" s="4" t="s">
        <v>797</v>
      </c>
      <c r="C1164" s="4" t="s">
        <v>1457</v>
      </c>
      <c r="D1164" s="4" t="s">
        <v>634</v>
      </c>
      <c r="E1164" s="4" t="s">
        <v>115</v>
      </c>
      <c r="F1164" s="2">
        <v>2015</v>
      </c>
      <c r="G1164" s="4">
        <v>6305170</v>
      </c>
      <c r="H1164" s="4">
        <v>0</v>
      </c>
      <c r="I1164" s="4" t="s">
        <v>81</v>
      </c>
      <c r="J1164" s="4">
        <v>5000000</v>
      </c>
      <c r="K1164" s="4" t="s">
        <v>313</v>
      </c>
      <c r="L1164" s="3">
        <v>41961</v>
      </c>
      <c r="M1164" s="4" t="s">
        <v>926</v>
      </c>
      <c r="N1164" s="4" t="s">
        <v>434</v>
      </c>
      <c r="O1164" s="4" t="s">
        <v>500</v>
      </c>
      <c r="P1164" s="4" t="s">
        <v>692</v>
      </c>
    </row>
    <row r="1165" spans="1:16" ht="22.5" customHeight="1">
      <c r="A1165" s="4" t="s">
        <v>843</v>
      </c>
      <c r="B1165" s="4" t="s">
        <v>797</v>
      </c>
      <c r="C1165" s="4" t="s">
        <v>1473</v>
      </c>
      <c r="D1165" s="4" t="s">
        <v>1473</v>
      </c>
      <c r="E1165" s="4" t="s">
        <v>1479</v>
      </c>
      <c r="F1165" s="2">
        <v>2003</v>
      </c>
      <c r="G1165" s="4">
        <v>5000000</v>
      </c>
      <c r="H1165" s="4">
        <v>0</v>
      </c>
      <c r="I1165" s="4" t="s">
        <v>1480</v>
      </c>
      <c r="J1165" s="4">
        <v>5000000</v>
      </c>
      <c r="K1165" s="4" t="s">
        <v>313</v>
      </c>
      <c r="L1165" s="3">
        <v>37708</v>
      </c>
      <c r="M1165" s="4" t="s">
        <v>554</v>
      </c>
      <c r="N1165" s="4" t="s">
        <v>434</v>
      </c>
      <c r="O1165" s="4" t="s">
        <v>282</v>
      </c>
      <c r="P1165" s="4" t="s">
        <v>697</v>
      </c>
    </row>
    <row r="1166" spans="1:16" ht="45.75" customHeight="1">
      <c r="A1166" s="4" t="s">
        <v>843</v>
      </c>
      <c r="B1166" s="4" t="s">
        <v>842</v>
      </c>
      <c r="C1166" s="4" t="s">
        <v>1458</v>
      </c>
      <c r="D1166" s="4" t="s">
        <v>1459</v>
      </c>
      <c r="E1166" s="4" t="s">
        <v>2263</v>
      </c>
      <c r="F1166" s="2">
        <v>2008</v>
      </c>
      <c r="G1166" s="4">
        <v>2703000</v>
      </c>
      <c r="H1166" s="4">
        <v>0</v>
      </c>
      <c r="I1166" s="4" t="s">
        <v>2264</v>
      </c>
      <c r="J1166" s="4">
        <v>2000220</v>
      </c>
      <c r="K1166" s="4" t="s">
        <v>313</v>
      </c>
      <c r="L1166" s="3">
        <v>39626</v>
      </c>
      <c r="M1166" s="4" t="s">
        <v>886</v>
      </c>
      <c r="N1166" s="4" t="s">
        <v>434</v>
      </c>
      <c r="O1166" s="4" t="s">
        <v>282</v>
      </c>
      <c r="P1166" s="4" t="s">
        <v>697</v>
      </c>
    </row>
    <row r="1167" spans="1:16" ht="22.5" customHeight="1">
      <c r="A1167" s="4" t="s">
        <v>2236</v>
      </c>
      <c r="B1167" s="4" t="s">
        <v>161</v>
      </c>
      <c r="C1167" s="4" t="s">
        <v>1473</v>
      </c>
      <c r="D1167" s="4"/>
      <c r="E1167" s="4"/>
      <c r="F1167" s="2">
        <v>2003</v>
      </c>
      <c r="G1167" s="4">
        <v>96144</v>
      </c>
      <c r="H1167" s="4">
        <v>0</v>
      </c>
      <c r="I1167" s="4" t="s">
        <v>2265</v>
      </c>
      <c r="J1167" s="4"/>
      <c r="K1167" s="4"/>
      <c r="L1167" s="3">
        <v>37314</v>
      </c>
      <c r="M1167" s="4" t="s">
        <v>738</v>
      </c>
      <c r="N1167" s="4" t="s">
        <v>434</v>
      </c>
      <c r="O1167" s="4" t="s">
        <v>500</v>
      </c>
      <c r="P1167" s="4" t="s">
        <v>692</v>
      </c>
    </row>
    <row r="1168" spans="1:16" ht="45.75" customHeight="1">
      <c r="A1168" s="4" t="s">
        <v>2236</v>
      </c>
      <c r="B1168" s="4" t="s">
        <v>161</v>
      </c>
      <c r="C1168" s="4" t="s">
        <v>1473</v>
      </c>
      <c r="D1168" s="4"/>
      <c r="E1168" s="4"/>
      <c r="F1168" s="2">
        <v>2003</v>
      </c>
      <c r="G1168" s="4">
        <v>90276</v>
      </c>
      <c r="H1168" s="4">
        <v>0</v>
      </c>
      <c r="I1168" s="4" t="s">
        <v>2266</v>
      </c>
      <c r="J1168" s="4"/>
      <c r="K1168" s="4"/>
      <c r="L1168" s="3">
        <v>37679</v>
      </c>
      <c r="M1168" s="4" t="s">
        <v>326</v>
      </c>
      <c r="N1168" s="4" t="s">
        <v>434</v>
      </c>
      <c r="O1168" s="4" t="s">
        <v>500</v>
      </c>
      <c r="P1168" s="4" t="s">
        <v>692</v>
      </c>
    </row>
    <row r="1169" spans="1:16" ht="45.75" customHeight="1">
      <c r="A1169" s="4" t="s">
        <v>2236</v>
      </c>
      <c r="B1169" s="4" t="s">
        <v>161</v>
      </c>
      <c r="C1169" s="4" t="s">
        <v>1473</v>
      </c>
      <c r="D1169" s="4"/>
      <c r="E1169" s="4"/>
      <c r="F1169" s="2">
        <v>2003</v>
      </c>
      <c r="G1169" s="4">
        <v>96144</v>
      </c>
      <c r="H1169" s="4">
        <v>0</v>
      </c>
      <c r="I1169" s="4" t="s">
        <v>2267</v>
      </c>
      <c r="J1169" s="4"/>
      <c r="K1169" s="4"/>
      <c r="L1169" s="3">
        <v>37771</v>
      </c>
      <c r="M1169" s="4" t="s">
        <v>613</v>
      </c>
      <c r="N1169" s="4" t="s">
        <v>434</v>
      </c>
      <c r="O1169" s="4" t="s">
        <v>500</v>
      </c>
      <c r="P1169" s="4" t="s">
        <v>692</v>
      </c>
    </row>
    <row r="1170" spans="1:16" ht="33.75" customHeight="1">
      <c r="A1170" s="4" t="s">
        <v>2268</v>
      </c>
      <c r="B1170" s="4" t="s">
        <v>263</v>
      </c>
      <c r="C1170" s="4" t="s">
        <v>1445</v>
      </c>
      <c r="D1170" s="4" t="s">
        <v>1446</v>
      </c>
      <c r="E1170" s="4" t="s">
        <v>1447</v>
      </c>
      <c r="F1170" s="2">
        <v>2007</v>
      </c>
      <c r="G1170" s="4">
        <v>-49369</v>
      </c>
      <c r="H1170" s="4">
        <v>0</v>
      </c>
      <c r="I1170" s="4" t="s">
        <v>2269</v>
      </c>
      <c r="J1170" s="4"/>
      <c r="K1170" s="4" t="s">
        <v>837</v>
      </c>
      <c r="L1170" s="3">
        <v>39155</v>
      </c>
      <c r="M1170" s="4" t="s">
        <v>926</v>
      </c>
      <c r="N1170" s="4" t="s">
        <v>434</v>
      </c>
      <c r="O1170" s="4" t="s">
        <v>282</v>
      </c>
      <c r="P1170" s="4" t="s">
        <v>879</v>
      </c>
    </row>
    <row r="1171" spans="1:16" ht="22.5" customHeight="1">
      <c r="A1171" s="4" t="s">
        <v>826</v>
      </c>
      <c r="B1171" s="4" t="s">
        <v>1034</v>
      </c>
      <c r="C1171" s="4" t="s">
        <v>1473</v>
      </c>
      <c r="D1171" s="4"/>
      <c r="E1171" s="4"/>
      <c r="F1171" s="2">
        <v>2003</v>
      </c>
      <c r="G1171" s="4">
        <v>282486</v>
      </c>
      <c r="H1171" s="4">
        <v>0</v>
      </c>
      <c r="I1171" s="4" t="s">
        <v>1500</v>
      </c>
      <c r="J1171" s="4"/>
      <c r="K1171" s="4"/>
      <c r="L1171" s="3">
        <v>37712</v>
      </c>
      <c r="M1171" s="4" t="s">
        <v>738</v>
      </c>
      <c r="N1171" s="4" t="s">
        <v>434</v>
      </c>
      <c r="O1171" s="4" t="s">
        <v>500</v>
      </c>
      <c r="P1171" s="4" t="s">
        <v>692</v>
      </c>
    </row>
    <row r="1172" spans="1:16" ht="22.5" customHeight="1">
      <c r="A1172" s="4" t="s">
        <v>826</v>
      </c>
      <c r="B1172" s="4" t="s">
        <v>1065</v>
      </c>
      <c r="C1172" s="4" t="s">
        <v>1473</v>
      </c>
      <c r="D1172" s="4"/>
      <c r="E1172" s="4"/>
      <c r="F1172" s="2">
        <v>2003</v>
      </c>
      <c r="G1172" s="4">
        <v>112994</v>
      </c>
      <c r="H1172" s="4">
        <v>0</v>
      </c>
      <c r="I1172" s="4" t="s">
        <v>2270</v>
      </c>
      <c r="J1172" s="4">
        <v>200000</v>
      </c>
      <c r="K1172" s="4" t="s">
        <v>400</v>
      </c>
      <c r="L1172" s="3">
        <v>37700</v>
      </c>
      <c r="M1172" s="4" t="s">
        <v>738</v>
      </c>
      <c r="N1172" s="4" t="s">
        <v>434</v>
      </c>
      <c r="O1172" s="4" t="s">
        <v>500</v>
      </c>
      <c r="P1172" s="4" t="s">
        <v>692</v>
      </c>
    </row>
    <row r="1173" spans="1:16" ht="45.75" customHeight="1">
      <c r="A1173" s="4" t="s">
        <v>826</v>
      </c>
      <c r="B1173" s="4" t="s">
        <v>263</v>
      </c>
      <c r="C1173" s="4" t="s">
        <v>1473</v>
      </c>
      <c r="D1173" s="4"/>
      <c r="E1173" s="4"/>
      <c r="F1173" s="2">
        <v>2003</v>
      </c>
      <c r="G1173" s="4">
        <v>165008</v>
      </c>
      <c r="H1173" s="4">
        <v>0</v>
      </c>
      <c r="I1173" s="4" t="s">
        <v>1508</v>
      </c>
      <c r="J1173" s="4"/>
      <c r="K1173" s="4"/>
      <c r="L1173" s="3">
        <v>37712</v>
      </c>
      <c r="M1173" s="4" t="s">
        <v>613</v>
      </c>
      <c r="N1173" s="4" t="s">
        <v>434</v>
      </c>
      <c r="O1173" s="4" t="s">
        <v>500</v>
      </c>
      <c r="P1173" s="4" t="s">
        <v>692</v>
      </c>
    </row>
    <row r="1174" spans="1:16" ht="22.5" customHeight="1">
      <c r="A1174" s="4" t="s">
        <v>826</v>
      </c>
      <c r="B1174" s="4" t="s">
        <v>877</v>
      </c>
      <c r="C1174" s="4" t="s">
        <v>1473</v>
      </c>
      <c r="D1174" s="4"/>
      <c r="E1174" s="4"/>
      <c r="F1174" s="2">
        <v>2003</v>
      </c>
      <c r="G1174" s="4">
        <v>280589</v>
      </c>
      <c r="H1174" s="4">
        <v>0</v>
      </c>
      <c r="I1174" s="4" t="s">
        <v>1508</v>
      </c>
      <c r="J1174" s="4"/>
      <c r="K1174" s="4"/>
      <c r="L1174" s="3">
        <v>37720</v>
      </c>
      <c r="M1174" s="4" t="s">
        <v>738</v>
      </c>
      <c r="N1174" s="4" t="s">
        <v>434</v>
      </c>
      <c r="O1174" s="4" t="s">
        <v>282</v>
      </c>
      <c r="P1174" s="4" t="s">
        <v>697</v>
      </c>
    </row>
    <row r="1175" spans="1:16" ht="22.5" customHeight="1">
      <c r="A1175" s="4" t="s">
        <v>826</v>
      </c>
      <c r="B1175" s="4" t="s">
        <v>365</v>
      </c>
      <c r="C1175" s="4" t="s">
        <v>1445</v>
      </c>
      <c r="D1175" s="4"/>
      <c r="E1175" s="4"/>
      <c r="F1175" s="2">
        <v>2007</v>
      </c>
      <c r="G1175" s="4">
        <v>1317258</v>
      </c>
      <c r="H1175" s="4">
        <v>0</v>
      </c>
      <c r="I1175" s="4" t="s">
        <v>1648</v>
      </c>
      <c r="J1175" s="4"/>
      <c r="K1175" s="4" t="s">
        <v>837</v>
      </c>
      <c r="L1175" s="3">
        <v>39433</v>
      </c>
      <c r="M1175" s="4" t="s">
        <v>738</v>
      </c>
      <c r="N1175" s="4" t="s">
        <v>434</v>
      </c>
      <c r="O1175" s="4" t="s">
        <v>282</v>
      </c>
      <c r="P1175" s="4" t="s">
        <v>879</v>
      </c>
    </row>
    <row r="1176" spans="1:16" ht="68.25" customHeight="1">
      <c r="A1176" s="4" t="s">
        <v>826</v>
      </c>
      <c r="B1176" s="4" t="s">
        <v>365</v>
      </c>
      <c r="C1176" s="4" t="s">
        <v>1458</v>
      </c>
      <c r="D1176" s="4" t="s">
        <v>1459</v>
      </c>
      <c r="E1176" s="4" t="s">
        <v>1523</v>
      </c>
      <c r="F1176" s="2">
        <v>2008</v>
      </c>
      <c r="G1176" s="4">
        <v>82769</v>
      </c>
      <c r="H1176" s="4">
        <v>0</v>
      </c>
      <c r="I1176" s="4" t="s">
        <v>2271</v>
      </c>
      <c r="J1176" s="4"/>
      <c r="K1176" s="4" t="s">
        <v>837</v>
      </c>
      <c r="L1176" s="3">
        <v>39813</v>
      </c>
      <c r="M1176" s="4" t="s">
        <v>926</v>
      </c>
      <c r="N1176" s="4" t="s">
        <v>434</v>
      </c>
      <c r="O1176" s="4" t="s">
        <v>282</v>
      </c>
      <c r="P1176" s="4" t="s">
        <v>879</v>
      </c>
    </row>
    <row r="1177" spans="1:16" ht="45.75" customHeight="1">
      <c r="A1177" s="4" t="s">
        <v>826</v>
      </c>
      <c r="B1177" s="4" t="s">
        <v>365</v>
      </c>
      <c r="C1177" s="4" t="s">
        <v>1457</v>
      </c>
      <c r="D1177" s="4" t="s">
        <v>634</v>
      </c>
      <c r="E1177" s="4" t="s">
        <v>773</v>
      </c>
      <c r="F1177" s="2">
        <v>2015</v>
      </c>
      <c r="G1177" s="4">
        <v>422654</v>
      </c>
      <c r="H1177" s="4">
        <v>0</v>
      </c>
      <c r="I1177" s="4" t="s">
        <v>297</v>
      </c>
      <c r="J1177" s="4">
        <v>500000</v>
      </c>
      <c r="K1177" s="4" t="s">
        <v>400</v>
      </c>
      <c r="L1177" s="3">
        <v>41808</v>
      </c>
      <c r="M1177" s="4" t="s">
        <v>326</v>
      </c>
      <c r="N1177" s="4" t="s">
        <v>434</v>
      </c>
      <c r="O1177" s="4" t="s">
        <v>500</v>
      </c>
      <c r="P1177" s="4" t="s">
        <v>692</v>
      </c>
    </row>
    <row r="1178" spans="1:16" ht="22.5" customHeight="1">
      <c r="A1178" s="4" t="s">
        <v>826</v>
      </c>
      <c r="B1178" s="4" t="s">
        <v>365</v>
      </c>
      <c r="C1178" s="4" t="s">
        <v>1473</v>
      </c>
      <c r="D1178" s="4" t="s">
        <v>1473</v>
      </c>
      <c r="E1178" s="4" t="s">
        <v>1529</v>
      </c>
      <c r="F1178" s="2">
        <v>2003</v>
      </c>
      <c r="G1178" s="4">
        <v>275050</v>
      </c>
      <c r="H1178" s="4">
        <v>0</v>
      </c>
      <c r="I1178" s="4" t="s">
        <v>1530</v>
      </c>
      <c r="J1178" s="4">
        <v>500000</v>
      </c>
      <c r="K1178" s="4" t="s">
        <v>400</v>
      </c>
      <c r="L1178" s="3">
        <v>37700</v>
      </c>
      <c r="M1178" s="4" t="s">
        <v>738</v>
      </c>
      <c r="N1178" s="4" t="s">
        <v>434</v>
      </c>
      <c r="O1178" s="4" t="s">
        <v>282</v>
      </c>
      <c r="P1178" s="4" t="s">
        <v>697</v>
      </c>
    </row>
    <row r="1179" spans="1:16" ht="22.5" customHeight="1">
      <c r="A1179" s="4" t="s">
        <v>826</v>
      </c>
      <c r="B1179" s="4" t="s">
        <v>1531</v>
      </c>
      <c r="C1179" s="4" t="s">
        <v>1473</v>
      </c>
      <c r="D1179" s="4"/>
      <c r="E1179" s="4"/>
      <c r="F1179" s="2">
        <v>2003</v>
      </c>
      <c r="G1179" s="4">
        <v>169492</v>
      </c>
      <c r="H1179" s="4">
        <v>0</v>
      </c>
      <c r="I1179" s="4" t="s">
        <v>1508</v>
      </c>
      <c r="J1179" s="4"/>
      <c r="K1179" s="4"/>
      <c r="L1179" s="3">
        <v>37712</v>
      </c>
      <c r="M1179" s="4" t="s">
        <v>79</v>
      </c>
      <c r="N1179" s="4" t="s">
        <v>434</v>
      </c>
      <c r="O1179" s="4" t="s">
        <v>500</v>
      </c>
      <c r="P1179" s="4" t="s">
        <v>692</v>
      </c>
    </row>
    <row r="1180" spans="1:16" ht="22.5" customHeight="1">
      <c r="A1180" s="4" t="s">
        <v>826</v>
      </c>
      <c r="B1180" s="4" t="s">
        <v>1531</v>
      </c>
      <c r="C1180" s="4" t="s">
        <v>1473</v>
      </c>
      <c r="D1180" s="4" t="s">
        <v>1473</v>
      </c>
      <c r="E1180" s="4" t="s">
        <v>1532</v>
      </c>
      <c r="F1180" s="2">
        <v>2003</v>
      </c>
      <c r="G1180" s="4">
        <v>165000</v>
      </c>
      <c r="H1180" s="4">
        <v>0</v>
      </c>
      <c r="I1180" s="4" t="s">
        <v>1533</v>
      </c>
      <c r="J1180" s="4"/>
      <c r="K1180" s="4"/>
      <c r="L1180" s="3">
        <v>37785</v>
      </c>
      <c r="M1180" s="4" t="s">
        <v>79</v>
      </c>
      <c r="N1180" s="4" t="s">
        <v>434</v>
      </c>
      <c r="O1180" s="4" t="s">
        <v>282</v>
      </c>
      <c r="P1180" s="4" t="s">
        <v>879</v>
      </c>
    </row>
    <row r="1181" spans="1:16" ht="45.75" customHeight="1">
      <c r="A1181" s="4" t="s">
        <v>826</v>
      </c>
      <c r="B1181" s="4" t="s">
        <v>797</v>
      </c>
      <c r="C1181" s="4" t="s">
        <v>1473</v>
      </c>
      <c r="D1181" s="4" t="s">
        <v>1473</v>
      </c>
      <c r="E1181" s="4" t="s">
        <v>1538</v>
      </c>
      <c r="F1181" s="2">
        <v>2003</v>
      </c>
      <c r="G1181" s="4">
        <v>564972</v>
      </c>
      <c r="H1181" s="4">
        <v>0</v>
      </c>
      <c r="I1181" s="4" t="s">
        <v>2272</v>
      </c>
      <c r="J1181" s="4">
        <v>1000000</v>
      </c>
      <c r="K1181" s="4" t="s">
        <v>400</v>
      </c>
      <c r="L1181" s="3">
        <v>37712</v>
      </c>
      <c r="M1181" s="4" t="s">
        <v>613</v>
      </c>
      <c r="N1181" s="4" t="s">
        <v>434</v>
      </c>
      <c r="O1181" s="4" t="s">
        <v>282</v>
      </c>
      <c r="P1181" s="4" t="s">
        <v>697</v>
      </c>
    </row>
    <row r="1182" spans="1:16" ht="22.5" customHeight="1">
      <c r="A1182" s="4" t="s">
        <v>2273</v>
      </c>
      <c r="B1182" s="4" t="s">
        <v>161</v>
      </c>
      <c r="C1182" s="4" t="s">
        <v>1473</v>
      </c>
      <c r="D1182" s="4"/>
      <c r="E1182" s="4"/>
      <c r="F1182" s="2">
        <v>2003</v>
      </c>
      <c r="G1182" s="4">
        <v>13899</v>
      </c>
      <c r="H1182" s="4">
        <v>0</v>
      </c>
      <c r="I1182" s="4" t="s">
        <v>1593</v>
      </c>
      <c r="J1182" s="4"/>
      <c r="K1182" s="4"/>
      <c r="L1182" s="3">
        <v>37684</v>
      </c>
      <c r="M1182" s="4" t="s">
        <v>738</v>
      </c>
      <c r="N1182" s="4" t="s">
        <v>434</v>
      </c>
      <c r="O1182" s="4" t="s">
        <v>500</v>
      </c>
      <c r="P1182" s="4" t="s">
        <v>692</v>
      </c>
    </row>
    <row r="1183" spans="1:16" ht="22.5" customHeight="1">
      <c r="A1183" s="4" t="s">
        <v>2273</v>
      </c>
      <c r="B1183" s="4" t="s">
        <v>161</v>
      </c>
      <c r="C1183" s="4" t="s">
        <v>1473</v>
      </c>
      <c r="D1183" s="4"/>
      <c r="E1183" s="4"/>
      <c r="F1183" s="2">
        <v>2003</v>
      </c>
      <c r="G1183" s="4">
        <v>6131</v>
      </c>
      <c r="H1183" s="4">
        <v>0</v>
      </c>
      <c r="I1183" s="4" t="s">
        <v>226</v>
      </c>
      <c r="J1183" s="4"/>
      <c r="K1183" s="4"/>
      <c r="L1183" s="3">
        <v>37771</v>
      </c>
      <c r="M1183" s="4" t="s">
        <v>738</v>
      </c>
      <c r="N1183" s="4" t="s">
        <v>434</v>
      </c>
      <c r="O1183" s="4" t="s">
        <v>500</v>
      </c>
      <c r="P1183" s="4" t="s">
        <v>692</v>
      </c>
    </row>
    <row r="1184" spans="1:16" ht="45.75" customHeight="1">
      <c r="A1184" s="4" t="s">
        <v>1065</v>
      </c>
      <c r="B1184" s="4" t="s">
        <v>873</v>
      </c>
      <c r="C1184" s="4" t="s">
        <v>40</v>
      </c>
      <c r="D1184" s="4"/>
      <c r="E1184" s="4"/>
      <c r="F1184" s="2">
        <v>2014</v>
      </c>
      <c r="G1184" s="4">
        <v>0</v>
      </c>
      <c r="H1184" s="4">
        <v>0</v>
      </c>
      <c r="I1184" s="4" t="s">
        <v>900</v>
      </c>
      <c r="J1184" s="4" t="s">
        <v>398</v>
      </c>
      <c r="K1184" s="4" t="s">
        <v>837</v>
      </c>
      <c r="L1184" s="3">
        <v>41852</v>
      </c>
      <c r="M1184" s="4" t="s">
        <v>326</v>
      </c>
      <c r="N1184" s="4" t="s">
        <v>434</v>
      </c>
      <c r="O1184" s="4" t="s">
        <v>282</v>
      </c>
      <c r="P1184" s="4" t="s">
        <v>692</v>
      </c>
    </row>
    <row r="1185" spans="1:16" ht="45.75" customHeight="1">
      <c r="A1185" s="4" t="s">
        <v>806</v>
      </c>
      <c r="B1185" s="4" t="s">
        <v>2274</v>
      </c>
      <c r="C1185" s="4" t="s">
        <v>1438</v>
      </c>
      <c r="D1185" s="4"/>
      <c r="E1185" s="4"/>
      <c r="F1185" s="2">
        <v>2006</v>
      </c>
      <c r="G1185" s="4">
        <v>830398</v>
      </c>
      <c r="H1185" s="4">
        <v>0</v>
      </c>
      <c r="I1185" s="4" t="s">
        <v>2275</v>
      </c>
      <c r="J1185" s="4">
        <v>5223202</v>
      </c>
      <c r="K1185" s="4" t="s">
        <v>186</v>
      </c>
      <c r="L1185" s="3">
        <v>38929</v>
      </c>
      <c r="M1185" s="4" t="s">
        <v>211</v>
      </c>
      <c r="N1185" s="4" t="s">
        <v>434</v>
      </c>
      <c r="O1185" s="4" t="s">
        <v>282</v>
      </c>
      <c r="P1185" s="4" t="s">
        <v>692</v>
      </c>
    </row>
    <row r="1186" spans="1:16" ht="33.75" customHeight="1">
      <c r="A1186" s="4" t="s">
        <v>806</v>
      </c>
      <c r="B1186" s="4" t="s">
        <v>2274</v>
      </c>
      <c r="C1186" s="4" t="s">
        <v>1438</v>
      </c>
      <c r="D1186" s="4"/>
      <c r="E1186" s="4"/>
      <c r="F1186" s="2">
        <v>2006</v>
      </c>
      <c r="G1186" s="4">
        <v>86120</v>
      </c>
      <c r="H1186" s="4">
        <v>0</v>
      </c>
      <c r="I1186" s="4" t="s">
        <v>2276</v>
      </c>
      <c r="J1186" s="4">
        <v>541695</v>
      </c>
      <c r="K1186" s="4" t="s">
        <v>186</v>
      </c>
      <c r="L1186" s="3">
        <v>38929</v>
      </c>
      <c r="M1186" s="4" t="s">
        <v>230</v>
      </c>
      <c r="N1186" s="4" t="s">
        <v>434</v>
      </c>
      <c r="O1186" s="4" t="s">
        <v>282</v>
      </c>
      <c r="P1186" s="4" t="s">
        <v>692</v>
      </c>
    </row>
    <row r="1187" spans="1:16" ht="22.5" customHeight="1">
      <c r="A1187" s="4" t="s">
        <v>806</v>
      </c>
      <c r="B1187" s="4" t="s">
        <v>2274</v>
      </c>
      <c r="C1187" s="4" t="s">
        <v>1438</v>
      </c>
      <c r="D1187" s="4"/>
      <c r="E1187" s="4"/>
      <c r="F1187" s="2">
        <v>2006</v>
      </c>
      <c r="G1187" s="4">
        <v>94676</v>
      </c>
      <c r="H1187" s="4">
        <v>0</v>
      </c>
      <c r="I1187" s="4" t="s">
        <v>2277</v>
      </c>
      <c r="J1187" s="4">
        <v>595513</v>
      </c>
      <c r="K1187" s="4" t="s">
        <v>186</v>
      </c>
      <c r="L1187" s="3">
        <v>38929</v>
      </c>
      <c r="M1187" s="4" t="s">
        <v>230</v>
      </c>
      <c r="N1187" s="4" t="s">
        <v>434</v>
      </c>
      <c r="O1187" s="4" t="s">
        <v>282</v>
      </c>
      <c r="P1187" s="4" t="s">
        <v>692</v>
      </c>
    </row>
    <row r="1188" spans="1:16" ht="45.75" customHeight="1">
      <c r="A1188" s="4" t="s">
        <v>806</v>
      </c>
      <c r="B1188" s="4" t="s">
        <v>2274</v>
      </c>
      <c r="C1188" s="4" t="s">
        <v>1438</v>
      </c>
      <c r="D1188" s="4"/>
      <c r="E1188" s="4"/>
      <c r="F1188" s="2">
        <v>2006</v>
      </c>
      <c r="G1188" s="4">
        <v>156582</v>
      </c>
      <c r="H1188" s="4">
        <v>0</v>
      </c>
      <c r="I1188" s="4" t="s">
        <v>2278</v>
      </c>
      <c r="J1188" s="4">
        <v>984900</v>
      </c>
      <c r="K1188" s="4" t="s">
        <v>186</v>
      </c>
      <c r="L1188" s="3">
        <v>38929</v>
      </c>
      <c r="M1188" s="4" t="s">
        <v>230</v>
      </c>
      <c r="N1188" s="4" t="s">
        <v>434</v>
      </c>
      <c r="O1188" s="4" t="s">
        <v>282</v>
      </c>
      <c r="P1188" s="4" t="s">
        <v>692</v>
      </c>
    </row>
    <row r="1189" spans="1:16" ht="45.75" customHeight="1">
      <c r="A1189" s="4" t="s">
        <v>806</v>
      </c>
      <c r="B1189" s="4" t="s">
        <v>2274</v>
      </c>
      <c r="C1189" s="4" t="s">
        <v>1438</v>
      </c>
      <c r="D1189" s="4"/>
      <c r="E1189" s="4"/>
      <c r="F1189" s="2">
        <v>2006</v>
      </c>
      <c r="G1189" s="4">
        <v>365447</v>
      </c>
      <c r="H1189" s="4">
        <v>0</v>
      </c>
      <c r="I1189" s="4" t="s">
        <v>2279</v>
      </c>
      <c r="J1189" s="4">
        <v>2298660</v>
      </c>
      <c r="K1189" s="4" t="s">
        <v>186</v>
      </c>
      <c r="L1189" s="3">
        <v>38929</v>
      </c>
      <c r="M1189" s="4" t="s">
        <v>232</v>
      </c>
      <c r="N1189" s="4" t="s">
        <v>434</v>
      </c>
      <c r="O1189" s="4" t="s">
        <v>282</v>
      </c>
      <c r="P1189" s="4" t="s">
        <v>692</v>
      </c>
    </row>
    <row r="1190" spans="1:16" ht="45.75" customHeight="1">
      <c r="A1190" s="4" t="s">
        <v>806</v>
      </c>
      <c r="B1190" s="4" t="s">
        <v>2274</v>
      </c>
      <c r="C1190" s="4" t="s">
        <v>1438</v>
      </c>
      <c r="D1190" s="4"/>
      <c r="E1190" s="4"/>
      <c r="F1190" s="2">
        <v>2006</v>
      </c>
      <c r="G1190" s="4">
        <v>1897701</v>
      </c>
      <c r="H1190" s="4">
        <v>0</v>
      </c>
      <c r="I1190" s="4" t="s">
        <v>2280</v>
      </c>
      <c r="J1190" s="4">
        <v>11594951</v>
      </c>
      <c r="K1190" s="4" t="s">
        <v>186</v>
      </c>
      <c r="L1190" s="3">
        <v>38898</v>
      </c>
      <c r="M1190" s="4" t="s">
        <v>211</v>
      </c>
      <c r="N1190" s="4" t="s">
        <v>434</v>
      </c>
      <c r="O1190" s="4" t="s">
        <v>282</v>
      </c>
      <c r="P1190" s="4" t="s">
        <v>692</v>
      </c>
    </row>
    <row r="1191" spans="1:16" ht="45.75" customHeight="1">
      <c r="A1191" s="4" t="s">
        <v>806</v>
      </c>
      <c r="B1191" s="4" t="s">
        <v>2274</v>
      </c>
      <c r="C1191" s="4" t="s">
        <v>1438</v>
      </c>
      <c r="D1191" s="4"/>
      <c r="E1191" s="4"/>
      <c r="F1191" s="2">
        <v>2006</v>
      </c>
      <c r="G1191" s="4">
        <v>694622</v>
      </c>
      <c r="H1191" s="4">
        <v>0</v>
      </c>
      <c r="I1191" s="4" t="s">
        <v>2281</v>
      </c>
      <c r="J1191" s="4">
        <v>4584502</v>
      </c>
      <c r="K1191" s="4" t="s">
        <v>186</v>
      </c>
      <c r="L1191" s="3">
        <v>38837</v>
      </c>
      <c r="M1191" s="4" t="s">
        <v>232</v>
      </c>
      <c r="N1191" s="4" t="s">
        <v>434</v>
      </c>
      <c r="O1191" s="4" t="s">
        <v>282</v>
      </c>
      <c r="P1191" s="4" t="s">
        <v>692</v>
      </c>
    </row>
    <row r="1192" spans="1:16" ht="33.75" customHeight="1">
      <c r="A1192" s="4" t="s">
        <v>806</v>
      </c>
      <c r="B1192" s="4" t="s">
        <v>2274</v>
      </c>
      <c r="C1192" s="4" t="s">
        <v>1445</v>
      </c>
      <c r="D1192" s="4"/>
      <c r="E1192" s="4"/>
      <c r="F1192" s="2">
        <v>2007</v>
      </c>
      <c r="G1192" s="4">
        <v>3361345</v>
      </c>
      <c r="H1192" s="4">
        <v>0</v>
      </c>
      <c r="I1192" s="4" t="s">
        <v>2282</v>
      </c>
      <c r="J1192" s="4">
        <v>20000000</v>
      </c>
      <c r="K1192" s="4" t="s">
        <v>186</v>
      </c>
      <c r="L1192" s="3">
        <v>39233</v>
      </c>
      <c r="M1192" s="4" t="s">
        <v>738</v>
      </c>
      <c r="N1192" s="4" t="s">
        <v>434</v>
      </c>
      <c r="O1192" s="4" t="s">
        <v>282</v>
      </c>
      <c r="P1192" s="4" t="s">
        <v>692</v>
      </c>
    </row>
    <row r="1193" spans="1:16" ht="33.75" customHeight="1">
      <c r="A1193" s="4" t="s">
        <v>806</v>
      </c>
      <c r="B1193" s="4" t="s">
        <v>2274</v>
      </c>
      <c r="C1193" s="4" t="s">
        <v>1445</v>
      </c>
      <c r="D1193" s="4"/>
      <c r="E1193" s="4"/>
      <c r="F1193" s="2">
        <v>2007</v>
      </c>
      <c r="G1193" s="4">
        <v>1428571</v>
      </c>
      <c r="H1193" s="4">
        <v>0</v>
      </c>
      <c r="I1193" s="4" t="s">
        <v>2283</v>
      </c>
      <c r="J1193" s="4">
        <v>8500000</v>
      </c>
      <c r="K1193" s="4" t="s">
        <v>186</v>
      </c>
      <c r="L1193" s="3">
        <v>39233</v>
      </c>
      <c r="M1193" s="4" t="s">
        <v>79</v>
      </c>
      <c r="N1193" s="4" t="s">
        <v>434</v>
      </c>
      <c r="O1193" s="4" t="s">
        <v>282</v>
      </c>
      <c r="P1193" s="4" t="s">
        <v>692</v>
      </c>
    </row>
    <row r="1194" spans="1:16" ht="45.75" customHeight="1">
      <c r="A1194" s="4" t="s">
        <v>806</v>
      </c>
      <c r="B1194" s="4" t="s">
        <v>2274</v>
      </c>
      <c r="C1194" s="4" t="s">
        <v>1445</v>
      </c>
      <c r="D1194" s="4"/>
      <c r="E1194" s="4"/>
      <c r="F1194" s="2">
        <v>2007</v>
      </c>
      <c r="G1194" s="4">
        <v>603311</v>
      </c>
      <c r="H1194" s="4">
        <v>0</v>
      </c>
      <c r="I1194" s="4" t="s">
        <v>2284</v>
      </c>
      <c r="J1194" s="4">
        <v>3233746</v>
      </c>
      <c r="K1194" s="4" t="s">
        <v>186</v>
      </c>
      <c r="L1194" s="3">
        <v>39416</v>
      </c>
      <c r="M1194" s="4" t="s">
        <v>232</v>
      </c>
      <c r="N1194" s="4" t="s">
        <v>434</v>
      </c>
      <c r="O1194" s="4" t="s">
        <v>282</v>
      </c>
      <c r="P1194" s="4" t="s">
        <v>692</v>
      </c>
    </row>
    <row r="1195" spans="1:16" ht="33.75" customHeight="1">
      <c r="A1195" s="4" t="s">
        <v>806</v>
      </c>
      <c r="B1195" s="4" t="s">
        <v>2274</v>
      </c>
      <c r="C1195" s="4" t="s">
        <v>1458</v>
      </c>
      <c r="D1195" s="4"/>
      <c r="E1195" s="4"/>
      <c r="F1195" s="2">
        <v>2008</v>
      </c>
      <c r="G1195" s="4">
        <v>2965351</v>
      </c>
      <c r="H1195" s="4">
        <v>0</v>
      </c>
      <c r="I1195" s="4" t="s">
        <v>2285</v>
      </c>
      <c r="J1195" s="4">
        <v>15004675</v>
      </c>
      <c r="K1195" s="4" t="s">
        <v>186</v>
      </c>
      <c r="L1195" s="3">
        <v>39629</v>
      </c>
      <c r="M1195" s="4" t="s">
        <v>738</v>
      </c>
      <c r="N1195" s="4" t="s">
        <v>434</v>
      </c>
      <c r="O1195" s="4" t="s">
        <v>282</v>
      </c>
      <c r="P1195" s="4" t="s">
        <v>692</v>
      </c>
    </row>
    <row r="1196" spans="1:16" ht="57" customHeight="1">
      <c r="A1196" s="4" t="s">
        <v>806</v>
      </c>
      <c r="B1196" s="4" t="s">
        <v>2274</v>
      </c>
      <c r="C1196" s="4" t="s">
        <v>1463</v>
      </c>
      <c r="D1196" s="4"/>
      <c r="E1196" s="4"/>
      <c r="F1196" s="2">
        <v>2009</v>
      </c>
      <c r="G1196" s="4">
        <v>2177971</v>
      </c>
      <c r="H1196" s="4">
        <v>0</v>
      </c>
      <c r="I1196" s="4" t="s">
        <v>2286</v>
      </c>
      <c r="J1196" s="4">
        <v>14000000</v>
      </c>
      <c r="K1196" s="4" t="s">
        <v>186</v>
      </c>
      <c r="L1196" s="3">
        <v>40025</v>
      </c>
      <c r="M1196" s="4" t="s">
        <v>542</v>
      </c>
      <c r="N1196" s="4" t="s">
        <v>434</v>
      </c>
      <c r="O1196" s="4" t="s">
        <v>282</v>
      </c>
      <c r="P1196" s="4" t="s">
        <v>692</v>
      </c>
    </row>
    <row r="1197" spans="1:16" ht="330" customHeight="1">
      <c r="A1197" s="4" t="s">
        <v>806</v>
      </c>
      <c r="B1197" s="4" t="s">
        <v>2274</v>
      </c>
      <c r="C1197" s="4" t="s">
        <v>1516</v>
      </c>
      <c r="D1197" s="4"/>
      <c r="E1197" s="4"/>
      <c r="F1197" s="2">
        <v>2010</v>
      </c>
      <c r="G1197" s="4">
        <v>1612903</v>
      </c>
      <c r="H1197" s="4">
        <v>0</v>
      </c>
      <c r="I1197" s="4" t="s">
        <v>2287</v>
      </c>
      <c r="J1197" s="4">
        <v>10000000</v>
      </c>
      <c r="K1197" s="4" t="s">
        <v>186</v>
      </c>
      <c r="L1197" s="3">
        <v>40543</v>
      </c>
      <c r="M1197" s="4" t="s">
        <v>926</v>
      </c>
      <c r="N1197" s="4" t="s">
        <v>434</v>
      </c>
      <c r="O1197" s="4" t="s">
        <v>282</v>
      </c>
      <c r="P1197" s="4" t="s">
        <v>692</v>
      </c>
    </row>
    <row r="1198" spans="1:16" ht="22.5" customHeight="1">
      <c r="A1198" s="4" t="s">
        <v>806</v>
      </c>
      <c r="B1198" s="4" t="s">
        <v>2274</v>
      </c>
      <c r="C1198" s="4" t="s">
        <v>1473</v>
      </c>
      <c r="D1198" s="4"/>
      <c r="E1198" s="4"/>
      <c r="F1198" s="2">
        <v>2003</v>
      </c>
      <c r="G1198" s="4">
        <v>1902778</v>
      </c>
      <c r="H1198" s="4">
        <v>0</v>
      </c>
      <c r="I1198" s="4" t="s">
        <v>2288</v>
      </c>
      <c r="J1198" s="4"/>
      <c r="K1198" s="4"/>
      <c r="L1198" s="3">
        <v>37697</v>
      </c>
      <c r="M1198" s="4" t="s">
        <v>738</v>
      </c>
      <c r="N1198" s="4" t="s">
        <v>434</v>
      </c>
      <c r="O1198" s="4" t="s">
        <v>500</v>
      </c>
      <c r="P1198" s="4" t="s">
        <v>692</v>
      </c>
    </row>
    <row r="1199" spans="1:16" ht="22.5" customHeight="1">
      <c r="A1199" s="4" t="s">
        <v>806</v>
      </c>
      <c r="B1199" s="4" t="s">
        <v>2289</v>
      </c>
      <c r="C1199" s="4" t="s">
        <v>1473</v>
      </c>
      <c r="D1199" s="4"/>
      <c r="E1199" s="4"/>
      <c r="F1199" s="2">
        <v>2003</v>
      </c>
      <c r="G1199" s="4">
        <v>1191781</v>
      </c>
      <c r="H1199" s="4">
        <v>0</v>
      </c>
      <c r="I1199" s="4" t="s">
        <v>2290</v>
      </c>
      <c r="J1199" s="4"/>
      <c r="K1199" s="4"/>
      <c r="L1199" s="3">
        <v>37715</v>
      </c>
      <c r="M1199" s="4" t="s">
        <v>886</v>
      </c>
      <c r="N1199" s="4" t="s">
        <v>434</v>
      </c>
      <c r="O1199" s="4" t="s">
        <v>500</v>
      </c>
      <c r="P1199" s="4" t="s">
        <v>692</v>
      </c>
    </row>
    <row r="1200" spans="1:16" ht="22.5" customHeight="1">
      <c r="A1200" s="4" t="s">
        <v>806</v>
      </c>
      <c r="B1200" s="4" t="s">
        <v>2291</v>
      </c>
      <c r="C1200" s="4" t="s">
        <v>1473</v>
      </c>
      <c r="D1200" s="4"/>
      <c r="E1200" s="4"/>
      <c r="F1200" s="2">
        <v>2003</v>
      </c>
      <c r="G1200" s="4">
        <v>729167</v>
      </c>
      <c r="H1200" s="4">
        <v>0</v>
      </c>
      <c r="I1200" s="4" t="s">
        <v>2292</v>
      </c>
      <c r="J1200" s="4"/>
      <c r="K1200" s="4"/>
      <c r="L1200" s="3">
        <v>37697</v>
      </c>
      <c r="M1200" s="4" t="s">
        <v>738</v>
      </c>
      <c r="N1200" s="4" t="s">
        <v>434</v>
      </c>
      <c r="O1200" s="4" t="s">
        <v>500</v>
      </c>
      <c r="P1200" s="4" t="s">
        <v>692</v>
      </c>
    </row>
    <row r="1201" spans="1:16" ht="79.5" customHeight="1">
      <c r="A1201" s="4" t="s">
        <v>806</v>
      </c>
      <c r="B1201" s="4" t="s">
        <v>416</v>
      </c>
      <c r="C1201" s="4" t="s">
        <v>1516</v>
      </c>
      <c r="D1201" s="4"/>
      <c r="E1201" s="4"/>
      <c r="F1201" s="2">
        <v>2010</v>
      </c>
      <c r="G1201" s="4">
        <v>853097</v>
      </c>
      <c r="H1201" s="4">
        <v>0</v>
      </c>
      <c r="I1201" s="4" t="s">
        <v>2293</v>
      </c>
      <c r="J1201" s="4">
        <v>5000000</v>
      </c>
      <c r="K1201" s="4" t="s">
        <v>186</v>
      </c>
      <c r="L1201" s="3">
        <v>40482</v>
      </c>
      <c r="M1201" s="4" t="s">
        <v>79</v>
      </c>
      <c r="N1201" s="4" t="s">
        <v>434</v>
      </c>
      <c r="O1201" s="4" t="s">
        <v>282</v>
      </c>
      <c r="P1201" s="4" t="s">
        <v>692</v>
      </c>
    </row>
    <row r="1202" spans="1:16" ht="102" customHeight="1">
      <c r="A1202" s="4" t="s">
        <v>806</v>
      </c>
      <c r="B1202" s="4" t="s">
        <v>416</v>
      </c>
      <c r="C1202" s="4" t="s">
        <v>41</v>
      </c>
      <c r="D1202" s="4"/>
      <c r="E1202" s="4"/>
      <c r="F1202" s="2">
        <v>2011</v>
      </c>
      <c r="G1202" s="4">
        <v>852951</v>
      </c>
      <c r="H1202" s="4">
        <v>0</v>
      </c>
      <c r="I1202" s="4" t="s">
        <v>58</v>
      </c>
      <c r="J1202" s="4">
        <v>5000000</v>
      </c>
      <c r="K1202" s="4" t="s">
        <v>186</v>
      </c>
      <c r="L1202" s="3">
        <v>40908</v>
      </c>
      <c r="M1202" s="4" t="s">
        <v>79</v>
      </c>
      <c r="N1202" s="4" t="s">
        <v>434</v>
      </c>
      <c r="O1202" s="4" t="s">
        <v>282</v>
      </c>
      <c r="P1202" s="4" t="s">
        <v>692</v>
      </c>
    </row>
    <row r="1203" spans="1:16" ht="33.75" customHeight="1">
      <c r="A1203" s="4" t="s">
        <v>806</v>
      </c>
      <c r="B1203" s="4" t="s">
        <v>1111</v>
      </c>
      <c r="C1203" s="4" t="s">
        <v>1445</v>
      </c>
      <c r="D1203" s="4"/>
      <c r="E1203" s="4"/>
      <c r="F1203" s="2">
        <v>2007</v>
      </c>
      <c r="G1203" s="4">
        <v>511858</v>
      </c>
      <c r="H1203" s="4">
        <v>0</v>
      </c>
      <c r="I1203" s="4" t="s">
        <v>2294</v>
      </c>
      <c r="J1203" s="4" t="s">
        <v>398</v>
      </c>
      <c r="K1203" s="4" t="s">
        <v>837</v>
      </c>
      <c r="L1203" s="3">
        <v>39332</v>
      </c>
      <c r="M1203" s="4" t="s">
        <v>926</v>
      </c>
      <c r="N1203" s="4" t="s">
        <v>434</v>
      </c>
      <c r="O1203" s="4" t="s">
        <v>282</v>
      </c>
      <c r="P1203" s="4" t="s">
        <v>879</v>
      </c>
    </row>
    <row r="1204" spans="1:16" ht="33.75" customHeight="1">
      <c r="A1204" s="4" t="s">
        <v>806</v>
      </c>
      <c r="B1204" s="4" t="s">
        <v>1111</v>
      </c>
      <c r="C1204" s="4" t="s">
        <v>1458</v>
      </c>
      <c r="D1204" s="4" t="s">
        <v>1459</v>
      </c>
      <c r="E1204" s="4" t="s">
        <v>1598</v>
      </c>
      <c r="F1204" s="2">
        <v>2008</v>
      </c>
      <c r="G1204" s="4">
        <v>786937</v>
      </c>
      <c r="H1204" s="4">
        <v>0</v>
      </c>
      <c r="I1204" s="4" t="s">
        <v>2295</v>
      </c>
      <c r="J1204" s="4">
        <v>4000000</v>
      </c>
      <c r="K1204" s="4" t="s">
        <v>186</v>
      </c>
      <c r="L1204" s="3">
        <v>39568</v>
      </c>
      <c r="M1204" s="4" t="s">
        <v>926</v>
      </c>
      <c r="N1204" s="4" t="s">
        <v>434</v>
      </c>
      <c r="O1204" s="4" t="s">
        <v>282</v>
      </c>
      <c r="P1204" s="4" t="s">
        <v>697</v>
      </c>
    </row>
    <row r="1205" spans="1:16" ht="45.75" customHeight="1">
      <c r="A1205" s="4" t="s">
        <v>806</v>
      </c>
      <c r="B1205" s="4" t="s">
        <v>1111</v>
      </c>
      <c r="C1205" s="4" t="s">
        <v>1463</v>
      </c>
      <c r="D1205" s="4" t="s">
        <v>1464</v>
      </c>
      <c r="E1205" s="4" t="s">
        <v>1634</v>
      </c>
      <c r="F1205" s="2">
        <v>2009</v>
      </c>
      <c r="G1205" s="4">
        <v>621012</v>
      </c>
      <c r="H1205" s="4">
        <v>0</v>
      </c>
      <c r="I1205" s="4" t="s">
        <v>2296</v>
      </c>
      <c r="J1205" s="4">
        <v>4000000</v>
      </c>
      <c r="K1205" s="4" t="s">
        <v>186</v>
      </c>
      <c r="L1205" s="3">
        <v>39990</v>
      </c>
      <c r="M1205" s="4" t="s">
        <v>926</v>
      </c>
      <c r="N1205" s="4" t="s">
        <v>434</v>
      </c>
      <c r="O1205" s="4" t="s">
        <v>282</v>
      </c>
      <c r="P1205" s="4" t="s">
        <v>697</v>
      </c>
    </row>
    <row r="1206" spans="1:16" ht="45.75" customHeight="1">
      <c r="A1206" s="4" t="s">
        <v>806</v>
      </c>
      <c r="B1206" s="4" t="s">
        <v>2297</v>
      </c>
      <c r="C1206" s="4" t="s">
        <v>1445</v>
      </c>
      <c r="D1206" s="4"/>
      <c r="E1206" s="4"/>
      <c r="F1206" s="2">
        <v>2007</v>
      </c>
      <c r="G1206" s="4">
        <v>84190</v>
      </c>
      <c r="H1206" s="4">
        <v>0</v>
      </c>
      <c r="I1206" s="4" t="s">
        <v>2298</v>
      </c>
      <c r="J1206" s="4">
        <v>511875</v>
      </c>
      <c r="K1206" s="4" t="s">
        <v>186</v>
      </c>
      <c r="L1206" s="3">
        <v>39172</v>
      </c>
      <c r="M1206" s="4" t="s">
        <v>232</v>
      </c>
      <c r="N1206" s="4" t="s">
        <v>434</v>
      </c>
      <c r="O1206" s="4" t="s">
        <v>282</v>
      </c>
      <c r="P1206" s="4" t="s">
        <v>692</v>
      </c>
    </row>
    <row r="1207" spans="1:16" ht="45.75" customHeight="1">
      <c r="A1207" s="4" t="s">
        <v>806</v>
      </c>
      <c r="B1207" s="4" t="s">
        <v>2297</v>
      </c>
      <c r="C1207" s="4" t="s">
        <v>1445</v>
      </c>
      <c r="D1207" s="4"/>
      <c r="E1207" s="4"/>
      <c r="F1207" s="2">
        <v>2007</v>
      </c>
      <c r="G1207" s="4">
        <v>139643</v>
      </c>
      <c r="H1207" s="4">
        <v>0</v>
      </c>
      <c r="I1207" s="4" t="s">
        <v>2299</v>
      </c>
      <c r="J1207" s="4">
        <v>748485</v>
      </c>
      <c r="K1207" s="4" t="s">
        <v>186</v>
      </c>
      <c r="L1207" s="3">
        <v>39416</v>
      </c>
      <c r="M1207" s="4" t="s">
        <v>232</v>
      </c>
      <c r="N1207" s="4" t="s">
        <v>434</v>
      </c>
      <c r="O1207" s="4" t="s">
        <v>282</v>
      </c>
      <c r="P1207" s="4" t="s">
        <v>692</v>
      </c>
    </row>
    <row r="1208" spans="1:16" ht="45.75" customHeight="1">
      <c r="A1208" s="4" t="s">
        <v>806</v>
      </c>
      <c r="B1208" s="4" t="s">
        <v>2297</v>
      </c>
      <c r="C1208" s="4" t="s">
        <v>1458</v>
      </c>
      <c r="D1208" s="4"/>
      <c r="E1208" s="4"/>
      <c r="F1208" s="2">
        <v>2008</v>
      </c>
      <c r="G1208" s="4">
        <v>147945</v>
      </c>
      <c r="H1208" s="4">
        <v>0</v>
      </c>
      <c r="I1208" s="4" t="s">
        <v>2300</v>
      </c>
      <c r="J1208" s="4">
        <v>748600</v>
      </c>
      <c r="K1208" s="4" t="s">
        <v>186</v>
      </c>
      <c r="L1208" s="3">
        <v>39629</v>
      </c>
      <c r="M1208" s="4" t="s">
        <v>232</v>
      </c>
      <c r="N1208" s="4" t="s">
        <v>434</v>
      </c>
      <c r="O1208" s="4" t="s">
        <v>282</v>
      </c>
      <c r="P1208" s="4" t="s">
        <v>692</v>
      </c>
    </row>
    <row r="1209" spans="1:16" ht="45.75" customHeight="1">
      <c r="A1209" s="4" t="s">
        <v>806</v>
      </c>
      <c r="B1209" s="4" t="s">
        <v>1034</v>
      </c>
      <c r="C1209" s="4" t="s">
        <v>40</v>
      </c>
      <c r="D1209" s="4"/>
      <c r="E1209" s="4"/>
      <c r="F1209" s="2">
        <v>2014</v>
      </c>
      <c r="G1209" s="4">
        <v>3250447</v>
      </c>
      <c r="H1209" s="4">
        <v>0</v>
      </c>
      <c r="I1209" s="4" t="s">
        <v>993</v>
      </c>
      <c r="J1209" s="4">
        <v>20000000</v>
      </c>
      <c r="K1209" s="4" t="s">
        <v>186</v>
      </c>
      <c r="L1209" s="3">
        <v>41815</v>
      </c>
      <c r="M1209" s="4" t="s">
        <v>232</v>
      </c>
      <c r="N1209" s="4" t="s">
        <v>434</v>
      </c>
      <c r="O1209" s="4" t="s">
        <v>282</v>
      </c>
      <c r="P1209" s="4" t="s">
        <v>692</v>
      </c>
    </row>
    <row r="1210" spans="1:16" ht="22.5" customHeight="1">
      <c r="A1210" s="4" t="s">
        <v>806</v>
      </c>
      <c r="B1210" s="4" t="s">
        <v>1034</v>
      </c>
      <c r="C1210" s="4" t="s">
        <v>1473</v>
      </c>
      <c r="D1210" s="4"/>
      <c r="E1210" s="4"/>
      <c r="F1210" s="2">
        <v>2003</v>
      </c>
      <c r="G1210" s="4">
        <v>2115656</v>
      </c>
      <c r="H1210" s="4">
        <v>0</v>
      </c>
      <c r="I1210" s="4" t="s">
        <v>1500</v>
      </c>
      <c r="J1210" s="4"/>
      <c r="K1210" s="4"/>
      <c r="L1210" s="3">
        <v>37750</v>
      </c>
      <c r="M1210" s="4" t="s">
        <v>738</v>
      </c>
      <c r="N1210" s="4" t="s">
        <v>434</v>
      </c>
      <c r="O1210" s="4" t="s">
        <v>500</v>
      </c>
      <c r="P1210" s="4" t="s">
        <v>692</v>
      </c>
    </row>
    <row r="1211" spans="1:16" ht="45.75" customHeight="1">
      <c r="A1211" s="4" t="s">
        <v>806</v>
      </c>
      <c r="B1211" s="4" t="s">
        <v>1034</v>
      </c>
      <c r="C1211" s="4" t="s">
        <v>1473</v>
      </c>
      <c r="D1211" s="4"/>
      <c r="E1211" s="4"/>
      <c r="F1211" s="2">
        <v>2003</v>
      </c>
      <c r="G1211" s="4">
        <v>791442</v>
      </c>
      <c r="H1211" s="4">
        <v>0</v>
      </c>
      <c r="I1211" s="4" t="s">
        <v>2301</v>
      </c>
      <c r="J1211" s="4"/>
      <c r="K1211" s="4"/>
      <c r="L1211" s="3">
        <v>37715</v>
      </c>
      <c r="M1211" s="4" t="s">
        <v>613</v>
      </c>
      <c r="N1211" s="4" t="s">
        <v>434</v>
      </c>
      <c r="O1211" s="4" t="s">
        <v>500</v>
      </c>
      <c r="P1211" s="4" t="s">
        <v>692</v>
      </c>
    </row>
    <row r="1212" spans="1:16" ht="22.5" customHeight="1">
      <c r="A1212" s="4" t="s">
        <v>806</v>
      </c>
      <c r="B1212" s="4" t="s">
        <v>161</v>
      </c>
      <c r="C1212" s="4" t="s">
        <v>1470</v>
      </c>
      <c r="D1212" s="4"/>
      <c r="E1212" s="4"/>
      <c r="F1212" s="2">
        <v>2002</v>
      </c>
      <c r="G1212" s="4">
        <v>168674</v>
      </c>
      <c r="H1212" s="4">
        <v>0</v>
      </c>
      <c r="I1212" s="4" t="s">
        <v>2302</v>
      </c>
      <c r="J1212" s="4"/>
      <c r="K1212" s="4"/>
      <c r="L1212" s="3">
        <v>37558</v>
      </c>
      <c r="M1212" s="4" t="s">
        <v>738</v>
      </c>
      <c r="N1212" s="4" t="s">
        <v>434</v>
      </c>
      <c r="O1212" s="4" t="s">
        <v>500</v>
      </c>
      <c r="P1212" s="4" t="s">
        <v>692</v>
      </c>
    </row>
    <row r="1213" spans="1:16" ht="45.75" customHeight="1">
      <c r="A1213" s="4" t="s">
        <v>806</v>
      </c>
      <c r="B1213" s="4" t="s">
        <v>161</v>
      </c>
      <c r="C1213" s="4" t="s">
        <v>1470</v>
      </c>
      <c r="D1213" s="4"/>
      <c r="E1213" s="4"/>
      <c r="F1213" s="2">
        <v>2002</v>
      </c>
      <c r="G1213" s="4">
        <v>40130</v>
      </c>
      <c r="H1213" s="4">
        <v>0</v>
      </c>
      <c r="I1213" s="4" t="s">
        <v>1740</v>
      </c>
      <c r="J1213" s="4"/>
      <c r="K1213" s="4"/>
      <c r="L1213" s="3">
        <v>37621</v>
      </c>
      <c r="M1213" s="4" t="s">
        <v>613</v>
      </c>
      <c r="N1213" s="4" t="s">
        <v>434</v>
      </c>
      <c r="O1213" s="4" t="s">
        <v>500</v>
      </c>
      <c r="P1213" s="4" t="s">
        <v>692</v>
      </c>
    </row>
    <row r="1214" spans="1:16" ht="45.75" customHeight="1">
      <c r="A1214" s="4" t="s">
        <v>806</v>
      </c>
      <c r="B1214" s="4" t="s">
        <v>161</v>
      </c>
      <c r="C1214" s="4" t="s">
        <v>1473</v>
      </c>
      <c r="D1214" s="4"/>
      <c r="E1214" s="4"/>
      <c r="F1214" s="2">
        <v>2003</v>
      </c>
      <c r="G1214" s="4">
        <v>38519</v>
      </c>
      <c r="H1214" s="4">
        <v>0</v>
      </c>
      <c r="I1214" s="4" t="s">
        <v>1740</v>
      </c>
      <c r="J1214" s="4"/>
      <c r="K1214" s="4"/>
      <c r="L1214" s="3">
        <v>37798</v>
      </c>
      <c r="M1214" s="4" t="s">
        <v>613</v>
      </c>
      <c r="N1214" s="4" t="s">
        <v>434</v>
      </c>
      <c r="O1214" s="4" t="s">
        <v>500</v>
      </c>
      <c r="P1214" s="4" t="s">
        <v>692</v>
      </c>
    </row>
    <row r="1215" spans="1:16" ht="22.5" customHeight="1">
      <c r="A1215" s="4" t="s">
        <v>806</v>
      </c>
      <c r="B1215" s="4" t="s">
        <v>161</v>
      </c>
      <c r="C1215" s="4" t="s">
        <v>1473</v>
      </c>
      <c r="D1215" s="4"/>
      <c r="E1215" s="4"/>
      <c r="F1215" s="2">
        <v>2003</v>
      </c>
      <c r="G1215" s="4">
        <v>508926</v>
      </c>
      <c r="H1215" s="4">
        <v>0</v>
      </c>
      <c r="I1215" s="4" t="s">
        <v>2303</v>
      </c>
      <c r="J1215" s="4"/>
      <c r="K1215" s="4"/>
      <c r="L1215" s="3">
        <v>37701</v>
      </c>
      <c r="M1215" s="4" t="s">
        <v>738</v>
      </c>
      <c r="N1215" s="4" t="s">
        <v>434</v>
      </c>
      <c r="O1215" s="4" t="s">
        <v>500</v>
      </c>
      <c r="P1215" s="4" t="s">
        <v>692</v>
      </c>
    </row>
    <row r="1216" spans="1:16" ht="45.75" customHeight="1">
      <c r="A1216" s="4" t="s">
        <v>806</v>
      </c>
      <c r="B1216" s="4" t="s">
        <v>161</v>
      </c>
      <c r="C1216" s="4" t="s">
        <v>1473</v>
      </c>
      <c r="D1216" s="4"/>
      <c r="E1216" s="4"/>
      <c r="F1216" s="2">
        <v>2003</v>
      </c>
      <c r="G1216" s="4">
        <v>7794</v>
      </c>
      <c r="H1216" s="4">
        <v>0</v>
      </c>
      <c r="I1216" s="4" t="s">
        <v>2010</v>
      </c>
      <c r="J1216" s="4"/>
      <c r="K1216" s="4"/>
      <c r="L1216" s="3">
        <v>37725</v>
      </c>
      <c r="M1216" s="4" t="s">
        <v>613</v>
      </c>
      <c r="N1216" s="4" t="s">
        <v>434</v>
      </c>
      <c r="O1216" s="4" t="s">
        <v>500</v>
      </c>
      <c r="P1216" s="4" t="s">
        <v>692</v>
      </c>
    </row>
    <row r="1217" spans="1:16" ht="45.75" customHeight="1">
      <c r="A1217" s="4" t="s">
        <v>806</v>
      </c>
      <c r="B1217" s="4" t="s">
        <v>2304</v>
      </c>
      <c r="C1217" s="4" t="s">
        <v>1445</v>
      </c>
      <c r="D1217" s="4"/>
      <c r="E1217" s="4"/>
      <c r="F1217" s="2">
        <v>2007</v>
      </c>
      <c r="G1217" s="4">
        <v>72860</v>
      </c>
      <c r="H1217" s="4">
        <v>0</v>
      </c>
      <c r="I1217" s="4" t="s">
        <v>2305</v>
      </c>
      <c r="J1217" s="4">
        <v>400000</v>
      </c>
      <c r="K1217" s="4" t="s">
        <v>186</v>
      </c>
      <c r="L1217" s="3">
        <v>39447</v>
      </c>
      <c r="M1217" s="4" t="s">
        <v>232</v>
      </c>
      <c r="N1217" s="4" t="s">
        <v>434</v>
      </c>
      <c r="O1217" s="4" t="s">
        <v>282</v>
      </c>
      <c r="P1217" s="4" t="s">
        <v>692</v>
      </c>
    </row>
    <row r="1218" spans="1:16" ht="33.75" customHeight="1">
      <c r="A1218" s="4" t="s">
        <v>806</v>
      </c>
      <c r="B1218" s="4" t="s">
        <v>139</v>
      </c>
      <c r="C1218" s="4" t="s">
        <v>1445</v>
      </c>
      <c r="D1218" s="4"/>
      <c r="E1218" s="4"/>
      <c r="F1218" s="2">
        <v>2007</v>
      </c>
      <c r="G1218" s="4">
        <v>273224</v>
      </c>
      <c r="H1218" s="4">
        <v>0</v>
      </c>
      <c r="I1218" s="4" t="s">
        <v>2306</v>
      </c>
      <c r="J1218" s="4">
        <v>1500000</v>
      </c>
      <c r="K1218" s="4" t="s">
        <v>186</v>
      </c>
      <c r="L1218" s="3">
        <v>39413</v>
      </c>
      <c r="M1218" s="4" t="s">
        <v>738</v>
      </c>
      <c r="N1218" s="4" t="s">
        <v>434</v>
      </c>
      <c r="O1218" s="4" t="s">
        <v>282</v>
      </c>
      <c r="P1218" s="4" t="s">
        <v>692</v>
      </c>
    </row>
    <row r="1219" spans="1:16" ht="45.75" customHeight="1">
      <c r="A1219" s="4" t="s">
        <v>806</v>
      </c>
      <c r="B1219" s="4" t="s">
        <v>276</v>
      </c>
      <c r="C1219" s="4" t="s">
        <v>1458</v>
      </c>
      <c r="D1219" s="4"/>
      <c r="E1219" s="4"/>
      <c r="F1219" s="2">
        <v>2008</v>
      </c>
      <c r="G1219" s="4">
        <v>151475</v>
      </c>
      <c r="H1219" s="4">
        <v>0</v>
      </c>
      <c r="I1219" s="4" t="s">
        <v>2307</v>
      </c>
      <c r="J1219" s="4">
        <v>766461</v>
      </c>
      <c r="K1219" s="4" t="s">
        <v>186</v>
      </c>
      <c r="L1219" s="3">
        <v>39629</v>
      </c>
      <c r="M1219" s="4" t="s">
        <v>232</v>
      </c>
      <c r="N1219" s="4" t="s">
        <v>434</v>
      </c>
      <c r="O1219" s="4" t="s">
        <v>282</v>
      </c>
      <c r="P1219" s="4" t="s">
        <v>692</v>
      </c>
    </row>
    <row r="1220" spans="1:16" ht="33.75" customHeight="1">
      <c r="A1220" s="4" t="s">
        <v>806</v>
      </c>
      <c r="B1220" s="4" t="s">
        <v>276</v>
      </c>
      <c r="C1220" s="4" t="s">
        <v>1458</v>
      </c>
      <c r="D1220" s="4"/>
      <c r="E1220" s="4"/>
      <c r="F1220" s="2">
        <v>2008</v>
      </c>
      <c r="G1220" s="4">
        <v>254820</v>
      </c>
      <c r="H1220" s="4">
        <v>0</v>
      </c>
      <c r="I1220" s="4" t="s">
        <v>2308</v>
      </c>
      <c r="J1220" s="4">
        <v>1289387</v>
      </c>
      <c r="K1220" s="4" t="s">
        <v>186</v>
      </c>
      <c r="L1220" s="3">
        <v>39629</v>
      </c>
      <c r="M1220" s="4" t="s">
        <v>230</v>
      </c>
      <c r="N1220" s="4" t="s">
        <v>434</v>
      </c>
      <c r="O1220" s="4" t="s">
        <v>282</v>
      </c>
      <c r="P1220" s="4" t="s">
        <v>692</v>
      </c>
    </row>
    <row r="1221" spans="1:16" ht="125.25" customHeight="1">
      <c r="A1221" s="4" t="s">
        <v>806</v>
      </c>
      <c r="B1221" s="4" t="s">
        <v>26</v>
      </c>
      <c r="C1221" s="4" t="s">
        <v>1516</v>
      </c>
      <c r="D1221" s="4"/>
      <c r="E1221" s="4"/>
      <c r="F1221" s="2">
        <v>2010</v>
      </c>
      <c r="G1221" s="4">
        <v>318878</v>
      </c>
      <c r="H1221" s="4">
        <v>0</v>
      </c>
      <c r="I1221" s="4" t="s">
        <v>2309</v>
      </c>
      <c r="J1221" s="4">
        <v>2000000</v>
      </c>
      <c r="K1221" s="4" t="s">
        <v>186</v>
      </c>
      <c r="L1221" s="3">
        <v>40451</v>
      </c>
      <c r="M1221" s="4" t="s">
        <v>232</v>
      </c>
      <c r="N1221" s="4" t="s">
        <v>434</v>
      </c>
      <c r="O1221" s="4" t="s">
        <v>282</v>
      </c>
      <c r="P1221" s="4" t="s">
        <v>692</v>
      </c>
    </row>
    <row r="1222" spans="1:16" ht="33.75" customHeight="1">
      <c r="A1222" s="4" t="s">
        <v>806</v>
      </c>
      <c r="B1222" s="4" t="s">
        <v>26</v>
      </c>
      <c r="C1222" s="4" t="s">
        <v>41</v>
      </c>
      <c r="D1222" s="4"/>
      <c r="E1222" s="4"/>
      <c r="F1222" s="2">
        <v>2011</v>
      </c>
      <c r="G1222" s="4">
        <v>366771</v>
      </c>
      <c r="H1222" s="4">
        <v>0</v>
      </c>
      <c r="I1222" s="4" t="s">
        <v>366</v>
      </c>
      <c r="J1222" s="4">
        <v>2000000</v>
      </c>
      <c r="K1222" s="4" t="s">
        <v>186</v>
      </c>
      <c r="L1222" s="3">
        <v>40755</v>
      </c>
      <c r="M1222" s="4" t="s">
        <v>79</v>
      </c>
      <c r="N1222" s="4" t="s">
        <v>434</v>
      </c>
      <c r="O1222" s="4" t="s">
        <v>282</v>
      </c>
      <c r="P1222" s="4" t="s">
        <v>692</v>
      </c>
    </row>
    <row r="1223" spans="1:16" ht="22.5" customHeight="1">
      <c r="A1223" s="4" t="s">
        <v>806</v>
      </c>
      <c r="B1223" s="4" t="s">
        <v>26</v>
      </c>
      <c r="C1223" s="4" t="s">
        <v>653</v>
      </c>
      <c r="D1223" s="4"/>
      <c r="E1223" s="4"/>
      <c r="F1223" s="2">
        <v>2013</v>
      </c>
      <c r="G1223" s="4">
        <v>337041</v>
      </c>
      <c r="H1223" s="4">
        <v>0</v>
      </c>
      <c r="I1223" s="4" t="s">
        <v>910</v>
      </c>
      <c r="J1223" s="4">
        <v>2000000</v>
      </c>
      <c r="K1223" s="4" t="s">
        <v>186</v>
      </c>
      <c r="L1223" s="3">
        <v>41500</v>
      </c>
      <c r="M1223" s="4" t="s">
        <v>79</v>
      </c>
      <c r="N1223" s="4" t="s">
        <v>434</v>
      </c>
      <c r="O1223" s="4" t="s">
        <v>500</v>
      </c>
      <c r="P1223" s="4" t="s">
        <v>692</v>
      </c>
    </row>
    <row r="1224" spans="1:16" ht="22.5" customHeight="1">
      <c r="A1224" s="4" t="s">
        <v>806</v>
      </c>
      <c r="B1224" s="4" t="s">
        <v>26</v>
      </c>
      <c r="C1224" s="4" t="s">
        <v>653</v>
      </c>
      <c r="D1224" s="4"/>
      <c r="E1224" s="4"/>
      <c r="F1224" s="2">
        <v>2013</v>
      </c>
      <c r="G1224" s="4">
        <v>337041</v>
      </c>
      <c r="H1224" s="4">
        <v>0</v>
      </c>
      <c r="I1224" s="4" t="s">
        <v>1052</v>
      </c>
      <c r="J1224" s="4">
        <v>2000000</v>
      </c>
      <c r="K1224" s="4" t="s">
        <v>186</v>
      </c>
      <c r="L1224" s="3">
        <v>41517</v>
      </c>
      <c r="M1224" s="4" t="s">
        <v>79</v>
      </c>
      <c r="N1224" s="4" t="s">
        <v>434</v>
      </c>
      <c r="O1224" s="4" t="s">
        <v>282</v>
      </c>
      <c r="P1224" s="4" t="s">
        <v>692</v>
      </c>
    </row>
    <row r="1225" spans="1:16" ht="57" customHeight="1">
      <c r="A1225" s="4" t="s">
        <v>806</v>
      </c>
      <c r="B1225" s="4" t="s">
        <v>589</v>
      </c>
      <c r="C1225" s="4" t="s">
        <v>1438</v>
      </c>
      <c r="D1225" s="4"/>
      <c r="E1225" s="4"/>
      <c r="F1225" s="2">
        <v>2006</v>
      </c>
      <c r="G1225" s="4">
        <v>475072</v>
      </c>
      <c r="H1225" s="4">
        <v>0</v>
      </c>
      <c r="I1225" s="4" t="s">
        <v>2310</v>
      </c>
      <c r="J1225" s="4">
        <v>2902689</v>
      </c>
      <c r="K1225" s="4" t="s">
        <v>186</v>
      </c>
      <c r="L1225" s="3">
        <v>38898</v>
      </c>
      <c r="M1225" s="4" t="s">
        <v>542</v>
      </c>
      <c r="N1225" s="4" t="s">
        <v>434</v>
      </c>
      <c r="O1225" s="4" t="s">
        <v>282</v>
      </c>
      <c r="P1225" s="4" t="s">
        <v>692</v>
      </c>
    </row>
    <row r="1226" spans="1:16" ht="22.5" customHeight="1">
      <c r="A1226" s="4" t="s">
        <v>806</v>
      </c>
      <c r="B1226" s="4" t="s">
        <v>589</v>
      </c>
      <c r="C1226" s="4" t="s">
        <v>1438</v>
      </c>
      <c r="D1226" s="4"/>
      <c r="E1226" s="4"/>
      <c r="F1226" s="2">
        <v>2006</v>
      </c>
      <c r="G1226" s="4">
        <v>1386188</v>
      </c>
      <c r="H1226" s="4">
        <v>0</v>
      </c>
      <c r="I1226" s="4" t="s">
        <v>2311</v>
      </c>
      <c r="J1226" s="4">
        <v>8469608</v>
      </c>
      <c r="K1226" s="4" t="s">
        <v>186</v>
      </c>
      <c r="L1226" s="3">
        <v>38898</v>
      </c>
      <c r="M1226" s="4" t="s">
        <v>79</v>
      </c>
      <c r="N1226" s="4" t="s">
        <v>434</v>
      </c>
      <c r="O1226" s="4" t="s">
        <v>282</v>
      </c>
      <c r="P1226" s="4" t="s">
        <v>692</v>
      </c>
    </row>
    <row r="1227" spans="1:16" ht="45.75" customHeight="1">
      <c r="A1227" s="4" t="s">
        <v>806</v>
      </c>
      <c r="B1227" s="4" t="s">
        <v>589</v>
      </c>
      <c r="C1227" s="4" t="s">
        <v>1445</v>
      </c>
      <c r="D1227" s="4"/>
      <c r="E1227" s="4"/>
      <c r="F1227" s="2">
        <v>2007</v>
      </c>
      <c r="G1227" s="4">
        <v>1369863</v>
      </c>
      <c r="H1227" s="4">
        <v>0</v>
      </c>
      <c r="I1227" s="4" t="s">
        <v>2312</v>
      </c>
      <c r="J1227" s="4">
        <v>8000000</v>
      </c>
      <c r="K1227" s="4" t="s">
        <v>186</v>
      </c>
      <c r="L1227" s="3">
        <v>39355</v>
      </c>
      <c r="M1227" s="4" t="s">
        <v>232</v>
      </c>
      <c r="N1227" s="4" t="s">
        <v>434</v>
      </c>
      <c r="O1227" s="4" t="s">
        <v>282</v>
      </c>
      <c r="P1227" s="4" t="s">
        <v>692</v>
      </c>
    </row>
    <row r="1228" spans="1:16" ht="33.75" customHeight="1">
      <c r="A1228" s="4" t="s">
        <v>806</v>
      </c>
      <c r="B1228" s="4" t="s">
        <v>589</v>
      </c>
      <c r="C1228" s="4" t="s">
        <v>1458</v>
      </c>
      <c r="D1228" s="4"/>
      <c r="E1228" s="4"/>
      <c r="F1228" s="2">
        <v>2008</v>
      </c>
      <c r="G1228" s="4">
        <v>790514</v>
      </c>
      <c r="H1228" s="4">
        <v>0</v>
      </c>
      <c r="I1228" s="4" t="s">
        <v>2313</v>
      </c>
      <c r="J1228" s="4">
        <v>4000000</v>
      </c>
      <c r="K1228" s="4" t="s">
        <v>186</v>
      </c>
      <c r="L1228" s="3">
        <v>39629</v>
      </c>
      <c r="M1228" s="4" t="s">
        <v>738</v>
      </c>
      <c r="N1228" s="4" t="s">
        <v>434</v>
      </c>
      <c r="O1228" s="4" t="s">
        <v>282</v>
      </c>
      <c r="P1228" s="4" t="s">
        <v>692</v>
      </c>
    </row>
    <row r="1229" spans="1:16" ht="33.75" customHeight="1">
      <c r="A1229" s="4" t="s">
        <v>806</v>
      </c>
      <c r="B1229" s="4" t="s">
        <v>589</v>
      </c>
      <c r="C1229" s="4" t="s">
        <v>1458</v>
      </c>
      <c r="D1229" s="4"/>
      <c r="E1229" s="4"/>
      <c r="F1229" s="2">
        <v>2008</v>
      </c>
      <c r="G1229" s="4">
        <v>1668218</v>
      </c>
      <c r="H1229" s="4">
        <v>0</v>
      </c>
      <c r="I1229" s="4" t="s">
        <v>2314</v>
      </c>
      <c r="J1229" s="4">
        <v>8574643</v>
      </c>
      <c r="K1229" s="4" t="s">
        <v>186</v>
      </c>
      <c r="L1229" s="3">
        <v>39599</v>
      </c>
      <c r="M1229" s="4" t="s">
        <v>79</v>
      </c>
      <c r="N1229" s="4" t="s">
        <v>434</v>
      </c>
      <c r="O1229" s="4" t="s">
        <v>282</v>
      </c>
      <c r="P1229" s="4" t="s">
        <v>692</v>
      </c>
    </row>
    <row r="1230" spans="1:16" ht="114" customHeight="1">
      <c r="A1230" s="4" t="s">
        <v>806</v>
      </c>
      <c r="B1230" s="4" t="s">
        <v>589</v>
      </c>
      <c r="C1230" s="4" t="s">
        <v>1516</v>
      </c>
      <c r="D1230" s="4"/>
      <c r="E1230" s="4"/>
      <c r="F1230" s="2">
        <v>2010</v>
      </c>
      <c r="G1230" s="4">
        <v>1248829</v>
      </c>
      <c r="H1230" s="4">
        <v>0</v>
      </c>
      <c r="I1230" s="4" t="s">
        <v>2315</v>
      </c>
      <c r="J1230" s="4">
        <v>8000000</v>
      </c>
      <c r="K1230" s="4" t="s">
        <v>186</v>
      </c>
      <c r="L1230" s="3">
        <v>40390</v>
      </c>
      <c r="M1230" s="4" t="s">
        <v>232</v>
      </c>
      <c r="N1230" s="4" t="s">
        <v>434</v>
      </c>
      <c r="O1230" s="4" t="s">
        <v>282</v>
      </c>
      <c r="P1230" s="4" t="s">
        <v>692</v>
      </c>
    </row>
    <row r="1231" spans="1:16" ht="33.75" customHeight="1">
      <c r="A1231" s="4" t="s">
        <v>806</v>
      </c>
      <c r="B1231" s="4" t="s">
        <v>589</v>
      </c>
      <c r="C1231" s="4" t="s">
        <v>44</v>
      </c>
      <c r="D1231" s="4"/>
      <c r="E1231" s="4"/>
      <c r="F1231" s="2">
        <v>2012</v>
      </c>
      <c r="G1231" s="4">
        <v>383959</v>
      </c>
      <c r="H1231" s="4">
        <v>0</v>
      </c>
      <c r="I1231" s="4" t="s">
        <v>93</v>
      </c>
      <c r="J1231" s="4">
        <v>2250000</v>
      </c>
      <c r="K1231" s="4" t="s">
        <v>186</v>
      </c>
      <c r="L1231" s="3">
        <v>40968</v>
      </c>
      <c r="M1231" s="4" t="s">
        <v>79</v>
      </c>
      <c r="N1231" s="4" t="s">
        <v>434</v>
      </c>
      <c r="O1231" s="4" t="s">
        <v>282</v>
      </c>
      <c r="P1231" s="4" t="s">
        <v>692</v>
      </c>
    </row>
    <row r="1232" spans="1:16" ht="22.5" customHeight="1">
      <c r="A1232" s="4" t="s">
        <v>806</v>
      </c>
      <c r="B1232" s="4" t="s">
        <v>589</v>
      </c>
      <c r="C1232" s="4" t="s">
        <v>653</v>
      </c>
      <c r="D1232" s="4"/>
      <c r="E1232" s="4"/>
      <c r="F1232" s="2">
        <v>2013</v>
      </c>
      <c r="G1232" s="4">
        <v>170911</v>
      </c>
      <c r="H1232" s="4">
        <v>0</v>
      </c>
      <c r="I1232" s="4" t="s">
        <v>1109</v>
      </c>
      <c r="J1232" s="4">
        <v>1000000</v>
      </c>
      <c r="K1232" s="4" t="s">
        <v>186</v>
      </c>
      <c r="L1232" s="3">
        <v>41394</v>
      </c>
      <c r="M1232" s="4" t="s">
        <v>79</v>
      </c>
      <c r="N1232" s="4" t="s">
        <v>434</v>
      </c>
      <c r="O1232" s="4" t="s">
        <v>282</v>
      </c>
      <c r="P1232" s="4" t="s">
        <v>692</v>
      </c>
    </row>
    <row r="1233" spans="1:16" ht="68.25" customHeight="1">
      <c r="A1233" s="4" t="s">
        <v>806</v>
      </c>
      <c r="B1233" s="4" t="s">
        <v>589</v>
      </c>
      <c r="C1233" s="4" t="s">
        <v>40</v>
      </c>
      <c r="D1233" s="4"/>
      <c r="E1233" s="4"/>
      <c r="F1233" s="2">
        <v>2014</v>
      </c>
      <c r="G1233" s="4">
        <v>1300179</v>
      </c>
      <c r="H1233" s="4">
        <v>0</v>
      </c>
      <c r="I1233" s="4" t="s">
        <v>280</v>
      </c>
      <c r="J1233" s="4">
        <v>8000000</v>
      </c>
      <c r="K1233" s="4" t="s">
        <v>186</v>
      </c>
      <c r="L1233" s="3">
        <v>41830</v>
      </c>
      <c r="M1233" s="4" t="s">
        <v>926</v>
      </c>
      <c r="N1233" s="4" t="s">
        <v>434</v>
      </c>
      <c r="O1233" s="4" t="s">
        <v>282</v>
      </c>
      <c r="P1233" s="4" t="s">
        <v>692</v>
      </c>
    </row>
    <row r="1234" spans="1:16" ht="22.5" customHeight="1">
      <c r="A1234" s="4" t="s">
        <v>806</v>
      </c>
      <c r="B1234" s="4" t="s">
        <v>589</v>
      </c>
      <c r="C1234" s="4" t="s">
        <v>1473</v>
      </c>
      <c r="D1234" s="4"/>
      <c r="E1234" s="4"/>
      <c r="F1234" s="2">
        <v>2003</v>
      </c>
      <c r="G1234" s="4">
        <v>1831183</v>
      </c>
      <c r="H1234" s="4">
        <v>0</v>
      </c>
      <c r="I1234" s="4" t="s">
        <v>2316</v>
      </c>
      <c r="J1234" s="4"/>
      <c r="K1234" s="4"/>
      <c r="L1234" s="3">
        <v>37748</v>
      </c>
      <c r="M1234" s="4" t="s">
        <v>79</v>
      </c>
      <c r="N1234" s="4" t="s">
        <v>434</v>
      </c>
      <c r="O1234" s="4" t="s">
        <v>500</v>
      </c>
      <c r="P1234" s="4" t="s">
        <v>692</v>
      </c>
    </row>
    <row r="1235" spans="1:16" ht="22.5" customHeight="1">
      <c r="A1235" s="4" t="s">
        <v>806</v>
      </c>
      <c r="B1235" s="4" t="s">
        <v>2317</v>
      </c>
      <c r="C1235" s="4" t="s">
        <v>1438</v>
      </c>
      <c r="D1235" s="4"/>
      <c r="E1235" s="4"/>
      <c r="F1235" s="2">
        <v>2006</v>
      </c>
      <c r="G1235" s="4">
        <v>319489</v>
      </c>
      <c r="H1235" s="4">
        <v>0</v>
      </c>
      <c r="I1235" s="4" t="s">
        <v>2318</v>
      </c>
      <c r="J1235" s="4">
        <v>2000000</v>
      </c>
      <c r="K1235" s="4" t="s">
        <v>186</v>
      </c>
      <c r="L1235" s="3">
        <v>39082</v>
      </c>
      <c r="M1235" s="4" t="s">
        <v>738</v>
      </c>
      <c r="N1235" s="4" t="s">
        <v>434</v>
      </c>
      <c r="O1235" s="4" t="s">
        <v>282</v>
      </c>
      <c r="P1235" s="4" t="s">
        <v>692</v>
      </c>
    </row>
    <row r="1236" spans="1:16" ht="33.75" customHeight="1">
      <c r="A1236" s="4" t="s">
        <v>806</v>
      </c>
      <c r="B1236" s="4" t="s">
        <v>2317</v>
      </c>
      <c r="C1236" s="4" t="s">
        <v>1438</v>
      </c>
      <c r="D1236" s="4"/>
      <c r="E1236" s="4"/>
      <c r="F1236" s="2">
        <v>2006</v>
      </c>
      <c r="G1236" s="4">
        <v>794913</v>
      </c>
      <c r="H1236" s="4">
        <v>0</v>
      </c>
      <c r="I1236" s="4" t="s">
        <v>2319</v>
      </c>
      <c r="J1236" s="4">
        <v>5000000</v>
      </c>
      <c r="K1236" s="4" t="s">
        <v>186</v>
      </c>
      <c r="L1236" s="3">
        <v>38929</v>
      </c>
      <c r="M1236" s="4" t="s">
        <v>738</v>
      </c>
      <c r="N1236" s="4" t="s">
        <v>434</v>
      </c>
      <c r="O1236" s="4" t="s">
        <v>282</v>
      </c>
      <c r="P1236" s="4" t="s">
        <v>692</v>
      </c>
    </row>
    <row r="1237" spans="1:16" ht="22.5" customHeight="1">
      <c r="A1237" s="4" t="s">
        <v>806</v>
      </c>
      <c r="B1237" s="4" t="s">
        <v>2317</v>
      </c>
      <c r="C1237" s="4" t="s">
        <v>1445</v>
      </c>
      <c r="D1237" s="4"/>
      <c r="E1237" s="4"/>
      <c r="F1237" s="2">
        <v>2007</v>
      </c>
      <c r="G1237" s="4">
        <v>910747</v>
      </c>
      <c r="H1237" s="4">
        <v>0</v>
      </c>
      <c r="I1237" s="4" t="s">
        <v>2320</v>
      </c>
      <c r="J1237" s="4">
        <v>5000000</v>
      </c>
      <c r="K1237" s="4" t="s">
        <v>186</v>
      </c>
      <c r="L1237" s="3">
        <v>39447</v>
      </c>
      <c r="M1237" s="4" t="s">
        <v>738</v>
      </c>
      <c r="N1237" s="4" t="s">
        <v>434</v>
      </c>
      <c r="O1237" s="4" t="s">
        <v>282</v>
      </c>
      <c r="P1237" s="4" t="s">
        <v>692</v>
      </c>
    </row>
    <row r="1238" spans="1:16" ht="22.5" customHeight="1">
      <c r="A1238" s="4" t="s">
        <v>806</v>
      </c>
      <c r="B1238" s="4" t="s">
        <v>2317</v>
      </c>
      <c r="C1238" s="4" t="s">
        <v>1445</v>
      </c>
      <c r="D1238" s="4"/>
      <c r="E1238" s="4"/>
      <c r="F1238" s="2">
        <v>2007</v>
      </c>
      <c r="G1238" s="4">
        <v>1027397</v>
      </c>
      <c r="H1238" s="4">
        <v>0</v>
      </c>
      <c r="I1238" s="4" t="s">
        <v>2320</v>
      </c>
      <c r="J1238" s="4">
        <v>6000000</v>
      </c>
      <c r="K1238" s="4" t="s">
        <v>186</v>
      </c>
      <c r="L1238" s="3">
        <v>39355</v>
      </c>
      <c r="M1238" s="4" t="s">
        <v>738</v>
      </c>
      <c r="N1238" s="4" t="s">
        <v>434</v>
      </c>
      <c r="O1238" s="4" t="s">
        <v>282</v>
      </c>
      <c r="P1238" s="4" t="s">
        <v>692</v>
      </c>
    </row>
    <row r="1239" spans="1:16" ht="22.5" customHeight="1">
      <c r="A1239" s="4" t="s">
        <v>806</v>
      </c>
      <c r="B1239" s="4" t="s">
        <v>2317</v>
      </c>
      <c r="C1239" s="4" t="s">
        <v>1445</v>
      </c>
      <c r="D1239" s="4"/>
      <c r="E1239" s="4"/>
      <c r="F1239" s="2">
        <v>2007</v>
      </c>
      <c r="G1239" s="4">
        <v>340496</v>
      </c>
      <c r="H1239" s="4">
        <v>0</v>
      </c>
      <c r="I1239" s="4" t="s">
        <v>2321</v>
      </c>
      <c r="J1239" s="4">
        <v>2060000</v>
      </c>
      <c r="K1239" s="4" t="s">
        <v>186</v>
      </c>
      <c r="L1239" s="3">
        <v>39263</v>
      </c>
      <c r="M1239" s="4" t="s">
        <v>738</v>
      </c>
      <c r="N1239" s="4" t="s">
        <v>434</v>
      </c>
      <c r="O1239" s="4" t="s">
        <v>282</v>
      </c>
      <c r="P1239" s="4" t="s">
        <v>692</v>
      </c>
    </row>
    <row r="1240" spans="1:16" ht="22.5" customHeight="1">
      <c r="A1240" s="4" t="s">
        <v>806</v>
      </c>
      <c r="B1240" s="4" t="s">
        <v>2317</v>
      </c>
      <c r="C1240" s="4" t="s">
        <v>1445</v>
      </c>
      <c r="D1240" s="4"/>
      <c r="E1240" s="4"/>
      <c r="F1240" s="2">
        <v>2007</v>
      </c>
      <c r="G1240" s="4">
        <v>1157025</v>
      </c>
      <c r="H1240" s="4">
        <v>0</v>
      </c>
      <c r="I1240" s="4" t="s">
        <v>2322</v>
      </c>
      <c r="J1240" s="4">
        <v>7000000</v>
      </c>
      <c r="K1240" s="4" t="s">
        <v>186</v>
      </c>
      <c r="L1240" s="3">
        <v>39263</v>
      </c>
      <c r="M1240" s="4" t="s">
        <v>738</v>
      </c>
      <c r="N1240" s="4" t="s">
        <v>434</v>
      </c>
      <c r="O1240" s="4" t="s">
        <v>282</v>
      </c>
      <c r="P1240" s="4" t="s">
        <v>692</v>
      </c>
    </row>
    <row r="1241" spans="1:16" ht="22.5" customHeight="1">
      <c r="A1241" s="4" t="s">
        <v>806</v>
      </c>
      <c r="B1241" s="4" t="s">
        <v>2317</v>
      </c>
      <c r="C1241" s="4" t="s">
        <v>1445</v>
      </c>
      <c r="D1241" s="4"/>
      <c r="E1241" s="4"/>
      <c r="F1241" s="2">
        <v>2007</v>
      </c>
      <c r="G1241" s="4">
        <v>392797</v>
      </c>
      <c r="H1241" s="4">
        <v>0</v>
      </c>
      <c r="I1241" s="4" t="s">
        <v>2323</v>
      </c>
      <c r="J1241" s="4">
        <v>2317500</v>
      </c>
      <c r="K1241" s="4" t="s">
        <v>186</v>
      </c>
      <c r="L1241" s="3">
        <v>39294</v>
      </c>
      <c r="M1241" s="4" t="s">
        <v>79</v>
      </c>
      <c r="N1241" s="4" t="s">
        <v>434</v>
      </c>
      <c r="O1241" s="4" t="s">
        <v>282</v>
      </c>
      <c r="P1241" s="4" t="s">
        <v>692</v>
      </c>
    </row>
    <row r="1242" spans="1:16" ht="33.75" customHeight="1">
      <c r="A1242" s="4" t="s">
        <v>806</v>
      </c>
      <c r="B1242" s="4" t="s">
        <v>2317</v>
      </c>
      <c r="C1242" s="4" t="s">
        <v>1458</v>
      </c>
      <c r="D1242" s="4"/>
      <c r="E1242" s="4"/>
      <c r="F1242" s="2">
        <v>2008</v>
      </c>
      <c r="G1242" s="4">
        <v>490196</v>
      </c>
      <c r="H1242" s="4">
        <v>0</v>
      </c>
      <c r="I1242" s="4" t="s">
        <v>2324</v>
      </c>
      <c r="J1242" s="4">
        <v>2500000</v>
      </c>
      <c r="K1242" s="4" t="s">
        <v>186</v>
      </c>
      <c r="L1242" s="3">
        <v>39568</v>
      </c>
      <c r="M1242" s="4" t="s">
        <v>79</v>
      </c>
      <c r="N1242" s="4" t="s">
        <v>434</v>
      </c>
      <c r="O1242" s="4" t="s">
        <v>282</v>
      </c>
      <c r="P1242" s="4" t="s">
        <v>692</v>
      </c>
    </row>
    <row r="1243" spans="1:16" ht="22.5" customHeight="1">
      <c r="A1243" s="4" t="s">
        <v>806</v>
      </c>
      <c r="B1243" s="4" t="s">
        <v>2317</v>
      </c>
      <c r="C1243" s="4" t="s">
        <v>1458</v>
      </c>
      <c r="D1243" s="4"/>
      <c r="E1243" s="4"/>
      <c r="F1243" s="2">
        <v>2008</v>
      </c>
      <c r="G1243" s="4">
        <v>2529183</v>
      </c>
      <c r="H1243" s="4">
        <v>0</v>
      </c>
      <c r="I1243" s="4" t="s">
        <v>2325</v>
      </c>
      <c r="J1243" s="4">
        <v>13000000</v>
      </c>
      <c r="K1243" s="4" t="s">
        <v>186</v>
      </c>
      <c r="L1243" s="3">
        <v>39599</v>
      </c>
      <c r="M1243" s="4" t="s">
        <v>738</v>
      </c>
      <c r="N1243" s="4" t="s">
        <v>434</v>
      </c>
      <c r="O1243" s="4" t="s">
        <v>282</v>
      </c>
      <c r="P1243" s="4" t="s">
        <v>692</v>
      </c>
    </row>
    <row r="1244" spans="1:16" ht="45.75" customHeight="1">
      <c r="A1244" s="4" t="s">
        <v>806</v>
      </c>
      <c r="B1244" s="4" t="s">
        <v>2317</v>
      </c>
      <c r="C1244" s="4" t="s">
        <v>1458</v>
      </c>
      <c r="D1244" s="4"/>
      <c r="E1244" s="4"/>
      <c r="F1244" s="2">
        <v>2008</v>
      </c>
      <c r="G1244" s="4">
        <v>44240</v>
      </c>
      <c r="H1244" s="4">
        <v>0</v>
      </c>
      <c r="I1244" s="4" t="s">
        <v>2326</v>
      </c>
      <c r="J1244" s="4">
        <v>250000</v>
      </c>
      <c r="K1244" s="4" t="s">
        <v>186</v>
      </c>
      <c r="L1244" s="3">
        <v>39752</v>
      </c>
      <c r="M1244" s="4" t="s">
        <v>613</v>
      </c>
      <c r="N1244" s="4" t="s">
        <v>434</v>
      </c>
      <c r="O1244" s="4" t="s">
        <v>282</v>
      </c>
      <c r="P1244" s="4" t="s">
        <v>692</v>
      </c>
    </row>
    <row r="1245" spans="1:16" ht="114" customHeight="1">
      <c r="A1245" s="4" t="s">
        <v>806</v>
      </c>
      <c r="B1245" s="4" t="s">
        <v>2317</v>
      </c>
      <c r="C1245" s="4" t="s">
        <v>1516</v>
      </c>
      <c r="D1245" s="4"/>
      <c r="E1245" s="4"/>
      <c r="F1245" s="2">
        <v>2010</v>
      </c>
      <c r="G1245" s="4">
        <v>1594388</v>
      </c>
      <c r="H1245" s="4">
        <v>0</v>
      </c>
      <c r="I1245" s="4" t="s">
        <v>2327</v>
      </c>
      <c r="J1245" s="4">
        <v>10000000</v>
      </c>
      <c r="K1245" s="4" t="s">
        <v>186</v>
      </c>
      <c r="L1245" s="3">
        <v>40451</v>
      </c>
      <c r="M1245" s="4" t="s">
        <v>926</v>
      </c>
      <c r="N1245" s="4" t="s">
        <v>434</v>
      </c>
      <c r="O1245" s="4" t="s">
        <v>282</v>
      </c>
      <c r="P1245" s="4" t="s">
        <v>692</v>
      </c>
    </row>
    <row r="1246" spans="1:16" ht="33.75" customHeight="1">
      <c r="A1246" s="4" t="s">
        <v>806</v>
      </c>
      <c r="B1246" s="4" t="s">
        <v>628</v>
      </c>
      <c r="C1246" s="4" t="s">
        <v>653</v>
      </c>
      <c r="D1246" s="4"/>
      <c r="E1246" s="4"/>
      <c r="F1246" s="2">
        <v>2013</v>
      </c>
      <c r="G1246" s="4">
        <v>394875</v>
      </c>
      <c r="H1246" s="4">
        <v>0</v>
      </c>
      <c r="I1246" s="4" t="s">
        <v>654</v>
      </c>
      <c r="J1246" s="4">
        <v>2250000</v>
      </c>
      <c r="K1246" s="4" t="s">
        <v>186</v>
      </c>
      <c r="L1246" s="3">
        <v>41363</v>
      </c>
      <c r="M1246" s="4" t="s">
        <v>926</v>
      </c>
      <c r="N1246" s="4" t="s">
        <v>434</v>
      </c>
      <c r="O1246" s="4" t="s">
        <v>282</v>
      </c>
      <c r="P1246" s="4" t="s">
        <v>692</v>
      </c>
    </row>
    <row r="1247" spans="1:16" ht="33.75" customHeight="1">
      <c r="A1247" s="4" t="s">
        <v>806</v>
      </c>
      <c r="B1247" s="4" t="s">
        <v>628</v>
      </c>
      <c r="C1247" s="4" t="s">
        <v>1457</v>
      </c>
      <c r="D1247" s="4" t="s">
        <v>634</v>
      </c>
      <c r="E1247" s="4" t="s">
        <v>292</v>
      </c>
      <c r="F1247" s="2">
        <v>2015</v>
      </c>
      <c r="G1247" s="4">
        <v>803847</v>
      </c>
      <c r="H1247" s="4">
        <v>0</v>
      </c>
      <c r="I1247" s="4" t="s">
        <v>922</v>
      </c>
      <c r="J1247" s="4">
        <v>4946072</v>
      </c>
      <c r="K1247" s="4" t="s">
        <v>186</v>
      </c>
      <c r="L1247" s="3">
        <v>41821</v>
      </c>
      <c r="M1247" s="4" t="s">
        <v>230</v>
      </c>
      <c r="N1247" s="4" t="s">
        <v>434</v>
      </c>
      <c r="O1247" s="4" t="s">
        <v>282</v>
      </c>
      <c r="P1247" s="4" t="s">
        <v>692</v>
      </c>
    </row>
    <row r="1248" spans="1:16" ht="45.75" customHeight="1">
      <c r="A1248" s="4" t="s">
        <v>806</v>
      </c>
      <c r="B1248" s="4" t="s">
        <v>628</v>
      </c>
      <c r="C1248" s="4" t="s">
        <v>1457</v>
      </c>
      <c r="D1248" s="4" t="s">
        <v>634</v>
      </c>
      <c r="E1248" s="4" t="s">
        <v>349</v>
      </c>
      <c r="F1248" s="2">
        <v>2015</v>
      </c>
      <c r="G1248" s="4">
        <v>1146421</v>
      </c>
      <c r="H1248" s="4">
        <v>0</v>
      </c>
      <c r="I1248" s="4" t="s">
        <v>86</v>
      </c>
      <c r="J1248" s="4">
        <v>7053928</v>
      </c>
      <c r="K1248" s="4" t="s">
        <v>186</v>
      </c>
      <c r="L1248" s="3">
        <v>41821</v>
      </c>
      <c r="M1248" s="4" t="s">
        <v>326</v>
      </c>
      <c r="N1248" s="4" t="s">
        <v>434</v>
      </c>
      <c r="O1248" s="4" t="s">
        <v>282</v>
      </c>
      <c r="P1248" s="4" t="s">
        <v>692</v>
      </c>
    </row>
    <row r="1249" spans="1:16" ht="45.75" customHeight="1">
      <c r="A1249" s="4" t="s">
        <v>806</v>
      </c>
      <c r="B1249" s="4" t="s">
        <v>628</v>
      </c>
      <c r="C1249" s="4" t="s">
        <v>1457</v>
      </c>
      <c r="D1249" s="4" t="s">
        <v>634</v>
      </c>
      <c r="E1249" s="4" t="s">
        <v>349</v>
      </c>
      <c r="F1249" s="2">
        <v>2015</v>
      </c>
      <c r="G1249" s="4">
        <v>119765</v>
      </c>
      <c r="H1249" s="4">
        <v>0</v>
      </c>
      <c r="I1249" s="4" t="s">
        <v>294</v>
      </c>
      <c r="J1249" s="4">
        <v>746617</v>
      </c>
      <c r="K1249" s="4" t="s">
        <v>186</v>
      </c>
      <c r="L1249" s="3">
        <v>41698</v>
      </c>
      <c r="M1249" s="4" t="s">
        <v>326</v>
      </c>
      <c r="N1249" s="4" t="s">
        <v>434</v>
      </c>
      <c r="O1249" s="4" t="s">
        <v>282</v>
      </c>
      <c r="P1249" s="4" t="s">
        <v>692</v>
      </c>
    </row>
    <row r="1250" spans="1:16" ht="45.75" customHeight="1">
      <c r="A1250" s="4" t="s">
        <v>806</v>
      </c>
      <c r="B1250" s="4" t="s">
        <v>628</v>
      </c>
      <c r="C1250" s="4" t="s">
        <v>1457</v>
      </c>
      <c r="D1250" s="4" t="s">
        <v>634</v>
      </c>
      <c r="E1250" s="4" t="s">
        <v>349</v>
      </c>
      <c r="F1250" s="2">
        <v>2015</v>
      </c>
      <c r="G1250" s="4">
        <v>405648</v>
      </c>
      <c r="H1250" s="4">
        <v>0</v>
      </c>
      <c r="I1250" s="4" t="s">
        <v>294</v>
      </c>
      <c r="J1250" s="4">
        <v>2430239</v>
      </c>
      <c r="K1250" s="4" t="s">
        <v>186</v>
      </c>
      <c r="L1250" s="3">
        <v>41759</v>
      </c>
      <c r="M1250" s="4" t="s">
        <v>326</v>
      </c>
      <c r="N1250" s="4" t="s">
        <v>434</v>
      </c>
      <c r="O1250" s="4" t="s">
        <v>282</v>
      </c>
      <c r="P1250" s="4" t="s">
        <v>692</v>
      </c>
    </row>
    <row r="1251" spans="1:16" ht="33.75" customHeight="1">
      <c r="A1251" s="4" t="s">
        <v>806</v>
      </c>
      <c r="B1251" s="4" t="s">
        <v>628</v>
      </c>
      <c r="C1251" s="4" t="s">
        <v>961</v>
      </c>
      <c r="D1251" s="4" t="s">
        <v>988</v>
      </c>
      <c r="E1251" s="4" t="s">
        <v>1094</v>
      </c>
      <c r="F1251" s="2">
        <v>2014</v>
      </c>
      <c r="G1251" s="4">
        <v>825083</v>
      </c>
      <c r="H1251" s="4">
        <v>0</v>
      </c>
      <c r="I1251" s="4" t="s">
        <v>530</v>
      </c>
      <c r="J1251" s="4">
        <v>5000000</v>
      </c>
      <c r="K1251" s="4" t="s">
        <v>186</v>
      </c>
      <c r="L1251" s="3">
        <v>41719</v>
      </c>
      <c r="M1251" s="4" t="s">
        <v>738</v>
      </c>
      <c r="N1251" s="4" t="s">
        <v>434</v>
      </c>
      <c r="O1251" s="4" t="s">
        <v>500</v>
      </c>
      <c r="P1251" s="4" t="s">
        <v>692</v>
      </c>
    </row>
    <row r="1252" spans="1:16" ht="33.75" customHeight="1">
      <c r="A1252" s="4" t="s">
        <v>806</v>
      </c>
      <c r="B1252" s="4" t="s">
        <v>628</v>
      </c>
      <c r="C1252" s="4" t="s">
        <v>961</v>
      </c>
      <c r="D1252" s="4" t="s">
        <v>988</v>
      </c>
      <c r="E1252" s="4" t="s">
        <v>1094</v>
      </c>
      <c r="F1252" s="2">
        <v>2014</v>
      </c>
      <c r="G1252" s="4">
        <v>2089094</v>
      </c>
      <c r="H1252" s="4">
        <v>0</v>
      </c>
      <c r="I1252" s="4" t="s">
        <v>412</v>
      </c>
      <c r="J1252" s="4" t="s">
        <v>398</v>
      </c>
      <c r="K1252" s="4" t="s">
        <v>837</v>
      </c>
      <c r="L1252" s="3">
        <v>41743</v>
      </c>
      <c r="M1252" s="4" t="s">
        <v>738</v>
      </c>
      <c r="N1252" s="4" t="s">
        <v>434</v>
      </c>
      <c r="O1252" s="4" t="s">
        <v>282</v>
      </c>
      <c r="P1252" s="4" t="s">
        <v>879</v>
      </c>
    </row>
    <row r="1253" spans="1:16" ht="68.25" customHeight="1">
      <c r="A1253" s="4" t="s">
        <v>806</v>
      </c>
      <c r="B1253" s="4" t="s">
        <v>263</v>
      </c>
      <c r="C1253" s="4" t="s">
        <v>1482</v>
      </c>
      <c r="D1253" s="4"/>
      <c r="E1253" s="4"/>
      <c r="F1253" s="2">
        <v>2004</v>
      </c>
      <c r="G1253" s="4">
        <v>115000</v>
      </c>
      <c r="H1253" s="4">
        <v>0</v>
      </c>
      <c r="I1253" s="4" t="s">
        <v>2328</v>
      </c>
      <c r="J1253" s="4"/>
      <c r="K1253" s="4"/>
      <c r="L1253" s="3">
        <v>38083</v>
      </c>
      <c r="M1253" s="4" t="s">
        <v>326</v>
      </c>
      <c r="N1253" s="4" t="s">
        <v>434</v>
      </c>
      <c r="O1253" s="4" t="s">
        <v>500</v>
      </c>
      <c r="P1253" s="4" t="s">
        <v>692</v>
      </c>
    </row>
    <row r="1254" spans="1:16" ht="45.75" customHeight="1">
      <c r="A1254" s="4" t="s">
        <v>806</v>
      </c>
      <c r="B1254" s="4" t="s">
        <v>263</v>
      </c>
      <c r="C1254" s="4" t="s">
        <v>1482</v>
      </c>
      <c r="D1254" s="4"/>
      <c r="E1254" s="4"/>
      <c r="F1254" s="2">
        <v>2004</v>
      </c>
      <c r="G1254" s="4">
        <v>37955</v>
      </c>
      <c r="H1254" s="4">
        <v>0</v>
      </c>
      <c r="I1254" s="4" t="s">
        <v>2329</v>
      </c>
      <c r="J1254" s="4">
        <v>265328</v>
      </c>
      <c r="K1254" s="4" t="s">
        <v>186</v>
      </c>
      <c r="L1254" s="3">
        <v>38116</v>
      </c>
      <c r="M1254" s="4" t="s">
        <v>613</v>
      </c>
      <c r="N1254" s="4" t="s">
        <v>434</v>
      </c>
      <c r="O1254" s="4" t="s">
        <v>500</v>
      </c>
      <c r="P1254" s="4" t="s">
        <v>692</v>
      </c>
    </row>
    <row r="1255" spans="1:16" ht="45.75" customHeight="1">
      <c r="A1255" s="4" t="s">
        <v>806</v>
      </c>
      <c r="B1255" s="4" t="s">
        <v>263</v>
      </c>
      <c r="C1255" s="4" t="s">
        <v>1445</v>
      </c>
      <c r="D1255" s="4"/>
      <c r="E1255" s="4"/>
      <c r="F1255" s="2">
        <v>2007</v>
      </c>
      <c r="G1255" s="4">
        <v>682477</v>
      </c>
      <c r="H1255" s="4">
        <v>0</v>
      </c>
      <c r="I1255" s="4" t="s">
        <v>2330</v>
      </c>
      <c r="J1255" s="4">
        <v>4000000</v>
      </c>
      <c r="K1255" s="4" t="s">
        <v>186</v>
      </c>
      <c r="L1255" s="3">
        <v>39309</v>
      </c>
      <c r="M1255" s="4" t="s">
        <v>613</v>
      </c>
      <c r="N1255" s="4" t="s">
        <v>434</v>
      </c>
      <c r="O1255" s="4" t="s">
        <v>282</v>
      </c>
      <c r="P1255" s="4" t="s">
        <v>697</v>
      </c>
    </row>
    <row r="1256" spans="1:16" ht="33.75" customHeight="1">
      <c r="A1256" s="4" t="s">
        <v>806</v>
      </c>
      <c r="B1256" s="4" t="s">
        <v>263</v>
      </c>
      <c r="C1256" s="4" t="s">
        <v>1445</v>
      </c>
      <c r="D1256" s="4" t="s">
        <v>1609</v>
      </c>
      <c r="E1256" s="4" t="s">
        <v>1610</v>
      </c>
      <c r="F1256" s="2">
        <v>2007</v>
      </c>
      <c r="G1256" s="4">
        <v>511858</v>
      </c>
      <c r="H1256" s="4">
        <v>0</v>
      </c>
      <c r="I1256" s="4" t="s">
        <v>2331</v>
      </c>
      <c r="J1256" s="4">
        <v>3000000</v>
      </c>
      <c r="K1256" s="4" t="s">
        <v>186</v>
      </c>
      <c r="L1256" s="3">
        <v>39309</v>
      </c>
      <c r="M1256" s="4" t="s">
        <v>926</v>
      </c>
      <c r="N1256" s="4" t="s">
        <v>434</v>
      </c>
      <c r="O1256" s="4" t="s">
        <v>282</v>
      </c>
      <c r="P1256" s="4" t="s">
        <v>697</v>
      </c>
    </row>
    <row r="1257" spans="1:16" ht="45.75" customHeight="1">
      <c r="A1257" s="4" t="s">
        <v>806</v>
      </c>
      <c r="B1257" s="4" t="s">
        <v>263</v>
      </c>
      <c r="C1257" s="4" t="s">
        <v>1458</v>
      </c>
      <c r="D1257" s="4" t="s">
        <v>1459</v>
      </c>
      <c r="E1257" s="4" t="s">
        <v>1870</v>
      </c>
      <c r="F1257" s="2">
        <v>2008</v>
      </c>
      <c r="G1257" s="4">
        <v>393468</v>
      </c>
      <c r="H1257" s="4">
        <v>0</v>
      </c>
      <c r="I1257" s="4" t="s">
        <v>2332</v>
      </c>
      <c r="J1257" s="4">
        <v>2000000</v>
      </c>
      <c r="K1257" s="4" t="s">
        <v>186</v>
      </c>
      <c r="L1257" s="3">
        <v>39568</v>
      </c>
      <c r="M1257" s="4" t="s">
        <v>613</v>
      </c>
      <c r="N1257" s="4" t="s">
        <v>434</v>
      </c>
      <c r="O1257" s="4" t="s">
        <v>282</v>
      </c>
      <c r="P1257" s="4" t="s">
        <v>697</v>
      </c>
    </row>
    <row r="1258" spans="1:16" ht="45.75" customHeight="1">
      <c r="A1258" s="4" t="s">
        <v>806</v>
      </c>
      <c r="B1258" s="4" t="s">
        <v>263</v>
      </c>
      <c r="C1258" s="4" t="s">
        <v>1463</v>
      </c>
      <c r="D1258" s="4" t="s">
        <v>1464</v>
      </c>
      <c r="E1258" s="4" t="s">
        <v>1612</v>
      </c>
      <c r="F1258" s="2">
        <v>2009</v>
      </c>
      <c r="G1258" s="4">
        <v>310390</v>
      </c>
      <c r="H1258" s="4">
        <v>0</v>
      </c>
      <c r="I1258" s="4" t="s">
        <v>2333</v>
      </c>
      <c r="J1258" s="4">
        <v>2000000</v>
      </c>
      <c r="K1258" s="4" t="s">
        <v>186</v>
      </c>
      <c r="L1258" s="3">
        <v>39980</v>
      </c>
      <c r="M1258" s="4" t="s">
        <v>613</v>
      </c>
      <c r="N1258" s="4" t="s">
        <v>434</v>
      </c>
      <c r="O1258" s="4" t="s">
        <v>282</v>
      </c>
      <c r="P1258" s="4" t="s">
        <v>697</v>
      </c>
    </row>
    <row r="1259" spans="1:16" ht="45.75" customHeight="1">
      <c r="A1259" s="4" t="s">
        <v>806</v>
      </c>
      <c r="B1259" s="4" t="s">
        <v>263</v>
      </c>
      <c r="C1259" s="4" t="s">
        <v>1473</v>
      </c>
      <c r="D1259" s="4" t="s">
        <v>1473</v>
      </c>
      <c r="E1259" s="4" t="s">
        <v>1614</v>
      </c>
      <c r="F1259" s="2">
        <v>2003</v>
      </c>
      <c r="G1259" s="4">
        <v>704223</v>
      </c>
      <c r="H1259" s="4">
        <v>0</v>
      </c>
      <c r="I1259" s="4" t="s">
        <v>2334</v>
      </c>
      <c r="J1259" s="4">
        <v>5000000</v>
      </c>
      <c r="K1259" s="4" t="s">
        <v>186</v>
      </c>
      <c r="L1259" s="3">
        <v>37719</v>
      </c>
      <c r="M1259" s="4" t="s">
        <v>613</v>
      </c>
      <c r="N1259" s="4" t="s">
        <v>434</v>
      </c>
      <c r="O1259" s="4" t="s">
        <v>282</v>
      </c>
      <c r="P1259" s="4" t="s">
        <v>697</v>
      </c>
    </row>
    <row r="1260" spans="1:16" ht="45.75" customHeight="1">
      <c r="A1260" s="4" t="s">
        <v>806</v>
      </c>
      <c r="B1260" s="4" t="s">
        <v>2335</v>
      </c>
      <c r="C1260" s="4" t="s">
        <v>1470</v>
      </c>
      <c r="D1260" s="4"/>
      <c r="E1260" s="4"/>
      <c r="F1260" s="2">
        <v>2002</v>
      </c>
      <c r="G1260" s="4">
        <v>271800</v>
      </c>
      <c r="H1260" s="4">
        <v>0</v>
      </c>
      <c r="I1260" s="4" t="s">
        <v>2336</v>
      </c>
      <c r="J1260" s="4">
        <v>2038500</v>
      </c>
      <c r="K1260" s="4" t="s">
        <v>186</v>
      </c>
      <c r="L1260" s="3">
        <v>37501</v>
      </c>
      <c r="M1260" s="4" t="s">
        <v>326</v>
      </c>
      <c r="N1260" s="4" t="s">
        <v>434</v>
      </c>
      <c r="O1260" s="4" t="s">
        <v>500</v>
      </c>
      <c r="P1260" s="4" t="s">
        <v>692</v>
      </c>
    </row>
    <row r="1261" spans="1:16" ht="33.75" customHeight="1">
      <c r="A1261" s="4" t="s">
        <v>806</v>
      </c>
      <c r="B1261" s="4" t="s">
        <v>1098</v>
      </c>
      <c r="C1261" s="4" t="s">
        <v>40</v>
      </c>
      <c r="D1261" s="4"/>
      <c r="E1261" s="4"/>
      <c r="F1261" s="2">
        <v>2014</v>
      </c>
      <c r="G1261" s="4">
        <v>351028</v>
      </c>
      <c r="H1261" s="4">
        <v>0</v>
      </c>
      <c r="I1261" s="4" t="s">
        <v>732</v>
      </c>
      <c r="J1261" s="4" t="s">
        <v>398</v>
      </c>
      <c r="K1261" s="4" t="s">
        <v>837</v>
      </c>
      <c r="L1261" s="3">
        <v>41856</v>
      </c>
      <c r="M1261" s="4" t="s">
        <v>926</v>
      </c>
      <c r="N1261" s="4" t="s">
        <v>434</v>
      </c>
      <c r="O1261" s="4" t="s">
        <v>282</v>
      </c>
      <c r="P1261" s="4" t="s">
        <v>879</v>
      </c>
    </row>
    <row r="1262" spans="1:16" ht="45.75" customHeight="1">
      <c r="A1262" s="4" t="s">
        <v>806</v>
      </c>
      <c r="B1262" s="4" t="s">
        <v>1098</v>
      </c>
      <c r="C1262" s="4" t="s">
        <v>1457</v>
      </c>
      <c r="D1262" s="4" t="s">
        <v>634</v>
      </c>
      <c r="E1262" s="4" t="s">
        <v>94</v>
      </c>
      <c r="F1262" s="2">
        <v>2015</v>
      </c>
      <c r="G1262" s="4">
        <v>923360</v>
      </c>
      <c r="H1262" s="4">
        <v>0</v>
      </c>
      <c r="I1262" s="4" t="s">
        <v>676</v>
      </c>
      <c r="J1262" s="4" t="s">
        <v>398</v>
      </c>
      <c r="K1262" s="4" t="s">
        <v>837</v>
      </c>
      <c r="L1262" s="3">
        <v>41856</v>
      </c>
      <c r="M1262" s="4" t="s">
        <v>232</v>
      </c>
      <c r="N1262" s="4" t="s">
        <v>434</v>
      </c>
      <c r="O1262" s="4" t="s">
        <v>282</v>
      </c>
      <c r="P1262" s="4" t="s">
        <v>879</v>
      </c>
    </row>
    <row r="1263" spans="1:16" ht="22.5" customHeight="1">
      <c r="A1263" s="4" t="s">
        <v>806</v>
      </c>
      <c r="B1263" s="4" t="s">
        <v>1098</v>
      </c>
      <c r="C1263" s="4" t="s">
        <v>1473</v>
      </c>
      <c r="D1263" s="4"/>
      <c r="E1263" s="4"/>
      <c r="F1263" s="2">
        <v>2003</v>
      </c>
      <c r="G1263" s="4">
        <v>666712</v>
      </c>
      <c r="H1263" s="4">
        <v>0</v>
      </c>
      <c r="I1263" s="4" t="s">
        <v>2337</v>
      </c>
      <c r="J1263" s="4"/>
      <c r="K1263" s="4"/>
      <c r="L1263" s="3">
        <v>37713</v>
      </c>
      <c r="M1263" s="4" t="s">
        <v>738</v>
      </c>
      <c r="N1263" s="4" t="s">
        <v>434</v>
      </c>
      <c r="O1263" s="4" t="s">
        <v>500</v>
      </c>
      <c r="P1263" s="4" t="s">
        <v>692</v>
      </c>
    </row>
    <row r="1264" spans="1:16" ht="33.75" customHeight="1">
      <c r="A1264" s="4" t="s">
        <v>806</v>
      </c>
      <c r="B1264" s="4" t="s">
        <v>2338</v>
      </c>
      <c r="C1264" s="4" t="s">
        <v>1438</v>
      </c>
      <c r="D1264" s="4"/>
      <c r="E1264" s="4"/>
      <c r="F1264" s="2">
        <v>2006</v>
      </c>
      <c r="G1264" s="4">
        <v>365605</v>
      </c>
      <c r="H1264" s="4">
        <v>0</v>
      </c>
      <c r="I1264" s="4" t="s">
        <v>2339</v>
      </c>
      <c r="J1264" s="4">
        <v>2296000</v>
      </c>
      <c r="K1264" s="4" t="s">
        <v>186</v>
      </c>
      <c r="L1264" s="3">
        <v>38868</v>
      </c>
      <c r="M1264" s="4" t="s">
        <v>79</v>
      </c>
      <c r="N1264" s="4" t="s">
        <v>434</v>
      </c>
      <c r="O1264" s="4" t="s">
        <v>282</v>
      </c>
      <c r="P1264" s="4" t="s">
        <v>692</v>
      </c>
    </row>
    <row r="1265" spans="1:16" ht="33.75" customHeight="1">
      <c r="A1265" s="4" t="s">
        <v>806</v>
      </c>
      <c r="B1265" s="4" t="s">
        <v>2338</v>
      </c>
      <c r="C1265" s="4" t="s">
        <v>1445</v>
      </c>
      <c r="D1265" s="4"/>
      <c r="E1265" s="4"/>
      <c r="F1265" s="2">
        <v>2007</v>
      </c>
      <c r="G1265" s="4">
        <v>625000</v>
      </c>
      <c r="H1265" s="4">
        <v>0</v>
      </c>
      <c r="I1265" s="4" t="s">
        <v>2340</v>
      </c>
      <c r="J1265" s="4">
        <v>3800000</v>
      </c>
      <c r="K1265" s="4" t="s">
        <v>186</v>
      </c>
      <c r="L1265" s="3">
        <v>39172</v>
      </c>
      <c r="M1265" s="4" t="s">
        <v>738</v>
      </c>
      <c r="N1265" s="4" t="s">
        <v>434</v>
      </c>
      <c r="O1265" s="4" t="s">
        <v>282</v>
      </c>
      <c r="P1265" s="4" t="s">
        <v>692</v>
      </c>
    </row>
    <row r="1266" spans="1:16" ht="45.75" customHeight="1">
      <c r="A1266" s="4" t="s">
        <v>806</v>
      </c>
      <c r="B1266" s="4" t="s">
        <v>2338</v>
      </c>
      <c r="C1266" s="4" t="s">
        <v>1458</v>
      </c>
      <c r="D1266" s="4"/>
      <c r="E1266" s="4"/>
      <c r="F1266" s="2">
        <v>2008</v>
      </c>
      <c r="G1266" s="4">
        <v>864229</v>
      </c>
      <c r="H1266" s="4">
        <v>0</v>
      </c>
      <c r="I1266" s="4" t="s">
        <v>2341</v>
      </c>
      <c r="J1266" s="4">
        <v>4373000</v>
      </c>
      <c r="K1266" s="4" t="s">
        <v>186</v>
      </c>
      <c r="L1266" s="3">
        <v>39660</v>
      </c>
      <c r="M1266" s="4" t="s">
        <v>613</v>
      </c>
      <c r="N1266" s="4" t="s">
        <v>434</v>
      </c>
      <c r="O1266" s="4" t="s">
        <v>282</v>
      </c>
      <c r="P1266" s="4" t="s">
        <v>692</v>
      </c>
    </row>
    <row r="1267" spans="1:16" ht="22.5" customHeight="1">
      <c r="A1267" s="4" t="s">
        <v>806</v>
      </c>
      <c r="B1267" s="4" t="s">
        <v>2338</v>
      </c>
      <c r="C1267" s="4" t="s">
        <v>1473</v>
      </c>
      <c r="D1267" s="4"/>
      <c r="E1267" s="4"/>
      <c r="F1267" s="2">
        <v>2003</v>
      </c>
      <c r="G1267" s="4">
        <v>191781</v>
      </c>
      <c r="H1267" s="4">
        <v>0</v>
      </c>
      <c r="I1267" s="4" t="s">
        <v>2342</v>
      </c>
      <c r="J1267" s="4"/>
      <c r="K1267" s="4"/>
      <c r="L1267" s="3">
        <v>37713</v>
      </c>
      <c r="M1267" s="4" t="s">
        <v>79</v>
      </c>
      <c r="N1267" s="4" t="s">
        <v>434</v>
      </c>
      <c r="O1267" s="4" t="s">
        <v>500</v>
      </c>
      <c r="P1267" s="4" t="s">
        <v>692</v>
      </c>
    </row>
    <row r="1268" spans="1:16" ht="114" customHeight="1">
      <c r="A1268" s="4" t="s">
        <v>806</v>
      </c>
      <c r="B1268" s="4" t="s">
        <v>457</v>
      </c>
      <c r="C1268" s="4" t="s">
        <v>1516</v>
      </c>
      <c r="D1268" s="4"/>
      <c r="E1268" s="4"/>
      <c r="F1268" s="2">
        <v>2010</v>
      </c>
      <c r="G1268" s="4">
        <v>733687</v>
      </c>
      <c r="H1268" s="4">
        <v>0</v>
      </c>
      <c r="I1268" s="4" t="s">
        <v>2343</v>
      </c>
      <c r="J1268" s="4">
        <v>4700000</v>
      </c>
      <c r="K1268" s="4" t="s">
        <v>186</v>
      </c>
      <c r="L1268" s="3">
        <v>40390</v>
      </c>
      <c r="M1268" s="4" t="s">
        <v>886</v>
      </c>
      <c r="N1268" s="4" t="s">
        <v>434</v>
      </c>
      <c r="O1268" s="4" t="s">
        <v>282</v>
      </c>
      <c r="P1268" s="4" t="s">
        <v>692</v>
      </c>
    </row>
    <row r="1269" spans="1:16" ht="22.5" customHeight="1">
      <c r="A1269" s="4" t="s">
        <v>806</v>
      </c>
      <c r="B1269" s="4" t="s">
        <v>457</v>
      </c>
      <c r="C1269" s="4" t="s">
        <v>41</v>
      </c>
      <c r="D1269" s="4"/>
      <c r="E1269" s="4"/>
      <c r="F1269" s="2">
        <v>2011</v>
      </c>
      <c r="G1269" s="4">
        <v>929763</v>
      </c>
      <c r="H1269" s="4">
        <v>0</v>
      </c>
      <c r="I1269" s="4" t="s">
        <v>783</v>
      </c>
      <c r="J1269" s="4">
        <v>5070000</v>
      </c>
      <c r="K1269" s="4" t="s">
        <v>186</v>
      </c>
      <c r="L1269" s="3">
        <v>40755</v>
      </c>
      <c r="M1269" s="4" t="s">
        <v>79</v>
      </c>
      <c r="N1269" s="4" t="s">
        <v>434</v>
      </c>
      <c r="O1269" s="4" t="s">
        <v>282</v>
      </c>
      <c r="P1269" s="4" t="s">
        <v>692</v>
      </c>
    </row>
    <row r="1270" spans="1:16" ht="22.5" customHeight="1">
      <c r="A1270" s="4" t="s">
        <v>806</v>
      </c>
      <c r="B1270" s="4" t="s">
        <v>1854</v>
      </c>
      <c r="C1270" s="4" t="s">
        <v>1710</v>
      </c>
      <c r="D1270" s="4"/>
      <c r="E1270" s="4"/>
      <c r="F1270" s="2">
        <v>2001</v>
      </c>
      <c r="G1270" s="4">
        <v>570000</v>
      </c>
      <c r="H1270" s="4">
        <v>0</v>
      </c>
      <c r="I1270" s="4" t="s">
        <v>2344</v>
      </c>
      <c r="J1270" s="4">
        <v>5000000</v>
      </c>
      <c r="K1270" s="4" t="s">
        <v>186</v>
      </c>
      <c r="L1270" s="3">
        <v>37224</v>
      </c>
      <c r="M1270" s="4" t="s">
        <v>738</v>
      </c>
      <c r="N1270" s="4" t="s">
        <v>434</v>
      </c>
      <c r="O1270" s="4" t="s">
        <v>500</v>
      </c>
      <c r="P1270" s="4" t="s">
        <v>692</v>
      </c>
    </row>
    <row r="1271" spans="1:16" ht="12.75" customHeight="1">
      <c r="A1271" s="4" t="s">
        <v>806</v>
      </c>
      <c r="B1271" s="4" t="s">
        <v>877</v>
      </c>
      <c r="C1271" s="4" t="s">
        <v>1710</v>
      </c>
      <c r="D1271" s="4"/>
      <c r="E1271" s="4"/>
      <c r="F1271" s="2">
        <v>2001</v>
      </c>
      <c r="G1271" s="4">
        <v>682594</v>
      </c>
      <c r="H1271" s="4">
        <v>0</v>
      </c>
      <c r="I1271" s="4" t="s">
        <v>2345</v>
      </c>
      <c r="J1271" s="4">
        <v>6000000</v>
      </c>
      <c r="K1271" s="4" t="s">
        <v>186</v>
      </c>
      <c r="L1271" s="3">
        <v>37224</v>
      </c>
      <c r="M1271" s="4" t="s">
        <v>886</v>
      </c>
      <c r="N1271" s="4" t="s">
        <v>434</v>
      </c>
      <c r="O1271" s="4" t="s">
        <v>500</v>
      </c>
      <c r="P1271" s="4" t="s">
        <v>692</v>
      </c>
    </row>
    <row r="1272" spans="1:16" ht="45.75" customHeight="1">
      <c r="A1272" s="4" t="s">
        <v>806</v>
      </c>
      <c r="B1272" s="4" t="s">
        <v>877</v>
      </c>
      <c r="C1272" s="4" t="s">
        <v>1445</v>
      </c>
      <c r="D1272" s="4"/>
      <c r="E1272" s="4"/>
      <c r="F1272" s="2">
        <v>2007</v>
      </c>
      <c r="G1272" s="4">
        <v>364299</v>
      </c>
      <c r="H1272" s="4">
        <v>0</v>
      </c>
      <c r="I1272" s="4" t="s">
        <v>2346</v>
      </c>
      <c r="J1272" s="4">
        <v>2000000</v>
      </c>
      <c r="K1272" s="4" t="s">
        <v>186</v>
      </c>
      <c r="L1272" s="3">
        <v>39413</v>
      </c>
      <c r="M1272" s="4" t="s">
        <v>230</v>
      </c>
      <c r="N1272" s="4" t="s">
        <v>434</v>
      </c>
      <c r="O1272" s="4" t="s">
        <v>282</v>
      </c>
      <c r="P1272" s="4" t="s">
        <v>692</v>
      </c>
    </row>
    <row r="1273" spans="1:16" ht="57" customHeight="1">
      <c r="A1273" s="4" t="s">
        <v>806</v>
      </c>
      <c r="B1273" s="4" t="s">
        <v>877</v>
      </c>
      <c r="C1273" s="4" t="s">
        <v>1445</v>
      </c>
      <c r="D1273" s="4" t="s">
        <v>2108</v>
      </c>
      <c r="E1273" s="4" t="s">
        <v>2347</v>
      </c>
      <c r="F1273" s="2">
        <v>2007</v>
      </c>
      <c r="G1273" s="4">
        <v>273224</v>
      </c>
      <c r="H1273" s="4">
        <v>0</v>
      </c>
      <c r="I1273" s="4" t="s">
        <v>2348</v>
      </c>
      <c r="J1273" s="4">
        <v>1500000</v>
      </c>
      <c r="K1273" s="4" t="s">
        <v>186</v>
      </c>
      <c r="L1273" s="3">
        <v>39415</v>
      </c>
      <c r="M1273" s="4" t="s">
        <v>886</v>
      </c>
      <c r="N1273" s="4" t="s">
        <v>434</v>
      </c>
      <c r="O1273" s="4" t="s">
        <v>282</v>
      </c>
      <c r="P1273" s="4" t="s">
        <v>692</v>
      </c>
    </row>
    <row r="1274" spans="1:16" ht="33.75" customHeight="1">
      <c r="A1274" s="4" t="s">
        <v>806</v>
      </c>
      <c r="B1274" s="4" t="s">
        <v>877</v>
      </c>
      <c r="C1274" s="4" t="s">
        <v>1458</v>
      </c>
      <c r="D1274" s="4" t="s">
        <v>1459</v>
      </c>
      <c r="E1274" s="4" t="s">
        <v>2247</v>
      </c>
      <c r="F1274" s="2">
        <v>2008</v>
      </c>
      <c r="G1274" s="4">
        <v>583650</v>
      </c>
      <c r="H1274" s="4">
        <v>0</v>
      </c>
      <c r="I1274" s="4" t="s">
        <v>2349</v>
      </c>
      <c r="J1274" s="4">
        <v>3000000</v>
      </c>
      <c r="K1274" s="4" t="s">
        <v>186</v>
      </c>
      <c r="L1274" s="3">
        <v>39568</v>
      </c>
      <c r="M1274" s="4" t="s">
        <v>926</v>
      </c>
      <c r="N1274" s="4" t="s">
        <v>434</v>
      </c>
      <c r="O1274" s="4" t="s">
        <v>282</v>
      </c>
      <c r="P1274" s="4" t="s">
        <v>697</v>
      </c>
    </row>
    <row r="1275" spans="1:16" ht="45.75" customHeight="1">
      <c r="A1275" s="4" t="s">
        <v>806</v>
      </c>
      <c r="B1275" s="4" t="s">
        <v>877</v>
      </c>
      <c r="C1275" s="4" t="s">
        <v>1463</v>
      </c>
      <c r="D1275" s="4"/>
      <c r="E1275" s="4"/>
      <c r="F1275" s="2">
        <v>2009</v>
      </c>
      <c r="G1275" s="4">
        <v>389347</v>
      </c>
      <c r="H1275" s="4">
        <v>0</v>
      </c>
      <c r="I1275" s="4" t="s">
        <v>2350</v>
      </c>
      <c r="J1275" s="4">
        <v>2500000</v>
      </c>
      <c r="K1275" s="4" t="s">
        <v>186</v>
      </c>
      <c r="L1275" s="3">
        <v>39981</v>
      </c>
      <c r="M1275" s="4" t="s">
        <v>232</v>
      </c>
      <c r="N1275" s="4" t="s">
        <v>434</v>
      </c>
      <c r="O1275" s="4" t="s">
        <v>282</v>
      </c>
      <c r="P1275" s="4" t="s">
        <v>692</v>
      </c>
    </row>
    <row r="1276" spans="1:16" ht="33.75" customHeight="1">
      <c r="A1276" s="4" t="s">
        <v>806</v>
      </c>
      <c r="B1276" s="4" t="s">
        <v>877</v>
      </c>
      <c r="C1276" s="4" t="s">
        <v>1463</v>
      </c>
      <c r="D1276" s="4" t="s">
        <v>1464</v>
      </c>
      <c r="E1276" s="4" t="s">
        <v>2351</v>
      </c>
      <c r="F1276" s="2">
        <v>2009</v>
      </c>
      <c r="G1276" s="4">
        <v>61900</v>
      </c>
      <c r="H1276" s="4">
        <v>0</v>
      </c>
      <c r="I1276" s="4" t="s">
        <v>2352</v>
      </c>
      <c r="J1276" s="4"/>
      <c r="K1276" s="4" t="s">
        <v>837</v>
      </c>
      <c r="L1276" s="3">
        <v>39979</v>
      </c>
      <c r="M1276" s="4" t="s">
        <v>926</v>
      </c>
      <c r="N1276" s="4" t="s">
        <v>434</v>
      </c>
      <c r="O1276" s="4" t="s">
        <v>282</v>
      </c>
      <c r="P1276" s="4" t="s">
        <v>879</v>
      </c>
    </row>
    <row r="1277" spans="1:16" ht="45.75" customHeight="1">
      <c r="A1277" s="4" t="s">
        <v>806</v>
      </c>
      <c r="B1277" s="4" t="s">
        <v>877</v>
      </c>
      <c r="C1277" s="4" t="s">
        <v>1463</v>
      </c>
      <c r="D1277" s="4" t="s">
        <v>1464</v>
      </c>
      <c r="E1277" s="4" t="s">
        <v>2351</v>
      </c>
      <c r="F1277" s="2">
        <v>2009</v>
      </c>
      <c r="G1277" s="4">
        <v>311480</v>
      </c>
      <c r="H1277" s="4">
        <v>0</v>
      </c>
      <c r="I1277" s="4" t="s">
        <v>2353</v>
      </c>
      <c r="J1277" s="4">
        <v>2000000</v>
      </c>
      <c r="K1277" s="4" t="s">
        <v>186</v>
      </c>
      <c r="L1277" s="3">
        <v>40025</v>
      </c>
      <c r="M1277" s="4" t="s">
        <v>926</v>
      </c>
      <c r="N1277" s="4" t="s">
        <v>434</v>
      </c>
      <c r="O1277" s="4" t="s">
        <v>282</v>
      </c>
      <c r="P1277" s="4" t="s">
        <v>692</v>
      </c>
    </row>
    <row r="1278" spans="1:16" ht="45.75" customHeight="1">
      <c r="A1278" s="4" t="s">
        <v>806</v>
      </c>
      <c r="B1278" s="4" t="s">
        <v>877</v>
      </c>
      <c r="C1278" s="4" t="s">
        <v>1473</v>
      </c>
      <c r="D1278" s="4"/>
      <c r="E1278" s="4"/>
      <c r="F1278" s="2">
        <v>2003</v>
      </c>
      <c r="G1278" s="4">
        <v>33750</v>
      </c>
      <c r="H1278" s="4">
        <v>0</v>
      </c>
      <c r="I1278" s="4" t="s">
        <v>2354</v>
      </c>
      <c r="J1278" s="4">
        <v>243000</v>
      </c>
      <c r="K1278" s="4" t="s">
        <v>186</v>
      </c>
      <c r="L1278" s="3">
        <v>37701</v>
      </c>
      <c r="M1278" s="4" t="s">
        <v>326</v>
      </c>
      <c r="N1278" s="4" t="s">
        <v>434</v>
      </c>
      <c r="O1278" s="4" t="s">
        <v>500</v>
      </c>
      <c r="P1278" s="4" t="s">
        <v>692</v>
      </c>
    </row>
    <row r="1279" spans="1:16" ht="22.5" customHeight="1">
      <c r="A1279" s="4" t="s">
        <v>806</v>
      </c>
      <c r="B1279" s="4" t="s">
        <v>877</v>
      </c>
      <c r="C1279" s="4" t="s">
        <v>1473</v>
      </c>
      <c r="D1279" s="4" t="s">
        <v>1473</v>
      </c>
      <c r="E1279" s="4" t="s">
        <v>1518</v>
      </c>
      <c r="F1279" s="2">
        <v>2003</v>
      </c>
      <c r="G1279" s="4">
        <v>136990</v>
      </c>
      <c r="H1279" s="4">
        <v>0</v>
      </c>
      <c r="I1279" s="4" t="s">
        <v>2355</v>
      </c>
      <c r="J1279" s="4"/>
      <c r="K1279" s="4"/>
      <c r="L1279" s="3">
        <v>37788</v>
      </c>
      <c r="M1279" s="4" t="s">
        <v>230</v>
      </c>
      <c r="N1279" s="4" t="s">
        <v>434</v>
      </c>
      <c r="O1279" s="4" t="s">
        <v>282</v>
      </c>
      <c r="P1279" s="4" t="s">
        <v>697</v>
      </c>
    </row>
    <row r="1280" spans="1:16" ht="22.5" customHeight="1">
      <c r="A1280" s="4" t="s">
        <v>806</v>
      </c>
      <c r="B1280" s="4" t="s">
        <v>877</v>
      </c>
      <c r="C1280" s="4" t="s">
        <v>1473</v>
      </c>
      <c r="D1280" s="4" t="s">
        <v>1473</v>
      </c>
      <c r="E1280" s="4" t="s">
        <v>1621</v>
      </c>
      <c r="F1280" s="2">
        <v>2003</v>
      </c>
      <c r="G1280" s="4">
        <v>136990</v>
      </c>
      <c r="H1280" s="4">
        <v>0</v>
      </c>
      <c r="I1280" s="4" t="s">
        <v>1222</v>
      </c>
      <c r="J1280" s="4"/>
      <c r="K1280" s="4"/>
      <c r="L1280" s="3">
        <v>37788</v>
      </c>
      <c r="M1280" s="4" t="s">
        <v>886</v>
      </c>
      <c r="N1280" s="4" t="s">
        <v>434</v>
      </c>
      <c r="O1280" s="4" t="s">
        <v>282</v>
      </c>
      <c r="P1280" s="4" t="s">
        <v>697</v>
      </c>
    </row>
    <row r="1281" spans="1:16" ht="22.5" customHeight="1">
      <c r="A1281" s="4" t="s">
        <v>806</v>
      </c>
      <c r="B1281" s="4" t="s">
        <v>877</v>
      </c>
      <c r="C1281" s="4" t="s">
        <v>1473</v>
      </c>
      <c r="D1281" s="4" t="s">
        <v>1473</v>
      </c>
      <c r="E1281" s="4" t="s">
        <v>1520</v>
      </c>
      <c r="F1281" s="2">
        <v>2003</v>
      </c>
      <c r="G1281" s="4">
        <v>136990</v>
      </c>
      <c r="H1281" s="4">
        <v>0</v>
      </c>
      <c r="I1281" s="4" t="s">
        <v>1521</v>
      </c>
      <c r="J1281" s="4"/>
      <c r="K1281" s="4"/>
      <c r="L1281" s="3">
        <v>37708</v>
      </c>
      <c r="M1281" s="4" t="s">
        <v>886</v>
      </c>
      <c r="N1281" s="4" t="s">
        <v>434</v>
      </c>
      <c r="O1281" s="4" t="s">
        <v>282</v>
      </c>
      <c r="P1281" s="4" t="s">
        <v>879</v>
      </c>
    </row>
    <row r="1282" spans="1:16" ht="68.25" customHeight="1">
      <c r="A1282" s="4" t="s">
        <v>806</v>
      </c>
      <c r="B1282" s="4" t="s">
        <v>877</v>
      </c>
      <c r="C1282" s="4" t="s">
        <v>1473</v>
      </c>
      <c r="D1282" s="4" t="s">
        <v>1473</v>
      </c>
      <c r="E1282" s="4" t="s">
        <v>2047</v>
      </c>
      <c r="F1282" s="2">
        <v>2003</v>
      </c>
      <c r="G1282" s="4">
        <v>136990</v>
      </c>
      <c r="H1282" s="4">
        <v>0</v>
      </c>
      <c r="I1282" s="4" t="s">
        <v>2162</v>
      </c>
      <c r="J1282" s="4"/>
      <c r="K1282" s="4"/>
      <c r="L1282" s="3">
        <v>37740</v>
      </c>
      <c r="M1282" s="4" t="s">
        <v>232</v>
      </c>
      <c r="N1282" s="4" t="s">
        <v>434</v>
      </c>
      <c r="O1282" s="4" t="s">
        <v>282</v>
      </c>
      <c r="P1282" s="4" t="s">
        <v>879</v>
      </c>
    </row>
    <row r="1283" spans="1:16" ht="45.75" customHeight="1">
      <c r="A1283" s="4" t="s">
        <v>806</v>
      </c>
      <c r="B1283" s="4" t="s">
        <v>877</v>
      </c>
      <c r="C1283" s="4" t="s">
        <v>1473</v>
      </c>
      <c r="D1283" s="4" t="s">
        <v>1473</v>
      </c>
      <c r="E1283" s="4" t="s">
        <v>1477</v>
      </c>
      <c r="F1283" s="2">
        <v>2003</v>
      </c>
      <c r="G1283" s="4">
        <v>1671360</v>
      </c>
      <c r="H1283" s="4">
        <v>0</v>
      </c>
      <c r="I1283" s="4" t="s">
        <v>1238</v>
      </c>
      <c r="J1283" s="4"/>
      <c r="K1283" s="4"/>
      <c r="L1283" s="3">
        <v>37839</v>
      </c>
      <c r="M1283" s="4" t="s">
        <v>211</v>
      </c>
      <c r="N1283" s="4" t="s">
        <v>434</v>
      </c>
      <c r="O1283" s="4" t="s">
        <v>282</v>
      </c>
      <c r="P1283" s="4" t="s">
        <v>879</v>
      </c>
    </row>
    <row r="1284" spans="1:16" ht="45.75" customHeight="1">
      <c r="A1284" s="4" t="s">
        <v>806</v>
      </c>
      <c r="B1284" s="4" t="s">
        <v>877</v>
      </c>
      <c r="C1284" s="4" t="s">
        <v>1473</v>
      </c>
      <c r="D1284" s="4" t="s">
        <v>1473</v>
      </c>
      <c r="E1284" s="4" t="s">
        <v>1580</v>
      </c>
      <c r="F1284" s="2">
        <v>2003</v>
      </c>
      <c r="G1284" s="4">
        <v>1492140</v>
      </c>
      <c r="H1284" s="4">
        <v>0</v>
      </c>
      <c r="I1284" s="4" t="s">
        <v>1581</v>
      </c>
      <c r="J1284" s="4">
        <v>9757000</v>
      </c>
      <c r="K1284" s="4" t="s">
        <v>186</v>
      </c>
      <c r="L1284" s="3">
        <v>37720</v>
      </c>
      <c r="M1284" s="4" t="s">
        <v>211</v>
      </c>
      <c r="N1284" s="4" t="s">
        <v>434</v>
      </c>
      <c r="O1284" s="4" t="s">
        <v>282</v>
      </c>
      <c r="P1284" s="4" t="s">
        <v>697</v>
      </c>
    </row>
    <row r="1285" spans="1:16" ht="45.75" customHeight="1">
      <c r="A1285" s="4" t="s">
        <v>806</v>
      </c>
      <c r="B1285" s="4" t="s">
        <v>305</v>
      </c>
      <c r="C1285" s="4" t="s">
        <v>1482</v>
      </c>
      <c r="D1285" s="4"/>
      <c r="E1285" s="4"/>
      <c r="F1285" s="2">
        <v>2004</v>
      </c>
      <c r="G1285" s="4">
        <v>100000</v>
      </c>
      <c r="H1285" s="4">
        <v>0</v>
      </c>
      <c r="I1285" s="4" t="s">
        <v>2356</v>
      </c>
      <c r="J1285" s="4">
        <v>700000</v>
      </c>
      <c r="K1285" s="4" t="s">
        <v>186</v>
      </c>
      <c r="L1285" s="3">
        <v>38083</v>
      </c>
      <c r="M1285" s="4" t="s">
        <v>613</v>
      </c>
      <c r="N1285" s="4" t="s">
        <v>434</v>
      </c>
      <c r="O1285" s="4" t="s">
        <v>500</v>
      </c>
      <c r="P1285" s="4" t="s">
        <v>692</v>
      </c>
    </row>
    <row r="1286" spans="1:16" ht="57" customHeight="1">
      <c r="A1286" s="4" t="s">
        <v>806</v>
      </c>
      <c r="B1286" s="4" t="s">
        <v>305</v>
      </c>
      <c r="C1286" s="4" t="s">
        <v>1473</v>
      </c>
      <c r="D1286" s="4" t="s">
        <v>1473</v>
      </c>
      <c r="E1286" s="4" t="s">
        <v>1857</v>
      </c>
      <c r="F1286" s="2">
        <v>2003</v>
      </c>
      <c r="G1286" s="4">
        <v>1400000</v>
      </c>
      <c r="H1286" s="4">
        <v>0</v>
      </c>
      <c r="I1286" s="4" t="s">
        <v>2357</v>
      </c>
      <c r="J1286" s="4"/>
      <c r="K1286" s="4"/>
      <c r="L1286" s="3">
        <v>37874</v>
      </c>
      <c r="M1286" s="4" t="s">
        <v>542</v>
      </c>
      <c r="N1286" s="4" t="s">
        <v>434</v>
      </c>
      <c r="O1286" s="4" t="s">
        <v>282</v>
      </c>
      <c r="P1286" s="4" t="s">
        <v>879</v>
      </c>
    </row>
    <row r="1287" spans="1:16" ht="22.5" customHeight="1">
      <c r="A1287" s="4" t="s">
        <v>806</v>
      </c>
      <c r="B1287" s="4" t="s">
        <v>365</v>
      </c>
      <c r="C1287" s="4" t="s">
        <v>1482</v>
      </c>
      <c r="D1287" s="4"/>
      <c r="E1287" s="4"/>
      <c r="F1287" s="2">
        <v>2004</v>
      </c>
      <c r="G1287" s="4">
        <v>1032448</v>
      </c>
      <c r="H1287" s="4">
        <v>0</v>
      </c>
      <c r="I1287" s="4" t="s">
        <v>2358</v>
      </c>
      <c r="J1287" s="4">
        <v>7000000</v>
      </c>
      <c r="K1287" s="4" t="s">
        <v>2359</v>
      </c>
      <c r="L1287" s="3">
        <v>38266</v>
      </c>
      <c r="M1287" s="4" t="s">
        <v>738</v>
      </c>
      <c r="N1287" s="4" t="s">
        <v>434</v>
      </c>
      <c r="O1287" s="4" t="s">
        <v>500</v>
      </c>
      <c r="P1287" s="4" t="s">
        <v>692</v>
      </c>
    </row>
    <row r="1288" spans="1:16" ht="33.75" customHeight="1">
      <c r="A1288" s="4" t="s">
        <v>806</v>
      </c>
      <c r="B1288" s="4" t="s">
        <v>365</v>
      </c>
      <c r="C1288" s="4" t="s">
        <v>1438</v>
      </c>
      <c r="D1288" s="4"/>
      <c r="E1288" s="4"/>
      <c r="F1288" s="2">
        <v>2006</v>
      </c>
      <c r="G1288" s="4">
        <v>1597444</v>
      </c>
      <c r="H1288" s="4">
        <v>0</v>
      </c>
      <c r="I1288" s="4" t="s">
        <v>2360</v>
      </c>
      <c r="J1288" s="4">
        <v>10000000</v>
      </c>
      <c r="K1288" s="4" t="s">
        <v>186</v>
      </c>
      <c r="L1288" s="3">
        <v>39056</v>
      </c>
      <c r="M1288" s="4" t="s">
        <v>926</v>
      </c>
      <c r="N1288" s="4" t="s">
        <v>434</v>
      </c>
      <c r="O1288" s="4" t="s">
        <v>500</v>
      </c>
      <c r="P1288" s="4" t="s">
        <v>692</v>
      </c>
    </row>
    <row r="1289" spans="1:16" ht="33.75" customHeight="1">
      <c r="A1289" s="4" t="s">
        <v>806</v>
      </c>
      <c r="B1289" s="4" t="s">
        <v>365</v>
      </c>
      <c r="C1289" s="4" t="s">
        <v>1445</v>
      </c>
      <c r="D1289" s="4"/>
      <c r="E1289" s="4"/>
      <c r="F1289" s="2">
        <v>2007</v>
      </c>
      <c r="G1289" s="4">
        <v>182149</v>
      </c>
      <c r="H1289" s="4">
        <v>0</v>
      </c>
      <c r="I1289" s="4" t="s">
        <v>2361</v>
      </c>
      <c r="J1289" s="4">
        <v>1000000</v>
      </c>
      <c r="K1289" s="4" t="s">
        <v>186</v>
      </c>
      <c r="L1289" s="3">
        <v>39447</v>
      </c>
      <c r="M1289" s="4" t="s">
        <v>738</v>
      </c>
      <c r="N1289" s="4" t="s">
        <v>434</v>
      </c>
      <c r="O1289" s="4" t="s">
        <v>282</v>
      </c>
      <c r="P1289" s="4" t="s">
        <v>692</v>
      </c>
    </row>
    <row r="1290" spans="1:16" ht="22.5" customHeight="1">
      <c r="A1290" s="4" t="s">
        <v>806</v>
      </c>
      <c r="B1290" s="4" t="s">
        <v>365</v>
      </c>
      <c r="C1290" s="4" t="s">
        <v>1445</v>
      </c>
      <c r="D1290" s="4"/>
      <c r="E1290" s="4"/>
      <c r="F1290" s="2">
        <v>2007</v>
      </c>
      <c r="G1290" s="4">
        <v>677966</v>
      </c>
      <c r="H1290" s="4">
        <v>0</v>
      </c>
      <c r="I1290" s="4" t="s">
        <v>2362</v>
      </c>
      <c r="J1290" s="4">
        <v>4000000</v>
      </c>
      <c r="K1290" s="4" t="s">
        <v>186</v>
      </c>
      <c r="L1290" s="3">
        <v>39280</v>
      </c>
      <c r="M1290" s="4" t="s">
        <v>738</v>
      </c>
      <c r="N1290" s="4" t="s">
        <v>434</v>
      </c>
      <c r="O1290" s="4" t="s">
        <v>282</v>
      </c>
      <c r="P1290" s="4" t="s">
        <v>697</v>
      </c>
    </row>
    <row r="1291" spans="1:16" ht="45.75" customHeight="1">
      <c r="A1291" s="4" t="s">
        <v>806</v>
      </c>
      <c r="B1291" s="4" t="s">
        <v>365</v>
      </c>
      <c r="C1291" s="4" t="s">
        <v>1445</v>
      </c>
      <c r="D1291" s="4"/>
      <c r="E1291" s="4"/>
      <c r="F1291" s="2">
        <v>2007</v>
      </c>
      <c r="G1291" s="4">
        <v>728597</v>
      </c>
      <c r="H1291" s="4">
        <v>0</v>
      </c>
      <c r="I1291" s="4" t="s">
        <v>2363</v>
      </c>
      <c r="J1291" s="4">
        <v>4000000</v>
      </c>
      <c r="K1291" s="4" t="s">
        <v>186</v>
      </c>
      <c r="L1291" s="3">
        <v>39413</v>
      </c>
      <c r="M1291" s="4" t="s">
        <v>230</v>
      </c>
      <c r="N1291" s="4" t="s">
        <v>434</v>
      </c>
      <c r="O1291" s="4" t="s">
        <v>282</v>
      </c>
      <c r="P1291" s="4" t="s">
        <v>692</v>
      </c>
    </row>
    <row r="1292" spans="1:16" ht="33.75" customHeight="1">
      <c r="A1292" s="4" t="s">
        <v>806</v>
      </c>
      <c r="B1292" s="4" t="s">
        <v>365</v>
      </c>
      <c r="C1292" s="4" t="s">
        <v>1458</v>
      </c>
      <c r="D1292" s="4" t="s">
        <v>1459</v>
      </c>
      <c r="E1292" s="4" t="s">
        <v>1523</v>
      </c>
      <c r="F1292" s="2">
        <v>2008</v>
      </c>
      <c r="G1292" s="4">
        <v>194553</v>
      </c>
      <c r="H1292" s="4">
        <v>0</v>
      </c>
      <c r="I1292" s="4" t="s">
        <v>2364</v>
      </c>
      <c r="J1292" s="4">
        <v>1000000</v>
      </c>
      <c r="K1292" s="4" t="s">
        <v>186</v>
      </c>
      <c r="L1292" s="3">
        <v>39568</v>
      </c>
      <c r="M1292" s="4" t="s">
        <v>926</v>
      </c>
      <c r="N1292" s="4" t="s">
        <v>434</v>
      </c>
      <c r="O1292" s="4" t="s">
        <v>282</v>
      </c>
      <c r="P1292" s="4" t="s">
        <v>697</v>
      </c>
    </row>
    <row r="1293" spans="1:16" ht="68.25" customHeight="1">
      <c r="A1293" s="4" t="s">
        <v>806</v>
      </c>
      <c r="B1293" s="4" t="s">
        <v>365</v>
      </c>
      <c r="C1293" s="4" t="s">
        <v>1458</v>
      </c>
      <c r="D1293" s="4" t="s">
        <v>1459</v>
      </c>
      <c r="E1293" s="4" t="s">
        <v>1523</v>
      </c>
      <c r="F1293" s="2">
        <v>2008</v>
      </c>
      <c r="G1293" s="4">
        <v>105095</v>
      </c>
      <c r="H1293" s="4">
        <v>0</v>
      </c>
      <c r="I1293" s="4" t="s">
        <v>2365</v>
      </c>
      <c r="J1293" s="4"/>
      <c r="K1293" s="4" t="s">
        <v>837</v>
      </c>
      <c r="L1293" s="3">
        <v>39568</v>
      </c>
      <c r="M1293" s="4" t="s">
        <v>926</v>
      </c>
      <c r="N1293" s="4" t="s">
        <v>434</v>
      </c>
      <c r="O1293" s="4" t="s">
        <v>282</v>
      </c>
      <c r="P1293" s="4" t="s">
        <v>697</v>
      </c>
    </row>
    <row r="1294" spans="1:16" ht="33.75" customHeight="1">
      <c r="A1294" s="4" t="s">
        <v>806</v>
      </c>
      <c r="B1294" s="4" t="s">
        <v>365</v>
      </c>
      <c r="C1294" s="4" t="s">
        <v>1516</v>
      </c>
      <c r="D1294" s="4"/>
      <c r="E1294" s="4"/>
      <c r="F1294" s="2">
        <v>2010</v>
      </c>
      <c r="G1294" s="4">
        <v>286775</v>
      </c>
      <c r="H1294" s="4">
        <v>0</v>
      </c>
      <c r="I1294" s="4" t="s">
        <v>2366</v>
      </c>
      <c r="J1294" s="4">
        <v>1700000</v>
      </c>
      <c r="K1294" s="4" t="s">
        <v>186</v>
      </c>
      <c r="L1294" s="3">
        <v>40543</v>
      </c>
      <c r="M1294" s="4" t="s">
        <v>926</v>
      </c>
      <c r="N1294" s="4" t="s">
        <v>434</v>
      </c>
      <c r="O1294" s="4" t="s">
        <v>282</v>
      </c>
      <c r="P1294" s="4" t="s">
        <v>697</v>
      </c>
    </row>
    <row r="1295" spans="1:16" ht="33.75" customHeight="1">
      <c r="A1295" s="4" t="s">
        <v>806</v>
      </c>
      <c r="B1295" s="4" t="s">
        <v>365</v>
      </c>
      <c r="C1295" s="4" t="s">
        <v>1457</v>
      </c>
      <c r="D1295" s="4" t="s">
        <v>634</v>
      </c>
      <c r="E1295" s="4" t="s">
        <v>77</v>
      </c>
      <c r="F1295" s="2">
        <v>2015</v>
      </c>
      <c r="G1295" s="4">
        <v>3352330</v>
      </c>
      <c r="H1295" s="4">
        <v>0</v>
      </c>
      <c r="I1295" s="4" t="s">
        <v>1019</v>
      </c>
      <c r="J1295" s="4">
        <v>20000000</v>
      </c>
      <c r="K1295" s="4" t="s">
        <v>186</v>
      </c>
      <c r="L1295" s="3">
        <v>41815</v>
      </c>
      <c r="M1295" s="4" t="s">
        <v>926</v>
      </c>
      <c r="N1295" s="4" t="s">
        <v>434</v>
      </c>
      <c r="O1295" s="4" t="s">
        <v>282</v>
      </c>
      <c r="P1295" s="4" t="s">
        <v>697</v>
      </c>
    </row>
    <row r="1296" spans="1:16" ht="22.5" customHeight="1">
      <c r="A1296" s="4" t="s">
        <v>806</v>
      </c>
      <c r="B1296" s="4" t="s">
        <v>365</v>
      </c>
      <c r="C1296" s="4" t="s">
        <v>1473</v>
      </c>
      <c r="D1296" s="4" t="s">
        <v>1473</v>
      </c>
      <c r="E1296" s="4" t="s">
        <v>1529</v>
      </c>
      <c r="F1296" s="2">
        <v>2003</v>
      </c>
      <c r="G1296" s="4">
        <v>14583</v>
      </c>
      <c r="H1296" s="4">
        <v>0</v>
      </c>
      <c r="I1296" s="4" t="s">
        <v>1530</v>
      </c>
      <c r="J1296" s="4"/>
      <c r="K1296" s="4"/>
      <c r="L1296" s="3">
        <v>37706</v>
      </c>
      <c r="M1296" s="4" t="s">
        <v>738</v>
      </c>
      <c r="N1296" s="4" t="s">
        <v>434</v>
      </c>
      <c r="O1296" s="4" t="s">
        <v>282</v>
      </c>
      <c r="P1296" s="4" t="s">
        <v>879</v>
      </c>
    </row>
    <row r="1297" spans="1:16" ht="57" customHeight="1">
      <c r="A1297" s="4" t="s">
        <v>806</v>
      </c>
      <c r="B1297" s="4" t="s">
        <v>425</v>
      </c>
      <c r="C1297" s="4" t="s">
        <v>1445</v>
      </c>
      <c r="D1297" s="4" t="s">
        <v>2108</v>
      </c>
      <c r="E1297" s="4" t="s">
        <v>2367</v>
      </c>
      <c r="F1297" s="2">
        <v>2007</v>
      </c>
      <c r="G1297" s="4">
        <v>273224</v>
      </c>
      <c r="H1297" s="4">
        <v>0</v>
      </c>
      <c r="I1297" s="4" t="s">
        <v>2368</v>
      </c>
      <c r="J1297" s="4">
        <v>1500000</v>
      </c>
      <c r="K1297" s="4" t="s">
        <v>186</v>
      </c>
      <c r="L1297" s="3">
        <v>39413</v>
      </c>
      <c r="M1297" s="4" t="s">
        <v>886</v>
      </c>
      <c r="N1297" s="4" t="s">
        <v>434</v>
      </c>
      <c r="O1297" s="4" t="s">
        <v>282</v>
      </c>
      <c r="P1297" s="4" t="s">
        <v>697</v>
      </c>
    </row>
    <row r="1298" spans="1:16" ht="45.75" customHeight="1">
      <c r="A1298" s="4" t="s">
        <v>806</v>
      </c>
      <c r="B1298" s="4" t="s">
        <v>425</v>
      </c>
      <c r="C1298" s="4" t="s">
        <v>1458</v>
      </c>
      <c r="D1298" s="4" t="s">
        <v>1459</v>
      </c>
      <c r="E1298" s="4" t="s">
        <v>2369</v>
      </c>
      <c r="F1298" s="2">
        <v>2008</v>
      </c>
      <c r="G1298" s="4">
        <v>149105</v>
      </c>
      <c r="H1298" s="4">
        <v>0</v>
      </c>
      <c r="I1298" s="4" t="s">
        <v>2370</v>
      </c>
      <c r="J1298" s="4"/>
      <c r="K1298" s="4" t="s">
        <v>837</v>
      </c>
      <c r="L1298" s="3">
        <v>39568</v>
      </c>
      <c r="M1298" s="4" t="s">
        <v>230</v>
      </c>
      <c r="N1298" s="4" t="s">
        <v>434</v>
      </c>
      <c r="O1298" s="4" t="s">
        <v>282</v>
      </c>
      <c r="P1298" s="4" t="s">
        <v>697</v>
      </c>
    </row>
    <row r="1299" spans="1:16" ht="57" customHeight="1">
      <c r="A1299" s="4" t="s">
        <v>806</v>
      </c>
      <c r="B1299" s="4" t="s">
        <v>425</v>
      </c>
      <c r="C1299" s="4" t="s">
        <v>1458</v>
      </c>
      <c r="D1299" s="4" t="s">
        <v>1459</v>
      </c>
      <c r="E1299" s="4" t="s">
        <v>2371</v>
      </c>
      <c r="F1299" s="2">
        <v>2008</v>
      </c>
      <c r="G1299" s="4">
        <v>240000</v>
      </c>
      <c r="H1299" s="4">
        <v>0</v>
      </c>
      <c r="I1299" s="4" t="s">
        <v>2372</v>
      </c>
      <c r="J1299" s="4"/>
      <c r="K1299" s="4" t="s">
        <v>837</v>
      </c>
      <c r="L1299" s="3">
        <v>39568</v>
      </c>
      <c r="M1299" s="4" t="s">
        <v>232</v>
      </c>
      <c r="N1299" s="4" t="s">
        <v>434</v>
      </c>
      <c r="O1299" s="4" t="s">
        <v>282</v>
      </c>
      <c r="P1299" s="4" t="s">
        <v>697</v>
      </c>
    </row>
    <row r="1300" spans="1:16" ht="45.75" customHeight="1">
      <c r="A1300" s="4" t="s">
        <v>806</v>
      </c>
      <c r="B1300" s="4" t="s">
        <v>873</v>
      </c>
      <c r="C1300" s="4" t="s">
        <v>1438</v>
      </c>
      <c r="D1300" s="4"/>
      <c r="E1300" s="4"/>
      <c r="F1300" s="2">
        <v>2006</v>
      </c>
      <c r="G1300" s="4">
        <v>130167</v>
      </c>
      <c r="H1300" s="4">
        <v>0</v>
      </c>
      <c r="I1300" s="4" t="s">
        <v>2373</v>
      </c>
      <c r="J1300" s="4">
        <v>817450</v>
      </c>
      <c r="K1300" s="4" t="s">
        <v>186</v>
      </c>
      <c r="L1300" s="3">
        <v>38868</v>
      </c>
      <c r="M1300" s="4" t="s">
        <v>232</v>
      </c>
      <c r="N1300" s="4" t="s">
        <v>434</v>
      </c>
      <c r="O1300" s="4" t="s">
        <v>282</v>
      </c>
      <c r="P1300" s="4" t="s">
        <v>692</v>
      </c>
    </row>
    <row r="1301" spans="1:16" ht="45.75" customHeight="1">
      <c r="A1301" s="4" t="s">
        <v>806</v>
      </c>
      <c r="B1301" s="4" t="s">
        <v>873</v>
      </c>
      <c r="C1301" s="4" t="s">
        <v>41</v>
      </c>
      <c r="D1301" s="4"/>
      <c r="E1301" s="4"/>
      <c r="F1301" s="2">
        <v>2011</v>
      </c>
      <c r="G1301" s="4">
        <v>14115</v>
      </c>
      <c r="H1301" s="4">
        <v>0</v>
      </c>
      <c r="I1301" s="4" t="s">
        <v>989</v>
      </c>
      <c r="J1301" s="4">
        <v>76432</v>
      </c>
      <c r="K1301" s="4" t="s">
        <v>186</v>
      </c>
      <c r="L1301" s="3">
        <v>40786</v>
      </c>
      <c r="M1301" s="4" t="s">
        <v>232</v>
      </c>
      <c r="N1301" s="4" t="s">
        <v>434</v>
      </c>
      <c r="O1301" s="4" t="s">
        <v>282</v>
      </c>
      <c r="P1301" s="4" t="s">
        <v>692</v>
      </c>
    </row>
    <row r="1302" spans="1:16" ht="45.75" customHeight="1">
      <c r="A1302" s="4" t="s">
        <v>806</v>
      </c>
      <c r="B1302" s="4" t="s">
        <v>873</v>
      </c>
      <c r="C1302" s="4" t="s">
        <v>44</v>
      </c>
      <c r="D1302" s="4"/>
      <c r="E1302" s="4"/>
      <c r="F1302" s="2">
        <v>2012</v>
      </c>
      <c r="G1302" s="4">
        <v>2488</v>
      </c>
      <c r="H1302" s="4">
        <v>0</v>
      </c>
      <c r="I1302" s="4" t="s">
        <v>852</v>
      </c>
      <c r="J1302" s="4">
        <v>14579</v>
      </c>
      <c r="K1302" s="4" t="s">
        <v>186</v>
      </c>
      <c r="L1302" s="3">
        <v>40968</v>
      </c>
      <c r="M1302" s="4" t="s">
        <v>232</v>
      </c>
      <c r="N1302" s="4" t="s">
        <v>434</v>
      </c>
      <c r="O1302" s="4" t="s">
        <v>282</v>
      </c>
      <c r="P1302" s="4" t="s">
        <v>692</v>
      </c>
    </row>
    <row r="1303" spans="1:16" ht="33.75" customHeight="1">
      <c r="A1303" s="4" t="s">
        <v>806</v>
      </c>
      <c r="B1303" s="4" t="s">
        <v>873</v>
      </c>
      <c r="C1303" s="4" t="s">
        <v>40</v>
      </c>
      <c r="D1303" s="4"/>
      <c r="E1303" s="4"/>
      <c r="F1303" s="2">
        <v>2014</v>
      </c>
      <c r="G1303" s="4">
        <v>0</v>
      </c>
      <c r="H1303" s="4">
        <v>6704660</v>
      </c>
      <c r="I1303" s="4" t="s">
        <v>226</v>
      </c>
      <c r="J1303" s="4">
        <v>40000000</v>
      </c>
      <c r="K1303" s="4" t="s">
        <v>186</v>
      </c>
      <c r="L1303" s="3">
        <v>41810</v>
      </c>
      <c r="M1303" s="4" t="s">
        <v>926</v>
      </c>
      <c r="N1303" s="4" t="s">
        <v>434</v>
      </c>
      <c r="O1303" s="4" t="s">
        <v>521</v>
      </c>
      <c r="P1303" s="4" t="s">
        <v>255</v>
      </c>
    </row>
    <row r="1304" spans="1:16" ht="22.5" customHeight="1">
      <c r="A1304" s="4" t="s">
        <v>806</v>
      </c>
      <c r="B1304" s="4" t="s">
        <v>797</v>
      </c>
      <c r="C1304" s="4" t="s">
        <v>1445</v>
      </c>
      <c r="D1304" s="4"/>
      <c r="E1304" s="4"/>
      <c r="F1304" s="2">
        <v>2007</v>
      </c>
      <c r="G1304" s="4">
        <v>273224</v>
      </c>
      <c r="H1304" s="4">
        <v>0</v>
      </c>
      <c r="I1304" s="4" t="s">
        <v>2374</v>
      </c>
      <c r="J1304" s="4">
        <v>1500000</v>
      </c>
      <c r="K1304" s="4" t="s">
        <v>186</v>
      </c>
      <c r="L1304" s="3">
        <v>39413</v>
      </c>
      <c r="M1304" s="4" t="s">
        <v>554</v>
      </c>
      <c r="N1304" s="4" t="s">
        <v>434</v>
      </c>
      <c r="O1304" s="4" t="s">
        <v>282</v>
      </c>
      <c r="P1304" s="4" t="s">
        <v>692</v>
      </c>
    </row>
    <row r="1305" spans="1:16" ht="45.75" customHeight="1">
      <c r="A1305" s="4" t="s">
        <v>806</v>
      </c>
      <c r="B1305" s="4" t="s">
        <v>797</v>
      </c>
      <c r="C1305" s="4" t="s">
        <v>1473</v>
      </c>
      <c r="D1305" s="4" t="s">
        <v>1473</v>
      </c>
      <c r="E1305" s="4" t="s">
        <v>1538</v>
      </c>
      <c r="F1305" s="2">
        <v>2003</v>
      </c>
      <c r="G1305" s="4">
        <v>1078662</v>
      </c>
      <c r="H1305" s="4">
        <v>0</v>
      </c>
      <c r="I1305" s="4" t="s">
        <v>2179</v>
      </c>
      <c r="J1305" s="4"/>
      <c r="K1305" s="4"/>
      <c r="L1305" s="3">
        <v>37833</v>
      </c>
      <c r="M1305" s="4" t="s">
        <v>613</v>
      </c>
      <c r="N1305" s="4" t="s">
        <v>434</v>
      </c>
      <c r="O1305" s="4" t="s">
        <v>282</v>
      </c>
      <c r="P1305" s="4" t="s">
        <v>879</v>
      </c>
    </row>
    <row r="1306" spans="1:16" ht="22.5" customHeight="1">
      <c r="A1306" s="4" t="s">
        <v>806</v>
      </c>
      <c r="B1306" s="4" t="s">
        <v>797</v>
      </c>
      <c r="C1306" s="4" t="s">
        <v>1473</v>
      </c>
      <c r="D1306" s="4" t="s">
        <v>1473</v>
      </c>
      <c r="E1306" s="4" t="s">
        <v>1479</v>
      </c>
      <c r="F1306" s="2">
        <v>2003</v>
      </c>
      <c r="G1306" s="4">
        <v>1388889</v>
      </c>
      <c r="H1306" s="4">
        <v>0</v>
      </c>
      <c r="I1306" s="4" t="s">
        <v>1480</v>
      </c>
      <c r="J1306" s="4"/>
      <c r="K1306" s="4"/>
      <c r="L1306" s="3">
        <v>37708</v>
      </c>
      <c r="M1306" s="4" t="s">
        <v>554</v>
      </c>
      <c r="N1306" s="4" t="s">
        <v>434</v>
      </c>
      <c r="O1306" s="4" t="s">
        <v>282</v>
      </c>
      <c r="P1306" s="4" t="s">
        <v>697</v>
      </c>
    </row>
    <row r="1307" spans="1:16" ht="45.75" customHeight="1">
      <c r="A1307" s="4" t="s">
        <v>806</v>
      </c>
      <c r="B1307" s="4" t="s">
        <v>797</v>
      </c>
      <c r="C1307" s="4" t="s">
        <v>1473</v>
      </c>
      <c r="D1307" s="4" t="s">
        <v>1473</v>
      </c>
      <c r="E1307" s="4" t="s">
        <v>2137</v>
      </c>
      <c r="F1307" s="2">
        <v>2003</v>
      </c>
      <c r="G1307" s="4">
        <v>747400</v>
      </c>
      <c r="H1307" s="4">
        <v>0</v>
      </c>
      <c r="I1307" s="4" t="s">
        <v>2375</v>
      </c>
      <c r="J1307" s="4">
        <v>4806400</v>
      </c>
      <c r="K1307" s="4" t="s">
        <v>186</v>
      </c>
      <c r="L1307" s="3">
        <v>37746</v>
      </c>
      <c r="M1307" s="4" t="s">
        <v>613</v>
      </c>
      <c r="N1307" s="4" t="s">
        <v>434</v>
      </c>
      <c r="O1307" s="4" t="s">
        <v>282</v>
      </c>
      <c r="P1307" s="4" t="s">
        <v>697</v>
      </c>
    </row>
    <row r="1308" spans="1:16" ht="57" customHeight="1">
      <c r="A1308" s="4" t="s">
        <v>806</v>
      </c>
      <c r="B1308" s="4" t="s">
        <v>842</v>
      </c>
      <c r="C1308" s="4" t="s">
        <v>1445</v>
      </c>
      <c r="D1308" s="4" t="s">
        <v>2108</v>
      </c>
      <c r="E1308" s="4" t="s">
        <v>2376</v>
      </c>
      <c r="F1308" s="2">
        <v>2007</v>
      </c>
      <c r="G1308" s="4">
        <v>273224</v>
      </c>
      <c r="H1308" s="4">
        <v>0</v>
      </c>
      <c r="I1308" s="4" t="s">
        <v>2377</v>
      </c>
      <c r="J1308" s="4"/>
      <c r="K1308" s="4" t="s">
        <v>837</v>
      </c>
      <c r="L1308" s="3">
        <v>39415</v>
      </c>
      <c r="M1308" s="4" t="s">
        <v>886</v>
      </c>
      <c r="N1308" s="4" t="s">
        <v>434</v>
      </c>
      <c r="O1308" s="4" t="s">
        <v>282</v>
      </c>
      <c r="P1308" s="4" t="s">
        <v>697</v>
      </c>
    </row>
    <row r="1309" spans="1:16" ht="45.75" customHeight="1">
      <c r="A1309" s="4" t="s">
        <v>806</v>
      </c>
      <c r="B1309" s="4" t="s">
        <v>842</v>
      </c>
      <c r="C1309" s="4" t="s">
        <v>1473</v>
      </c>
      <c r="D1309" s="4" t="s">
        <v>1473</v>
      </c>
      <c r="E1309" s="4" t="s">
        <v>1544</v>
      </c>
      <c r="F1309" s="2">
        <v>2003</v>
      </c>
      <c r="G1309" s="4">
        <v>821917</v>
      </c>
      <c r="H1309" s="4">
        <v>0</v>
      </c>
      <c r="I1309" s="4" t="s">
        <v>2378</v>
      </c>
      <c r="J1309" s="4"/>
      <c r="K1309" s="4"/>
      <c r="L1309" s="3">
        <v>37712</v>
      </c>
      <c r="M1309" s="4" t="s">
        <v>886</v>
      </c>
      <c r="N1309" s="4" t="s">
        <v>434</v>
      </c>
      <c r="O1309" s="4" t="s">
        <v>282</v>
      </c>
      <c r="P1309" s="4" t="s">
        <v>879</v>
      </c>
    </row>
    <row r="1310" spans="1:16" ht="22.5" customHeight="1">
      <c r="A1310" s="4" t="s">
        <v>2317</v>
      </c>
      <c r="B1310" s="4" t="s">
        <v>161</v>
      </c>
      <c r="C1310" s="4" t="s">
        <v>1470</v>
      </c>
      <c r="D1310" s="4"/>
      <c r="E1310" s="4"/>
      <c r="F1310" s="2">
        <v>2002</v>
      </c>
      <c r="G1310" s="4">
        <v>53654</v>
      </c>
      <c r="H1310" s="4">
        <v>0</v>
      </c>
      <c r="I1310" s="4" t="s">
        <v>2379</v>
      </c>
      <c r="J1310" s="4"/>
      <c r="K1310" s="4"/>
      <c r="L1310" s="3">
        <v>37558</v>
      </c>
      <c r="M1310" s="4" t="s">
        <v>738</v>
      </c>
      <c r="N1310" s="4" t="s">
        <v>434</v>
      </c>
      <c r="O1310" s="4" t="s">
        <v>500</v>
      </c>
      <c r="P1310" s="4" t="s">
        <v>692</v>
      </c>
    </row>
    <row r="1311" spans="1:16" ht="22.5" customHeight="1">
      <c r="A1311" s="4" t="s">
        <v>2317</v>
      </c>
      <c r="B1311" s="4" t="s">
        <v>161</v>
      </c>
      <c r="C1311" s="4" t="s">
        <v>1473</v>
      </c>
      <c r="D1311" s="4"/>
      <c r="E1311" s="4"/>
      <c r="F1311" s="2">
        <v>2003</v>
      </c>
      <c r="G1311" s="4">
        <v>208395</v>
      </c>
      <c r="H1311" s="4">
        <v>0</v>
      </c>
      <c r="I1311" s="4" t="s">
        <v>2380</v>
      </c>
      <c r="J1311" s="4"/>
      <c r="K1311" s="4"/>
      <c r="L1311" s="3">
        <v>37600</v>
      </c>
      <c r="M1311" s="4" t="s">
        <v>738</v>
      </c>
      <c r="N1311" s="4" t="s">
        <v>434</v>
      </c>
      <c r="O1311" s="4" t="s">
        <v>500</v>
      </c>
      <c r="P1311" s="4" t="s">
        <v>692</v>
      </c>
    </row>
    <row r="1312" spans="1:16" ht="22.5" customHeight="1">
      <c r="A1312" s="4" t="s">
        <v>2317</v>
      </c>
      <c r="B1312" s="4" t="s">
        <v>161</v>
      </c>
      <c r="C1312" s="4" t="s">
        <v>1473</v>
      </c>
      <c r="D1312" s="4"/>
      <c r="E1312" s="4"/>
      <c r="F1312" s="2">
        <v>2003</v>
      </c>
      <c r="G1312" s="4">
        <v>9074</v>
      </c>
      <c r="H1312" s="4">
        <v>0</v>
      </c>
      <c r="I1312" s="4" t="s">
        <v>1742</v>
      </c>
      <c r="J1312" s="4"/>
      <c r="K1312" s="4"/>
      <c r="L1312" s="3">
        <v>37600</v>
      </c>
      <c r="M1312" s="4" t="s">
        <v>738</v>
      </c>
      <c r="N1312" s="4" t="s">
        <v>434</v>
      </c>
      <c r="O1312" s="4" t="s">
        <v>500</v>
      </c>
      <c r="P1312" s="4" t="s">
        <v>692</v>
      </c>
    </row>
    <row r="1313" spans="1:16" ht="22.5" customHeight="1">
      <c r="A1313" s="4" t="s">
        <v>2317</v>
      </c>
      <c r="B1313" s="4" t="s">
        <v>161</v>
      </c>
      <c r="C1313" s="4" t="s">
        <v>1473</v>
      </c>
      <c r="D1313" s="4"/>
      <c r="E1313" s="4"/>
      <c r="F1313" s="2">
        <v>2003</v>
      </c>
      <c r="G1313" s="4">
        <v>67469</v>
      </c>
      <c r="H1313" s="4">
        <v>0</v>
      </c>
      <c r="I1313" s="4" t="s">
        <v>1593</v>
      </c>
      <c r="J1313" s="4"/>
      <c r="K1313" s="4"/>
      <c r="L1313" s="3">
        <v>37558</v>
      </c>
      <c r="M1313" s="4" t="s">
        <v>738</v>
      </c>
      <c r="N1313" s="4" t="s">
        <v>434</v>
      </c>
      <c r="O1313" s="4" t="s">
        <v>500</v>
      </c>
      <c r="P1313" s="4" t="s">
        <v>692</v>
      </c>
    </row>
    <row r="1314" spans="1:16" ht="22.5" customHeight="1">
      <c r="A1314" s="4" t="s">
        <v>2317</v>
      </c>
      <c r="B1314" s="4" t="s">
        <v>161</v>
      </c>
      <c r="C1314" s="4" t="s">
        <v>1473</v>
      </c>
      <c r="D1314" s="4"/>
      <c r="E1314" s="4"/>
      <c r="F1314" s="2">
        <v>2003</v>
      </c>
      <c r="G1314" s="4">
        <v>699074</v>
      </c>
      <c r="H1314" s="4">
        <v>0</v>
      </c>
      <c r="I1314" s="4" t="s">
        <v>1593</v>
      </c>
      <c r="J1314" s="4"/>
      <c r="K1314" s="4"/>
      <c r="L1314" s="3">
        <v>37704</v>
      </c>
      <c r="M1314" s="4" t="s">
        <v>738</v>
      </c>
      <c r="N1314" s="4" t="s">
        <v>434</v>
      </c>
      <c r="O1314" s="4" t="s">
        <v>500</v>
      </c>
      <c r="P1314" s="4" t="s">
        <v>692</v>
      </c>
    </row>
    <row r="1315" spans="1:16" ht="45.75" customHeight="1">
      <c r="A1315" s="4" t="s">
        <v>263</v>
      </c>
      <c r="B1315" s="4" t="s">
        <v>1437</v>
      </c>
      <c r="C1315" s="4" t="s">
        <v>1438</v>
      </c>
      <c r="D1315" s="4" t="s">
        <v>1439</v>
      </c>
      <c r="E1315" s="4"/>
      <c r="F1315" s="2">
        <v>2006</v>
      </c>
      <c r="G1315" s="4">
        <v>38192</v>
      </c>
      <c r="H1315" s="4">
        <v>0</v>
      </c>
      <c r="I1315" s="4" t="s">
        <v>2381</v>
      </c>
      <c r="J1315" s="4"/>
      <c r="K1315" s="4" t="s">
        <v>837</v>
      </c>
      <c r="L1315" s="3">
        <v>38990</v>
      </c>
      <c r="M1315" s="4" t="s">
        <v>211</v>
      </c>
      <c r="N1315" s="4" t="s">
        <v>434</v>
      </c>
      <c r="O1315" s="4" t="s">
        <v>282</v>
      </c>
      <c r="P1315" s="4" t="s">
        <v>879</v>
      </c>
    </row>
    <row r="1316" spans="1:16" ht="45.75" customHeight="1">
      <c r="A1316" s="4" t="s">
        <v>263</v>
      </c>
      <c r="B1316" s="4" t="s">
        <v>1442</v>
      </c>
      <c r="C1316" s="4" t="s">
        <v>1438</v>
      </c>
      <c r="D1316" s="4" t="s">
        <v>1439</v>
      </c>
      <c r="E1316" s="4"/>
      <c r="F1316" s="2">
        <v>2006</v>
      </c>
      <c r="G1316" s="4">
        <v>16545</v>
      </c>
      <c r="H1316" s="4">
        <v>0</v>
      </c>
      <c r="I1316" s="4" t="s">
        <v>2382</v>
      </c>
      <c r="J1316" s="4"/>
      <c r="K1316" s="4" t="s">
        <v>837</v>
      </c>
      <c r="L1316" s="3">
        <v>38915</v>
      </c>
      <c r="M1316" s="4" t="s">
        <v>326</v>
      </c>
      <c r="N1316" s="4" t="s">
        <v>434</v>
      </c>
      <c r="O1316" s="4" t="s">
        <v>282</v>
      </c>
      <c r="P1316" s="4" t="s">
        <v>879</v>
      </c>
    </row>
    <row r="1317" spans="1:16" ht="45.75" customHeight="1">
      <c r="A1317" s="4" t="s">
        <v>263</v>
      </c>
      <c r="B1317" s="4" t="s">
        <v>1442</v>
      </c>
      <c r="C1317" s="4" t="s">
        <v>1438</v>
      </c>
      <c r="D1317" s="4" t="s">
        <v>1439</v>
      </c>
      <c r="E1317" s="4"/>
      <c r="F1317" s="2">
        <v>2006</v>
      </c>
      <c r="G1317" s="4">
        <v>25763</v>
      </c>
      <c r="H1317" s="4">
        <v>0</v>
      </c>
      <c r="I1317" s="4" t="s">
        <v>2383</v>
      </c>
      <c r="J1317" s="4"/>
      <c r="K1317" s="4" t="s">
        <v>837</v>
      </c>
      <c r="L1317" s="3">
        <v>39071</v>
      </c>
      <c r="M1317" s="4" t="s">
        <v>326</v>
      </c>
      <c r="N1317" s="4" t="s">
        <v>434</v>
      </c>
      <c r="O1317" s="4" t="s">
        <v>282</v>
      </c>
      <c r="P1317" s="4" t="s">
        <v>879</v>
      </c>
    </row>
    <row r="1318" spans="1:16" ht="45.75" customHeight="1">
      <c r="A1318" s="4" t="s">
        <v>263</v>
      </c>
      <c r="B1318" s="4" t="s">
        <v>1442</v>
      </c>
      <c r="C1318" s="4" t="s">
        <v>1445</v>
      </c>
      <c r="D1318" s="4" t="s">
        <v>1446</v>
      </c>
      <c r="E1318" s="4"/>
      <c r="F1318" s="2">
        <v>2007</v>
      </c>
      <c r="G1318" s="4">
        <v>45687</v>
      </c>
      <c r="H1318" s="4">
        <v>0</v>
      </c>
      <c r="I1318" s="4" t="s">
        <v>2384</v>
      </c>
      <c r="J1318" s="4"/>
      <c r="K1318" s="4" t="s">
        <v>837</v>
      </c>
      <c r="L1318" s="3">
        <v>39181</v>
      </c>
      <c r="M1318" s="4" t="s">
        <v>326</v>
      </c>
      <c r="N1318" s="4" t="s">
        <v>434</v>
      </c>
      <c r="O1318" s="4" t="s">
        <v>282</v>
      </c>
      <c r="P1318" s="4" t="s">
        <v>879</v>
      </c>
    </row>
    <row r="1319" spans="1:16" ht="68.25" customHeight="1">
      <c r="A1319" s="4" t="s">
        <v>263</v>
      </c>
      <c r="B1319" s="4" t="s">
        <v>1449</v>
      </c>
      <c r="C1319" s="4" t="s">
        <v>1438</v>
      </c>
      <c r="D1319" s="4" t="s">
        <v>1439</v>
      </c>
      <c r="E1319" s="4"/>
      <c r="F1319" s="2">
        <v>2006</v>
      </c>
      <c r="G1319" s="4">
        <v>49425</v>
      </c>
      <c r="H1319" s="4">
        <v>0</v>
      </c>
      <c r="I1319" s="4" t="s">
        <v>2385</v>
      </c>
      <c r="J1319" s="4"/>
      <c r="K1319" s="4" t="s">
        <v>837</v>
      </c>
      <c r="L1319" s="3">
        <v>38756</v>
      </c>
      <c r="M1319" s="4" t="s">
        <v>554</v>
      </c>
      <c r="N1319" s="4" t="s">
        <v>434</v>
      </c>
      <c r="O1319" s="4" t="s">
        <v>282</v>
      </c>
      <c r="P1319" s="4" t="s">
        <v>879</v>
      </c>
    </row>
    <row r="1320" spans="1:16" ht="45.75" customHeight="1">
      <c r="A1320" s="4" t="s">
        <v>263</v>
      </c>
      <c r="B1320" s="4" t="s">
        <v>1449</v>
      </c>
      <c r="C1320" s="4" t="s">
        <v>1438</v>
      </c>
      <c r="D1320" s="4" t="s">
        <v>1439</v>
      </c>
      <c r="E1320" s="4"/>
      <c r="F1320" s="2">
        <v>2006</v>
      </c>
      <c r="G1320" s="4">
        <v>13344</v>
      </c>
      <c r="H1320" s="4">
        <v>0</v>
      </c>
      <c r="I1320" s="4" t="s">
        <v>2386</v>
      </c>
      <c r="J1320" s="4"/>
      <c r="K1320" s="4" t="s">
        <v>837</v>
      </c>
      <c r="L1320" s="3">
        <v>38782</v>
      </c>
      <c r="M1320" s="4" t="s">
        <v>886</v>
      </c>
      <c r="N1320" s="4" t="s">
        <v>434</v>
      </c>
      <c r="O1320" s="4" t="s">
        <v>282</v>
      </c>
      <c r="P1320" s="4" t="s">
        <v>879</v>
      </c>
    </row>
    <row r="1321" spans="1:16" ht="45.75" customHeight="1">
      <c r="A1321" s="4" t="s">
        <v>263</v>
      </c>
      <c r="B1321" s="4" t="s">
        <v>1467</v>
      </c>
      <c r="C1321" s="4" t="s">
        <v>1445</v>
      </c>
      <c r="D1321" s="4" t="s">
        <v>1446</v>
      </c>
      <c r="E1321" s="4"/>
      <c r="F1321" s="2">
        <v>2007</v>
      </c>
      <c r="G1321" s="4">
        <v>49072</v>
      </c>
      <c r="H1321" s="4">
        <v>0</v>
      </c>
      <c r="I1321" s="4" t="s">
        <v>2387</v>
      </c>
      <c r="J1321" s="4"/>
      <c r="K1321" s="4" t="s">
        <v>837</v>
      </c>
      <c r="L1321" s="3">
        <v>39153</v>
      </c>
      <c r="M1321" s="4" t="s">
        <v>738</v>
      </c>
      <c r="N1321" s="4" t="s">
        <v>434</v>
      </c>
      <c r="O1321" s="4" t="s">
        <v>282</v>
      </c>
      <c r="P1321" s="4" t="s">
        <v>879</v>
      </c>
    </row>
    <row r="1322" spans="1:16" ht="33.75" customHeight="1">
      <c r="A1322" s="4" t="s">
        <v>263</v>
      </c>
      <c r="B1322" s="4" t="s">
        <v>1667</v>
      </c>
      <c r="C1322" s="4" t="s">
        <v>1438</v>
      </c>
      <c r="D1322" s="4" t="s">
        <v>1439</v>
      </c>
      <c r="E1322" s="4"/>
      <c r="F1322" s="2">
        <v>2006</v>
      </c>
      <c r="G1322" s="4">
        <v>27001</v>
      </c>
      <c r="H1322" s="4">
        <v>0</v>
      </c>
      <c r="I1322" s="4" t="s">
        <v>2388</v>
      </c>
      <c r="J1322" s="4"/>
      <c r="K1322" s="4" t="s">
        <v>837</v>
      </c>
      <c r="L1322" s="3">
        <v>38985</v>
      </c>
      <c r="M1322" s="4" t="s">
        <v>738</v>
      </c>
      <c r="N1322" s="4" t="s">
        <v>434</v>
      </c>
      <c r="O1322" s="4" t="s">
        <v>282</v>
      </c>
      <c r="P1322" s="4" t="s">
        <v>879</v>
      </c>
    </row>
    <row r="1323" spans="1:16" ht="33.75" customHeight="1">
      <c r="A1323" s="4" t="s">
        <v>263</v>
      </c>
      <c r="B1323" s="4" t="s">
        <v>1667</v>
      </c>
      <c r="C1323" s="4" t="s">
        <v>1445</v>
      </c>
      <c r="D1323" s="4" t="s">
        <v>1446</v>
      </c>
      <c r="E1323" s="4"/>
      <c r="F1323" s="2">
        <v>2007</v>
      </c>
      <c r="G1323" s="4">
        <v>33849</v>
      </c>
      <c r="H1323" s="4">
        <v>0</v>
      </c>
      <c r="I1323" s="4" t="s">
        <v>2388</v>
      </c>
      <c r="J1323" s="4"/>
      <c r="K1323" s="4" t="s">
        <v>837</v>
      </c>
      <c r="L1323" s="3">
        <v>39114</v>
      </c>
      <c r="M1323" s="4" t="s">
        <v>738</v>
      </c>
      <c r="N1323" s="4" t="s">
        <v>434</v>
      </c>
      <c r="O1323" s="4" t="s">
        <v>282</v>
      </c>
      <c r="P1323" s="4" t="s">
        <v>879</v>
      </c>
    </row>
    <row r="1324" spans="1:16" ht="33.75" customHeight="1">
      <c r="A1324" s="4" t="s">
        <v>263</v>
      </c>
      <c r="B1324" s="4" t="s">
        <v>1670</v>
      </c>
      <c r="C1324" s="4" t="s">
        <v>1445</v>
      </c>
      <c r="D1324" s="4" t="s">
        <v>1446</v>
      </c>
      <c r="E1324" s="4"/>
      <c r="F1324" s="2">
        <v>2007</v>
      </c>
      <c r="G1324" s="4">
        <v>28694</v>
      </c>
      <c r="H1324" s="4">
        <v>0</v>
      </c>
      <c r="I1324" s="4" t="s">
        <v>2389</v>
      </c>
      <c r="J1324" s="4"/>
      <c r="K1324" s="4" t="s">
        <v>837</v>
      </c>
      <c r="L1324" s="3">
        <v>39165</v>
      </c>
      <c r="M1324" s="4" t="s">
        <v>738</v>
      </c>
      <c r="N1324" s="4" t="s">
        <v>434</v>
      </c>
      <c r="O1324" s="4" t="s">
        <v>282</v>
      </c>
      <c r="P1324" s="4" t="s">
        <v>879</v>
      </c>
    </row>
    <row r="1325" spans="1:16" ht="45.75" customHeight="1">
      <c r="A1325" s="4" t="s">
        <v>263</v>
      </c>
      <c r="B1325" s="4" t="s">
        <v>1679</v>
      </c>
      <c r="C1325" s="4" t="s">
        <v>1561</v>
      </c>
      <c r="D1325" s="4" t="s">
        <v>1642</v>
      </c>
      <c r="E1325" s="4"/>
      <c r="F1325" s="2">
        <v>2005</v>
      </c>
      <c r="G1325" s="4">
        <v>28627</v>
      </c>
      <c r="H1325" s="4">
        <v>0</v>
      </c>
      <c r="I1325" s="4" t="s">
        <v>2390</v>
      </c>
      <c r="J1325" s="4"/>
      <c r="K1325" s="4" t="s">
        <v>837</v>
      </c>
      <c r="L1325" s="3">
        <v>38704</v>
      </c>
      <c r="M1325" s="4" t="s">
        <v>326</v>
      </c>
      <c r="N1325" s="4" t="s">
        <v>434</v>
      </c>
      <c r="O1325" s="4" t="s">
        <v>282</v>
      </c>
      <c r="P1325" s="4" t="s">
        <v>879</v>
      </c>
    </row>
    <row r="1326" spans="1:16" ht="45.75" customHeight="1">
      <c r="A1326" s="4" t="s">
        <v>263</v>
      </c>
      <c r="B1326" s="4" t="s">
        <v>1679</v>
      </c>
      <c r="C1326" s="4" t="s">
        <v>1561</v>
      </c>
      <c r="D1326" s="4" t="s">
        <v>1642</v>
      </c>
      <c r="E1326" s="4"/>
      <c r="F1326" s="2">
        <v>2005</v>
      </c>
      <c r="G1326" s="4">
        <v>24431</v>
      </c>
      <c r="H1326" s="4">
        <v>0</v>
      </c>
      <c r="I1326" s="4" t="s">
        <v>2391</v>
      </c>
      <c r="J1326" s="4"/>
      <c r="K1326" s="4" t="s">
        <v>837</v>
      </c>
      <c r="L1326" s="3">
        <v>38704</v>
      </c>
      <c r="M1326" s="4" t="s">
        <v>326</v>
      </c>
      <c r="N1326" s="4" t="s">
        <v>434</v>
      </c>
      <c r="O1326" s="4" t="s">
        <v>282</v>
      </c>
      <c r="P1326" s="4" t="s">
        <v>879</v>
      </c>
    </row>
    <row r="1327" spans="1:16" ht="45.75" customHeight="1">
      <c r="A1327" s="4" t="s">
        <v>263</v>
      </c>
      <c r="B1327" s="4" t="s">
        <v>1679</v>
      </c>
      <c r="C1327" s="4" t="s">
        <v>1561</v>
      </c>
      <c r="D1327" s="4" t="s">
        <v>1642</v>
      </c>
      <c r="E1327" s="4"/>
      <c r="F1327" s="2">
        <v>2005</v>
      </c>
      <c r="G1327" s="4">
        <v>39497</v>
      </c>
      <c r="H1327" s="4">
        <v>0</v>
      </c>
      <c r="I1327" s="4" t="s">
        <v>2390</v>
      </c>
      <c r="J1327" s="4"/>
      <c r="K1327" s="4" t="s">
        <v>837</v>
      </c>
      <c r="L1327" s="3">
        <v>38704</v>
      </c>
      <c r="M1327" s="4" t="s">
        <v>326</v>
      </c>
      <c r="N1327" s="4" t="s">
        <v>434</v>
      </c>
      <c r="O1327" s="4" t="s">
        <v>282</v>
      </c>
      <c r="P1327" s="4" t="s">
        <v>879</v>
      </c>
    </row>
    <row r="1328" spans="1:16" ht="45.75" customHeight="1">
      <c r="A1328" s="4" t="s">
        <v>263</v>
      </c>
      <c r="B1328" s="4" t="s">
        <v>1679</v>
      </c>
      <c r="C1328" s="4" t="s">
        <v>1561</v>
      </c>
      <c r="D1328" s="4" t="s">
        <v>1642</v>
      </c>
      <c r="E1328" s="4"/>
      <c r="F1328" s="2">
        <v>2005</v>
      </c>
      <c r="G1328" s="4">
        <v>13341</v>
      </c>
      <c r="H1328" s="4">
        <v>0</v>
      </c>
      <c r="I1328" s="4" t="s">
        <v>2391</v>
      </c>
      <c r="J1328" s="4"/>
      <c r="K1328" s="4" t="s">
        <v>837</v>
      </c>
      <c r="L1328" s="3">
        <v>38704</v>
      </c>
      <c r="M1328" s="4" t="s">
        <v>326</v>
      </c>
      <c r="N1328" s="4" t="s">
        <v>434</v>
      </c>
      <c r="O1328" s="4" t="s">
        <v>282</v>
      </c>
      <c r="P1328" s="4" t="s">
        <v>879</v>
      </c>
    </row>
    <row r="1329" spans="1:16" ht="22.5" customHeight="1">
      <c r="A1329" s="4" t="s">
        <v>263</v>
      </c>
      <c r="B1329" s="4" t="s">
        <v>1684</v>
      </c>
      <c r="C1329" s="4" t="s">
        <v>1445</v>
      </c>
      <c r="D1329" s="4" t="s">
        <v>1446</v>
      </c>
      <c r="E1329" s="4"/>
      <c r="F1329" s="2">
        <v>2007</v>
      </c>
      <c r="G1329" s="4">
        <v>48620</v>
      </c>
      <c r="H1329" s="4">
        <v>0</v>
      </c>
      <c r="I1329" s="4" t="s">
        <v>2392</v>
      </c>
      <c r="J1329" s="4"/>
      <c r="K1329" s="4" t="s">
        <v>837</v>
      </c>
      <c r="L1329" s="3">
        <v>39166</v>
      </c>
      <c r="M1329" s="4" t="s">
        <v>738</v>
      </c>
      <c r="N1329" s="4" t="s">
        <v>434</v>
      </c>
      <c r="O1329" s="4" t="s">
        <v>282</v>
      </c>
      <c r="P1329" s="4" t="s">
        <v>879</v>
      </c>
    </row>
    <row r="1330" spans="1:16" ht="33.75" customHeight="1">
      <c r="A1330" s="4" t="s">
        <v>263</v>
      </c>
      <c r="B1330" s="4" t="s">
        <v>1686</v>
      </c>
      <c r="C1330" s="4" t="s">
        <v>1561</v>
      </c>
      <c r="D1330" s="4" t="s">
        <v>1642</v>
      </c>
      <c r="E1330" s="4"/>
      <c r="F1330" s="2">
        <v>2005</v>
      </c>
      <c r="G1330" s="4">
        <v>50000</v>
      </c>
      <c r="H1330" s="4">
        <v>0</v>
      </c>
      <c r="I1330" s="4" t="s">
        <v>2393</v>
      </c>
      <c r="J1330" s="4"/>
      <c r="K1330" s="4" t="s">
        <v>837</v>
      </c>
      <c r="L1330" s="3">
        <v>38700</v>
      </c>
      <c r="M1330" s="4" t="s">
        <v>738</v>
      </c>
      <c r="N1330" s="4" t="s">
        <v>434</v>
      </c>
      <c r="O1330" s="4" t="s">
        <v>282</v>
      </c>
      <c r="P1330" s="4" t="s">
        <v>879</v>
      </c>
    </row>
    <row r="1331" spans="1:16" ht="33.75" customHeight="1">
      <c r="A1331" s="4" t="s">
        <v>263</v>
      </c>
      <c r="B1331" s="4" t="s">
        <v>1699</v>
      </c>
      <c r="C1331" s="4" t="s">
        <v>1445</v>
      </c>
      <c r="D1331" s="4" t="s">
        <v>1446</v>
      </c>
      <c r="E1331" s="4"/>
      <c r="F1331" s="2">
        <v>2007</v>
      </c>
      <c r="G1331" s="4">
        <v>36804</v>
      </c>
      <c r="H1331" s="4">
        <v>0</v>
      </c>
      <c r="I1331" s="4" t="s">
        <v>2394</v>
      </c>
      <c r="J1331" s="4"/>
      <c r="K1331" s="4" t="s">
        <v>837</v>
      </c>
      <c r="L1331" s="3">
        <v>39153</v>
      </c>
      <c r="M1331" s="4" t="s">
        <v>738</v>
      </c>
      <c r="N1331" s="4" t="s">
        <v>434</v>
      </c>
      <c r="O1331" s="4" t="s">
        <v>282</v>
      </c>
      <c r="P1331" s="4" t="s">
        <v>879</v>
      </c>
    </row>
    <row r="1332" spans="1:16" ht="22.5" customHeight="1">
      <c r="A1332" s="4" t="s">
        <v>263</v>
      </c>
      <c r="B1332" s="4" t="s">
        <v>1782</v>
      </c>
      <c r="C1332" s="4" t="s">
        <v>1445</v>
      </c>
      <c r="D1332" s="4" t="s">
        <v>1446</v>
      </c>
      <c r="E1332" s="4"/>
      <c r="F1332" s="2">
        <v>2007</v>
      </c>
      <c r="G1332" s="4">
        <v>48260</v>
      </c>
      <c r="H1332" s="4">
        <v>0</v>
      </c>
      <c r="I1332" s="4" t="s">
        <v>2395</v>
      </c>
      <c r="J1332" s="4"/>
      <c r="K1332" s="4" t="s">
        <v>837</v>
      </c>
      <c r="L1332" s="3">
        <v>39289</v>
      </c>
      <c r="M1332" s="4" t="s">
        <v>738</v>
      </c>
      <c r="N1332" s="4" t="s">
        <v>434</v>
      </c>
      <c r="O1332" s="4" t="s">
        <v>282</v>
      </c>
      <c r="P1332" s="4" t="s">
        <v>879</v>
      </c>
    </row>
    <row r="1333" spans="1:16" ht="33.75" customHeight="1">
      <c r="A1333" s="4" t="s">
        <v>263</v>
      </c>
      <c r="B1333" s="4" t="s">
        <v>1111</v>
      </c>
      <c r="C1333" s="4" t="s">
        <v>1458</v>
      </c>
      <c r="D1333" s="4" t="s">
        <v>1459</v>
      </c>
      <c r="E1333" s="4" t="s">
        <v>1598</v>
      </c>
      <c r="F1333" s="2">
        <v>2008</v>
      </c>
      <c r="G1333" s="4">
        <v>-247853</v>
      </c>
      <c r="H1333" s="4">
        <v>0</v>
      </c>
      <c r="I1333" s="4" t="s">
        <v>2396</v>
      </c>
      <c r="J1333" s="4"/>
      <c r="K1333" s="4" t="s">
        <v>837</v>
      </c>
      <c r="L1333" s="3">
        <v>39736</v>
      </c>
      <c r="M1333" s="4" t="s">
        <v>926</v>
      </c>
      <c r="N1333" s="4" t="s">
        <v>434</v>
      </c>
      <c r="O1333" s="4" t="s">
        <v>282</v>
      </c>
      <c r="P1333" s="4" t="s">
        <v>879</v>
      </c>
    </row>
    <row r="1334" spans="1:16" ht="33.75" customHeight="1">
      <c r="A1334" s="4" t="s">
        <v>263</v>
      </c>
      <c r="B1334" s="4" t="s">
        <v>1908</v>
      </c>
      <c r="C1334" s="4" t="s">
        <v>1438</v>
      </c>
      <c r="D1334" s="4" t="s">
        <v>1439</v>
      </c>
      <c r="E1334" s="4"/>
      <c r="F1334" s="2">
        <v>2006</v>
      </c>
      <c r="G1334" s="4">
        <v>26155</v>
      </c>
      <c r="H1334" s="4">
        <v>0</v>
      </c>
      <c r="I1334" s="4" t="s">
        <v>2397</v>
      </c>
      <c r="J1334" s="4"/>
      <c r="K1334" s="4" t="s">
        <v>837</v>
      </c>
      <c r="L1334" s="3">
        <v>39065</v>
      </c>
      <c r="M1334" s="4" t="s">
        <v>738</v>
      </c>
      <c r="N1334" s="4" t="s">
        <v>434</v>
      </c>
      <c r="O1334" s="4" t="s">
        <v>282</v>
      </c>
      <c r="P1334" s="4" t="s">
        <v>879</v>
      </c>
    </row>
    <row r="1335" spans="1:16" ht="22.5" customHeight="1">
      <c r="A1335" s="4" t="s">
        <v>263</v>
      </c>
      <c r="B1335" s="4" t="s">
        <v>2050</v>
      </c>
      <c r="C1335" s="4" t="s">
        <v>1445</v>
      </c>
      <c r="D1335" s="4" t="s">
        <v>1446</v>
      </c>
      <c r="E1335" s="4"/>
      <c r="F1335" s="2">
        <v>2007</v>
      </c>
      <c r="G1335" s="4">
        <v>25406</v>
      </c>
      <c r="H1335" s="4">
        <v>0</v>
      </c>
      <c r="I1335" s="4" t="s">
        <v>2398</v>
      </c>
      <c r="J1335" s="4"/>
      <c r="K1335" s="4" t="s">
        <v>837</v>
      </c>
      <c r="L1335" s="3">
        <v>39205</v>
      </c>
      <c r="M1335" s="4" t="s">
        <v>738</v>
      </c>
      <c r="N1335" s="4" t="s">
        <v>434</v>
      </c>
      <c r="O1335" s="4" t="s">
        <v>282</v>
      </c>
      <c r="P1335" s="4" t="s">
        <v>879</v>
      </c>
    </row>
    <row r="1336" spans="1:16" ht="33.75" customHeight="1">
      <c r="A1336" s="4" t="s">
        <v>263</v>
      </c>
      <c r="B1336" s="4" t="s">
        <v>2052</v>
      </c>
      <c r="C1336" s="4" t="s">
        <v>1445</v>
      </c>
      <c r="D1336" s="4" t="s">
        <v>1446</v>
      </c>
      <c r="E1336" s="4"/>
      <c r="F1336" s="2">
        <v>2007</v>
      </c>
      <c r="G1336" s="4">
        <v>20675</v>
      </c>
      <c r="H1336" s="4">
        <v>0</v>
      </c>
      <c r="I1336" s="4" t="s">
        <v>2399</v>
      </c>
      <c r="J1336" s="4"/>
      <c r="K1336" s="4" t="s">
        <v>837</v>
      </c>
      <c r="L1336" s="3">
        <v>39287</v>
      </c>
      <c r="M1336" s="4" t="s">
        <v>738</v>
      </c>
      <c r="N1336" s="4" t="s">
        <v>434</v>
      </c>
      <c r="O1336" s="4" t="s">
        <v>282</v>
      </c>
      <c r="P1336" s="4" t="s">
        <v>879</v>
      </c>
    </row>
    <row r="1337" spans="1:16" ht="45.75" customHeight="1">
      <c r="A1337" s="4" t="s">
        <v>263</v>
      </c>
      <c r="B1337" s="4" t="s">
        <v>132</v>
      </c>
      <c r="C1337" s="4" t="s">
        <v>1482</v>
      </c>
      <c r="D1337" s="4" t="s">
        <v>1639</v>
      </c>
      <c r="E1337" s="4"/>
      <c r="F1337" s="2">
        <v>2004</v>
      </c>
      <c r="G1337" s="4">
        <v>50000</v>
      </c>
      <c r="H1337" s="4">
        <v>0</v>
      </c>
      <c r="I1337" s="4" t="s">
        <v>2400</v>
      </c>
      <c r="J1337" s="4"/>
      <c r="K1337" s="4" t="s">
        <v>837</v>
      </c>
      <c r="L1337" s="3">
        <v>38336</v>
      </c>
      <c r="M1337" s="4" t="s">
        <v>613</v>
      </c>
      <c r="N1337" s="4" t="s">
        <v>434</v>
      </c>
      <c r="O1337" s="4" t="s">
        <v>282</v>
      </c>
      <c r="P1337" s="4" t="s">
        <v>697</v>
      </c>
    </row>
    <row r="1338" spans="1:16" ht="45.75" customHeight="1">
      <c r="A1338" s="4" t="s">
        <v>263</v>
      </c>
      <c r="B1338" s="4" t="s">
        <v>2067</v>
      </c>
      <c r="C1338" s="4" t="s">
        <v>1438</v>
      </c>
      <c r="D1338" s="4" t="s">
        <v>1439</v>
      </c>
      <c r="E1338" s="4"/>
      <c r="F1338" s="2">
        <v>2006</v>
      </c>
      <c r="G1338" s="4">
        <v>8237</v>
      </c>
      <c r="H1338" s="4">
        <v>0</v>
      </c>
      <c r="I1338" s="4" t="s">
        <v>2401</v>
      </c>
      <c r="J1338" s="4"/>
      <c r="K1338" s="4" t="s">
        <v>837</v>
      </c>
      <c r="L1338" s="3">
        <v>38788</v>
      </c>
      <c r="M1338" s="4" t="s">
        <v>326</v>
      </c>
      <c r="N1338" s="4" t="s">
        <v>434</v>
      </c>
      <c r="O1338" s="4" t="s">
        <v>282</v>
      </c>
      <c r="P1338" s="4" t="s">
        <v>879</v>
      </c>
    </row>
    <row r="1339" spans="1:16" ht="45.75" customHeight="1">
      <c r="A1339" s="4" t="s">
        <v>263</v>
      </c>
      <c r="B1339" s="4" t="s">
        <v>2067</v>
      </c>
      <c r="C1339" s="4" t="s">
        <v>1438</v>
      </c>
      <c r="D1339" s="4" t="s">
        <v>1439</v>
      </c>
      <c r="E1339" s="4"/>
      <c r="F1339" s="2">
        <v>2006</v>
      </c>
      <c r="G1339" s="4">
        <v>49047</v>
      </c>
      <c r="H1339" s="4">
        <v>0</v>
      </c>
      <c r="I1339" s="4" t="s">
        <v>2402</v>
      </c>
      <c r="J1339" s="4"/>
      <c r="K1339" s="4" t="s">
        <v>837</v>
      </c>
      <c r="L1339" s="3">
        <v>39050</v>
      </c>
      <c r="M1339" s="4" t="s">
        <v>326</v>
      </c>
      <c r="N1339" s="4" t="s">
        <v>434</v>
      </c>
      <c r="O1339" s="4" t="s">
        <v>282</v>
      </c>
      <c r="P1339" s="4" t="s">
        <v>879</v>
      </c>
    </row>
    <row r="1340" spans="1:16" ht="57" customHeight="1">
      <c r="A1340" s="4" t="s">
        <v>263</v>
      </c>
      <c r="B1340" s="4" t="s">
        <v>2067</v>
      </c>
      <c r="C1340" s="4" t="s">
        <v>1445</v>
      </c>
      <c r="D1340" s="4" t="s">
        <v>1609</v>
      </c>
      <c r="E1340" s="4"/>
      <c r="F1340" s="2">
        <v>2007</v>
      </c>
      <c r="G1340" s="4">
        <v>72325</v>
      </c>
      <c r="H1340" s="4">
        <v>0</v>
      </c>
      <c r="I1340" s="4" t="s">
        <v>2403</v>
      </c>
      <c r="J1340" s="4"/>
      <c r="K1340" s="4" t="s">
        <v>837</v>
      </c>
      <c r="L1340" s="3">
        <v>39387</v>
      </c>
      <c r="M1340" s="4" t="s">
        <v>738</v>
      </c>
      <c r="N1340" s="4" t="s">
        <v>434</v>
      </c>
      <c r="O1340" s="4" t="s">
        <v>282</v>
      </c>
      <c r="P1340" s="4" t="s">
        <v>255</v>
      </c>
    </row>
    <row r="1341" spans="1:16" ht="22.5" customHeight="1">
      <c r="A1341" s="4" t="s">
        <v>263</v>
      </c>
      <c r="B1341" s="4" t="s">
        <v>2071</v>
      </c>
      <c r="C1341" s="4" t="s">
        <v>1445</v>
      </c>
      <c r="D1341" s="4" t="s">
        <v>1446</v>
      </c>
      <c r="E1341" s="4"/>
      <c r="F1341" s="2">
        <v>2007</v>
      </c>
      <c r="G1341" s="4">
        <v>17359</v>
      </c>
      <c r="H1341" s="4">
        <v>0</v>
      </c>
      <c r="I1341" s="4" t="s">
        <v>2404</v>
      </c>
      <c r="J1341" s="4"/>
      <c r="K1341" s="4" t="s">
        <v>837</v>
      </c>
      <c r="L1341" s="3">
        <v>39154</v>
      </c>
      <c r="M1341" s="4" t="s">
        <v>738</v>
      </c>
      <c r="N1341" s="4" t="s">
        <v>434</v>
      </c>
      <c r="O1341" s="4" t="s">
        <v>282</v>
      </c>
      <c r="P1341" s="4" t="s">
        <v>879</v>
      </c>
    </row>
    <row r="1342" spans="1:16" ht="57" customHeight="1">
      <c r="A1342" s="4" t="s">
        <v>263</v>
      </c>
      <c r="B1342" s="4" t="s">
        <v>2073</v>
      </c>
      <c r="C1342" s="4" t="s">
        <v>1445</v>
      </c>
      <c r="D1342" s="4" t="s">
        <v>1609</v>
      </c>
      <c r="E1342" s="4"/>
      <c r="F1342" s="2">
        <v>2007</v>
      </c>
      <c r="G1342" s="4">
        <v>203660</v>
      </c>
      <c r="H1342" s="4">
        <v>0</v>
      </c>
      <c r="I1342" s="4" t="s">
        <v>2405</v>
      </c>
      <c r="J1342" s="4"/>
      <c r="K1342" s="4" t="s">
        <v>837</v>
      </c>
      <c r="L1342" s="3">
        <v>39413</v>
      </c>
      <c r="M1342" s="4" t="s">
        <v>542</v>
      </c>
      <c r="N1342" s="4" t="s">
        <v>434</v>
      </c>
      <c r="O1342" s="4" t="s">
        <v>282</v>
      </c>
      <c r="P1342" s="4" t="s">
        <v>692</v>
      </c>
    </row>
    <row r="1343" spans="1:16" ht="45.75" customHeight="1">
      <c r="A1343" s="4" t="s">
        <v>263</v>
      </c>
      <c r="B1343" s="4" t="s">
        <v>276</v>
      </c>
      <c r="C1343" s="4" t="s">
        <v>1482</v>
      </c>
      <c r="D1343" s="4" t="s">
        <v>1639</v>
      </c>
      <c r="E1343" s="4"/>
      <c r="F1343" s="2">
        <v>2004</v>
      </c>
      <c r="G1343" s="4">
        <v>50000</v>
      </c>
      <c r="H1343" s="4">
        <v>0</v>
      </c>
      <c r="I1343" s="4" t="s">
        <v>2400</v>
      </c>
      <c r="J1343" s="4"/>
      <c r="K1343" s="4" t="s">
        <v>837</v>
      </c>
      <c r="L1343" s="3">
        <v>38335</v>
      </c>
      <c r="M1343" s="4" t="s">
        <v>613</v>
      </c>
      <c r="N1343" s="4" t="s">
        <v>434</v>
      </c>
      <c r="O1343" s="4" t="s">
        <v>282</v>
      </c>
      <c r="P1343" s="4" t="s">
        <v>879</v>
      </c>
    </row>
    <row r="1344" spans="1:16" ht="22.5" customHeight="1">
      <c r="A1344" s="4" t="s">
        <v>263</v>
      </c>
      <c r="B1344" s="4" t="s">
        <v>276</v>
      </c>
      <c r="C1344" s="4" t="s">
        <v>1561</v>
      </c>
      <c r="D1344" s="4" t="s">
        <v>1642</v>
      </c>
      <c r="E1344" s="4"/>
      <c r="F1344" s="2">
        <v>2005</v>
      </c>
      <c r="G1344" s="4">
        <v>50000</v>
      </c>
      <c r="H1344" s="4">
        <v>0</v>
      </c>
      <c r="I1344" s="4" t="s">
        <v>2406</v>
      </c>
      <c r="J1344" s="4"/>
      <c r="K1344" s="4" t="s">
        <v>837</v>
      </c>
      <c r="L1344" s="3">
        <v>38631</v>
      </c>
      <c r="M1344" s="4" t="s">
        <v>738</v>
      </c>
      <c r="N1344" s="4" t="s">
        <v>434</v>
      </c>
      <c r="O1344" s="4" t="s">
        <v>282</v>
      </c>
      <c r="P1344" s="4" t="s">
        <v>879</v>
      </c>
    </row>
    <row r="1345" spans="1:16" ht="33.75" customHeight="1">
      <c r="A1345" s="4" t="s">
        <v>263</v>
      </c>
      <c r="B1345" s="4" t="s">
        <v>276</v>
      </c>
      <c r="C1345" s="4" t="s">
        <v>1445</v>
      </c>
      <c r="D1345" s="4" t="s">
        <v>1609</v>
      </c>
      <c r="E1345" s="4"/>
      <c r="F1345" s="2">
        <v>2007</v>
      </c>
      <c r="G1345" s="4">
        <v>128950</v>
      </c>
      <c r="H1345" s="4">
        <v>0</v>
      </c>
      <c r="I1345" s="4" t="s">
        <v>2407</v>
      </c>
      <c r="J1345" s="4"/>
      <c r="K1345" s="4" t="s">
        <v>837</v>
      </c>
      <c r="L1345" s="3">
        <v>39387</v>
      </c>
      <c r="M1345" s="4" t="s">
        <v>738</v>
      </c>
      <c r="N1345" s="4" t="s">
        <v>434</v>
      </c>
      <c r="O1345" s="4" t="s">
        <v>282</v>
      </c>
      <c r="P1345" s="4" t="s">
        <v>255</v>
      </c>
    </row>
    <row r="1346" spans="1:16" ht="22.5" customHeight="1">
      <c r="A1346" s="4" t="s">
        <v>263</v>
      </c>
      <c r="B1346" s="4" t="s">
        <v>276</v>
      </c>
      <c r="C1346" s="4" t="s">
        <v>1445</v>
      </c>
      <c r="D1346" s="4" t="s">
        <v>1446</v>
      </c>
      <c r="E1346" s="4"/>
      <c r="F1346" s="2">
        <v>2007</v>
      </c>
      <c r="G1346" s="4">
        <v>27190</v>
      </c>
      <c r="H1346" s="4">
        <v>0</v>
      </c>
      <c r="I1346" s="4" t="s">
        <v>2408</v>
      </c>
      <c r="J1346" s="4"/>
      <c r="K1346" s="4" t="s">
        <v>837</v>
      </c>
      <c r="L1346" s="3">
        <v>39154</v>
      </c>
      <c r="M1346" s="4" t="s">
        <v>738</v>
      </c>
      <c r="N1346" s="4" t="s">
        <v>434</v>
      </c>
      <c r="O1346" s="4" t="s">
        <v>282</v>
      </c>
      <c r="P1346" s="4" t="s">
        <v>879</v>
      </c>
    </row>
    <row r="1347" spans="1:16" ht="45.75" customHeight="1">
      <c r="A1347" s="4" t="s">
        <v>263</v>
      </c>
      <c r="B1347" s="4" t="s">
        <v>2116</v>
      </c>
      <c r="C1347" s="4" t="s">
        <v>1561</v>
      </c>
      <c r="D1347" s="4" t="s">
        <v>1642</v>
      </c>
      <c r="E1347" s="4"/>
      <c r="F1347" s="2">
        <v>2005</v>
      </c>
      <c r="G1347" s="4">
        <v>34775</v>
      </c>
      <c r="H1347" s="4">
        <v>0</v>
      </c>
      <c r="I1347" s="4" t="s">
        <v>2409</v>
      </c>
      <c r="J1347" s="4"/>
      <c r="K1347" s="4" t="s">
        <v>837</v>
      </c>
      <c r="L1347" s="3">
        <v>39262</v>
      </c>
      <c r="M1347" s="4" t="s">
        <v>211</v>
      </c>
      <c r="N1347" s="4" t="s">
        <v>434</v>
      </c>
      <c r="O1347" s="4" t="s">
        <v>282</v>
      </c>
      <c r="P1347" s="4" t="s">
        <v>879</v>
      </c>
    </row>
    <row r="1348" spans="1:16" ht="68.25" customHeight="1">
      <c r="A1348" s="4" t="s">
        <v>263</v>
      </c>
      <c r="B1348" s="4" t="s">
        <v>2116</v>
      </c>
      <c r="C1348" s="4" t="s">
        <v>1561</v>
      </c>
      <c r="D1348" s="4" t="s">
        <v>1642</v>
      </c>
      <c r="E1348" s="4"/>
      <c r="F1348" s="2">
        <v>2005</v>
      </c>
      <c r="G1348" s="4">
        <v>49920</v>
      </c>
      <c r="H1348" s="4">
        <v>0</v>
      </c>
      <c r="I1348" s="4" t="s">
        <v>2410</v>
      </c>
      <c r="J1348" s="4"/>
      <c r="K1348" s="4" t="s">
        <v>837</v>
      </c>
      <c r="L1348" s="3">
        <v>38641</v>
      </c>
      <c r="M1348" s="4" t="s">
        <v>738</v>
      </c>
      <c r="N1348" s="4" t="s">
        <v>434</v>
      </c>
      <c r="O1348" s="4" t="s">
        <v>282</v>
      </c>
      <c r="P1348" s="4" t="s">
        <v>879</v>
      </c>
    </row>
    <row r="1349" spans="1:16" ht="68.25" customHeight="1">
      <c r="A1349" s="4" t="s">
        <v>263</v>
      </c>
      <c r="B1349" s="4" t="s">
        <v>2116</v>
      </c>
      <c r="C1349" s="4" t="s">
        <v>1561</v>
      </c>
      <c r="D1349" s="4" t="s">
        <v>1642</v>
      </c>
      <c r="E1349" s="4"/>
      <c r="F1349" s="2">
        <v>2005</v>
      </c>
      <c r="G1349" s="4">
        <v>47050</v>
      </c>
      <c r="H1349" s="4">
        <v>0</v>
      </c>
      <c r="I1349" s="4" t="s">
        <v>2411</v>
      </c>
      <c r="J1349" s="4"/>
      <c r="K1349" s="4" t="s">
        <v>837</v>
      </c>
      <c r="L1349" s="3">
        <v>38641</v>
      </c>
      <c r="M1349" s="4" t="s">
        <v>738</v>
      </c>
      <c r="N1349" s="4" t="s">
        <v>434</v>
      </c>
      <c r="O1349" s="4" t="s">
        <v>282</v>
      </c>
      <c r="P1349" s="4" t="s">
        <v>879</v>
      </c>
    </row>
    <row r="1350" spans="1:16" ht="45.75" customHeight="1">
      <c r="A1350" s="4" t="s">
        <v>263</v>
      </c>
      <c r="B1350" s="4" t="s">
        <v>2116</v>
      </c>
      <c r="C1350" s="4" t="s">
        <v>1561</v>
      </c>
      <c r="D1350" s="4" t="s">
        <v>1642</v>
      </c>
      <c r="E1350" s="4"/>
      <c r="F1350" s="2">
        <v>2005</v>
      </c>
      <c r="G1350" s="4">
        <v>34593</v>
      </c>
      <c r="H1350" s="4">
        <v>0</v>
      </c>
      <c r="I1350" s="4" t="s">
        <v>2412</v>
      </c>
      <c r="J1350" s="4"/>
      <c r="K1350" s="4" t="s">
        <v>837</v>
      </c>
      <c r="L1350" s="3">
        <v>38666</v>
      </c>
      <c r="M1350" s="4" t="s">
        <v>211</v>
      </c>
      <c r="N1350" s="4" t="s">
        <v>434</v>
      </c>
      <c r="O1350" s="4" t="s">
        <v>282</v>
      </c>
      <c r="P1350" s="4" t="s">
        <v>879</v>
      </c>
    </row>
    <row r="1351" spans="1:16" ht="45.75" customHeight="1">
      <c r="A1351" s="4" t="s">
        <v>263</v>
      </c>
      <c r="B1351" s="4" t="s">
        <v>2116</v>
      </c>
      <c r="C1351" s="4" t="s">
        <v>1438</v>
      </c>
      <c r="D1351" s="4" t="s">
        <v>1439</v>
      </c>
      <c r="E1351" s="4"/>
      <c r="F1351" s="2">
        <v>2006</v>
      </c>
      <c r="G1351" s="4">
        <v>67875</v>
      </c>
      <c r="H1351" s="4">
        <v>0</v>
      </c>
      <c r="I1351" s="4" t="s">
        <v>2413</v>
      </c>
      <c r="J1351" s="4"/>
      <c r="K1351" s="4" t="s">
        <v>837</v>
      </c>
      <c r="L1351" s="3">
        <v>38782</v>
      </c>
      <c r="M1351" s="4" t="s">
        <v>613</v>
      </c>
      <c r="N1351" s="4" t="s">
        <v>434</v>
      </c>
      <c r="O1351" s="4" t="s">
        <v>282</v>
      </c>
      <c r="P1351" s="4" t="s">
        <v>879</v>
      </c>
    </row>
    <row r="1352" spans="1:16" ht="57" customHeight="1">
      <c r="A1352" s="4" t="s">
        <v>263</v>
      </c>
      <c r="B1352" s="4" t="s">
        <v>2116</v>
      </c>
      <c r="C1352" s="4" t="s">
        <v>1438</v>
      </c>
      <c r="D1352" s="4" t="s">
        <v>1439</v>
      </c>
      <c r="E1352" s="4"/>
      <c r="F1352" s="2">
        <v>2006</v>
      </c>
      <c r="G1352" s="4">
        <v>84718</v>
      </c>
      <c r="H1352" s="4">
        <v>0</v>
      </c>
      <c r="I1352" s="4" t="s">
        <v>2414</v>
      </c>
      <c r="J1352" s="4"/>
      <c r="K1352" s="4" t="s">
        <v>837</v>
      </c>
      <c r="L1352" s="3">
        <v>38952</v>
      </c>
      <c r="M1352" s="4" t="s">
        <v>613</v>
      </c>
      <c r="N1352" s="4" t="s">
        <v>434</v>
      </c>
      <c r="O1352" s="4" t="s">
        <v>282</v>
      </c>
      <c r="P1352" s="4" t="s">
        <v>879</v>
      </c>
    </row>
    <row r="1353" spans="1:16" ht="57" customHeight="1">
      <c r="A1353" s="4" t="s">
        <v>263</v>
      </c>
      <c r="B1353" s="4" t="s">
        <v>2116</v>
      </c>
      <c r="C1353" s="4" t="s">
        <v>1438</v>
      </c>
      <c r="D1353" s="4" t="s">
        <v>1439</v>
      </c>
      <c r="E1353" s="4"/>
      <c r="F1353" s="2">
        <v>2006</v>
      </c>
      <c r="G1353" s="4">
        <v>52545</v>
      </c>
      <c r="H1353" s="4">
        <v>0</v>
      </c>
      <c r="I1353" s="4" t="s">
        <v>2415</v>
      </c>
      <c r="J1353" s="4"/>
      <c r="K1353" s="4" t="s">
        <v>837</v>
      </c>
      <c r="L1353" s="3">
        <v>39006</v>
      </c>
      <c r="M1353" s="4" t="s">
        <v>613</v>
      </c>
      <c r="N1353" s="4" t="s">
        <v>434</v>
      </c>
      <c r="O1353" s="4" t="s">
        <v>282</v>
      </c>
      <c r="P1353" s="4" t="s">
        <v>879</v>
      </c>
    </row>
    <row r="1354" spans="1:16" ht="45.75" customHeight="1">
      <c r="A1354" s="4" t="s">
        <v>263</v>
      </c>
      <c r="B1354" s="4" t="s">
        <v>2116</v>
      </c>
      <c r="C1354" s="4" t="s">
        <v>1445</v>
      </c>
      <c r="D1354" s="4" t="s">
        <v>1446</v>
      </c>
      <c r="E1354" s="4"/>
      <c r="F1354" s="2">
        <v>2007</v>
      </c>
      <c r="G1354" s="4">
        <v>57626</v>
      </c>
      <c r="H1354" s="4">
        <v>0</v>
      </c>
      <c r="I1354" s="4" t="s">
        <v>2416</v>
      </c>
      <c r="J1354" s="4"/>
      <c r="K1354" s="4" t="s">
        <v>837</v>
      </c>
      <c r="L1354" s="3">
        <v>39096</v>
      </c>
      <c r="M1354" s="4" t="s">
        <v>613</v>
      </c>
      <c r="N1354" s="4" t="s">
        <v>434</v>
      </c>
      <c r="O1354" s="4" t="s">
        <v>282</v>
      </c>
      <c r="P1354" s="4" t="s">
        <v>879</v>
      </c>
    </row>
    <row r="1355" spans="1:16" ht="45.75" customHeight="1">
      <c r="A1355" s="4" t="s">
        <v>263</v>
      </c>
      <c r="B1355" s="4" t="s">
        <v>2116</v>
      </c>
      <c r="C1355" s="4" t="s">
        <v>1445</v>
      </c>
      <c r="D1355" s="4" t="s">
        <v>1446</v>
      </c>
      <c r="E1355" s="4"/>
      <c r="F1355" s="2">
        <v>2007</v>
      </c>
      <c r="G1355" s="4">
        <v>49045</v>
      </c>
      <c r="H1355" s="4">
        <v>0</v>
      </c>
      <c r="I1355" s="4" t="s">
        <v>2417</v>
      </c>
      <c r="J1355" s="4"/>
      <c r="K1355" s="4" t="s">
        <v>837</v>
      </c>
      <c r="L1355" s="3">
        <v>39287</v>
      </c>
      <c r="M1355" s="4" t="s">
        <v>613</v>
      </c>
      <c r="N1355" s="4" t="s">
        <v>434</v>
      </c>
      <c r="O1355" s="4" t="s">
        <v>282</v>
      </c>
      <c r="P1355" s="4" t="s">
        <v>879</v>
      </c>
    </row>
    <row r="1356" spans="1:16" ht="33.75" customHeight="1">
      <c r="A1356" s="4" t="s">
        <v>263</v>
      </c>
      <c r="B1356" s="4" t="s">
        <v>2183</v>
      </c>
      <c r="C1356" s="4" t="s">
        <v>1438</v>
      </c>
      <c r="D1356" s="4" t="s">
        <v>1439</v>
      </c>
      <c r="E1356" s="4"/>
      <c r="F1356" s="2">
        <v>2006</v>
      </c>
      <c r="G1356" s="4">
        <v>27897</v>
      </c>
      <c r="H1356" s="4">
        <v>0</v>
      </c>
      <c r="I1356" s="4" t="s">
        <v>2418</v>
      </c>
      <c r="J1356" s="4"/>
      <c r="K1356" s="4" t="s">
        <v>837</v>
      </c>
      <c r="L1356" s="3">
        <v>38983</v>
      </c>
      <c r="M1356" s="4" t="s">
        <v>554</v>
      </c>
      <c r="N1356" s="4" t="s">
        <v>434</v>
      </c>
      <c r="O1356" s="4" t="s">
        <v>282</v>
      </c>
      <c r="P1356" s="4" t="s">
        <v>879</v>
      </c>
    </row>
    <row r="1357" spans="1:16" ht="33.75" customHeight="1">
      <c r="A1357" s="4" t="s">
        <v>263</v>
      </c>
      <c r="B1357" s="4" t="s">
        <v>2185</v>
      </c>
      <c r="C1357" s="4" t="s">
        <v>1445</v>
      </c>
      <c r="D1357" s="4" t="s">
        <v>1446</v>
      </c>
      <c r="E1357" s="4"/>
      <c r="F1357" s="2">
        <v>2007</v>
      </c>
      <c r="G1357" s="4">
        <v>49750</v>
      </c>
      <c r="H1357" s="4">
        <v>0</v>
      </c>
      <c r="I1357" s="4" t="s">
        <v>2419</v>
      </c>
      <c r="J1357" s="4"/>
      <c r="K1357" s="4" t="s">
        <v>837</v>
      </c>
      <c r="L1357" s="3">
        <v>39295</v>
      </c>
      <c r="M1357" s="4" t="s">
        <v>886</v>
      </c>
      <c r="N1357" s="4" t="s">
        <v>434</v>
      </c>
      <c r="O1357" s="4" t="s">
        <v>282</v>
      </c>
      <c r="P1357" s="4" t="s">
        <v>879</v>
      </c>
    </row>
    <row r="1358" spans="1:16" ht="33.75" customHeight="1">
      <c r="A1358" s="4" t="s">
        <v>263</v>
      </c>
      <c r="B1358" s="4" t="s">
        <v>933</v>
      </c>
      <c r="C1358" s="4" t="s">
        <v>1445</v>
      </c>
      <c r="D1358" s="4" t="s">
        <v>1609</v>
      </c>
      <c r="E1358" s="4"/>
      <c r="F1358" s="2">
        <v>2007</v>
      </c>
      <c r="G1358" s="4">
        <v>399978</v>
      </c>
      <c r="H1358" s="4">
        <v>0</v>
      </c>
      <c r="I1358" s="4" t="s">
        <v>2420</v>
      </c>
      <c r="J1358" s="4"/>
      <c r="K1358" s="4" t="s">
        <v>837</v>
      </c>
      <c r="L1358" s="3">
        <v>39387</v>
      </c>
      <c r="M1358" s="4" t="s">
        <v>738</v>
      </c>
      <c r="N1358" s="4" t="s">
        <v>434</v>
      </c>
      <c r="O1358" s="4" t="s">
        <v>282</v>
      </c>
      <c r="P1358" s="4" t="s">
        <v>255</v>
      </c>
    </row>
    <row r="1359" spans="1:16" ht="57" customHeight="1">
      <c r="A1359" s="4" t="s">
        <v>263</v>
      </c>
      <c r="B1359" s="4" t="s">
        <v>2218</v>
      </c>
      <c r="C1359" s="4" t="s">
        <v>1561</v>
      </c>
      <c r="D1359" s="4" t="s">
        <v>1642</v>
      </c>
      <c r="E1359" s="4"/>
      <c r="F1359" s="2">
        <v>2005</v>
      </c>
      <c r="G1359" s="4">
        <v>46583</v>
      </c>
      <c r="H1359" s="4">
        <v>0</v>
      </c>
      <c r="I1359" s="4" t="s">
        <v>2421</v>
      </c>
      <c r="J1359" s="4"/>
      <c r="K1359" s="4" t="s">
        <v>837</v>
      </c>
      <c r="L1359" s="3">
        <v>38629</v>
      </c>
      <c r="M1359" s="4" t="s">
        <v>738</v>
      </c>
      <c r="N1359" s="4" t="s">
        <v>434</v>
      </c>
      <c r="O1359" s="4" t="s">
        <v>282</v>
      </c>
      <c r="P1359" s="4" t="s">
        <v>879</v>
      </c>
    </row>
    <row r="1360" spans="1:16" ht="33.75" customHeight="1">
      <c r="A1360" s="4" t="s">
        <v>263</v>
      </c>
      <c r="B1360" s="4" t="s">
        <v>2268</v>
      </c>
      <c r="C1360" s="4" t="s">
        <v>1445</v>
      </c>
      <c r="D1360" s="4" t="s">
        <v>1446</v>
      </c>
      <c r="E1360" s="4"/>
      <c r="F1360" s="2">
        <v>2007</v>
      </c>
      <c r="G1360" s="4">
        <v>49369</v>
      </c>
      <c r="H1360" s="4">
        <v>0</v>
      </c>
      <c r="I1360" s="4" t="s">
        <v>2422</v>
      </c>
      <c r="J1360" s="4"/>
      <c r="K1360" s="4" t="s">
        <v>837</v>
      </c>
      <c r="L1360" s="3">
        <v>39155</v>
      </c>
      <c r="M1360" s="4" t="s">
        <v>738</v>
      </c>
      <c r="N1360" s="4" t="s">
        <v>434</v>
      </c>
      <c r="O1360" s="4" t="s">
        <v>282</v>
      </c>
      <c r="P1360" s="4" t="s">
        <v>879</v>
      </c>
    </row>
    <row r="1361" spans="1:16" ht="45.75" customHeight="1">
      <c r="A1361" s="4" t="s">
        <v>263</v>
      </c>
      <c r="B1361" s="4" t="s">
        <v>263</v>
      </c>
      <c r="C1361" s="4" t="s">
        <v>1473</v>
      </c>
      <c r="D1361" s="4" t="s">
        <v>1473</v>
      </c>
      <c r="E1361" s="4" t="s">
        <v>1509</v>
      </c>
      <c r="F1361" s="2">
        <v>2003</v>
      </c>
      <c r="G1361" s="4">
        <v>1003261</v>
      </c>
      <c r="H1361" s="4">
        <v>0</v>
      </c>
      <c r="I1361" s="4" t="s">
        <v>2423</v>
      </c>
      <c r="J1361" s="4"/>
      <c r="K1361" s="4"/>
      <c r="L1361" s="3">
        <v>37788</v>
      </c>
      <c r="M1361" s="4" t="s">
        <v>613</v>
      </c>
      <c r="N1361" s="4" t="s">
        <v>434</v>
      </c>
      <c r="O1361" s="4" t="s">
        <v>282</v>
      </c>
      <c r="P1361" s="4" t="s">
        <v>879</v>
      </c>
    </row>
    <row r="1362" spans="1:16" ht="22.5" customHeight="1">
      <c r="A1362" s="4" t="s">
        <v>263</v>
      </c>
      <c r="B1362" s="4" t="s">
        <v>2424</v>
      </c>
      <c r="C1362" s="4" t="s">
        <v>1438</v>
      </c>
      <c r="D1362" s="4" t="s">
        <v>1439</v>
      </c>
      <c r="E1362" s="4"/>
      <c r="F1362" s="2">
        <v>2006</v>
      </c>
      <c r="G1362" s="4">
        <v>49925</v>
      </c>
      <c r="H1362" s="4">
        <v>0</v>
      </c>
      <c r="I1362" s="4" t="s">
        <v>2425</v>
      </c>
      <c r="J1362" s="4"/>
      <c r="K1362" s="4" t="s">
        <v>837</v>
      </c>
      <c r="L1362" s="3">
        <v>39047</v>
      </c>
      <c r="M1362" s="4" t="s">
        <v>554</v>
      </c>
      <c r="N1362" s="4" t="s">
        <v>434</v>
      </c>
      <c r="O1362" s="4" t="s">
        <v>282</v>
      </c>
      <c r="P1362" s="4" t="s">
        <v>879</v>
      </c>
    </row>
    <row r="1363" spans="1:16" ht="33.75" customHeight="1">
      <c r="A1363" s="4" t="s">
        <v>263</v>
      </c>
      <c r="B1363" s="4" t="s">
        <v>1852</v>
      </c>
      <c r="C1363" s="4" t="s">
        <v>1445</v>
      </c>
      <c r="D1363" s="4" t="s">
        <v>1446</v>
      </c>
      <c r="E1363" s="4"/>
      <c r="F1363" s="2">
        <v>2007</v>
      </c>
      <c r="G1363" s="4">
        <v>50000</v>
      </c>
      <c r="H1363" s="4">
        <v>0</v>
      </c>
      <c r="I1363" s="4" t="s">
        <v>2426</v>
      </c>
      <c r="J1363" s="4"/>
      <c r="K1363" s="4" t="s">
        <v>837</v>
      </c>
      <c r="L1363" s="3">
        <v>39260</v>
      </c>
      <c r="M1363" s="4" t="s">
        <v>886</v>
      </c>
      <c r="N1363" s="4" t="s">
        <v>434</v>
      </c>
      <c r="O1363" s="4" t="s">
        <v>282</v>
      </c>
      <c r="P1363" s="4" t="s">
        <v>879</v>
      </c>
    </row>
    <row r="1364" spans="1:16" ht="22.5" customHeight="1">
      <c r="A1364" s="4" t="s">
        <v>263</v>
      </c>
      <c r="B1364" s="4" t="s">
        <v>2427</v>
      </c>
      <c r="C1364" s="4" t="s">
        <v>1438</v>
      </c>
      <c r="D1364" s="4" t="s">
        <v>1439</v>
      </c>
      <c r="E1364" s="4"/>
      <c r="F1364" s="2">
        <v>2006</v>
      </c>
      <c r="G1364" s="4">
        <v>46279</v>
      </c>
      <c r="H1364" s="4">
        <v>0</v>
      </c>
      <c r="I1364" s="4" t="s">
        <v>2428</v>
      </c>
      <c r="J1364" s="4"/>
      <c r="K1364" s="4" t="s">
        <v>837</v>
      </c>
      <c r="L1364" s="3">
        <v>38957</v>
      </c>
      <c r="M1364" s="4" t="s">
        <v>738</v>
      </c>
      <c r="N1364" s="4" t="s">
        <v>434</v>
      </c>
      <c r="O1364" s="4" t="s">
        <v>282</v>
      </c>
      <c r="P1364" s="4" t="s">
        <v>879</v>
      </c>
    </row>
    <row r="1365" spans="1:16" ht="33.75" customHeight="1">
      <c r="A1365" s="4" t="s">
        <v>263</v>
      </c>
      <c r="B1365" s="4" t="s">
        <v>2427</v>
      </c>
      <c r="C1365" s="4" t="s">
        <v>1438</v>
      </c>
      <c r="D1365" s="4" t="s">
        <v>1439</v>
      </c>
      <c r="E1365" s="4"/>
      <c r="F1365" s="2">
        <v>2006</v>
      </c>
      <c r="G1365" s="4">
        <v>47542</v>
      </c>
      <c r="H1365" s="4">
        <v>0</v>
      </c>
      <c r="I1365" s="4" t="s">
        <v>2429</v>
      </c>
      <c r="J1365" s="4"/>
      <c r="K1365" s="4" t="s">
        <v>837</v>
      </c>
      <c r="L1365" s="3">
        <v>39050</v>
      </c>
      <c r="M1365" s="4" t="s">
        <v>738</v>
      </c>
      <c r="N1365" s="4" t="s">
        <v>434</v>
      </c>
      <c r="O1365" s="4" t="s">
        <v>282</v>
      </c>
      <c r="P1365" s="4" t="s">
        <v>879</v>
      </c>
    </row>
    <row r="1366" spans="1:16" ht="22.5" customHeight="1">
      <c r="A1366" s="4" t="s">
        <v>263</v>
      </c>
      <c r="B1366" s="4" t="s">
        <v>2427</v>
      </c>
      <c r="C1366" s="4" t="s">
        <v>1445</v>
      </c>
      <c r="D1366" s="4" t="s">
        <v>1446</v>
      </c>
      <c r="E1366" s="4"/>
      <c r="F1366" s="2">
        <v>2007</v>
      </c>
      <c r="G1366" s="4">
        <v>44470</v>
      </c>
      <c r="H1366" s="4">
        <v>0</v>
      </c>
      <c r="I1366" s="4" t="s">
        <v>2430</v>
      </c>
      <c r="J1366" s="4"/>
      <c r="K1366" s="4" t="s">
        <v>837</v>
      </c>
      <c r="L1366" s="3">
        <v>39181</v>
      </c>
      <c r="M1366" s="4" t="s">
        <v>738</v>
      </c>
      <c r="N1366" s="4" t="s">
        <v>434</v>
      </c>
      <c r="O1366" s="4" t="s">
        <v>282</v>
      </c>
      <c r="P1366" s="4" t="s">
        <v>879</v>
      </c>
    </row>
    <row r="1367" spans="1:16" ht="45.75" customHeight="1">
      <c r="A1367" s="4" t="s">
        <v>263</v>
      </c>
      <c r="B1367" s="4" t="s">
        <v>2431</v>
      </c>
      <c r="C1367" s="4" t="s">
        <v>1445</v>
      </c>
      <c r="D1367" s="4" t="s">
        <v>1446</v>
      </c>
      <c r="E1367" s="4"/>
      <c r="F1367" s="2">
        <v>2007</v>
      </c>
      <c r="G1367" s="4">
        <v>36954</v>
      </c>
      <c r="H1367" s="4">
        <v>0</v>
      </c>
      <c r="I1367" s="4" t="s">
        <v>2432</v>
      </c>
      <c r="J1367" s="4"/>
      <c r="K1367" s="4" t="s">
        <v>837</v>
      </c>
      <c r="L1367" s="3">
        <v>39334</v>
      </c>
      <c r="M1367" s="4" t="s">
        <v>326</v>
      </c>
      <c r="N1367" s="4" t="s">
        <v>434</v>
      </c>
      <c r="O1367" s="4" t="s">
        <v>282</v>
      </c>
      <c r="P1367" s="4" t="s">
        <v>879</v>
      </c>
    </row>
    <row r="1368" spans="1:16" ht="33.75" customHeight="1">
      <c r="A1368" s="4" t="s">
        <v>263</v>
      </c>
      <c r="B1368" s="4" t="s">
        <v>2433</v>
      </c>
      <c r="C1368" s="4" t="s">
        <v>1445</v>
      </c>
      <c r="D1368" s="4" t="s">
        <v>1446</v>
      </c>
      <c r="E1368" s="4"/>
      <c r="F1368" s="2">
        <v>2007</v>
      </c>
      <c r="G1368" s="4">
        <v>16182</v>
      </c>
      <c r="H1368" s="4">
        <v>0</v>
      </c>
      <c r="I1368" s="4" t="s">
        <v>2434</v>
      </c>
      <c r="J1368" s="4"/>
      <c r="K1368" s="4" t="s">
        <v>837</v>
      </c>
      <c r="L1368" s="3">
        <v>39110</v>
      </c>
      <c r="M1368" s="4" t="s">
        <v>738</v>
      </c>
      <c r="N1368" s="4" t="s">
        <v>434</v>
      </c>
      <c r="O1368" s="4" t="s">
        <v>282</v>
      </c>
      <c r="P1368" s="4" t="s">
        <v>879</v>
      </c>
    </row>
    <row r="1369" spans="1:16" ht="57" customHeight="1">
      <c r="A1369" s="4" t="s">
        <v>263</v>
      </c>
      <c r="B1369" s="4" t="s">
        <v>2435</v>
      </c>
      <c r="C1369" s="4" t="s">
        <v>1445</v>
      </c>
      <c r="D1369" s="4" t="s">
        <v>1609</v>
      </c>
      <c r="E1369" s="4"/>
      <c r="F1369" s="2">
        <v>2007</v>
      </c>
      <c r="G1369" s="4">
        <v>138227</v>
      </c>
      <c r="H1369" s="4">
        <v>0</v>
      </c>
      <c r="I1369" s="4" t="s">
        <v>2436</v>
      </c>
      <c r="J1369" s="4"/>
      <c r="K1369" s="4" t="s">
        <v>837</v>
      </c>
      <c r="L1369" s="3">
        <v>39387</v>
      </c>
      <c r="M1369" s="4" t="s">
        <v>738</v>
      </c>
      <c r="N1369" s="4" t="s">
        <v>434</v>
      </c>
      <c r="O1369" s="4" t="s">
        <v>282</v>
      </c>
      <c r="P1369" s="4" t="s">
        <v>879</v>
      </c>
    </row>
    <row r="1370" spans="1:16" ht="22.5" customHeight="1">
      <c r="A1370" s="4" t="s">
        <v>263</v>
      </c>
      <c r="B1370" s="4" t="s">
        <v>2437</v>
      </c>
      <c r="C1370" s="4" t="s">
        <v>1445</v>
      </c>
      <c r="D1370" s="4" t="s">
        <v>1446</v>
      </c>
      <c r="E1370" s="4"/>
      <c r="F1370" s="2">
        <v>2007</v>
      </c>
      <c r="G1370" s="4">
        <v>25915</v>
      </c>
      <c r="H1370" s="4">
        <v>0</v>
      </c>
      <c r="I1370" s="4" t="s">
        <v>2438</v>
      </c>
      <c r="J1370" s="4"/>
      <c r="K1370" s="4" t="s">
        <v>837</v>
      </c>
      <c r="L1370" s="3">
        <v>39154</v>
      </c>
      <c r="M1370" s="4" t="s">
        <v>738</v>
      </c>
      <c r="N1370" s="4" t="s">
        <v>434</v>
      </c>
      <c r="O1370" s="4" t="s">
        <v>282</v>
      </c>
      <c r="P1370" s="4" t="s">
        <v>879</v>
      </c>
    </row>
    <row r="1371" spans="1:16" ht="45.75" customHeight="1">
      <c r="A1371" s="4" t="s">
        <v>263</v>
      </c>
      <c r="B1371" s="4" t="s">
        <v>2439</v>
      </c>
      <c r="C1371" s="4" t="s">
        <v>1438</v>
      </c>
      <c r="D1371" s="4" t="s">
        <v>1439</v>
      </c>
      <c r="E1371" s="4"/>
      <c r="F1371" s="2">
        <v>2006</v>
      </c>
      <c r="G1371" s="4">
        <v>23545</v>
      </c>
      <c r="H1371" s="4">
        <v>0</v>
      </c>
      <c r="I1371" s="4" t="s">
        <v>2440</v>
      </c>
      <c r="J1371" s="4"/>
      <c r="K1371" s="4" t="s">
        <v>837</v>
      </c>
      <c r="L1371" s="3">
        <v>38785</v>
      </c>
      <c r="M1371" s="4" t="s">
        <v>738</v>
      </c>
      <c r="N1371" s="4" t="s">
        <v>434</v>
      </c>
      <c r="O1371" s="4" t="s">
        <v>282</v>
      </c>
      <c r="P1371" s="4" t="s">
        <v>879</v>
      </c>
    </row>
    <row r="1372" spans="1:16" ht="33.75" customHeight="1">
      <c r="A1372" s="4" t="s">
        <v>263</v>
      </c>
      <c r="B1372" s="4" t="s">
        <v>2439</v>
      </c>
      <c r="C1372" s="4" t="s">
        <v>1445</v>
      </c>
      <c r="D1372" s="4" t="s">
        <v>1609</v>
      </c>
      <c r="E1372" s="4"/>
      <c r="F1372" s="2">
        <v>2007</v>
      </c>
      <c r="G1372" s="4">
        <v>294242</v>
      </c>
      <c r="H1372" s="4">
        <v>0</v>
      </c>
      <c r="I1372" s="4" t="s">
        <v>2441</v>
      </c>
      <c r="J1372" s="4"/>
      <c r="K1372" s="4" t="s">
        <v>837</v>
      </c>
      <c r="L1372" s="3">
        <v>39428</v>
      </c>
      <c r="M1372" s="4" t="s">
        <v>554</v>
      </c>
      <c r="N1372" s="4" t="s">
        <v>434</v>
      </c>
      <c r="O1372" s="4" t="s">
        <v>282</v>
      </c>
      <c r="P1372" s="4" t="s">
        <v>692</v>
      </c>
    </row>
    <row r="1373" spans="1:16" ht="22.5" customHeight="1">
      <c r="A1373" s="4" t="s">
        <v>2442</v>
      </c>
      <c r="B1373" s="4" t="s">
        <v>253</v>
      </c>
      <c r="C1373" s="4" t="s">
        <v>1473</v>
      </c>
      <c r="D1373" s="4" t="s">
        <v>1473</v>
      </c>
      <c r="E1373" s="4" t="s">
        <v>2443</v>
      </c>
      <c r="F1373" s="2">
        <v>2003</v>
      </c>
      <c r="G1373" s="4">
        <v>44565000</v>
      </c>
      <c r="H1373" s="4">
        <v>0</v>
      </c>
      <c r="I1373" s="4" t="s">
        <v>2444</v>
      </c>
      <c r="J1373" s="4"/>
      <c r="K1373" s="4"/>
      <c r="L1373" s="3">
        <v>37841</v>
      </c>
      <c r="M1373" s="4" t="s">
        <v>138</v>
      </c>
      <c r="N1373" s="4" t="s">
        <v>434</v>
      </c>
      <c r="O1373" s="4" t="s">
        <v>282</v>
      </c>
      <c r="P1373" s="4" t="s">
        <v>879</v>
      </c>
    </row>
    <row r="1374" spans="1:16" ht="22.5" customHeight="1">
      <c r="A1374" s="4" t="s">
        <v>2442</v>
      </c>
      <c r="B1374" s="4" t="s">
        <v>253</v>
      </c>
      <c r="C1374" s="4" t="s">
        <v>1473</v>
      </c>
      <c r="D1374" s="4" t="s">
        <v>1473</v>
      </c>
      <c r="E1374" s="4" t="s">
        <v>2443</v>
      </c>
      <c r="F1374" s="2">
        <v>2003</v>
      </c>
      <c r="G1374" s="4">
        <v>4000000</v>
      </c>
      <c r="H1374" s="4">
        <v>0</v>
      </c>
      <c r="I1374" s="4" t="s">
        <v>2445</v>
      </c>
      <c r="J1374" s="4"/>
      <c r="K1374" s="4"/>
      <c r="L1374" s="3">
        <v>37750</v>
      </c>
      <c r="M1374" s="4" t="s">
        <v>138</v>
      </c>
      <c r="N1374" s="4" t="s">
        <v>434</v>
      </c>
      <c r="O1374" s="4" t="s">
        <v>282</v>
      </c>
      <c r="P1374" s="4" t="s">
        <v>879</v>
      </c>
    </row>
    <row r="1375" spans="1:16" ht="22.5" customHeight="1">
      <c r="A1375" s="4" t="s">
        <v>2442</v>
      </c>
      <c r="B1375" s="4" t="s">
        <v>253</v>
      </c>
      <c r="C1375" s="4" t="s">
        <v>1473</v>
      </c>
      <c r="D1375" s="4" t="s">
        <v>1473</v>
      </c>
      <c r="E1375" s="4" t="s">
        <v>2443</v>
      </c>
      <c r="F1375" s="2">
        <v>2003</v>
      </c>
      <c r="G1375" s="4">
        <v>1200000</v>
      </c>
      <c r="H1375" s="4">
        <v>0</v>
      </c>
      <c r="I1375" s="4" t="s">
        <v>2446</v>
      </c>
      <c r="J1375" s="4"/>
      <c r="K1375" s="4"/>
      <c r="L1375" s="3">
        <v>37750</v>
      </c>
      <c r="M1375" s="4" t="s">
        <v>138</v>
      </c>
      <c r="N1375" s="4" t="s">
        <v>434</v>
      </c>
      <c r="O1375" s="4" t="s">
        <v>282</v>
      </c>
      <c r="P1375" s="4" t="s">
        <v>879</v>
      </c>
    </row>
    <row r="1376" spans="1:16" ht="22.5" customHeight="1">
      <c r="A1376" s="4" t="s">
        <v>2442</v>
      </c>
      <c r="B1376" s="4" t="s">
        <v>253</v>
      </c>
      <c r="C1376" s="4" t="s">
        <v>1473</v>
      </c>
      <c r="D1376" s="4" t="s">
        <v>1473</v>
      </c>
      <c r="E1376" s="4" t="s">
        <v>2443</v>
      </c>
      <c r="F1376" s="2">
        <v>2003</v>
      </c>
      <c r="G1376" s="4">
        <v>10800000</v>
      </c>
      <c r="H1376" s="4">
        <v>0</v>
      </c>
      <c r="I1376" s="4" t="s">
        <v>2447</v>
      </c>
      <c r="J1376" s="4"/>
      <c r="K1376" s="4"/>
      <c r="L1376" s="3">
        <v>37750</v>
      </c>
      <c r="M1376" s="4" t="s">
        <v>138</v>
      </c>
      <c r="N1376" s="4" t="s">
        <v>434</v>
      </c>
      <c r="O1376" s="4" t="s">
        <v>282</v>
      </c>
      <c r="P1376" s="4" t="s">
        <v>879</v>
      </c>
    </row>
    <row r="1377" spans="1:16" ht="22.5" customHeight="1">
      <c r="A1377" s="4" t="s">
        <v>2442</v>
      </c>
      <c r="B1377" s="4" t="s">
        <v>877</v>
      </c>
      <c r="C1377" s="4" t="s">
        <v>1473</v>
      </c>
      <c r="D1377" s="4" t="s">
        <v>1473</v>
      </c>
      <c r="E1377" s="4" t="s">
        <v>1520</v>
      </c>
      <c r="F1377" s="2">
        <v>2003</v>
      </c>
      <c r="G1377" s="4">
        <v>578162</v>
      </c>
      <c r="H1377" s="4">
        <v>0</v>
      </c>
      <c r="I1377" s="4" t="s">
        <v>2448</v>
      </c>
      <c r="J1377" s="4">
        <v>500000</v>
      </c>
      <c r="K1377" s="4" t="s">
        <v>313</v>
      </c>
      <c r="L1377" s="3">
        <v>37721</v>
      </c>
      <c r="M1377" s="4" t="s">
        <v>886</v>
      </c>
      <c r="N1377" s="4" t="s">
        <v>434</v>
      </c>
      <c r="O1377" s="4" t="s">
        <v>282</v>
      </c>
      <c r="P1377" s="4" t="s">
        <v>879</v>
      </c>
    </row>
    <row r="1378" spans="1:16" ht="33.75" customHeight="1">
      <c r="A1378" s="4" t="s">
        <v>2442</v>
      </c>
      <c r="B1378" s="4" t="s">
        <v>20</v>
      </c>
      <c r="C1378" s="4" t="s">
        <v>1473</v>
      </c>
      <c r="D1378" s="4" t="s">
        <v>1473</v>
      </c>
      <c r="E1378" s="4" t="s">
        <v>2169</v>
      </c>
      <c r="F1378" s="2">
        <v>2003</v>
      </c>
      <c r="G1378" s="4">
        <v>2320260</v>
      </c>
      <c r="H1378" s="4">
        <v>0</v>
      </c>
      <c r="I1378" s="4" t="s">
        <v>2449</v>
      </c>
      <c r="J1378" s="4"/>
      <c r="K1378" s="4"/>
      <c r="L1378" s="3">
        <v>37785</v>
      </c>
      <c r="M1378" s="4" t="s">
        <v>230</v>
      </c>
      <c r="N1378" s="4" t="s">
        <v>434</v>
      </c>
      <c r="O1378" s="4" t="s">
        <v>282</v>
      </c>
      <c r="P1378" s="4" t="s">
        <v>879</v>
      </c>
    </row>
    <row r="1379" spans="1:16" ht="22.5" customHeight="1">
      <c r="A1379" s="4" t="s">
        <v>2442</v>
      </c>
      <c r="B1379" s="4" t="s">
        <v>365</v>
      </c>
      <c r="C1379" s="4" t="s">
        <v>1473</v>
      </c>
      <c r="D1379" s="4" t="s">
        <v>1473</v>
      </c>
      <c r="E1379" s="4" t="s">
        <v>1529</v>
      </c>
      <c r="F1379" s="2">
        <v>2003</v>
      </c>
      <c r="G1379" s="4">
        <v>15693440</v>
      </c>
      <c r="H1379" s="4">
        <v>0</v>
      </c>
      <c r="I1379" s="4" t="s">
        <v>1530</v>
      </c>
      <c r="J1379" s="4"/>
      <c r="K1379" s="4"/>
      <c r="L1379" s="3">
        <v>37785</v>
      </c>
      <c r="M1379" s="4" t="s">
        <v>738</v>
      </c>
      <c r="N1379" s="4" t="s">
        <v>434</v>
      </c>
      <c r="O1379" s="4" t="s">
        <v>282</v>
      </c>
      <c r="P1379" s="4" t="s">
        <v>879</v>
      </c>
    </row>
    <row r="1380" spans="1:16" ht="22.5" customHeight="1">
      <c r="A1380" s="4" t="s">
        <v>2442</v>
      </c>
      <c r="B1380" s="4" t="s">
        <v>520</v>
      </c>
      <c r="C1380" s="4" t="s">
        <v>1473</v>
      </c>
      <c r="D1380" s="4" t="s">
        <v>1473</v>
      </c>
      <c r="E1380" s="4" t="s">
        <v>2260</v>
      </c>
      <c r="F1380" s="2">
        <v>2003</v>
      </c>
      <c r="G1380" s="4">
        <v>15000000</v>
      </c>
      <c r="H1380" s="4">
        <v>0</v>
      </c>
      <c r="I1380" s="4" t="s">
        <v>2261</v>
      </c>
      <c r="J1380" s="4"/>
      <c r="K1380" s="4"/>
      <c r="L1380" s="3">
        <v>37785</v>
      </c>
      <c r="M1380" s="4" t="s">
        <v>738</v>
      </c>
      <c r="N1380" s="4" t="s">
        <v>434</v>
      </c>
      <c r="O1380" s="4" t="s">
        <v>282</v>
      </c>
      <c r="P1380" s="4" t="s">
        <v>879</v>
      </c>
    </row>
    <row r="1381" spans="1:16" ht="22.5" customHeight="1">
      <c r="A1381" s="4" t="s">
        <v>2442</v>
      </c>
      <c r="B1381" s="4" t="s">
        <v>797</v>
      </c>
      <c r="C1381" s="4" t="s">
        <v>1473</v>
      </c>
      <c r="D1381" s="4" t="s">
        <v>1473</v>
      </c>
      <c r="E1381" s="4" t="s">
        <v>1479</v>
      </c>
      <c r="F1381" s="2">
        <v>2003</v>
      </c>
      <c r="G1381" s="4">
        <v>1018367670</v>
      </c>
      <c r="H1381" s="4">
        <v>0</v>
      </c>
      <c r="I1381" s="4" t="s">
        <v>2450</v>
      </c>
      <c r="J1381" s="4"/>
      <c r="K1381" s="4"/>
      <c r="L1381" s="3">
        <v>37734</v>
      </c>
      <c r="M1381" s="4" t="s">
        <v>554</v>
      </c>
      <c r="N1381" s="4" t="s">
        <v>434</v>
      </c>
      <c r="O1381" s="4" t="s">
        <v>282</v>
      </c>
      <c r="P1381" s="4" t="s">
        <v>879</v>
      </c>
    </row>
    <row r="1382" spans="1:16" ht="33.75" customHeight="1">
      <c r="A1382" s="4" t="s">
        <v>2424</v>
      </c>
      <c r="B1382" s="4" t="s">
        <v>263</v>
      </c>
      <c r="C1382" s="4" t="s">
        <v>1438</v>
      </c>
      <c r="D1382" s="4" t="s">
        <v>1439</v>
      </c>
      <c r="E1382" s="4" t="s">
        <v>1440</v>
      </c>
      <c r="F1382" s="2">
        <v>2006</v>
      </c>
      <c r="G1382" s="4">
        <v>-49925</v>
      </c>
      <c r="H1382" s="4">
        <v>0</v>
      </c>
      <c r="I1382" s="4" t="s">
        <v>2451</v>
      </c>
      <c r="J1382" s="4"/>
      <c r="K1382" s="4" t="s">
        <v>837</v>
      </c>
      <c r="L1382" s="3">
        <v>39047</v>
      </c>
      <c r="M1382" s="4" t="s">
        <v>926</v>
      </c>
      <c r="N1382" s="4" t="s">
        <v>434</v>
      </c>
      <c r="O1382" s="4" t="s">
        <v>282</v>
      </c>
      <c r="P1382" s="4" t="s">
        <v>879</v>
      </c>
    </row>
    <row r="1383" spans="1:16" ht="45.75" customHeight="1">
      <c r="A1383" s="4" t="s">
        <v>2452</v>
      </c>
      <c r="B1383" s="4" t="s">
        <v>877</v>
      </c>
      <c r="C1383" s="4" t="s">
        <v>1473</v>
      </c>
      <c r="D1383" s="4" t="s">
        <v>1473</v>
      </c>
      <c r="E1383" s="4" t="s">
        <v>2047</v>
      </c>
      <c r="F1383" s="2">
        <v>2003</v>
      </c>
      <c r="G1383" s="4">
        <v>1269</v>
      </c>
      <c r="H1383" s="4">
        <v>0</v>
      </c>
      <c r="I1383" s="4" t="s">
        <v>2048</v>
      </c>
      <c r="J1383" s="4"/>
      <c r="K1383" s="4"/>
      <c r="L1383" s="3">
        <v>37712</v>
      </c>
      <c r="M1383" s="4" t="s">
        <v>232</v>
      </c>
      <c r="N1383" s="4" t="s">
        <v>434</v>
      </c>
      <c r="O1383" s="4" t="s">
        <v>282</v>
      </c>
      <c r="P1383" s="4" t="s">
        <v>879</v>
      </c>
    </row>
    <row r="1384" spans="1:16" ht="22.5" customHeight="1">
      <c r="A1384" s="4" t="s">
        <v>2452</v>
      </c>
      <c r="B1384" s="4" t="s">
        <v>877</v>
      </c>
      <c r="C1384" s="4" t="s">
        <v>1473</v>
      </c>
      <c r="D1384" s="4" t="s">
        <v>1473</v>
      </c>
      <c r="E1384" s="4" t="s">
        <v>1477</v>
      </c>
      <c r="F1384" s="2">
        <v>2003</v>
      </c>
      <c r="G1384" s="4">
        <v>351</v>
      </c>
      <c r="H1384" s="4">
        <v>0</v>
      </c>
      <c r="I1384" s="4" t="s">
        <v>1478</v>
      </c>
      <c r="J1384" s="4"/>
      <c r="K1384" s="4"/>
      <c r="L1384" s="3">
        <v>37874</v>
      </c>
      <c r="M1384" s="4" t="s">
        <v>738</v>
      </c>
      <c r="N1384" s="4" t="s">
        <v>434</v>
      </c>
      <c r="O1384" s="4" t="s">
        <v>282</v>
      </c>
      <c r="P1384" s="4" t="s">
        <v>879</v>
      </c>
    </row>
    <row r="1385" spans="1:16" ht="22.5" customHeight="1">
      <c r="A1385" s="4" t="s">
        <v>2452</v>
      </c>
      <c r="B1385" s="4" t="s">
        <v>877</v>
      </c>
      <c r="C1385" s="4" t="s">
        <v>1473</v>
      </c>
      <c r="D1385" s="4" t="s">
        <v>1473</v>
      </c>
      <c r="E1385" s="4" t="s">
        <v>1477</v>
      </c>
      <c r="F1385" s="2">
        <v>2003</v>
      </c>
      <c r="G1385" s="4">
        <v>42915</v>
      </c>
      <c r="H1385" s="4">
        <v>0</v>
      </c>
      <c r="I1385" s="4" t="s">
        <v>1478</v>
      </c>
      <c r="J1385" s="4"/>
      <c r="K1385" s="4"/>
      <c r="L1385" s="3">
        <v>37832</v>
      </c>
      <c r="M1385" s="4" t="s">
        <v>738</v>
      </c>
      <c r="N1385" s="4" t="s">
        <v>434</v>
      </c>
      <c r="O1385" s="4" t="s">
        <v>282</v>
      </c>
      <c r="P1385" s="4" t="s">
        <v>879</v>
      </c>
    </row>
    <row r="1386" spans="1:16" ht="45.75" customHeight="1">
      <c r="A1386" s="4" t="s">
        <v>2452</v>
      </c>
      <c r="B1386" s="4" t="s">
        <v>877</v>
      </c>
      <c r="C1386" s="4" t="s">
        <v>1473</v>
      </c>
      <c r="D1386" s="4" t="s">
        <v>1473</v>
      </c>
      <c r="E1386" s="4" t="s">
        <v>1580</v>
      </c>
      <c r="F1386" s="2">
        <v>2003</v>
      </c>
      <c r="G1386" s="4">
        <v>414010</v>
      </c>
      <c r="H1386" s="4">
        <v>0</v>
      </c>
      <c r="I1386" s="4" t="s">
        <v>1581</v>
      </c>
      <c r="J1386" s="4"/>
      <c r="K1386" s="4"/>
      <c r="L1386" s="3">
        <v>37712</v>
      </c>
      <c r="M1386" s="4" t="s">
        <v>211</v>
      </c>
      <c r="N1386" s="4" t="s">
        <v>434</v>
      </c>
      <c r="O1386" s="4" t="s">
        <v>282</v>
      </c>
      <c r="P1386" s="4" t="s">
        <v>879</v>
      </c>
    </row>
    <row r="1387" spans="1:16" ht="22.5" customHeight="1">
      <c r="A1387" s="4" t="s">
        <v>830</v>
      </c>
      <c r="B1387" s="4" t="s">
        <v>973</v>
      </c>
      <c r="C1387" s="4" t="s">
        <v>40</v>
      </c>
      <c r="D1387" s="4"/>
      <c r="E1387" s="4"/>
      <c r="F1387" s="2">
        <v>2014</v>
      </c>
      <c r="G1387" s="4">
        <v>32216</v>
      </c>
      <c r="H1387" s="4">
        <v>0</v>
      </c>
      <c r="I1387" s="4" t="s">
        <v>941</v>
      </c>
      <c r="J1387" s="4">
        <v>100000</v>
      </c>
      <c r="K1387" s="4" t="s">
        <v>967</v>
      </c>
      <c r="L1387" s="3">
        <v>41864</v>
      </c>
      <c r="M1387" s="4" t="s">
        <v>230</v>
      </c>
      <c r="N1387" s="4" t="s">
        <v>434</v>
      </c>
      <c r="O1387" s="4" t="s">
        <v>500</v>
      </c>
      <c r="P1387" s="4" t="s">
        <v>692</v>
      </c>
    </row>
    <row r="1388" spans="1:16" ht="33.75" customHeight="1">
      <c r="A1388" s="4" t="s">
        <v>830</v>
      </c>
      <c r="B1388" s="4" t="s">
        <v>365</v>
      </c>
      <c r="C1388" s="4" t="s">
        <v>1458</v>
      </c>
      <c r="D1388" s="4" t="s">
        <v>1459</v>
      </c>
      <c r="E1388" s="4" t="s">
        <v>1523</v>
      </c>
      <c r="F1388" s="2">
        <v>2008</v>
      </c>
      <c r="G1388" s="4">
        <v>316954</v>
      </c>
      <c r="H1388" s="4">
        <v>0</v>
      </c>
      <c r="I1388" s="4" t="s">
        <v>2453</v>
      </c>
      <c r="J1388" s="4">
        <v>218000</v>
      </c>
      <c r="K1388" s="4" t="s">
        <v>313</v>
      </c>
      <c r="L1388" s="3">
        <v>39685</v>
      </c>
      <c r="M1388" s="4" t="s">
        <v>926</v>
      </c>
      <c r="N1388" s="4" t="s">
        <v>434</v>
      </c>
      <c r="O1388" s="4" t="s">
        <v>282</v>
      </c>
      <c r="P1388" s="4" t="s">
        <v>697</v>
      </c>
    </row>
    <row r="1389" spans="1:16" ht="22.5" customHeight="1">
      <c r="A1389" s="4" t="s">
        <v>2454</v>
      </c>
      <c r="B1389" s="4" t="s">
        <v>1034</v>
      </c>
      <c r="C1389" s="4" t="s">
        <v>1473</v>
      </c>
      <c r="D1389" s="4"/>
      <c r="E1389" s="4"/>
      <c r="F1389" s="2">
        <v>2003</v>
      </c>
      <c r="G1389" s="4">
        <v>107643</v>
      </c>
      <c r="H1389" s="4">
        <v>0</v>
      </c>
      <c r="I1389" s="4" t="s">
        <v>1500</v>
      </c>
      <c r="J1389" s="4">
        <v>100000</v>
      </c>
      <c r="K1389" s="4" t="s">
        <v>313</v>
      </c>
      <c r="L1389" s="3">
        <v>37739</v>
      </c>
      <c r="M1389" s="4" t="s">
        <v>738</v>
      </c>
      <c r="N1389" s="4" t="s">
        <v>434</v>
      </c>
      <c r="O1389" s="4" t="s">
        <v>500</v>
      </c>
      <c r="P1389" s="4" t="s">
        <v>692</v>
      </c>
    </row>
    <row r="1390" spans="1:16" ht="22.5" customHeight="1">
      <c r="A1390" s="4" t="s">
        <v>2454</v>
      </c>
      <c r="B1390" s="4" t="s">
        <v>1065</v>
      </c>
      <c r="C1390" s="4" t="s">
        <v>1473</v>
      </c>
      <c r="D1390" s="4"/>
      <c r="E1390" s="4"/>
      <c r="F1390" s="2">
        <v>2003</v>
      </c>
      <c r="G1390" s="4">
        <v>753498</v>
      </c>
      <c r="H1390" s="4">
        <v>0</v>
      </c>
      <c r="I1390" s="4" t="s">
        <v>226</v>
      </c>
      <c r="J1390" s="4">
        <v>700000</v>
      </c>
      <c r="K1390" s="4" t="s">
        <v>313</v>
      </c>
      <c r="L1390" s="3">
        <v>37739</v>
      </c>
      <c r="M1390" s="4" t="s">
        <v>738</v>
      </c>
      <c r="N1390" s="4" t="s">
        <v>434</v>
      </c>
      <c r="O1390" s="4" t="s">
        <v>500</v>
      </c>
      <c r="P1390" s="4" t="s">
        <v>692</v>
      </c>
    </row>
    <row r="1391" spans="1:16" ht="33.75" customHeight="1">
      <c r="A1391" s="4" t="s">
        <v>2454</v>
      </c>
      <c r="B1391" s="4" t="s">
        <v>877</v>
      </c>
      <c r="C1391" s="4" t="s">
        <v>1473</v>
      </c>
      <c r="D1391" s="4" t="s">
        <v>1473</v>
      </c>
      <c r="E1391" s="4" t="s">
        <v>1518</v>
      </c>
      <c r="F1391" s="2">
        <v>2003</v>
      </c>
      <c r="G1391" s="4">
        <v>109769</v>
      </c>
      <c r="H1391" s="4">
        <v>0</v>
      </c>
      <c r="I1391" s="4" t="s">
        <v>1519</v>
      </c>
      <c r="J1391" s="4">
        <v>100000</v>
      </c>
      <c r="K1391" s="4" t="s">
        <v>313</v>
      </c>
      <c r="L1391" s="3">
        <v>37739</v>
      </c>
      <c r="M1391" s="4" t="s">
        <v>230</v>
      </c>
      <c r="N1391" s="4" t="s">
        <v>434</v>
      </c>
      <c r="O1391" s="4" t="s">
        <v>282</v>
      </c>
      <c r="P1391" s="4" t="s">
        <v>697</v>
      </c>
    </row>
    <row r="1392" spans="1:16" ht="22.5" customHeight="1">
      <c r="A1392" s="4" t="s">
        <v>2454</v>
      </c>
      <c r="B1392" s="4" t="s">
        <v>797</v>
      </c>
      <c r="C1392" s="4" t="s">
        <v>1473</v>
      </c>
      <c r="D1392" s="4" t="s">
        <v>1473</v>
      </c>
      <c r="E1392" s="4" t="s">
        <v>1479</v>
      </c>
      <c r="F1392" s="2">
        <v>2003</v>
      </c>
      <c r="G1392" s="4">
        <v>109769</v>
      </c>
      <c r="H1392" s="4">
        <v>0</v>
      </c>
      <c r="I1392" s="4" t="s">
        <v>1480</v>
      </c>
      <c r="J1392" s="4">
        <v>100000</v>
      </c>
      <c r="K1392" s="4" t="s">
        <v>313</v>
      </c>
      <c r="L1392" s="3">
        <v>37739</v>
      </c>
      <c r="M1392" s="4" t="s">
        <v>554</v>
      </c>
      <c r="N1392" s="4" t="s">
        <v>434</v>
      </c>
      <c r="O1392" s="4" t="s">
        <v>282</v>
      </c>
      <c r="P1392" s="4" t="s">
        <v>697</v>
      </c>
    </row>
    <row r="1393" spans="1:16" ht="33.75" customHeight="1">
      <c r="A1393" s="4" t="s">
        <v>1852</v>
      </c>
      <c r="B1393" s="4" t="s">
        <v>263</v>
      </c>
      <c r="C1393" s="4" t="s">
        <v>1445</v>
      </c>
      <c r="D1393" s="4" t="s">
        <v>1446</v>
      </c>
      <c r="E1393" s="4" t="s">
        <v>1447</v>
      </c>
      <c r="F1393" s="2">
        <v>2007</v>
      </c>
      <c r="G1393" s="4">
        <v>-50000</v>
      </c>
      <c r="H1393" s="4">
        <v>0</v>
      </c>
      <c r="I1393" s="4" t="s">
        <v>2455</v>
      </c>
      <c r="J1393" s="4"/>
      <c r="K1393" s="4" t="s">
        <v>837</v>
      </c>
      <c r="L1393" s="3">
        <v>39260</v>
      </c>
      <c r="M1393" s="4" t="s">
        <v>926</v>
      </c>
      <c r="N1393" s="4" t="s">
        <v>434</v>
      </c>
      <c r="O1393" s="4" t="s">
        <v>282</v>
      </c>
      <c r="P1393" s="4" t="s">
        <v>879</v>
      </c>
    </row>
    <row r="1394" spans="1:16" ht="33.75" customHeight="1">
      <c r="A1394" s="4" t="s">
        <v>474</v>
      </c>
      <c r="B1394" s="4" t="s">
        <v>782</v>
      </c>
      <c r="C1394" s="4" t="s">
        <v>532</v>
      </c>
      <c r="D1394" s="4" t="s">
        <v>254</v>
      </c>
      <c r="E1394" s="4" t="s">
        <v>185</v>
      </c>
      <c r="F1394" s="2">
        <v>2013</v>
      </c>
      <c r="G1394" s="4">
        <v>90449</v>
      </c>
      <c r="H1394" s="4">
        <v>0</v>
      </c>
      <c r="I1394" s="4" t="s">
        <v>824</v>
      </c>
      <c r="J1394" s="4" t="s">
        <v>398</v>
      </c>
      <c r="K1394" s="4" t="s">
        <v>837</v>
      </c>
      <c r="L1394" s="3">
        <v>41544</v>
      </c>
      <c r="M1394" s="4" t="s">
        <v>738</v>
      </c>
      <c r="N1394" s="4" t="s">
        <v>434</v>
      </c>
      <c r="O1394" s="4" t="s">
        <v>282</v>
      </c>
      <c r="P1394" s="4" t="s">
        <v>879</v>
      </c>
    </row>
    <row r="1395" spans="1:16" ht="33.75" customHeight="1">
      <c r="A1395" s="4" t="s">
        <v>474</v>
      </c>
      <c r="B1395" s="4" t="s">
        <v>782</v>
      </c>
      <c r="C1395" s="4" t="s">
        <v>961</v>
      </c>
      <c r="D1395" s="4" t="s">
        <v>988</v>
      </c>
      <c r="E1395" s="4" t="s">
        <v>14</v>
      </c>
      <c r="F1395" s="2">
        <v>2014</v>
      </c>
      <c r="G1395" s="4">
        <v>494343</v>
      </c>
      <c r="H1395" s="4">
        <v>0</v>
      </c>
      <c r="I1395" s="4" t="s">
        <v>412</v>
      </c>
      <c r="J1395" s="4" t="s">
        <v>398</v>
      </c>
      <c r="K1395" s="4" t="s">
        <v>837</v>
      </c>
      <c r="L1395" s="3">
        <v>41698</v>
      </c>
      <c r="M1395" s="4" t="s">
        <v>738</v>
      </c>
      <c r="N1395" s="4" t="s">
        <v>434</v>
      </c>
      <c r="O1395" s="4" t="s">
        <v>500</v>
      </c>
      <c r="P1395" s="4" t="s">
        <v>879</v>
      </c>
    </row>
    <row r="1396" spans="1:16" ht="22.5" customHeight="1">
      <c r="A1396" s="4" t="s">
        <v>474</v>
      </c>
      <c r="B1396" s="4" t="s">
        <v>161</v>
      </c>
      <c r="C1396" s="4" t="s">
        <v>1470</v>
      </c>
      <c r="D1396" s="4"/>
      <c r="E1396" s="4"/>
      <c r="F1396" s="2">
        <v>2002</v>
      </c>
      <c r="G1396" s="4">
        <v>400</v>
      </c>
      <c r="H1396" s="4">
        <v>0</v>
      </c>
      <c r="I1396" s="4" t="s">
        <v>1846</v>
      </c>
      <c r="J1396" s="4"/>
      <c r="K1396" s="4"/>
      <c r="L1396" s="3">
        <v>37295</v>
      </c>
      <c r="M1396" s="4" t="s">
        <v>738</v>
      </c>
      <c r="N1396" s="4" t="s">
        <v>434</v>
      </c>
      <c r="O1396" s="4" t="s">
        <v>500</v>
      </c>
      <c r="P1396" s="4" t="s">
        <v>692</v>
      </c>
    </row>
    <row r="1397" spans="1:16" ht="33.75" customHeight="1">
      <c r="A1397" s="4" t="s">
        <v>474</v>
      </c>
      <c r="B1397" s="4" t="s">
        <v>161</v>
      </c>
      <c r="C1397" s="4" t="s">
        <v>40</v>
      </c>
      <c r="D1397" s="4"/>
      <c r="E1397" s="4"/>
      <c r="F1397" s="2">
        <v>2014</v>
      </c>
      <c r="G1397" s="4">
        <v>953136</v>
      </c>
      <c r="H1397" s="4">
        <v>0</v>
      </c>
      <c r="I1397" s="4" t="s">
        <v>722</v>
      </c>
      <c r="J1397" s="4">
        <v>867354</v>
      </c>
      <c r="K1397" s="4" t="s">
        <v>422</v>
      </c>
      <c r="L1397" s="3">
        <v>41879</v>
      </c>
      <c r="M1397" s="4" t="s">
        <v>926</v>
      </c>
      <c r="N1397" s="4" t="s">
        <v>434</v>
      </c>
      <c r="O1397" s="4" t="s">
        <v>282</v>
      </c>
      <c r="P1397" s="4" t="s">
        <v>879</v>
      </c>
    </row>
    <row r="1398" spans="1:16" ht="22.5" customHeight="1">
      <c r="A1398" s="4" t="s">
        <v>474</v>
      </c>
      <c r="B1398" s="4" t="s">
        <v>161</v>
      </c>
      <c r="C1398" s="4" t="s">
        <v>1473</v>
      </c>
      <c r="D1398" s="4"/>
      <c r="E1398" s="4"/>
      <c r="F1398" s="2">
        <v>2003</v>
      </c>
      <c r="G1398" s="4">
        <v>239</v>
      </c>
      <c r="H1398" s="4">
        <v>0</v>
      </c>
      <c r="I1398" s="4" t="s">
        <v>226</v>
      </c>
      <c r="J1398" s="4"/>
      <c r="K1398" s="4"/>
      <c r="L1398" s="3">
        <v>37768</v>
      </c>
      <c r="M1398" s="4" t="s">
        <v>738</v>
      </c>
      <c r="N1398" s="4" t="s">
        <v>434</v>
      </c>
      <c r="O1398" s="4" t="s">
        <v>500</v>
      </c>
      <c r="P1398" s="4" t="s">
        <v>692</v>
      </c>
    </row>
    <row r="1399" spans="1:16" ht="22.5" customHeight="1">
      <c r="A1399" s="4" t="s">
        <v>474</v>
      </c>
      <c r="B1399" s="4" t="s">
        <v>161</v>
      </c>
      <c r="C1399" s="4" t="s">
        <v>1473</v>
      </c>
      <c r="D1399" s="4"/>
      <c r="E1399" s="4"/>
      <c r="F1399" s="2">
        <v>2003</v>
      </c>
      <c r="G1399" s="4">
        <v>11712</v>
      </c>
      <c r="H1399" s="4">
        <v>0</v>
      </c>
      <c r="I1399" s="4" t="s">
        <v>226</v>
      </c>
      <c r="J1399" s="4"/>
      <c r="K1399" s="4"/>
      <c r="L1399" s="3">
        <v>37783</v>
      </c>
      <c r="M1399" s="4" t="s">
        <v>738</v>
      </c>
      <c r="N1399" s="4" t="s">
        <v>434</v>
      </c>
      <c r="O1399" s="4" t="s">
        <v>500</v>
      </c>
      <c r="P1399" s="4" t="s">
        <v>692</v>
      </c>
    </row>
    <row r="1400" spans="1:16" ht="22.5" customHeight="1">
      <c r="A1400" s="4" t="s">
        <v>474</v>
      </c>
      <c r="B1400" s="4" t="s">
        <v>161</v>
      </c>
      <c r="C1400" s="4" t="s">
        <v>1473</v>
      </c>
      <c r="D1400" s="4"/>
      <c r="E1400" s="4"/>
      <c r="F1400" s="2">
        <v>2003</v>
      </c>
      <c r="G1400" s="4">
        <v>426</v>
      </c>
      <c r="H1400" s="4">
        <v>0</v>
      </c>
      <c r="I1400" s="4" t="s">
        <v>226</v>
      </c>
      <c r="J1400" s="4"/>
      <c r="K1400" s="4"/>
      <c r="L1400" s="3">
        <v>37733</v>
      </c>
      <c r="M1400" s="4" t="s">
        <v>738</v>
      </c>
      <c r="N1400" s="4" t="s">
        <v>434</v>
      </c>
      <c r="O1400" s="4" t="s">
        <v>500</v>
      </c>
      <c r="P1400" s="4" t="s">
        <v>692</v>
      </c>
    </row>
    <row r="1401" spans="1:16" ht="22.5" customHeight="1">
      <c r="A1401" s="4" t="s">
        <v>474</v>
      </c>
      <c r="B1401" s="4" t="s">
        <v>161</v>
      </c>
      <c r="C1401" s="4" t="s">
        <v>1473</v>
      </c>
      <c r="D1401" s="4"/>
      <c r="E1401" s="4"/>
      <c r="F1401" s="2">
        <v>2003</v>
      </c>
      <c r="G1401" s="4">
        <v>1900</v>
      </c>
      <c r="H1401" s="4">
        <v>0</v>
      </c>
      <c r="I1401" s="4" t="s">
        <v>1846</v>
      </c>
      <c r="J1401" s="4"/>
      <c r="K1401" s="4"/>
      <c r="L1401" s="3">
        <v>37722</v>
      </c>
      <c r="M1401" s="4" t="s">
        <v>738</v>
      </c>
      <c r="N1401" s="4" t="s">
        <v>434</v>
      </c>
      <c r="O1401" s="4" t="s">
        <v>500</v>
      </c>
      <c r="P1401" s="4" t="s">
        <v>692</v>
      </c>
    </row>
    <row r="1402" spans="1:16" ht="22.5" customHeight="1">
      <c r="A1402" s="4" t="s">
        <v>474</v>
      </c>
      <c r="B1402" s="4" t="s">
        <v>161</v>
      </c>
      <c r="C1402" s="4" t="s">
        <v>1473</v>
      </c>
      <c r="D1402" s="4"/>
      <c r="E1402" s="4"/>
      <c r="F1402" s="2">
        <v>2003</v>
      </c>
      <c r="G1402" s="4">
        <v>2250</v>
      </c>
      <c r="H1402" s="4">
        <v>0</v>
      </c>
      <c r="I1402" s="4" t="s">
        <v>226</v>
      </c>
      <c r="J1402" s="4"/>
      <c r="K1402" s="4"/>
      <c r="L1402" s="3">
        <v>37767</v>
      </c>
      <c r="M1402" s="4" t="s">
        <v>738</v>
      </c>
      <c r="N1402" s="4" t="s">
        <v>434</v>
      </c>
      <c r="O1402" s="4" t="s">
        <v>500</v>
      </c>
      <c r="P1402" s="4" t="s">
        <v>692</v>
      </c>
    </row>
    <row r="1403" spans="1:16" ht="22.5" customHeight="1">
      <c r="A1403" s="4" t="s">
        <v>474</v>
      </c>
      <c r="B1403" s="4" t="s">
        <v>161</v>
      </c>
      <c r="C1403" s="4" t="s">
        <v>1473</v>
      </c>
      <c r="D1403" s="4"/>
      <c r="E1403" s="4"/>
      <c r="F1403" s="2">
        <v>2003</v>
      </c>
      <c r="G1403" s="4">
        <v>75</v>
      </c>
      <c r="H1403" s="4">
        <v>0</v>
      </c>
      <c r="I1403" s="4" t="s">
        <v>2456</v>
      </c>
      <c r="J1403" s="4"/>
      <c r="K1403" s="4"/>
      <c r="L1403" s="3">
        <v>37708</v>
      </c>
      <c r="M1403" s="4" t="s">
        <v>738</v>
      </c>
      <c r="N1403" s="4" t="s">
        <v>434</v>
      </c>
      <c r="O1403" s="4" t="s">
        <v>500</v>
      </c>
      <c r="P1403" s="4" t="s">
        <v>692</v>
      </c>
    </row>
    <row r="1404" spans="1:16" ht="22.5" customHeight="1">
      <c r="A1404" s="4" t="s">
        <v>474</v>
      </c>
      <c r="B1404" s="4" t="s">
        <v>161</v>
      </c>
      <c r="C1404" s="4" t="s">
        <v>1473</v>
      </c>
      <c r="D1404" s="4"/>
      <c r="E1404" s="4"/>
      <c r="F1404" s="2">
        <v>2003</v>
      </c>
      <c r="G1404" s="4">
        <v>152</v>
      </c>
      <c r="H1404" s="4">
        <v>0</v>
      </c>
      <c r="I1404" s="4" t="s">
        <v>226</v>
      </c>
      <c r="J1404" s="4"/>
      <c r="K1404" s="4"/>
      <c r="L1404" s="3">
        <v>37750</v>
      </c>
      <c r="M1404" s="4" t="s">
        <v>738</v>
      </c>
      <c r="N1404" s="4" t="s">
        <v>434</v>
      </c>
      <c r="O1404" s="4" t="s">
        <v>500</v>
      </c>
      <c r="P1404" s="4" t="s">
        <v>692</v>
      </c>
    </row>
    <row r="1405" spans="1:16" ht="22.5" customHeight="1">
      <c r="A1405" s="4" t="s">
        <v>474</v>
      </c>
      <c r="B1405" s="4" t="s">
        <v>161</v>
      </c>
      <c r="C1405" s="4" t="s">
        <v>1473</v>
      </c>
      <c r="D1405" s="4"/>
      <c r="E1405" s="4"/>
      <c r="F1405" s="2">
        <v>2003</v>
      </c>
      <c r="G1405" s="4">
        <v>2693</v>
      </c>
      <c r="H1405" s="4">
        <v>0</v>
      </c>
      <c r="I1405" s="4" t="s">
        <v>226</v>
      </c>
      <c r="J1405" s="4"/>
      <c r="K1405" s="4"/>
      <c r="L1405" s="3">
        <v>37740</v>
      </c>
      <c r="M1405" s="4" t="s">
        <v>738</v>
      </c>
      <c r="N1405" s="4" t="s">
        <v>434</v>
      </c>
      <c r="O1405" s="4" t="s">
        <v>500</v>
      </c>
      <c r="P1405" s="4" t="s">
        <v>692</v>
      </c>
    </row>
    <row r="1406" spans="1:16" ht="22.5" customHeight="1">
      <c r="A1406" s="4" t="s">
        <v>474</v>
      </c>
      <c r="B1406" s="4" t="s">
        <v>161</v>
      </c>
      <c r="C1406" s="4" t="s">
        <v>1473</v>
      </c>
      <c r="D1406" s="4"/>
      <c r="E1406" s="4"/>
      <c r="F1406" s="2">
        <v>2003</v>
      </c>
      <c r="G1406" s="4">
        <v>44138</v>
      </c>
      <c r="H1406" s="4">
        <v>0</v>
      </c>
      <c r="I1406" s="4" t="s">
        <v>226</v>
      </c>
      <c r="J1406" s="4"/>
      <c r="K1406" s="4"/>
      <c r="L1406" s="3">
        <v>37743</v>
      </c>
      <c r="M1406" s="4" t="s">
        <v>738</v>
      </c>
      <c r="N1406" s="4" t="s">
        <v>434</v>
      </c>
      <c r="O1406" s="4" t="s">
        <v>500</v>
      </c>
      <c r="P1406" s="4" t="s">
        <v>692</v>
      </c>
    </row>
    <row r="1407" spans="1:16" ht="22.5" customHeight="1">
      <c r="A1407" s="4" t="s">
        <v>474</v>
      </c>
      <c r="B1407" s="4" t="s">
        <v>161</v>
      </c>
      <c r="C1407" s="4" t="s">
        <v>1473</v>
      </c>
      <c r="D1407" s="4"/>
      <c r="E1407" s="4"/>
      <c r="F1407" s="2">
        <v>2003</v>
      </c>
      <c r="G1407" s="4">
        <v>139</v>
      </c>
      <c r="H1407" s="4">
        <v>0</v>
      </c>
      <c r="I1407" s="4" t="s">
        <v>226</v>
      </c>
      <c r="J1407" s="4"/>
      <c r="K1407" s="4"/>
      <c r="L1407" s="3">
        <v>37763</v>
      </c>
      <c r="M1407" s="4" t="s">
        <v>738</v>
      </c>
      <c r="N1407" s="4" t="s">
        <v>434</v>
      </c>
      <c r="O1407" s="4" t="s">
        <v>500</v>
      </c>
      <c r="P1407" s="4" t="s">
        <v>692</v>
      </c>
    </row>
    <row r="1408" spans="1:16" ht="22.5" customHeight="1">
      <c r="A1408" s="4" t="s">
        <v>474</v>
      </c>
      <c r="B1408" s="4" t="s">
        <v>161</v>
      </c>
      <c r="C1408" s="4" t="s">
        <v>1473</v>
      </c>
      <c r="D1408" s="4"/>
      <c r="E1408" s="4"/>
      <c r="F1408" s="2">
        <v>2003</v>
      </c>
      <c r="G1408" s="4">
        <v>50000</v>
      </c>
      <c r="H1408" s="4">
        <v>0</v>
      </c>
      <c r="I1408" s="4" t="s">
        <v>1593</v>
      </c>
      <c r="J1408" s="4"/>
      <c r="K1408" s="4"/>
      <c r="L1408" s="3">
        <v>37717</v>
      </c>
      <c r="M1408" s="4" t="s">
        <v>738</v>
      </c>
      <c r="N1408" s="4" t="s">
        <v>434</v>
      </c>
      <c r="O1408" s="4" t="s">
        <v>500</v>
      </c>
      <c r="P1408" s="4" t="s">
        <v>692</v>
      </c>
    </row>
    <row r="1409" spans="1:16" ht="33.75" customHeight="1">
      <c r="A1409" s="4" t="s">
        <v>474</v>
      </c>
      <c r="B1409" s="4" t="s">
        <v>147</v>
      </c>
      <c r="C1409" s="4" t="s">
        <v>961</v>
      </c>
      <c r="D1409" s="4" t="s">
        <v>988</v>
      </c>
      <c r="E1409" s="4" t="s">
        <v>739</v>
      </c>
      <c r="F1409" s="2">
        <v>2014</v>
      </c>
      <c r="G1409" s="4">
        <v>1000000</v>
      </c>
      <c r="H1409" s="4">
        <v>0</v>
      </c>
      <c r="I1409" s="4" t="s">
        <v>574</v>
      </c>
      <c r="J1409" s="4" t="s">
        <v>398</v>
      </c>
      <c r="K1409" s="4" t="s">
        <v>837</v>
      </c>
      <c r="L1409" s="3">
        <v>41743</v>
      </c>
      <c r="M1409" s="4" t="s">
        <v>738</v>
      </c>
      <c r="N1409" s="4" t="s">
        <v>434</v>
      </c>
      <c r="O1409" s="4" t="s">
        <v>282</v>
      </c>
      <c r="P1409" s="4" t="s">
        <v>879</v>
      </c>
    </row>
    <row r="1410" spans="1:16" ht="22.5" customHeight="1">
      <c r="A1410" s="4" t="s">
        <v>474</v>
      </c>
      <c r="B1410" s="4" t="s">
        <v>276</v>
      </c>
      <c r="C1410" s="4" t="s">
        <v>532</v>
      </c>
      <c r="D1410" s="4"/>
      <c r="E1410" s="4"/>
      <c r="F1410" s="2">
        <v>2013</v>
      </c>
      <c r="G1410" s="4">
        <v>917595</v>
      </c>
      <c r="H1410" s="4">
        <v>0</v>
      </c>
      <c r="I1410" s="4" t="s">
        <v>412</v>
      </c>
      <c r="J1410" s="4" t="s">
        <v>398</v>
      </c>
      <c r="K1410" s="4" t="s">
        <v>837</v>
      </c>
      <c r="L1410" s="3">
        <v>41639</v>
      </c>
      <c r="M1410" s="4" t="s">
        <v>738</v>
      </c>
      <c r="N1410" s="4" t="s">
        <v>434</v>
      </c>
      <c r="O1410" s="4" t="s">
        <v>282</v>
      </c>
      <c r="P1410" s="4" t="s">
        <v>879</v>
      </c>
    </row>
    <row r="1411" spans="1:16" ht="68.25" customHeight="1">
      <c r="A1411" s="4" t="s">
        <v>474</v>
      </c>
      <c r="B1411" s="4" t="s">
        <v>276</v>
      </c>
      <c r="C1411" s="4" t="s">
        <v>532</v>
      </c>
      <c r="D1411" s="4"/>
      <c r="E1411" s="4"/>
      <c r="F1411" s="2">
        <v>2013</v>
      </c>
      <c r="G1411" s="4">
        <v>85000</v>
      </c>
      <c r="H1411" s="4">
        <v>0</v>
      </c>
      <c r="I1411" s="4" t="s">
        <v>1058</v>
      </c>
      <c r="J1411" s="4" t="s">
        <v>398</v>
      </c>
      <c r="K1411" s="4" t="s">
        <v>837</v>
      </c>
      <c r="L1411" s="3">
        <v>41365</v>
      </c>
      <c r="M1411" s="4" t="s">
        <v>554</v>
      </c>
      <c r="N1411" s="4" t="s">
        <v>434</v>
      </c>
      <c r="O1411" s="4" t="s">
        <v>282</v>
      </c>
      <c r="P1411" s="4" t="s">
        <v>879</v>
      </c>
    </row>
    <row r="1412" spans="1:16" ht="33.75" customHeight="1">
      <c r="A1412" s="4" t="s">
        <v>474</v>
      </c>
      <c r="B1412" s="4" t="s">
        <v>118</v>
      </c>
      <c r="C1412" s="4" t="s">
        <v>961</v>
      </c>
      <c r="D1412" s="4" t="s">
        <v>988</v>
      </c>
      <c r="E1412" s="4" t="s">
        <v>1106</v>
      </c>
      <c r="F1412" s="2">
        <v>2014</v>
      </c>
      <c r="G1412" s="4">
        <v>270000</v>
      </c>
      <c r="H1412" s="4">
        <v>0</v>
      </c>
      <c r="I1412" s="4" t="s">
        <v>412</v>
      </c>
      <c r="J1412" s="4" t="s">
        <v>398</v>
      </c>
      <c r="K1412" s="4" t="s">
        <v>837</v>
      </c>
      <c r="L1412" s="3">
        <v>41719</v>
      </c>
      <c r="M1412" s="4" t="s">
        <v>738</v>
      </c>
      <c r="N1412" s="4" t="s">
        <v>434</v>
      </c>
      <c r="O1412" s="4" t="s">
        <v>282</v>
      </c>
      <c r="P1412" s="4" t="s">
        <v>879</v>
      </c>
    </row>
    <row r="1413" spans="1:16" ht="33.75" customHeight="1">
      <c r="A1413" s="4" t="s">
        <v>474</v>
      </c>
      <c r="B1413" s="4" t="s">
        <v>628</v>
      </c>
      <c r="C1413" s="4" t="s">
        <v>961</v>
      </c>
      <c r="D1413" s="4" t="s">
        <v>988</v>
      </c>
      <c r="E1413" s="4" t="s">
        <v>1094</v>
      </c>
      <c r="F1413" s="2">
        <v>2014</v>
      </c>
      <c r="G1413" s="4">
        <v>323797</v>
      </c>
      <c r="H1413" s="4">
        <v>0</v>
      </c>
      <c r="I1413" s="4" t="s">
        <v>412</v>
      </c>
      <c r="J1413" s="4" t="s">
        <v>398</v>
      </c>
      <c r="K1413" s="4" t="s">
        <v>837</v>
      </c>
      <c r="L1413" s="3">
        <v>41743</v>
      </c>
      <c r="M1413" s="4" t="s">
        <v>738</v>
      </c>
      <c r="N1413" s="4" t="s">
        <v>434</v>
      </c>
      <c r="O1413" s="4" t="s">
        <v>282</v>
      </c>
      <c r="P1413" s="4" t="s">
        <v>879</v>
      </c>
    </row>
    <row r="1414" spans="1:16" ht="33.75" customHeight="1">
      <c r="A1414" s="4" t="s">
        <v>474</v>
      </c>
      <c r="B1414" s="4" t="s">
        <v>1098</v>
      </c>
      <c r="C1414" s="4" t="s">
        <v>40</v>
      </c>
      <c r="D1414" s="4"/>
      <c r="E1414" s="4"/>
      <c r="F1414" s="2">
        <v>2014</v>
      </c>
      <c r="G1414" s="4">
        <v>975836</v>
      </c>
      <c r="H1414" s="4">
        <v>0</v>
      </c>
      <c r="I1414" s="4" t="s">
        <v>712</v>
      </c>
      <c r="J1414" s="4" t="s">
        <v>398</v>
      </c>
      <c r="K1414" s="4" t="s">
        <v>837</v>
      </c>
      <c r="L1414" s="3">
        <v>41856</v>
      </c>
      <c r="M1414" s="4" t="s">
        <v>926</v>
      </c>
      <c r="N1414" s="4" t="s">
        <v>434</v>
      </c>
      <c r="O1414" s="4" t="s">
        <v>282</v>
      </c>
      <c r="P1414" s="4" t="s">
        <v>879</v>
      </c>
    </row>
    <row r="1415" spans="1:16" ht="33.75" customHeight="1">
      <c r="A1415" s="4" t="s">
        <v>474</v>
      </c>
      <c r="B1415" s="4" t="s">
        <v>1098</v>
      </c>
      <c r="C1415" s="4" t="s">
        <v>40</v>
      </c>
      <c r="D1415" s="4"/>
      <c r="E1415" s="4"/>
      <c r="F1415" s="2">
        <v>2014</v>
      </c>
      <c r="G1415" s="4">
        <v>1468473</v>
      </c>
      <c r="H1415" s="4">
        <v>0</v>
      </c>
      <c r="I1415" s="4" t="s">
        <v>712</v>
      </c>
      <c r="J1415" s="4" t="s">
        <v>398</v>
      </c>
      <c r="K1415" s="4" t="s">
        <v>837</v>
      </c>
      <c r="L1415" s="3">
        <v>41909</v>
      </c>
      <c r="M1415" s="4" t="s">
        <v>926</v>
      </c>
      <c r="N1415" s="4" t="s">
        <v>434</v>
      </c>
      <c r="O1415" s="4" t="s">
        <v>282</v>
      </c>
      <c r="P1415" s="4" t="s">
        <v>879</v>
      </c>
    </row>
    <row r="1416" spans="1:16" ht="33.75" customHeight="1">
      <c r="A1416" s="4" t="s">
        <v>474</v>
      </c>
      <c r="B1416" s="4" t="s">
        <v>1098</v>
      </c>
      <c r="C1416" s="4" t="s">
        <v>40</v>
      </c>
      <c r="D1416" s="4"/>
      <c r="E1416" s="4"/>
      <c r="F1416" s="2">
        <v>2014</v>
      </c>
      <c r="G1416" s="4">
        <v>577438</v>
      </c>
      <c r="H1416" s="4">
        <v>0</v>
      </c>
      <c r="I1416" s="4" t="s">
        <v>1077</v>
      </c>
      <c r="J1416" s="4" t="s">
        <v>398</v>
      </c>
      <c r="K1416" s="4" t="s">
        <v>837</v>
      </c>
      <c r="L1416" s="3">
        <v>41909</v>
      </c>
      <c r="M1416" s="4" t="s">
        <v>926</v>
      </c>
      <c r="N1416" s="4" t="s">
        <v>434</v>
      </c>
      <c r="O1416" s="4" t="s">
        <v>282</v>
      </c>
      <c r="P1416" s="4" t="s">
        <v>879</v>
      </c>
    </row>
    <row r="1417" spans="1:16" ht="33.75" customHeight="1">
      <c r="A1417" s="4" t="s">
        <v>474</v>
      </c>
      <c r="B1417" s="4" t="s">
        <v>1098</v>
      </c>
      <c r="C1417" s="4" t="s">
        <v>40</v>
      </c>
      <c r="D1417" s="4"/>
      <c r="E1417" s="4"/>
      <c r="F1417" s="2">
        <v>2014</v>
      </c>
      <c r="G1417" s="4">
        <v>255425</v>
      </c>
      <c r="H1417" s="4">
        <v>0</v>
      </c>
      <c r="I1417" s="4" t="s">
        <v>778</v>
      </c>
      <c r="J1417" s="4" t="s">
        <v>398</v>
      </c>
      <c r="K1417" s="4" t="s">
        <v>837</v>
      </c>
      <c r="L1417" s="3">
        <v>41909</v>
      </c>
      <c r="M1417" s="4" t="s">
        <v>926</v>
      </c>
      <c r="N1417" s="4" t="s">
        <v>434</v>
      </c>
      <c r="O1417" s="4" t="s">
        <v>282</v>
      </c>
      <c r="P1417" s="4" t="s">
        <v>879</v>
      </c>
    </row>
    <row r="1418" spans="1:16" ht="45.75" customHeight="1">
      <c r="A1418" s="4" t="s">
        <v>474</v>
      </c>
      <c r="B1418" s="4" t="s">
        <v>136</v>
      </c>
      <c r="C1418" s="4" t="s">
        <v>1457</v>
      </c>
      <c r="D1418" s="4" t="s">
        <v>634</v>
      </c>
      <c r="E1418" s="4" t="s">
        <v>91</v>
      </c>
      <c r="F1418" s="2">
        <v>2015</v>
      </c>
      <c r="G1418" s="4">
        <v>50826</v>
      </c>
      <c r="H1418" s="4">
        <v>0</v>
      </c>
      <c r="I1418" s="4" t="s">
        <v>399</v>
      </c>
      <c r="J1418" s="4">
        <v>40000</v>
      </c>
      <c r="K1418" s="4" t="s">
        <v>313</v>
      </c>
      <c r="L1418" s="3">
        <v>41914</v>
      </c>
      <c r="M1418" s="4" t="s">
        <v>211</v>
      </c>
      <c r="N1418" s="4" t="s">
        <v>434</v>
      </c>
      <c r="O1418" s="4" t="s">
        <v>500</v>
      </c>
      <c r="P1418" s="4" t="s">
        <v>879</v>
      </c>
    </row>
    <row r="1419" spans="1:16" ht="33.75" customHeight="1">
      <c r="A1419" s="4" t="s">
        <v>474</v>
      </c>
      <c r="B1419" s="4" t="s">
        <v>136</v>
      </c>
      <c r="C1419" s="4" t="s">
        <v>961</v>
      </c>
      <c r="D1419" s="4" t="s">
        <v>988</v>
      </c>
      <c r="E1419" s="4" t="s">
        <v>907</v>
      </c>
      <c r="F1419" s="2">
        <v>2014</v>
      </c>
      <c r="G1419" s="4">
        <v>1370</v>
      </c>
      <c r="H1419" s="4">
        <v>0</v>
      </c>
      <c r="I1419" s="4" t="s">
        <v>412</v>
      </c>
      <c r="J1419" s="4" t="s">
        <v>398</v>
      </c>
      <c r="K1419" s="4" t="s">
        <v>837</v>
      </c>
      <c r="L1419" s="3">
        <v>41793</v>
      </c>
      <c r="M1419" s="4" t="s">
        <v>738</v>
      </c>
      <c r="N1419" s="4" t="s">
        <v>434</v>
      </c>
      <c r="O1419" s="4" t="s">
        <v>282</v>
      </c>
      <c r="P1419" s="4" t="s">
        <v>879</v>
      </c>
    </row>
    <row r="1420" spans="1:16" ht="33.75" customHeight="1">
      <c r="A1420" s="4" t="s">
        <v>474</v>
      </c>
      <c r="B1420" s="4" t="s">
        <v>877</v>
      </c>
      <c r="C1420" s="4" t="s">
        <v>1457</v>
      </c>
      <c r="D1420" s="4" t="s">
        <v>634</v>
      </c>
      <c r="E1420" s="4" t="s">
        <v>963</v>
      </c>
      <c r="F1420" s="2">
        <v>2015</v>
      </c>
      <c r="G1420" s="4">
        <v>1404</v>
      </c>
      <c r="H1420" s="4">
        <v>0</v>
      </c>
      <c r="I1420" s="4" t="s">
        <v>107</v>
      </c>
      <c r="J1420" s="4" t="s">
        <v>398</v>
      </c>
      <c r="K1420" s="4" t="s">
        <v>837</v>
      </c>
      <c r="L1420" s="3">
        <v>41883</v>
      </c>
      <c r="M1420" s="4" t="s">
        <v>926</v>
      </c>
      <c r="N1420" s="4" t="s">
        <v>434</v>
      </c>
      <c r="O1420" s="4" t="s">
        <v>282</v>
      </c>
      <c r="P1420" s="4" t="s">
        <v>879</v>
      </c>
    </row>
    <row r="1421" spans="1:16" ht="22.5" customHeight="1">
      <c r="A1421" s="4" t="s">
        <v>474</v>
      </c>
      <c r="B1421" s="4" t="s">
        <v>877</v>
      </c>
      <c r="C1421" s="4" t="s">
        <v>1473</v>
      </c>
      <c r="D1421" s="4"/>
      <c r="E1421" s="4"/>
      <c r="F1421" s="2">
        <v>2003</v>
      </c>
      <c r="G1421" s="4">
        <v>25247</v>
      </c>
      <c r="H1421" s="4">
        <v>0</v>
      </c>
      <c r="I1421" s="4" t="s">
        <v>1508</v>
      </c>
      <c r="J1421" s="4"/>
      <c r="K1421" s="4"/>
      <c r="L1421" s="3">
        <v>37718</v>
      </c>
      <c r="M1421" s="4" t="s">
        <v>738</v>
      </c>
      <c r="N1421" s="4" t="s">
        <v>434</v>
      </c>
      <c r="O1421" s="4" t="s">
        <v>282</v>
      </c>
      <c r="P1421" s="4" t="s">
        <v>697</v>
      </c>
    </row>
    <row r="1422" spans="1:16" ht="22.5" customHeight="1">
      <c r="A1422" s="4" t="s">
        <v>474</v>
      </c>
      <c r="B1422" s="4" t="s">
        <v>365</v>
      </c>
      <c r="C1422" s="4" t="s">
        <v>1445</v>
      </c>
      <c r="D1422" s="4"/>
      <c r="E1422" s="4"/>
      <c r="F1422" s="2">
        <v>2007</v>
      </c>
      <c r="G1422" s="4">
        <v>335753</v>
      </c>
      <c r="H1422" s="4">
        <v>0</v>
      </c>
      <c r="I1422" s="4" t="s">
        <v>1582</v>
      </c>
      <c r="J1422" s="4"/>
      <c r="K1422" s="4" t="s">
        <v>837</v>
      </c>
      <c r="L1422" s="3">
        <v>39415</v>
      </c>
      <c r="M1422" s="4" t="s">
        <v>230</v>
      </c>
      <c r="N1422" s="4" t="s">
        <v>434</v>
      </c>
      <c r="O1422" s="4" t="s">
        <v>282</v>
      </c>
      <c r="P1422" s="4" t="s">
        <v>879</v>
      </c>
    </row>
    <row r="1423" spans="1:16" ht="22.5" customHeight="1">
      <c r="A1423" s="4" t="s">
        <v>474</v>
      </c>
      <c r="B1423" s="4" t="s">
        <v>365</v>
      </c>
      <c r="C1423" s="4" t="s">
        <v>1445</v>
      </c>
      <c r="D1423" s="4"/>
      <c r="E1423" s="4"/>
      <c r="F1423" s="2">
        <v>2007</v>
      </c>
      <c r="G1423" s="4">
        <v>606784</v>
      </c>
      <c r="H1423" s="4">
        <v>0</v>
      </c>
      <c r="I1423" s="4" t="s">
        <v>1648</v>
      </c>
      <c r="J1423" s="4"/>
      <c r="K1423" s="4" t="s">
        <v>837</v>
      </c>
      <c r="L1423" s="3">
        <v>39433</v>
      </c>
      <c r="M1423" s="4" t="s">
        <v>738</v>
      </c>
      <c r="N1423" s="4" t="s">
        <v>434</v>
      </c>
      <c r="O1423" s="4" t="s">
        <v>282</v>
      </c>
      <c r="P1423" s="4" t="s">
        <v>879</v>
      </c>
    </row>
    <row r="1424" spans="1:16" ht="33.75" customHeight="1">
      <c r="A1424" s="4" t="s">
        <v>474</v>
      </c>
      <c r="B1424" s="4" t="s">
        <v>365</v>
      </c>
      <c r="C1424" s="4" t="s">
        <v>1458</v>
      </c>
      <c r="D1424" s="4" t="s">
        <v>1459</v>
      </c>
      <c r="E1424" s="4" t="s">
        <v>2196</v>
      </c>
      <c r="F1424" s="2">
        <v>2008</v>
      </c>
      <c r="G1424" s="4">
        <v>17589</v>
      </c>
      <c r="H1424" s="4">
        <v>0</v>
      </c>
      <c r="I1424" s="4" t="s">
        <v>2457</v>
      </c>
      <c r="J1424" s="4"/>
      <c r="K1424" s="4" t="s">
        <v>837</v>
      </c>
      <c r="L1424" s="3">
        <v>39567</v>
      </c>
      <c r="M1424" s="4" t="s">
        <v>230</v>
      </c>
      <c r="N1424" s="4" t="s">
        <v>434</v>
      </c>
      <c r="O1424" s="4" t="s">
        <v>282</v>
      </c>
      <c r="P1424" s="4" t="s">
        <v>879</v>
      </c>
    </row>
    <row r="1425" spans="1:16" ht="33.75" customHeight="1">
      <c r="A1425" s="4" t="s">
        <v>474</v>
      </c>
      <c r="B1425" s="4" t="s">
        <v>365</v>
      </c>
      <c r="C1425" s="4" t="s">
        <v>1458</v>
      </c>
      <c r="D1425" s="4" t="s">
        <v>1459</v>
      </c>
      <c r="E1425" s="4" t="s">
        <v>1523</v>
      </c>
      <c r="F1425" s="2">
        <v>2008</v>
      </c>
      <c r="G1425" s="4">
        <v>207008</v>
      </c>
      <c r="H1425" s="4">
        <v>0</v>
      </c>
      <c r="I1425" s="4" t="s">
        <v>2458</v>
      </c>
      <c r="J1425" s="4"/>
      <c r="K1425" s="4" t="s">
        <v>837</v>
      </c>
      <c r="L1425" s="3">
        <v>39567</v>
      </c>
      <c r="M1425" s="4" t="s">
        <v>926</v>
      </c>
      <c r="N1425" s="4" t="s">
        <v>434</v>
      </c>
      <c r="O1425" s="4" t="s">
        <v>282</v>
      </c>
      <c r="P1425" s="4" t="s">
        <v>879</v>
      </c>
    </row>
    <row r="1426" spans="1:16" ht="45.75" customHeight="1">
      <c r="A1426" s="4" t="s">
        <v>474</v>
      </c>
      <c r="B1426" s="4" t="s">
        <v>365</v>
      </c>
      <c r="C1426" s="4" t="s">
        <v>1463</v>
      </c>
      <c r="D1426" s="4" t="s">
        <v>1464</v>
      </c>
      <c r="E1426" s="4" t="s">
        <v>2033</v>
      </c>
      <c r="F1426" s="2">
        <v>2009</v>
      </c>
      <c r="G1426" s="4">
        <v>13775</v>
      </c>
      <c r="H1426" s="4">
        <v>0</v>
      </c>
      <c r="I1426" s="4" t="s">
        <v>2459</v>
      </c>
      <c r="J1426" s="4"/>
      <c r="K1426" s="4" t="s">
        <v>837</v>
      </c>
      <c r="L1426" s="3">
        <v>39903</v>
      </c>
      <c r="M1426" s="4" t="s">
        <v>326</v>
      </c>
      <c r="N1426" s="4" t="s">
        <v>434</v>
      </c>
      <c r="O1426" s="4" t="s">
        <v>282</v>
      </c>
      <c r="P1426" s="4" t="s">
        <v>879</v>
      </c>
    </row>
    <row r="1427" spans="1:16" ht="33.75" customHeight="1">
      <c r="A1427" s="4" t="s">
        <v>474</v>
      </c>
      <c r="B1427" s="4" t="s">
        <v>365</v>
      </c>
      <c r="C1427" s="4" t="s">
        <v>1516</v>
      </c>
      <c r="D1427" s="4"/>
      <c r="E1427" s="4"/>
      <c r="F1427" s="2">
        <v>2010</v>
      </c>
      <c r="G1427" s="4">
        <v>366</v>
      </c>
      <c r="H1427" s="4">
        <v>0</v>
      </c>
      <c r="I1427" s="4" t="s">
        <v>1776</v>
      </c>
      <c r="J1427" s="4" t="s">
        <v>398</v>
      </c>
      <c r="K1427" s="4" t="s">
        <v>837</v>
      </c>
      <c r="L1427" s="3">
        <v>40316</v>
      </c>
      <c r="M1427" s="4" t="s">
        <v>926</v>
      </c>
      <c r="N1427" s="4" t="s">
        <v>434</v>
      </c>
      <c r="O1427" s="4" t="s">
        <v>282</v>
      </c>
      <c r="P1427" s="4" t="s">
        <v>879</v>
      </c>
    </row>
    <row r="1428" spans="1:16" ht="33.75" customHeight="1">
      <c r="A1428" s="4" t="s">
        <v>474</v>
      </c>
      <c r="B1428" s="4" t="s">
        <v>365</v>
      </c>
      <c r="C1428" s="4" t="s">
        <v>1457</v>
      </c>
      <c r="D1428" s="4" t="s">
        <v>634</v>
      </c>
      <c r="E1428" s="4" t="s">
        <v>77</v>
      </c>
      <c r="F1428" s="2">
        <v>2015</v>
      </c>
      <c r="G1428" s="4">
        <v>2697</v>
      </c>
      <c r="H1428" s="4">
        <v>0</v>
      </c>
      <c r="I1428" s="4" t="s">
        <v>1110</v>
      </c>
      <c r="J1428" s="4" t="s">
        <v>398</v>
      </c>
      <c r="K1428" s="4" t="s">
        <v>837</v>
      </c>
      <c r="L1428" s="3">
        <v>41859</v>
      </c>
      <c r="M1428" s="4" t="s">
        <v>926</v>
      </c>
      <c r="N1428" s="4" t="s">
        <v>434</v>
      </c>
      <c r="O1428" s="4" t="s">
        <v>282</v>
      </c>
      <c r="P1428" s="4" t="s">
        <v>879</v>
      </c>
    </row>
    <row r="1429" spans="1:16" ht="33.75" customHeight="1">
      <c r="A1429" s="4" t="s">
        <v>474</v>
      </c>
      <c r="B1429" s="4" t="s">
        <v>365</v>
      </c>
      <c r="C1429" s="4" t="s">
        <v>1457</v>
      </c>
      <c r="D1429" s="4" t="s">
        <v>634</v>
      </c>
      <c r="E1429" s="4" t="s">
        <v>77</v>
      </c>
      <c r="F1429" s="2">
        <v>2015</v>
      </c>
      <c r="G1429" s="4">
        <v>1476959</v>
      </c>
      <c r="H1429" s="4">
        <v>0</v>
      </c>
      <c r="I1429" s="4" t="s">
        <v>1110</v>
      </c>
      <c r="J1429" s="4" t="s">
        <v>398</v>
      </c>
      <c r="K1429" s="4" t="s">
        <v>837</v>
      </c>
      <c r="L1429" s="3">
        <v>41859</v>
      </c>
      <c r="M1429" s="4" t="s">
        <v>926</v>
      </c>
      <c r="N1429" s="4" t="s">
        <v>434</v>
      </c>
      <c r="O1429" s="4" t="s">
        <v>282</v>
      </c>
      <c r="P1429" s="4" t="s">
        <v>697</v>
      </c>
    </row>
    <row r="1430" spans="1:16" ht="22.5" customHeight="1">
      <c r="A1430" s="4" t="s">
        <v>474</v>
      </c>
      <c r="B1430" s="4" t="s">
        <v>365</v>
      </c>
      <c r="C1430" s="4" t="s">
        <v>1473</v>
      </c>
      <c r="D1430" s="4" t="s">
        <v>1473</v>
      </c>
      <c r="E1430" s="4" t="s">
        <v>1529</v>
      </c>
      <c r="F1430" s="2">
        <v>2003</v>
      </c>
      <c r="G1430" s="4">
        <v>3246512</v>
      </c>
      <c r="H1430" s="4">
        <v>0</v>
      </c>
      <c r="I1430" s="4" t="s">
        <v>1573</v>
      </c>
      <c r="J1430" s="4"/>
      <c r="K1430" s="4"/>
      <c r="L1430" s="3">
        <v>37721</v>
      </c>
      <c r="M1430" s="4" t="s">
        <v>738</v>
      </c>
      <c r="N1430" s="4" t="s">
        <v>434</v>
      </c>
      <c r="O1430" s="4" t="s">
        <v>282</v>
      </c>
      <c r="P1430" s="4" t="s">
        <v>879</v>
      </c>
    </row>
    <row r="1431" spans="1:16" ht="33.75" customHeight="1">
      <c r="A1431" s="4" t="s">
        <v>474</v>
      </c>
      <c r="B1431" s="4" t="s">
        <v>365</v>
      </c>
      <c r="C1431" s="4" t="s">
        <v>532</v>
      </c>
      <c r="D1431" s="4" t="s">
        <v>254</v>
      </c>
      <c r="E1431" s="4" t="s">
        <v>719</v>
      </c>
      <c r="F1431" s="2">
        <v>2013</v>
      </c>
      <c r="G1431" s="4">
        <v>613380</v>
      </c>
      <c r="H1431" s="4">
        <v>0</v>
      </c>
      <c r="I1431" s="4" t="s">
        <v>574</v>
      </c>
      <c r="J1431" s="4" t="s">
        <v>398</v>
      </c>
      <c r="K1431" s="4" t="s">
        <v>837</v>
      </c>
      <c r="L1431" s="3">
        <v>41571</v>
      </c>
      <c r="M1431" s="4" t="s">
        <v>738</v>
      </c>
      <c r="N1431" s="4" t="s">
        <v>434</v>
      </c>
      <c r="O1431" s="4" t="s">
        <v>282</v>
      </c>
      <c r="P1431" s="4" t="s">
        <v>879</v>
      </c>
    </row>
    <row r="1432" spans="1:16" ht="33.75" customHeight="1">
      <c r="A1432" s="4" t="s">
        <v>474</v>
      </c>
      <c r="B1432" s="4" t="s">
        <v>365</v>
      </c>
      <c r="C1432" s="4" t="s">
        <v>961</v>
      </c>
      <c r="D1432" s="4" t="s">
        <v>988</v>
      </c>
      <c r="E1432" s="4" t="s">
        <v>364</v>
      </c>
      <c r="F1432" s="2">
        <v>2014</v>
      </c>
      <c r="G1432" s="4">
        <v>2178811</v>
      </c>
      <c r="H1432" s="4">
        <v>0</v>
      </c>
      <c r="I1432" s="4" t="s">
        <v>574</v>
      </c>
      <c r="J1432" s="4" t="s">
        <v>398</v>
      </c>
      <c r="K1432" s="4" t="s">
        <v>837</v>
      </c>
      <c r="L1432" s="3">
        <v>41821</v>
      </c>
      <c r="M1432" s="4" t="s">
        <v>738</v>
      </c>
      <c r="N1432" s="4" t="s">
        <v>434</v>
      </c>
      <c r="O1432" s="4" t="s">
        <v>282</v>
      </c>
      <c r="P1432" s="4" t="s">
        <v>879</v>
      </c>
    </row>
    <row r="1433" spans="1:16" ht="57" customHeight="1">
      <c r="A1433" s="4" t="s">
        <v>474</v>
      </c>
      <c r="B1433" s="4" t="s">
        <v>873</v>
      </c>
      <c r="C1433" s="4" t="s">
        <v>40</v>
      </c>
      <c r="D1433" s="4"/>
      <c r="E1433" s="4"/>
      <c r="F1433" s="2">
        <v>2014</v>
      </c>
      <c r="G1433" s="4">
        <v>0</v>
      </c>
      <c r="H1433" s="4">
        <v>0</v>
      </c>
      <c r="I1433" s="4" t="s">
        <v>659</v>
      </c>
      <c r="J1433" s="4" t="s">
        <v>398</v>
      </c>
      <c r="K1433" s="4" t="s">
        <v>837</v>
      </c>
      <c r="L1433" s="3">
        <v>41852</v>
      </c>
      <c r="M1433" s="4" t="s">
        <v>326</v>
      </c>
      <c r="N1433" s="4" t="s">
        <v>434</v>
      </c>
      <c r="O1433" s="4" t="s">
        <v>282</v>
      </c>
      <c r="P1433" s="4" t="s">
        <v>255</v>
      </c>
    </row>
    <row r="1434" spans="1:16" ht="45.75" customHeight="1">
      <c r="A1434" s="4" t="s">
        <v>474</v>
      </c>
      <c r="B1434" s="4" t="s">
        <v>873</v>
      </c>
      <c r="C1434" s="4" t="s">
        <v>1473</v>
      </c>
      <c r="D1434" s="4"/>
      <c r="E1434" s="4"/>
      <c r="F1434" s="2">
        <v>2003</v>
      </c>
      <c r="G1434" s="4">
        <v>0</v>
      </c>
      <c r="H1434" s="4">
        <v>0</v>
      </c>
      <c r="I1434" s="4" t="s">
        <v>2460</v>
      </c>
      <c r="J1434" s="4" t="s">
        <v>398</v>
      </c>
      <c r="K1434" s="4" t="s">
        <v>837</v>
      </c>
      <c r="L1434" s="3">
        <v>37739</v>
      </c>
      <c r="M1434" s="4" t="s">
        <v>211</v>
      </c>
      <c r="N1434" s="4" t="s">
        <v>434</v>
      </c>
      <c r="O1434" s="4" t="s">
        <v>500</v>
      </c>
      <c r="P1434" s="4" t="s">
        <v>692</v>
      </c>
    </row>
    <row r="1435" spans="1:16" ht="45.75" customHeight="1">
      <c r="A1435" s="4" t="s">
        <v>474</v>
      </c>
      <c r="B1435" s="4" t="s">
        <v>797</v>
      </c>
      <c r="C1435" s="4" t="s">
        <v>1473</v>
      </c>
      <c r="D1435" s="4" t="s">
        <v>1473</v>
      </c>
      <c r="E1435" s="4" t="s">
        <v>1538</v>
      </c>
      <c r="F1435" s="2">
        <v>2003</v>
      </c>
      <c r="G1435" s="4">
        <v>51702</v>
      </c>
      <c r="H1435" s="4">
        <v>0</v>
      </c>
      <c r="I1435" s="4" t="s">
        <v>1541</v>
      </c>
      <c r="J1435" s="4"/>
      <c r="K1435" s="4"/>
      <c r="L1435" s="3">
        <v>37864</v>
      </c>
      <c r="M1435" s="4" t="s">
        <v>613</v>
      </c>
      <c r="N1435" s="4" t="s">
        <v>434</v>
      </c>
      <c r="O1435" s="4" t="s">
        <v>282</v>
      </c>
      <c r="P1435" s="4" t="s">
        <v>879</v>
      </c>
    </row>
    <row r="1436" spans="1:16" ht="22.5" customHeight="1">
      <c r="A1436" s="4" t="s">
        <v>474</v>
      </c>
      <c r="B1436" s="4" t="s">
        <v>797</v>
      </c>
      <c r="C1436" s="4" t="s">
        <v>1473</v>
      </c>
      <c r="D1436" s="4" t="s">
        <v>1473</v>
      </c>
      <c r="E1436" s="4" t="s">
        <v>1479</v>
      </c>
      <c r="F1436" s="2">
        <v>2003</v>
      </c>
      <c r="G1436" s="4">
        <v>36497</v>
      </c>
      <c r="H1436" s="4">
        <v>0</v>
      </c>
      <c r="I1436" s="4" t="s">
        <v>1480</v>
      </c>
      <c r="J1436" s="4"/>
      <c r="K1436" s="4"/>
      <c r="L1436" s="3">
        <v>37864</v>
      </c>
      <c r="M1436" s="4" t="s">
        <v>554</v>
      </c>
      <c r="N1436" s="4" t="s">
        <v>434</v>
      </c>
      <c r="O1436" s="4" t="s">
        <v>282</v>
      </c>
      <c r="P1436" s="4" t="s">
        <v>879</v>
      </c>
    </row>
    <row r="1437" spans="1:16" ht="22.5" customHeight="1">
      <c r="A1437" s="4" t="s">
        <v>474</v>
      </c>
      <c r="B1437" s="4" t="s">
        <v>797</v>
      </c>
      <c r="C1437" s="4" t="s">
        <v>1473</v>
      </c>
      <c r="D1437" s="4" t="s">
        <v>1473</v>
      </c>
      <c r="E1437" s="4" t="s">
        <v>1479</v>
      </c>
      <c r="F1437" s="2">
        <v>2003</v>
      </c>
      <c r="G1437" s="4">
        <v>499999</v>
      </c>
      <c r="H1437" s="4">
        <v>0</v>
      </c>
      <c r="I1437" s="4" t="s">
        <v>1480</v>
      </c>
      <c r="J1437" s="4"/>
      <c r="K1437" s="4"/>
      <c r="L1437" s="3">
        <v>37894</v>
      </c>
      <c r="M1437" s="4" t="s">
        <v>554</v>
      </c>
      <c r="N1437" s="4" t="s">
        <v>434</v>
      </c>
      <c r="O1437" s="4" t="s">
        <v>282</v>
      </c>
      <c r="P1437" s="4" t="s">
        <v>879</v>
      </c>
    </row>
    <row r="1438" spans="1:16" ht="22.5" customHeight="1">
      <c r="A1438" s="4" t="s">
        <v>474</v>
      </c>
      <c r="B1438" s="4" t="s">
        <v>797</v>
      </c>
      <c r="C1438" s="4" t="s">
        <v>1473</v>
      </c>
      <c r="D1438" s="4" t="s">
        <v>1473</v>
      </c>
      <c r="E1438" s="4" t="s">
        <v>1479</v>
      </c>
      <c r="F1438" s="2">
        <v>2003</v>
      </c>
      <c r="G1438" s="4">
        <v>15785</v>
      </c>
      <c r="H1438" s="4">
        <v>0</v>
      </c>
      <c r="I1438" s="4" t="s">
        <v>1480</v>
      </c>
      <c r="J1438" s="4"/>
      <c r="K1438" s="4"/>
      <c r="L1438" s="3">
        <v>37894</v>
      </c>
      <c r="M1438" s="4" t="s">
        <v>554</v>
      </c>
      <c r="N1438" s="4" t="s">
        <v>434</v>
      </c>
      <c r="O1438" s="4" t="s">
        <v>282</v>
      </c>
      <c r="P1438" s="4" t="s">
        <v>879</v>
      </c>
    </row>
    <row r="1439" spans="1:16" ht="22.5" customHeight="1">
      <c r="A1439" s="4" t="s">
        <v>474</v>
      </c>
      <c r="B1439" s="4" t="s">
        <v>797</v>
      </c>
      <c r="C1439" s="4" t="s">
        <v>1473</v>
      </c>
      <c r="D1439" s="4" t="s">
        <v>1473</v>
      </c>
      <c r="E1439" s="4" t="s">
        <v>1479</v>
      </c>
      <c r="F1439" s="2">
        <v>2003</v>
      </c>
      <c r="G1439" s="4">
        <v>5700</v>
      </c>
      <c r="H1439" s="4">
        <v>0</v>
      </c>
      <c r="I1439" s="4" t="s">
        <v>1480</v>
      </c>
      <c r="J1439" s="4"/>
      <c r="K1439" s="4"/>
      <c r="L1439" s="3">
        <v>37718</v>
      </c>
      <c r="M1439" s="4" t="s">
        <v>554</v>
      </c>
      <c r="N1439" s="4" t="s">
        <v>434</v>
      </c>
      <c r="O1439" s="4" t="s">
        <v>282</v>
      </c>
      <c r="P1439" s="4" t="s">
        <v>879</v>
      </c>
    </row>
    <row r="1440" spans="1:16" ht="33.75" customHeight="1">
      <c r="A1440" s="4" t="s">
        <v>474</v>
      </c>
      <c r="B1440" s="4" t="s">
        <v>797</v>
      </c>
      <c r="C1440" s="4" t="s">
        <v>532</v>
      </c>
      <c r="D1440" s="4" t="s">
        <v>254</v>
      </c>
      <c r="E1440" s="4" t="s">
        <v>268</v>
      </c>
      <c r="F1440" s="2">
        <v>2013</v>
      </c>
      <c r="G1440" s="4">
        <v>1606</v>
      </c>
      <c r="H1440" s="4">
        <v>0</v>
      </c>
      <c r="I1440" s="4" t="s">
        <v>412</v>
      </c>
      <c r="J1440" s="4" t="s">
        <v>398</v>
      </c>
      <c r="K1440" s="4" t="s">
        <v>837</v>
      </c>
      <c r="L1440" s="3">
        <v>41564</v>
      </c>
      <c r="M1440" s="4" t="s">
        <v>738</v>
      </c>
      <c r="N1440" s="4" t="s">
        <v>434</v>
      </c>
      <c r="O1440" s="4" t="s">
        <v>282</v>
      </c>
      <c r="P1440" s="4" t="s">
        <v>879</v>
      </c>
    </row>
    <row r="1441" spans="1:16" ht="22.5" customHeight="1">
      <c r="A1441" s="4" t="s">
        <v>474</v>
      </c>
      <c r="B1441" s="4" t="s">
        <v>842</v>
      </c>
      <c r="C1441" s="4" t="s">
        <v>1482</v>
      </c>
      <c r="D1441" s="4"/>
      <c r="E1441" s="4"/>
      <c r="F1441" s="2">
        <v>2004</v>
      </c>
      <c r="G1441" s="4">
        <v>25</v>
      </c>
      <c r="H1441" s="4">
        <v>0</v>
      </c>
      <c r="I1441" s="4" t="s">
        <v>2461</v>
      </c>
      <c r="J1441" s="4"/>
      <c r="K1441" s="4"/>
      <c r="L1441" s="3">
        <v>38289</v>
      </c>
      <c r="M1441" s="4" t="s">
        <v>738</v>
      </c>
      <c r="N1441" s="4" t="s">
        <v>434</v>
      </c>
      <c r="O1441" s="4" t="s">
        <v>500</v>
      </c>
      <c r="P1441" s="4" t="s">
        <v>692</v>
      </c>
    </row>
    <row r="1442" spans="1:16" ht="45.75" customHeight="1">
      <c r="A1442" s="4" t="s">
        <v>670</v>
      </c>
      <c r="B1442" s="4" t="s">
        <v>357</v>
      </c>
      <c r="C1442" s="4" t="s">
        <v>665</v>
      </c>
      <c r="D1442" s="4"/>
      <c r="E1442" s="4"/>
      <c r="F1442" s="2">
        <v>2015</v>
      </c>
      <c r="G1442" s="4">
        <v>593670</v>
      </c>
      <c r="H1442" s="4">
        <v>0</v>
      </c>
      <c r="I1442" s="4" t="s">
        <v>312</v>
      </c>
      <c r="J1442" s="4">
        <v>593670</v>
      </c>
      <c r="K1442" s="4" t="s">
        <v>837</v>
      </c>
      <c r="L1442" s="3">
        <v>41996</v>
      </c>
      <c r="M1442" s="4" t="s">
        <v>326</v>
      </c>
      <c r="N1442" s="4" t="s">
        <v>434</v>
      </c>
      <c r="O1442" s="4" t="s">
        <v>282</v>
      </c>
      <c r="P1442" s="4" t="s">
        <v>879</v>
      </c>
    </row>
    <row r="1443" spans="1:16" ht="45.75" customHeight="1">
      <c r="A1443" s="4" t="s">
        <v>670</v>
      </c>
      <c r="B1443" s="4" t="s">
        <v>20</v>
      </c>
      <c r="C1443" s="4" t="s">
        <v>1473</v>
      </c>
      <c r="D1443" s="4"/>
      <c r="E1443" s="4"/>
      <c r="F1443" s="2">
        <v>2003</v>
      </c>
      <c r="G1443" s="4">
        <v>15000000</v>
      </c>
      <c r="H1443" s="4">
        <v>0</v>
      </c>
      <c r="I1443" s="4" t="s">
        <v>2462</v>
      </c>
      <c r="J1443" s="4"/>
      <c r="K1443" s="4"/>
      <c r="L1443" s="3">
        <v>37878</v>
      </c>
      <c r="M1443" s="4" t="s">
        <v>230</v>
      </c>
      <c r="N1443" s="4" t="s">
        <v>434</v>
      </c>
      <c r="O1443" s="4" t="s">
        <v>500</v>
      </c>
      <c r="P1443" s="4" t="s">
        <v>692</v>
      </c>
    </row>
    <row r="1444" spans="1:16" ht="33.75" customHeight="1">
      <c r="A1444" s="4" t="s">
        <v>670</v>
      </c>
      <c r="B1444" s="4" t="s">
        <v>873</v>
      </c>
      <c r="C1444" s="4" t="s">
        <v>40</v>
      </c>
      <c r="D1444" s="4"/>
      <c r="E1444" s="4"/>
      <c r="F1444" s="2">
        <v>2014</v>
      </c>
      <c r="G1444" s="4">
        <v>2000000</v>
      </c>
      <c r="H1444" s="4">
        <v>0</v>
      </c>
      <c r="I1444" s="4" t="s">
        <v>992</v>
      </c>
      <c r="J1444" s="4" t="s">
        <v>398</v>
      </c>
      <c r="K1444" s="4" t="s">
        <v>837</v>
      </c>
      <c r="L1444" s="3">
        <v>41821</v>
      </c>
      <c r="M1444" s="4" t="s">
        <v>926</v>
      </c>
      <c r="N1444" s="4" t="s">
        <v>434</v>
      </c>
      <c r="O1444" s="4" t="s">
        <v>282</v>
      </c>
      <c r="P1444" s="4" t="s">
        <v>255</v>
      </c>
    </row>
    <row r="1445" spans="1:16" ht="12.75" customHeight="1">
      <c r="A1445" s="4" t="s">
        <v>670</v>
      </c>
      <c r="B1445" s="4" t="s">
        <v>797</v>
      </c>
      <c r="C1445" s="4" t="s">
        <v>1473</v>
      </c>
      <c r="D1445" s="4" t="s">
        <v>1473</v>
      </c>
      <c r="E1445" s="4" t="s">
        <v>1479</v>
      </c>
      <c r="F1445" s="2">
        <v>2003</v>
      </c>
      <c r="G1445" s="4">
        <v>102000</v>
      </c>
      <c r="H1445" s="4">
        <v>0</v>
      </c>
      <c r="I1445" s="4" t="s">
        <v>1480</v>
      </c>
      <c r="J1445" s="4"/>
      <c r="K1445" s="4"/>
      <c r="L1445" s="3">
        <v>37864</v>
      </c>
      <c r="M1445" s="4" t="s">
        <v>554</v>
      </c>
      <c r="N1445" s="4" t="s">
        <v>434</v>
      </c>
      <c r="O1445" s="4" t="s">
        <v>282</v>
      </c>
      <c r="P1445" s="4" t="s">
        <v>879</v>
      </c>
    </row>
    <row r="1446" spans="1:16" ht="22.5" customHeight="1">
      <c r="A1446" s="4" t="s">
        <v>1016</v>
      </c>
      <c r="B1446" s="4" t="s">
        <v>873</v>
      </c>
      <c r="C1446" s="4" t="s">
        <v>1463</v>
      </c>
      <c r="D1446" s="4"/>
      <c r="E1446" s="4"/>
      <c r="F1446" s="2">
        <v>2009</v>
      </c>
      <c r="G1446" s="4">
        <v>143289</v>
      </c>
      <c r="H1446" s="4">
        <v>0</v>
      </c>
      <c r="I1446" s="4" t="s">
        <v>318</v>
      </c>
      <c r="J1446" s="4">
        <v>521428</v>
      </c>
      <c r="K1446" s="4" t="s">
        <v>598</v>
      </c>
      <c r="L1446" s="3">
        <v>40178</v>
      </c>
      <c r="M1446" s="4" t="s">
        <v>554</v>
      </c>
      <c r="N1446" s="4" t="s">
        <v>434</v>
      </c>
      <c r="O1446" s="4" t="s">
        <v>282</v>
      </c>
      <c r="P1446" s="4" t="s">
        <v>692</v>
      </c>
    </row>
    <row r="1447" spans="1:16" ht="22.5" customHeight="1">
      <c r="A1447" s="4" t="s">
        <v>1016</v>
      </c>
      <c r="B1447" s="4" t="s">
        <v>873</v>
      </c>
      <c r="C1447" s="4" t="s">
        <v>41</v>
      </c>
      <c r="D1447" s="4"/>
      <c r="E1447" s="4"/>
      <c r="F1447" s="2">
        <v>2011</v>
      </c>
      <c r="G1447" s="4">
        <v>75227</v>
      </c>
      <c r="H1447" s="4">
        <v>0</v>
      </c>
      <c r="I1447" s="4" t="s">
        <v>318</v>
      </c>
      <c r="J1447" s="4">
        <v>273750</v>
      </c>
      <c r="K1447" s="4" t="s">
        <v>598</v>
      </c>
      <c r="L1447" s="3">
        <v>40908</v>
      </c>
      <c r="M1447" s="4" t="s">
        <v>554</v>
      </c>
      <c r="N1447" s="4" t="s">
        <v>434</v>
      </c>
      <c r="O1447" s="4" t="s">
        <v>282</v>
      </c>
      <c r="P1447" s="4" t="s">
        <v>692</v>
      </c>
    </row>
    <row r="1448" spans="1:16" ht="22.5" customHeight="1">
      <c r="A1448" s="4" t="s">
        <v>1016</v>
      </c>
      <c r="B1448" s="4" t="s">
        <v>873</v>
      </c>
      <c r="C1448" s="4" t="s">
        <v>653</v>
      </c>
      <c r="D1448" s="4"/>
      <c r="E1448" s="4"/>
      <c r="F1448" s="2">
        <v>2013</v>
      </c>
      <c r="G1448" s="4">
        <v>126581</v>
      </c>
      <c r="H1448" s="4">
        <v>0</v>
      </c>
      <c r="I1448" s="4" t="s">
        <v>382</v>
      </c>
      <c r="J1448" s="4">
        <v>460630</v>
      </c>
      <c r="K1448" s="4" t="s">
        <v>598</v>
      </c>
      <c r="L1448" s="3">
        <v>41639</v>
      </c>
      <c r="M1448" s="4" t="s">
        <v>554</v>
      </c>
      <c r="N1448" s="4" t="s">
        <v>434</v>
      </c>
      <c r="O1448" s="4" t="s">
        <v>282</v>
      </c>
      <c r="P1448" s="4" t="s">
        <v>692</v>
      </c>
    </row>
    <row r="1449" spans="1:16" ht="45.75" customHeight="1">
      <c r="A1449" s="4" t="s">
        <v>1016</v>
      </c>
      <c r="B1449" s="4" t="s">
        <v>873</v>
      </c>
      <c r="C1449" s="4" t="s">
        <v>653</v>
      </c>
      <c r="D1449" s="4"/>
      <c r="E1449" s="4"/>
      <c r="F1449" s="2">
        <v>2013</v>
      </c>
      <c r="G1449" s="4">
        <v>126381</v>
      </c>
      <c r="H1449" s="4">
        <v>0</v>
      </c>
      <c r="I1449" s="4" t="s">
        <v>163</v>
      </c>
      <c r="J1449" s="4">
        <v>459900</v>
      </c>
      <c r="K1449" s="4" t="s">
        <v>598</v>
      </c>
      <c r="L1449" s="3">
        <v>41639</v>
      </c>
      <c r="M1449" s="4" t="s">
        <v>326</v>
      </c>
      <c r="N1449" s="4" t="s">
        <v>434</v>
      </c>
      <c r="O1449" s="4" t="s">
        <v>282</v>
      </c>
      <c r="P1449" s="4" t="s">
        <v>692</v>
      </c>
    </row>
    <row r="1450" spans="1:16" ht="45.75" customHeight="1">
      <c r="A1450" s="4" t="s">
        <v>1016</v>
      </c>
      <c r="B1450" s="4" t="s">
        <v>873</v>
      </c>
      <c r="C1450" s="4" t="s">
        <v>653</v>
      </c>
      <c r="D1450" s="4"/>
      <c r="E1450" s="4"/>
      <c r="F1450" s="2">
        <v>2013</v>
      </c>
      <c r="G1450" s="4">
        <v>2006046</v>
      </c>
      <c r="H1450" s="4">
        <v>0</v>
      </c>
      <c r="I1450" s="4" t="s">
        <v>163</v>
      </c>
      <c r="J1450" s="4">
        <v>7300000</v>
      </c>
      <c r="K1450" s="4" t="s">
        <v>598</v>
      </c>
      <c r="L1450" s="3">
        <v>41639</v>
      </c>
      <c r="M1450" s="4" t="s">
        <v>326</v>
      </c>
      <c r="N1450" s="4" t="s">
        <v>434</v>
      </c>
      <c r="O1450" s="4" t="s">
        <v>282</v>
      </c>
      <c r="P1450" s="4" t="s">
        <v>692</v>
      </c>
    </row>
    <row r="1451" spans="1:16" ht="22.5" customHeight="1">
      <c r="A1451" s="4" t="s">
        <v>1016</v>
      </c>
      <c r="B1451" s="4" t="s">
        <v>873</v>
      </c>
      <c r="C1451" s="4" t="s">
        <v>40</v>
      </c>
      <c r="D1451" s="4"/>
      <c r="E1451" s="4"/>
      <c r="F1451" s="2">
        <v>2014</v>
      </c>
      <c r="G1451" s="4">
        <v>54930</v>
      </c>
      <c r="H1451" s="4">
        <v>0</v>
      </c>
      <c r="I1451" s="4" t="s">
        <v>774</v>
      </c>
      <c r="J1451" s="4">
        <v>200000</v>
      </c>
      <c r="K1451" s="4" t="s">
        <v>598</v>
      </c>
      <c r="L1451" s="3">
        <v>41792</v>
      </c>
      <c r="M1451" s="4" t="s">
        <v>554</v>
      </c>
      <c r="N1451" s="4" t="s">
        <v>434</v>
      </c>
      <c r="O1451" s="4" t="s">
        <v>282</v>
      </c>
      <c r="P1451" s="4" t="s">
        <v>692</v>
      </c>
    </row>
    <row r="1452" spans="1:16" ht="22.5" customHeight="1">
      <c r="A1452" s="4" t="s">
        <v>1016</v>
      </c>
      <c r="B1452" s="4" t="s">
        <v>873</v>
      </c>
      <c r="C1452" s="4" t="s">
        <v>377</v>
      </c>
      <c r="D1452" s="4"/>
      <c r="E1452" s="4"/>
      <c r="F1452" s="2">
        <v>2012</v>
      </c>
      <c r="G1452" s="4">
        <v>337985</v>
      </c>
      <c r="H1452" s="4">
        <v>0</v>
      </c>
      <c r="I1452" s="4" t="s">
        <v>770</v>
      </c>
      <c r="J1452" s="4">
        <v>1229927</v>
      </c>
      <c r="K1452" s="4" t="s">
        <v>598</v>
      </c>
      <c r="L1452" s="3">
        <v>41274</v>
      </c>
      <c r="M1452" s="4" t="s">
        <v>738</v>
      </c>
      <c r="N1452" s="4" t="s">
        <v>434</v>
      </c>
      <c r="O1452" s="4" t="s">
        <v>282</v>
      </c>
      <c r="P1452" s="4" t="s">
        <v>692</v>
      </c>
    </row>
    <row r="1453" spans="1:16" ht="22.5" customHeight="1">
      <c r="A1453" s="4" t="s">
        <v>1016</v>
      </c>
      <c r="B1453" s="4" t="s">
        <v>873</v>
      </c>
      <c r="C1453" s="4" t="s">
        <v>961</v>
      </c>
      <c r="D1453" s="4"/>
      <c r="E1453" s="4"/>
      <c r="F1453" s="2">
        <v>2014</v>
      </c>
      <c r="G1453" s="4">
        <v>141466</v>
      </c>
      <c r="H1453" s="4">
        <v>0</v>
      </c>
      <c r="I1453" s="4" t="s">
        <v>332</v>
      </c>
      <c r="J1453" s="4">
        <v>515076</v>
      </c>
      <c r="K1453" s="4" t="s">
        <v>598</v>
      </c>
      <c r="L1453" s="3">
        <v>41714</v>
      </c>
      <c r="M1453" s="4" t="s">
        <v>738</v>
      </c>
      <c r="N1453" s="4" t="s">
        <v>434</v>
      </c>
      <c r="O1453" s="4" t="s">
        <v>282</v>
      </c>
      <c r="P1453" s="4" t="s">
        <v>692</v>
      </c>
    </row>
    <row r="1454" spans="1:16" ht="22.5" customHeight="1">
      <c r="A1454" s="4" t="s">
        <v>357</v>
      </c>
      <c r="B1454" s="4" t="s">
        <v>161</v>
      </c>
      <c r="C1454" s="4" t="s">
        <v>1470</v>
      </c>
      <c r="D1454" s="4"/>
      <c r="E1454" s="4"/>
      <c r="F1454" s="2">
        <v>2002</v>
      </c>
      <c r="G1454" s="4">
        <v>16779</v>
      </c>
      <c r="H1454" s="4">
        <v>0</v>
      </c>
      <c r="I1454" s="4" t="s">
        <v>2463</v>
      </c>
      <c r="J1454" s="4"/>
      <c r="K1454" s="4"/>
      <c r="L1454" s="3">
        <v>37517</v>
      </c>
      <c r="M1454" s="4" t="s">
        <v>886</v>
      </c>
      <c r="N1454" s="4" t="s">
        <v>434</v>
      </c>
      <c r="O1454" s="4" t="s">
        <v>500</v>
      </c>
      <c r="P1454" s="4" t="s">
        <v>692</v>
      </c>
    </row>
    <row r="1455" spans="1:16" ht="22.5" customHeight="1">
      <c r="A1455" s="4" t="s">
        <v>357</v>
      </c>
      <c r="B1455" s="4" t="s">
        <v>357</v>
      </c>
      <c r="C1455" s="4" t="s">
        <v>40</v>
      </c>
      <c r="D1455" s="4"/>
      <c r="E1455" s="4"/>
      <c r="F1455" s="2">
        <v>2014</v>
      </c>
      <c r="G1455" s="4">
        <v>54934</v>
      </c>
      <c r="H1455" s="4">
        <v>0</v>
      </c>
      <c r="I1455" s="4" t="s">
        <v>226</v>
      </c>
      <c r="J1455" s="4">
        <v>200014</v>
      </c>
      <c r="K1455" s="4" t="s">
        <v>598</v>
      </c>
      <c r="L1455" s="3">
        <v>41833</v>
      </c>
      <c r="M1455" s="4" t="s">
        <v>738</v>
      </c>
      <c r="N1455" s="4" t="s">
        <v>434</v>
      </c>
      <c r="O1455" s="4" t="s">
        <v>282</v>
      </c>
      <c r="P1455" s="4" t="s">
        <v>692</v>
      </c>
    </row>
    <row r="1456" spans="1:16" ht="45.75" customHeight="1">
      <c r="A1456" s="4" t="s">
        <v>2464</v>
      </c>
      <c r="B1456" s="4" t="s">
        <v>161</v>
      </c>
      <c r="C1456" s="4" t="s">
        <v>1473</v>
      </c>
      <c r="D1456" s="4"/>
      <c r="E1456" s="4"/>
      <c r="F1456" s="2">
        <v>2003</v>
      </c>
      <c r="G1456" s="4">
        <v>55147</v>
      </c>
      <c r="H1456" s="4">
        <v>0</v>
      </c>
      <c r="I1456" s="4" t="s">
        <v>2465</v>
      </c>
      <c r="J1456" s="4"/>
      <c r="K1456" s="4"/>
      <c r="L1456" s="3">
        <v>37667</v>
      </c>
      <c r="M1456" s="4" t="s">
        <v>326</v>
      </c>
      <c r="N1456" s="4" t="s">
        <v>434</v>
      </c>
      <c r="O1456" s="4" t="s">
        <v>500</v>
      </c>
      <c r="P1456" s="4" t="s">
        <v>692</v>
      </c>
    </row>
    <row r="1457" spans="1:16" ht="22.5" customHeight="1">
      <c r="A1457" s="4" t="s">
        <v>1013</v>
      </c>
      <c r="B1457" s="4" t="s">
        <v>1034</v>
      </c>
      <c r="C1457" s="4" t="s">
        <v>1445</v>
      </c>
      <c r="D1457" s="4"/>
      <c r="E1457" s="4"/>
      <c r="F1457" s="2">
        <v>2007</v>
      </c>
      <c r="G1457" s="4">
        <v>10000</v>
      </c>
      <c r="H1457" s="4">
        <v>0</v>
      </c>
      <c r="I1457" s="4" t="s">
        <v>2466</v>
      </c>
      <c r="J1457" s="4"/>
      <c r="K1457" s="4" t="s">
        <v>837</v>
      </c>
      <c r="L1457" s="3">
        <v>39198</v>
      </c>
      <c r="M1457" s="4" t="s">
        <v>738</v>
      </c>
      <c r="N1457" s="4" t="s">
        <v>434</v>
      </c>
      <c r="O1457" s="4" t="s">
        <v>500</v>
      </c>
      <c r="P1457" s="4" t="s">
        <v>692</v>
      </c>
    </row>
    <row r="1458" spans="1:16" ht="22.5" customHeight="1">
      <c r="A1458" s="4" t="s">
        <v>1013</v>
      </c>
      <c r="B1458" s="4" t="s">
        <v>1034</v>
      </c>
      <c r="C1458" s="4" t="s">
        <v>1445</v>
      </c>
      <c r="D1458" s="4"/>
      <c r="E1458" s="4"/>
      <c r="F1458" s="2">
        <v>2007</v>
      </c>
      <c r="G1458" s="4">
        <v>20234</v>
      </c>
      <c r="H1458" s="4">
        <v>0</v>
      </c>
      <c r="I1458" s="4" t="s">
        <v>2467</v>
      </c>
      <c r="J1458" s="4"/>
      <c r="K1458" s="4" t="s">
        <v>837</v>
      </c>
      <c r="L1458" s="3">
        <v>39128</v>
      </c>
      <c r="M1458" s="4" t="s">
        <v>554</v>
      </c>
      <c r="N1458" s="4" t="s">
        <v>434</v>
      </c>
      <c r="O1458" s="4" t="s">
        <v>500</v>
      </c>
      <c r="P1458" s="4" t="s">
        <v>692</v>
      </c>
    </row>
    <row r="1459" spans="1:16" ht="45.75" customHeight="1">
      <c r="A1459" s="4" t="s">
        <v>1013</v>
      </c>
      <c r="B1459" s="4" t="s">
        <v>161</v>
      </c>
      <c r="C1459" s="4" t="s">
        <v>1473</v>
      </c>
      <c r="D1459" s="4"/>
      <c r="E1459" s="4"/>
      <c r="F1459" s="2">
        <v>2003</v>
      </c>
      <c r="G1459" s="4">
        <v>135780</v>
      </c>
      <c r="H1459" s="4">
        <v>0</v>
      </c>
      <c r="I1459" s="4" t="s">
        <v>2468</v>
      </c>
      <c r="J1459" s="4"/>
      <c r="K1459" s="4"/>
      <c r="L1459" s="3">
        <v>37621</v>
      </c>
      <c r="M1459" s="4" t="s">
        <v>326</v>
      </c>
      <c r="N1459" s="4" t="s">
        <v>434</v>
      </c>
      <c r="O1459" s="4" t="s">
        <v>500</v>
      </c>
      <c r="P1459" s="4" t="s">
        <v>692</v>
      </c>
    </row>
    <row r="1460" spans="1:16" ht="22.5" customHeight="1">
      <c r="A1460" s="4" t="s">
        <v>1013</v>
      </c>
      <c r="B1460" s="4" t="s">
        <v>161</v>
      </c>
      <c r="C1460" s="4" t="s">
        <v>1473</v>
      </c>
      <c r="D1460" s="4"/>
      <c r="E1460" s="4"/>
      <c r="F1460" s="2">
        <v>2003</v>
      </c>
      <c r="G1460" s="4">
        <v>125000</v>
      </c>
      <c r="H1460" s="4">
        <v>0</v>
      </c>
      <c r="I1460" s="4" t="s">
        <v>2469</v>
      </c>
      <c r="J1460" s="4"/>
      <c r="K1460" s="4"/>
      <c r="L1460" s="3">
        <v>37798</v>
      </c>
      <c r="M1460" s="4" t="s">
        <v>886</v>
      </c>
      <c r="N1460" s="4" t="s">
        <v>434</v>
      </c>
      <c r="O1460" s="4" t="s">
        <v>500</v>
      </c>
      <c r="P1460" s="4" t="s">
        <v>692</v>
      </c>
    </row>
    <row r="1461" spans="1:16" ht="22.5" customHeight="1">
      <c r="A1461" s="4" t="s">
        <v>1013</v>
      </c>
      <c r="B1461" s="4" t="s">
        <v>161</v>
      </c>
      <c r="C1461" s="4" t="s">
        <v>1473</v>
      </c>
      <c r="D1461" s="4"/>
      <c r="E1461" s="4"/>
      <c r="F1461" s="2">
        <v>2003</v>
      </c>
      <c r="G1461" s="4">
        <v>10000</v>
      </c>
      <c r="H1461" s="4">
        <v>0</v>
      </c>
      <c r="I1461" s="4" t="s">
        <v>226</v>
      </c>
      <c r="J1461" s="4"/>
      <c r="K1461" s="4"/>
      <c r="L1461" s="3">
        <v>37712</v>
      </c>
      <c r="M1461" s="4" t="s">
        <v>738</v>
      </c>
      <c r="N1461" s="4" t="s">
        <v>434</v>
      </c>
      <c r="O1461" s="4" t="s">
        <v>500</v>
      </c>
      <c r="P1461" s="4" t="s">
        <v>692</v>
      </c>
    </row>
    <row r="1462" spans="1:16" ht="22.5" customHeight="1">
      <c r="A1462" s="4" t="s">
        <v>1013</v>
      </c>
      <c r="B1462" s="4" t="s">
        <v>877</v>
      </c>
      <c r="C1462" s="4" t="s">
        <v>1473</v>
      </c>
      <c r="D1462" s="4" t="s">
        <v>1473</v>
      </c>
      <c r="E1462" s="4" t="s">
        <v>1477</v>
      </c>
      <c r="F1462" s="2">
        <v>2003</v>
      </c>
      <c r="G1462" s="4">
        <v>200681</v>
      </c>
      <c r="H1462" s="4">
        <v>0</v>
      </c>
      <c r="I1462" s="4" t="s">
        <v>1478</v>
      </c>
      <c r="J1462" s="4"/>
      <c r="K1462" s="4"/>
      <c r="L1462" s="3">
        <v>37839</v>
      </c>
      <c r="M1462" s="4" t="s">
        <v>738</v>
      </c>
      <c r="N1462" s="4" t="s">
        <v>434</v>
      </c>
      <c r="O1462" s="4" t="s">
        <v>282</v>
      </c>
      <c r="P1462" s="4" t="s">
        <v>879</v>
      </c>
    </row>
    <row r="1463" spans="1:16" ht="22.5" customHeight="1">
      <c r="A1463" s="4" t="s">
        <v>2470</v>
      </c>
      <c r="B1463" s="4" t="s">
        <v>161</v>
      </c>
      <c r="C1463" s="4" t="s">
        <v>1473</v>
      </c>
      <c r="D1463" s="4"/>
      <c r="E1463" s="4"/>
      <c r="F1463" s="2">
        <v>2003</v>
      </c>
      <c r="G1463" s="4">
        <v>16395</v>
      </c>
      <c r="H1463" s="4">
        <v>0</v>
      </c>
      <c r="I1463" s="4" t="s">
        <v>1593</v>
      </c>
      <c r="J1463" s="4"/>
      <c r="K1463" s="4"/>
      <c r="L1463" s="3">
        <v>37718</v>
      </c>
      <c r="M1463" s="4" t="s">
        <v>738</v>
      </c>
      <c r="N1463" s="4" t="s">
        <v>434</v>
      </c>
      <c r="O1463" s="4" t="s">
        <v>500</v>
      </c>
      <c r="P1463" s="4" t="s">
        <v>692</v>
      </c>
    </row>
    <row r="1464" spans="1:16" ht="22.5" customHeight="1">
      <c r="A1464" s="4" t="s">
        <v>2471</v>
      </c>
      <c r="B1464" s="4" t="s">
        <v>1034</v>
      </c>
      <c r="C1464" s="4" t="s">
        <v>1473</v>
      </c>
      <c r="D1464" s="4"/>
      <c r="E1464" s="4"/>
      <c r="F1464" s="2">
        <v>2003</v>
      </c>
      <c r="G1464" s="4">
        <v>50000</v>
      </c>
      <c r="H1464" s="4">
        <v>0</v>
      </c>
      <c r="I1464" s="4" t="s">
        <v>2472</v>
      </c>
      <c r="J1464" s="4"/>
      <c r="K1464" s="4"/>
      <c r="L1464" s="3">
        <v>37750</v>
      </c>
      <c r="M1464" s="4" t="s">
        <v>738</v>
      </c>
      <c r="N1464" s="4" t="s">
        <v>434</v>
      </c>
      <c r="O1464" s="4" t="s">
        <v>500</v>
      </c>
      <c r="P1464" s="4" t="s">
        <v>692</v>
      </c>
    </row>
    <row r="1465" spans="1:16" ht="22.5" customHeight="1">
      <c r="A1465" s="4" t="s">
        <v>2471</v>
      </c>
      <c r="B1465" s="4" t="s">
        <v>161</v>
      </c>
      <c r="C1465" s="4" t="s">
        <v>1473</v>
      </c>
      <c r="D1465" s="4"/>
      <c r="E1465" s="4"/>
      <c r="F1465" s="2">
        <v>2003</v>
      </c>
      <c r="G1465" s="4">
        <v>50000</v>
      </c>
      <c r="H1465" s="4">
        <v>0</v>
      </c>
      <c r="I1465" s="4" t="s">
        <v>1593</v>
      </c>
      <c r="J1465" s="4"/>
      <c r="K1465" s="4"/>
      <c r="L1465" s="3">
        <v>37712</v>
      </c>
      <c r="M1465" s="4" t="s">
        <v>738</v>
      </c>
      <c r="N1465" s="4" t="s">
        <v>434</v>
      </c>
      <c r="O1465" s="4" t="s">
        <v>500</v>
      </c>
      <c r="P1465" s="4" t="s">
        <v>692</v>
      </c>
    </row>
    <row r="1466" spans="1:16" ht="22.5" customHeight="1">
      <c r="A1466" s="4" t="s">
        <v>2473</v>
      </c>
      <c r="B1466" s="4" t="s">
        <v>161</v>
      </c>
      <c r="C1466" s="4" t="s">
        <v>1473</v>
      </c>
      <c r="D1466" s="4"/>
      <c r="E1466" s="4"/>
      <c r="F1466" s="2">
        <v>2003</v>
      </c>
      <c r="G1466" s="4">
        <v>36765</v>
      </c>
      <c r="H1466" s="4">
        <v>0</v>
      </c>
      <c r="I1466" s="4" t="s">
        <v>1593</v>
      </c>
      <c r="J1466" s="4"/>
      <c r="K1466" s="4"/>
      <c r="L1466" s="3">
        <v>37656</v>
      </c>
      <c r="M1466" s="4" t="s">
        <v>738</v>
      </c>
      <c r="N1466" s="4" t="s">
        <v>434</v>
      </c>
      <c r="O1466" s="4" t="s">
        <v>500</v>
      </c>
      <c r="P1466" s="4" t="s">
        <v>692</v>
      </c>
    </row>
    <row r="1467" spans="1:16" ht="68.25" customHeight="1">
      <c r="A1467" s="4" t="s">
        <v>2474</v>
      </c>
      <c r="B1467" s="4" t="s">
        <v>621</v>
      </c>
      <c r="C1467" s="4" t="s">
        <v>1473</v>
      </c>
      <c r="D1467" s="4"/>
      <c r="E1467" s="4"/>
      <c r="F1467" s="2">
        <v>2003</v>
      </c>
      <c r="G1467" s="4">
        <v>194400</v>
      </c>
      <c r="H1467" s="4">
        <v>0</v>
      </c>
      <c r="I1467" s="4" t="s">
        <v>2475</v>
      </c>
      <c r="J1467" s="4"/>
      <c r="K1467" s="4"/>
      <c r="L1467" s="3">
        <v>37725</v>
      </c>
      <c r="M1467" s="4" t="s">
        <v>738</v>
      </c>
      <c r="N1467" s="4" t="s">
        <v>434</v>
      </c>
      <c r="O1467" s="4" t="s">
        <v>500</v>
      </c>
      <c r="P1467" s="4" t="s">
        <v>692</v>
      </c>
    </row>
    <row r="1468" spans="1:16" ht="33.75" customHeight="1">
      <c r="A1468" s="4" t="s">
        <v>788</v>
      </c>
      <c r="B1468" s="4" t="s">
        <v>122</v>
      </c>
      <c r="C1468" s="4" t="s">
        <v>961</v>
      </c>
      <c r="D1468" s="4" t="s">
        <v>988</v>
      </c>
      <c r="E1468" s="4" t="s">
        <v>410</v>
      </c>
      <c r="F1468" s="2">
        <v>2014</v>
      </c>
      <c r="G1468" s="4">
        <v>116570</v>
      </c>
      <c r="H1468" s="4">
        <v>0</v>
      </c>
      <c r="I1468" s="4" t="s">
        <v>412</v>
      </c>
      <c r="J1468" s="4" t="s">
        <v>398</v>
      </c>
      <c r="K1468" s="4" t="s">
        <v>837</v>
      </c>
      <c r="L1468" s="3">
        <v>41698</v>
      </c>
      <c r="M1468" s="4" t="s">
        <v>738</v>
      </c>
      <c r="N1468" s="4" t="s">
        <v>434</v>
      </c>
      <c r="O1468" s="4" t="s">
        <v>282</v>
      </c>
      <c r="P1468" s="4" t="s">
        <v>879</v>
      </c>
    </row>
    <row r="1469" spans="1:16" ht="45.75" customHeight="1">
      <c r="A1469" s="4" t="s">
        <v>192</v>
      </c>
      <c r="B1469" s="4" t="s">
        <v>973</v>
      </c>
      <c r="C1469" s="4" t="s">
        <v>1482</v>
      </c>
      <c r="D1469" s="4"/>
      <c r="E1469" s="4"/>
      <c r="F1469" s="2">
        <v>2004</v>
      </c>
      <c r="G1469" s="4">
        <v>1887150</v>
      </c>
      <c r="H1469" s="4">
        <v>0</v>
      </c>
      <c r="I1469" s="4" t="s">
        <v>2476</v>
      </c>
      <c r="J1469" s="4"/>
      <c r="K1469" s="4" t="s">
        <v>837</v>
      </c>
      <c r="L1469" s="3">
        <v>38346</v>
      </c>
      <c r="M1469" s="4" t="s">
        <v>326</v>
      </c>
      <c r="N1469" s="4" t="s">
        <v>434</v>
      </c>
      <c r="O1469" s="4" t="s">
        <v>500</v>
      </c>
      <c r="P1469" s="4" t="s">
        <v>692</v>
      </c>
    </row>
    <row r="1470" spans="1:16" ht="57" customHeight="1">
      <c r="A1470" s="4" t="s">
        <v>192</v>
      </c>
      <c r="B1470" s="4" t="s">
        <v>973</v>
      </c>
      <c r="C1470" s="4" t="s">
        <v>40</v>
      </c>
      <c r="D1470" s="4"/>
      <c r="E1470" s="4"/>
      <c r="F1470" s="2">
        <v>2014</v>
      </c>
      <c r="G1470" s="4">
        <v>0</v>
      </c>
      <c r="H1470" s="4">
        <v>0</v>
      </c>
      <c r="I1470" s="4" t="s">
        <v>577</v>
      </c>
      <c r="J1470" s="4" t="s">
        <v>398</v>
      </c>
      <c r="K1470" s="4" t="s">
        <v>837</v>
      </c>
      <c r="L1470" s="3">
        <v>41935</v>
      </c>
      <c r="M1470" s="4" t="s">
        <v>326</v>
      </c>
      <c r="N1470" s="4" t="s">
        <v>434</v>
      </c>
      <c r="O1470" s="4" t="s">
        <v>282</v>
      </c>
      <c r="P1470" s="4" t="s">
        <v>692</v>
      </c>
    </row>
    <row r="1471" spans="1:16" ht="33.75" customHeight="1">
      <c r="A1471" s="4" t="s">
        <v>2427</v>
      </c>
      <c r="B1471" s="4" t="s">
        <v>263</v>
      </c>
      <c r="C1471" s="4" t="s">
        <v>1438</v>
      </c>
      <c r="D1471" s="4" t="s">
        <v>1439</v>
      </c>
      <c r="E1471" s="4" t="s">
        <v>1440</v>
      </c>
      <c r="F1471" s="2">
        <v>2006</v>
      </c>
      <c r="G1471" s="4">
        <v>-46279</v>
      </c>
      <c r="H1471" s="4">
        <v>0</v>
      </c>
      <c r="I1471" s="4" t="s">
        <v>2477</v>
      </c>
      <c r="J1471" s="4"/>
      <c r="K1471" s="4" t="s">
        <v>837</v>
      </c>
      <c r="L1471" s="3">
        <v>38957</v>
      </c>
      <c r="M1471" s="4" t="s">
        <v>926</v>
      </c>
      <c r="N1471" s="4" t="s">
        <v>434</v>
      </c>
      <c r="O1471" s="4" t="s">
        <v>282</v>
      </c>
      <c r="P1471" s="4" t="s">
        <v>879</v>
      </c>
    </row>
    <row r="1472" spans="1:16" ht="33.75" customHeight="1">
      <c r="A1472" s="4" t="s">
        <v>2427</v>
      </c>
      <c r="B1472" s="4" t="s">
        <v>263</v>
      </c>
      <c r="C1472" s="4" t="s">
        <v>1438</v>
      </c>
      <c r="D1472" s="4" t="s">
        <v>1439</v>
      </c>
      <c r="E1472" s="4" t="s">
        <v>1440</v>
      </c>
      <c r="F1472" s="2">
        <v>2006</v>
      </c>
      <c r="G1472" s="4">
        <v>-47542</v>
      </c>
      <c r="H1472" s="4">
        <v>0</v>
      </c>
      <c r="I1472" s="4" t="s">
        <v>2478</v>
      </c>
      <c r="J1472" s="4"/>
      <c r="K1472" s="4" t="s">
        <v>837</v>
      </c>
      <c r="L1472" s="3">
        <v>39050</v>
      </c>
      <c r="M1472" s="4" t="s">
        <v>926</v>
      </c>
      <c r="N1472" s="4" t="s">
        <v>434</v>
      </c>
      <c r="O1472" s="4" t="s">
        <v>282</v>
      </c>
      <c r="P1472" s="4" t="s">
        <v>879</v>
      </c>
    </row>
    <row r="1473" spans="1:16" ht="33.75" customHeight="1">
      <c r="A1473" s="4" t="s">
        <v>2427</v>
      </c>
      <c r="B1473" s="4" t="s">
        <v>263</v>
      </c>
      <c r="C1473" s="4" t="s">
        <v>1445</v>
      </c>
      <c r="D1473" s="4" t="s">
        <v>1446</v>
      </c>
      <c r="E1473" s="4" t="s">
        <v>1447</v>
      </c>
      <c r="F1473" s="2">
        <v>2007</v>
      </c>
      <c r="G1473" s="4">
        <v>-44470</v>
      </c>
      <c r="H1473" s="4">
        <v>0</v>
      </c>
      <c r="I1473" s="4" t="s">
        <v>2479</v>
      </c>
      <c r="J1473" s="4"/>
      <c r="K1473" s="4" t="s">
        <v>837</v>
      </c>
      <c r="L1473" s="3">
        <v>39181</v>
      </c>
      <c r="M1473" s="4" t="s">
        <v>926</v>
      </c>
      <c r="N1473" s="4" t="s">
        <v>434</v>
      </c>
      <c r="O1473" s="4" t="s">
        <v>282</v>
      </c>
      <c r="P1473" s="4" t="s">
        <v>879</v>
      </c>
    </row>
    <row r="1474" spans="1:16" ht="22.5" customHeight="1">
      <c r="A1474" s="4" t="s">
        <v>582</v>
      </c>
      <c r="B1474" s="4" t="s">
        <v>2080</v>
      </c>
      <c r="C1474" s="4" t="s">
        <v>1482</v>
      </c>
      <c r="D1474" s="4"/>
      <c r="E1474" s="4"/>
      <c r="F1474" s="2">
        <v>2004</v>
      </c>
      <c r="G1474" s="4">
        <v>100000</v>
      </c>
      <c r="H1474" s="4">
        <v>0</v>
      </c>
      <c r="I1474" s="4" t="s">
        <v>2480</v>
      </c>
      <c r="J1474" s="4"/>
      <c r="K1474" s="4"/>
      <c r="L1474" s="3">
        <v>38117</v>
      </c>
      <c r="M1474" s="4" t="s">
        <v>738</v>
      </c>
      <c r="N1474" s="4" t="s">
        <v>434</v>
      </c>
      <c r="O1474" s="4" t="s">
        <v>500</v>
      </c>
      <c r="P1474" s="4" t="s">
        <v>692</v>
      </c>
    </row>
    <row r="1475" spans="1:16" ht="22.5" customHeight="1">
      <c r="A1475" s="4" t="s">
        <v>582</v>
      </c>
      <c r="B1475" s="4" t="s">
        <v>973</v>
      </c>
      <c r="C1475" s="4" t="s">
        <v>1473</v>
      </c>
      <c r="D1475" s="4"/>
      <c r="E1475" s="4"/>
      <c r="F1475" s="2">
        <v>2003</v>
      </c>
      <c r="G1475" s="4">
        <v>10807784</v>
      </c>
      <c r="H1475" s="4">
        <v>0</v>
      </c>
      <c r="I1475" s="4" t="s">
        <v>2481</v>
      </c>
      <c r="J1475" s="4"/>
      <c r="K1475" s="4"/>
      <c r="L1475" s="3">
        <v>37788</v>
      </c>
      <c r="M1475" s="4" t="s">
        <v>738</v>
      </c>
      <c r="N1475" s="4" t="s">
        <v>434</v>
      </c>
      <c r="O1475" s="4" t="s">
        <v>500</v>
      </c>
      <c r="P1475" s="4" t="s">
        <v>692</v>
      </c>
    </row>
    <row r="1476" spans="1:16" ht="33.75" customHeight="1">
      <c r="A1476" s="4" t="s">
        <v>582</v>
      </c>
      <c r="B1476" s="4" t="s">
        <v>973</v>
      </c>
      <c r="C1476" s="4" t="s">
        <v>1473</v>
      </c>
      <c r="D1476" s="4"/>
      <c r="E1476" s="4"/>
      <c r="F1476" s="2">
        <v>2003</v>
      </c>
      <c r="G1476" s="4">
        <v>3942819</v>
      </c>
      <c r="H1476" s="4">
        <v>0</v>
      </c>
      <c r="I1476" s="4" t="s">
        <v>2482</v>
      </c>
      <c r="J1476" s="4">
        <v>14825000</v>
      </c>
      <c r="K1476" s="4" t="s">
        <v>2483</v>
      </c>
      <c r="L1476" s="3">
        <v>37819</v>
      </c>
      <c r="M1476" s="4" t="s">
        <v>738</v>
      </c>
      <c r="N1476" s="4" t="s">
        <v>434</v>
      </c>
      <c r="O1476" s="4" t="s">
        <v>500</v>
      </c>
      <c r="P1476" s="4" t="s">
        <v>692</v>
      </c>
    </row>
    <row r="1477" spans="1:16" ht="68.25" customHeight="1">
      <c r="A1477" s="4" t="s">
        <v>582</v>
      </c>
      <c r="B1477" s="4" t="s">
        <v>973</v>
      </c>
      <c r="C1477" s="4" t="s">
        <v>1473</v>
      </c>
      <c r="D1477" s="4"/>
      <c r="E1477" s="4"/>
      <c r="F1477" s="2">
        <v>2003</v>
      </c>
      <c r="G1477" s="4">
        <v>4170861</v>
      </c>
      <c r="H1477" s="4">
        <v>0</v>
      </c>
      <c r="I1477" s="4" t="s">
        <v>2484</v>
      </c>
      <c r="J1477" s="4"/>
      <c r="K1477" s="4"/>
      <c r="L1477" s="3">
        <v>37778</v>
      </c>
      <c r="M1477" s="4" t="s">
        <v>738</v>
      </c>
      <c r="N1477" s="4" t="s">
        <v>434</v>
      </c>
      <c r="O1477" s="4" t="s">
        <v>500</v>
      </c>
      <c r="P1477" s="4" t="s">
        <v>692</v>
      </c>
    </row>
    <row r="1478" spans="1:16" ht="33.75" customHeight="1">
      <c r="A1478" s="4" t="s">
        <v>582</v>
      </c>
      <c r="B1478" s="4" t="s">
        <v>973</v>
      </c>
      <c r="C1478" s="4" t="s">
        <v>1473</v>
      </c>
      <c r="D1478" s="4"/>
      <c r="E1478" s="4"/>
      <c r="F1478" s="2">
        <v>2003</v>
      </c>
      <c r="G1478" s="4">
        <v>154240</v>
      </c>
      <c r="H1478" s="4">
        <v>0</v>
      </c>
      <c r="I1478" s="4" t="s">
        <v>2485</v>
      </c>
      <c r="J1478" s="4">
        <v>578400</v>
      </c>
      <c r="K1478" s="4" t="s">
        <v>2483</v>
      </c>
      <c r="L1478" s="3">
        <v>37745</v>
      </c>
      <c r="M1478" s="4" t="s">
        <v>554</v>
      </c>
      <c r="N1478" s="4" t="s">
        <v>434</v>
      </c>
      <c r="O1478" s="4" t="s">
        <v>500</v>
      </c>
      <c r="P1478" s="4" t="s">
        <v>692</v>
      </c>
    </row>
    <row r="1479" spans="1:16" ht="45.75" customHeight="1">
      <c r="A1479" s="4" t="s">
        <v>582</v>
      </c>
      <c r="B1479" s="4" t="s">
        <v>253</v>
      </c>
      <c r="C1479" s="4" t="s">
        <v>1457</v>
      </c>
      <c r="D1479" s="4" t="s">
        <v>634</v>
      </c>
      <c r="E1479" s="4" t="s">
        <v>129</v>
      </c>
      <c r="F1479" s="2">
        <v>2015</v>
      </c>
      <c r="G1479" s="4">
        <v>6962550</v>
      </c>
      <c r="H1479" s="4">
        <v>0</v>
      </c>
      <c r="I1479" s="4" t="s">
        <v>626</v>
      </c>
      <c r="J1479" s="4" t="s">
        <v>398</v>
      </c>
      <c r="K1479" s="4" t="s">
        <v>837</v>
      </c>
      <c r="L1479" s="3">
        <v>41821</v>
      </c>
      <c r="M1479" s="4" t="s">
        <v>138</v>
      </c>
      <c r="N1479" s="4" t="s">
        <v>434</v>
      </c>
      <c r="O1479" s="4" t="s">
        <v>500</v>
      </c>
      <c r="P1479" s="4" t="s">
        <v>255</v>
      </c>
    </row>
    <row r="1480" spans="1:16" ht="33.75" customHeight="1">
      <c r="A1480" s="4" t="s">
        <v>582</v>
      </c>
      <c r="B1480" s="4" t="s">
        <v>253</v>
      </c>
      <c r="C1480" s="4" t="s">
        <v>1457</v>
      </c>
      <c r="D1480" s="4" t="s">
        <v>634</v>
      </c>
      <c r="E1480" s="4" t="s">
        <v>172</v>
      </c>
      <c r="F1480" s="2">
        <v>2015</v>
      </c>
      <c r="G1480" s="4">
        <v>3404100</v>
      </c>
      <c r="H1480" s="4">
        <v>0</v>
      </c>
      <c r="I1480" s="4" t="s">
        <v>546</v>
      </c>
      <c r="J1480" s="4" t="s">
        <v>398</v>
      </c>
      <c r="K1480" s="4" t="s">
        <v>837</v>
      </c>
      <c r="L1480" s="3">
        <v>41821</v>
      </c>
      <c r="M1480" s="4" t="s">
        <v>138</v>
      </c>
      <c r="N1480" s="4" t="s">
        <v>434</v>
      </c>
      <c r="O1480" s="4" t="s">
        <v>500</v>
      </c>
      <c r="P1480" s="4" t="s">
        <v>255</v>
      </c>
    </row>
    <row r="1481" spans="1:16" ht="57" customHeight="1">
      <c r="A1481" s="4" t="s">
        <v>582</v>
      </c>
      <c r="B1481" s="4" t="s">
        <v>253</v>
      </c>
      <c r="C1481" s="4" t="s">
        <v>1457</v>
      </c>
      <c r="D1481" s="4" t="s">
        <v>634</v>
      </c>
      <c r="E1481" s="4" t="s">
        <v>934</v>
      </c>
      <c r="F1481" s="2">
        <v>2015</v>
      </c>
      <c r="G1481" s="4">
        <v>4352250</v>
      </c>
      <c r="H1481" s="4">
        <v>0</v>
      </c>
      <c r="I1481" s="4" t="s">
        <v>182</v>
      </c>
      <c r="J1481" s="4" t="s">
        <v>398</v>
      </c>
      <c r="K1481" s="4" t="s">
        <v>837</v>
      </c>
      <c r="L1481" s="3">
        <v>41821</v>
      </c>
      <c r="M1481" s="4" t="s">
        <v>542</v>
      </c>
      <c r="N1481" s="4" t="s">
        <v>434</v>
      </c>
      <c r="O1481" s="4" t="s">
        <v>500</v>
      </c>
      <c r="P1481" s="4" t="s">
        <v>255</v>
      </c>
    </row>
    <row r="1482" spans="1:16" ht="45.75" customHeight="1">
      <c r="A1482" s="4" t="s">
        <v>582</v>
      </c>
      <c r="B1482" s="4" t="s">
        <v>139</v>
      </c>
      <c r="C1482" s="4" t="s">
        <v>1457</v>
      </c>
      <c r="D1482" s="4" t="s">
        <v>634</v>
      </c>
      <c r="E1482" s="4" t="s">
        <v>293</v>
      </c>
      <c r="F1482" s="2">
        <v>2015</v>
      </c>
      <c r="G1482" s="4">
        <v>1331400</v>
      </c>
      <c r="H1482" s="4">
        <v>0</v>
      </c>
      <c r="I1482" s="4" t="s">
        <v>996</v>
      </c>
      <c r="J1482" s="4" t="s">
        <v>398</v>
      </c>
      <c r="K1482" s="4" t="s">
        <v>837</v>
      </c>
      <c r="L1482" s="3">
        <v>41821</v>
      </c>
      <c r="M1482" s="4" t="s">
        <v>326</v>
      </c>
      <c r="N1482" s="4" t="s">
        <v>434</v>
      </c>
      <c r="O1482" s="4" t="s">
        <v>282</v>
      </c>
      <c r="P1482" s="4" t="s">
        <v>255</v>
      </c>
    </row>
    <row r="1483" spans="1:16" ht="45.75" customHeight="1">
      <c r="A1483" s="4" t="s">
        <v>582</v>
      </c>
      <c r="B1483" s="4" t="s">
        <v>139</v>
      </c>
      <c r="C1483" s="4" t="s">
        <v>1457</v>
      </c>
      <c r="D1483" s="4" t="s">
        <v>634</v>
      </c>
      <c r="E1483" s="4" t="s">
        <v>293</v>
      </c>
      <c r="F1483" s="2">
        <v>2015</v>
      </c>
      <c r="G1483" s="4">
        <v>977550</v>
      </c>
      <c r="H1483" s="4">
        <v>0</v>
      </c>
      <c r="I1483" s="4" t="s">
        <v>996</v>
      </c>
      <c r="J1483" s="4" t="s">
        <v>398</v>
      </c>
      <c r="K1483" s="4" t="s">
        <v>837</v>
      </c>
      <c r="L1483" s="3">
        <v>41821</v>
      </c>
      <c r="M1483" s="4" t="s">
        <v>326</v>
      </c>
      <c r="N1483" s="4" t="s">
        <v>434</v>
      </c>
      <c r="O1483" s="4" t="s">
        <v>500</v>
      </c>
      <c r="P1483" s="4" t="s">
        <v>255</v>
      </c>
    </row>
    <row r="1484" spans="1:16" ht="45.75" customHeight="1">
      <c r="A1484" s="4" t="s">
        <v>582</v>
      </c>
      <c r="B1484" s="4" t="s">
        <v>139</v>
      </c>
      <c r="C1484" s="4" t="s">
        <v>1457</v>
      </c>
      <c r="D1484" s="4" t="s">
        <v>634</v>
      </c>
      <c r="E1484" s="4" t="s">
        <v>293</v>
      </c>
      <c r="F1484" s="2">
        <v>2015</v>
      </c>
      <c r="G1484" s="4">
        <v>46755450</v>
      </c>
      <c r="H1484" s="4">
        <v>0</v>
      </c>
      <c r="I1484" s="4" t="s">
        <v>996</v>
      </c>
      <c r="J1484" s="4" t="s">
        <v>398</v>
      </c>
      <c r="K1484" s="4" t="s">
        <v>837</v>
      </c>
      <c r="L1484" s="3">
        <v>41821</v>
      </c>
      <c r="M1484" s="4" t="s">
        <v>326</v>
      </c>
      <c r="N1484" s="4" t="s">
        <v>434</v>
      </c>
      <c r="O1484" s="4" t="s">
        <v>500</v>
      </c>
      <c r="P1484" s="4" t="s">
        <v>255</v>
      </c>
    </row>
    <row r="1485" spans="1:16" ht="45.75" customHeight="1">
      <c r="A1485" s="4" t="s">
        <v>582</v>
      </c>
      <c r="B1485" s="4" t="s">
        <v>263</v>
      </c>
      <c r="C1485" s="4" t="s">
        <v>1457</v>
      </c>
      <c r="D1485" s="4" t="s">
        <v>634</v>
      </c>
      <c r="E1485" s="4" t="s">
        <v>69</v>
      </c>
      <c r="F1485" s="2">
        <v>2015</v>
      </c>
      <c r="G1485" s="4">
        <v>3334025</v>
      </c>
      <c r="H1485" s="4">
        <v>0</v>
      </c>
      <c r="I1485" s="4" t="s">
        <v>180</v>
      </c>
      <c r="J1485" s="4">
        <v>3334025</v>
      </c>
      <c r="K1485" s="4" t="s">
        <v>837</v>
      </c>
      <c r="L1485" s="3">
        <v>41827</v>
      </c>
      <c r="M1485" s="4" t="s">
        <v>613</v>
      </c>
      <c r="N1485" s="4" t="s">
        <v>434</v>
      </c>
      <c r="O1485" s="4" t="s">
        <v>282</v>
      </c>
      <c r="P1485" s="4" t="s">
        <v>697</v>
      </c>
    </row>
    <row r="1486" spans="1:16" ht="22.5" customHeight="1">
      <c r="A1486" s="4" t="s">
        <v>582</v>
      </c>
      <c r="B1486" s="4" t="s">
        <v>2486</v>
      </c>
      <c r="C1486" s="4" t="s">
        <v>1482</v>
      </c>
      <c r="D1486" s="4"/>
      <c r="E1486" s="4"/>
      <c r="F1486" s="2">
        <v>2004</v>
      </c>
      <c r="G1486" s="4">
        <v>100000</v>
      </c>
      <c r="H1486" s="4">
        <v>0</v>
      </c>
      <c r="I1486" s="4" t="s">
        <v>2487</v>
      </c>
      <c r="J1486" s="4"/>
      <c r="K1486" s="4"/>
      <c r="L1486" s="3">
        <v>38089</v>
      </c>
      <c r="M1486" s="4" t="s">
        <v>738</v>
      </c>
      <c r="N1486" s="4" t="s">
        <v>434</v>
      </c>
      <c r="O1486" s="4" t="s">
        <v>500</v>
      </c>
      <c r="P1486" s="4" t="s">
        <v>692</v>
      </c>
    </row>
    <row r="1487" spans="1:16" ht="22.5" customHeight="1">
      <c r="A1487" s="4" t="s">
        <v>582</v>
      </c>
      <c r="B1487" s="4" t="s">
        <v>2486</v>
      </c>
      <c r="C1487" s="4" t="s">
        <v>1473</v>
      </c>
      <c r="D1487" s="4"/>
      <c r="E1487" s="4"/>
      <c r="F1487" s="2">
        <v>2003</v>
      </c>
      <c r="G1487" s="4">
        <v>13333333</v>
      </c>
      <c r="H1487" s="4">
        <v>0</v>
      </c>
      <c r="I1487" s="4" t="s">
        <v>2488</v>
      </c>
      <c r="J1487" s="4">
        <v>50000000</v>
      </c>
      <c r="K1487" s="4" t="s">
        <v>2483</v>
      </c>
      <c r="L1487" s="3">
        <v>37738</v>
      </c>
      <c r="M1487" s="4" t="s">
        <v>738</v>
      </c>
      <c r="N1487" s="4" t="s">
        <v>434</v>
      </c>
      <c r="O1487" s="4" t="s">
        <v>500</v>
      </c>
      <c r="P1487" s="4" t="s">
        <v>692</v>
      </c>
    </row>
    <row r="1488" spans="1:16" ht="22.5" customHeight="1">
      <c r="A1488" s="4" t="s">
        <v>582</v>
      </c>
      <c r="B1488" s="4" t="s">
        <v>2486</v>
      </c>
      <c r="C1488" s="4" t="s">
        <v>1473</v>
      </c>
      <c r="D1488" s="4"/>
      <c r="E1488" s="4"/>
      <c r="F1488" s="2">
        <v>2003</v>
      </c>
      <c r="G1488" s="4">
        <v>3466666</v>
      </c>
      <c r="H1488" s="4">
        <v>0</v>
      </c>
      <c r="I1488" s="4" t="s">
        <v>2489</v>
      </c>
      <c r="J1488" s="4">
        <v>15000000</v>
      </c>
      <c r="K1488" s="4" t="s">
        <v>2483</v>
      </c>
      <c r="L1488" s="3">
        <v>37837</v>
      </c>
      <c r="M1488" s="4" t="s">
        <v>886</v>
      </c>
      <c r="N1488" s="4" t="s">
        <v>434</v>
      </c>
      <c r="O1488" s="4" t="s">
        <v>500</v>
      </c>
      <c r="P1488" s="4" t="s">
        <v>692</v>
      </c>
    </row>
    <row r="1489" spans="1:16" ht="22.5" customHeight="1">
      <c r="A1489" s="4" t="s">
        <v>582</v>
      </c>
      <c r="B1489" s="4" t="s">
        <v>2486</v>
      </c>
      <c r="C1489" s="4" t="s">
        <v>1473</v>
      </c>
      <c r="D1489" s="4"/>
      <c r="E1489" s="4"/>
      <c r="F1489" s="2">
        <v>2003</v>
      </c>
      <c r="G1489" s="4">
        <v>304420</v>
      </c>
      <c r="H1489" s="4">
        <v>0</v>
      </c>
      <c r="I1489" s="4" t="s">
        <v>2490</v>
      </c>
      <c r="J1489" s="4"/>
      <c r="K1489" s="4"/>
      <c r="L1489" s="3">
        <v>37783</v>
      </c>
      <c r="M1489" s="4" t="s">
        <v>738</v>
      </c>
      <c r="N1489" s="4" t="s">
        <v>434</v>
      </c>
      <c r="O1489" s="4" t="s">
        <v>500</v>
      </c>
      <c r="P1489" s="4" t="s">
        <v>692</v>
      </c>
    </row>
    <row r="1490" spans="1:16" ht="45.75" customHeight="1">
      <c r="A1490" s="4" t="s">
        <v>582</v>
      </c>
      <c r="B1490" s="4" t="s">
        <v>2486</v>
      </c>
      <c r="C1490" s="4" t="s">
        <v>1473</v>
      </c>
      <c r="D1490" s="4"/>
      <c r="E1490" s="4"/>
      <c r="F1490" s="2">
        <v>2003</v>
      </c>
      <c r="G1490" s="4">
        <v>7640000</v>
      </c>
      <c r="H1490" s="4">
        <v>0</v>
      </c>
      <c r="I1490" s="4" t="s">
        <v>2491</v>
      </c>
      <c r="J1490" s="4"/>
      <c r="K1490" s="4"/>
      <c r="L1490" s="3">
        <v>37783</v>
      </c>
      <c r="M1490" s="4" t="s">
        <v>326</v>
      </c>
      <c r="N1490" s="4" t="s">
        <v>434</v>
      </c>
      <c r="O1490" s="4" t="s">
        <v>500</v>
      </c>
      <c r="P1490" s="4" t="s">
        <v>692</v>
      </c>
    </row>
    <row r="1491" spans="1:16" ht="57" customHeight="1">
      <c r="A1491" s="4" t="s">
        <v>582</v>
      </c>
      <c r="B1491" s="4" t="s">
        <v>2486</v>
      </c>
      <c r="C1491" s="4" t="s">
        <v>1473</v>
      </c>
      <c r="D1491" s="4"/>
      <c r="E1491" s="4"/>
      <c r="F1491" s="2">
        <v>2003</v>
      </c>
      <c r="G1491" s="4">
        <v>171482</v>
      </c>
      <c r="H1491" s="4">
        <v>0</v>
      </c>
      <c r="I1491" s="4" t="s">
        <v>2492</v>
      </c>
      <c r="J1491" s="4">
        <v>643059</v>
      </c>
      <c r="K1491" s="4" t="s">
        <v>2483</v>
      </c>
      <c r="L1491" s="3">
        <v>37745</v>
      </c>
      <c r="M1491" s="4" t="s">
        <v>738</v>
      </c>
      <c r="N1491" s="4" t="s">
        <v>434</v>
      </c>
      <c r="O1491" s="4" t="s">
        <v>500</v>
      </c>
      <c r="P1491" s="4" t="s">
        <v>692</v>
      </c>
    </row>
    <row r="1492" spans="1:16" ht="45.75" customHeight="1">
      <c r="A1492" s="4" t="s">
        <v>582</v>
      </c>
      <c r="B1492" s="4" t="s">
        <v>1010</v>
      </c>
      <c r="C1492" s="4" t="s">
        <v>1457</v>
      </c>
      <c r="D1492" s="4" t="s">
        <v>634</v>
      </c>
      <c r="E1492" s="4" t="s">
        <v>311</v>
      </c>
      <c r="F1492" s="2">
        <v>2015</v>
      </c>
      <c r="G1492" s="4">
        <v>0</v>
      </c>
      <c r="H1492" s="4">
        <v>0</v>
      </c>
      <c r="I1492" s="4" t="s">
        <v>680</v>
      </c>
      <c r="J1492" s="4" t="s">
        <v>398</v>
      </c>
      <c r="K1492" s="4" t="s">
        <v>837</v>
      </c>
      <c r="L1492" s="3">
        <v>41821</v>
      </c>
      <c r="M1492" s="4" t="s">
        <v>926</v>
      </c>
      <c r="N1492" s="4" t="s">
        <v>434</v>
      </c>
      <c r="O1492" s="4" t="s">
        <v>500</v>
      </c>
      <c r="P1492" s="4" t="s">
        <v>879</v>
      </c>
    </row>
    <row r="1493" spans="1:16" ht="33.75" customHeight="1">
      <c r="A1493" s="4" t="s">
        <v>582</v>
      </c>
      <c r="B1493" s="4" t="s">
        <v>877</v>
      </c>
      <c r="C1493" s="4" t="s">
        <v>1457</v>
      </c>
      <c r="D1493" s="4" t="s">
        <v>634</v>
      </c>
      <c r="E1493" s="4" t="s">
        <v>954</v>
      </c>
      <c r="F1493" s="2">
        <v>2015</v>
      </c>
      <c r="G1493" s="4">
        <v>12607350</v>
      </c>
      <c r="H1493" s="4">
        <v>0</v>
      </c>
      <c r="I1493" s="4" t="s">
        <v>1076</v>
      </c>
      <c r="J1493" s="4" t="s">
        <v>398</v>
      </c>
      <c r="K1493" s="4" t="s">
        <v>837</v>
      </c>
      <c r="L1493" s="3">
        <v>41821</v>
      </c>
      <c r="M1493" s="4" t="s">
        <v>230</v>
      </c>
      <c r="N1493" s="4" t="s">
        <v>434</v>
      </c>
      <c r="O1493" s="4" t="s">
        <v>282</v>
      </c>
      <c r="P1493" s="4" t="s">
        <v>255</v>
      </c>
    </row>
    <row r="1494" spans="1:16" ht="68.25" customHeight="1">
      <c r="A1494" s="4" t="s">
        <v>582</v>
      </c>
      <c r="B1494" s="4" t="s">
        <v>877</v>
      </c>
      <c r="C1494" s="4" t="s">
        <v>1457</v>
      </c>
      <c r="D1494" s="4" t="s">
        <v>634</v>
      </c>
      <c r="E1494" s="4" t="s">
        <v>383</v>
      </c>
      <c r="F1494" s="2">
        <v>2015</v>
      </c>
      <c r="G1494" s="4">
        <v>26978700</v>
      </c>
      <c r="H1494" s="4">
        <v>0</v>
      </c>
      <c r="I1494" s="4" t="s">
        <v>883</v>
      </c>
      <c r="J1494" s="4" t="s">
        <v>398</v>
      </c>
      <c r="K1494" s="4" t="s">
        <v>837</v>
      </c>
      <c r="L1494" s="3">
        <v>41821</v>
      </c>
      <c r="M1494" s="4" t="s">
        <v>886</v>
      </c>
      <c r="N1494" s="4" t="s">
        <v>434</v>
      </c>
      <c r="O1494" s="4" t="s">
        <v>282</v>
      </c>
      <c r="P1494" s="4" t="s">
        <v>697</v>
      </c>
    </row>
    <row r="1495" spans="1:16" ht="45.75" customHeight="1">
      <c r="A1495" s="4" t="s">
        <v>582</v>
      </c>
      <c r="B1495" s="4" t="s">
        <v>877</v>
      </c>
      <c r="C1495" s="4" t="s">
        <v>1457</v>
      </c>
      <c r="D1495" s="4" t="s">
        <v>634</v>
      </c>
      <c r="E1495" s="4" t="s">
        <v>751</v>
      </c>
      <c r="F1495" s="2">
        <v>2015</v>
      </c>
      <c r="G1495" s="4">
        <v>6134100</v>
      </c>
      <c r="H1495" s="4">
        <v>0</v>
      </c>
      <c r="I1495" s="4" t="s">
        <v>176</v>
      </c>
      <c r="J1495" s="4" t="s">
        <v>398</v>
      </c>
      <c r="K1495" s="4" t="s">
        <v>837</v>
      </c>
      <c r="L1495" s="3">
        <v>41821</v>
      </c>
      <c r="M1495" s="4" t="s">
        <v>232</v>
      </c>
      <c r="N1495" s="4" t="s">
        <v>434</v>
      </c>
      <c r="O1495" s="4" t="s">
        <v>282</v>
      </c>
      <c r="P1495" s="4" t="s">
        <v>697</v>
      </c>
    </row>
    <row r="1496" spans="1:16" ht="45.75" customHeight="1">
      <c r="A1496" s="4" t="s">
        <v>582</v>
      </c>
      <c r="B1496" s="4" t="s">
        <v>877</v>
      </c>
      <c r="C1496" s="4" t="s">
        <v>1457</v>
      </c>
      <c r="D1496" s="4" t="s">
        <v>634</v>
      </c>
      <c r="E1496" s="4" t="s">
        <v>167</v>
      </c>
      <c r="F1496" s="2">
        <v>2015</v>
      </c>
      <c r="G1496" s="4">
        <v>5111400</v>
      </c>
      <c r="H1496" s="4">
        <v>0</v>
      </c>
      <c r="I1496" s="4" t="s">
        <v>682</v>
      </c>
      <c r="J1496" s="4" t="s">
        <v>398</v>
      </c>
      <c r="K1496" s="4" t="s">
        <v>837</v>
      </c>
      <c r="L1496" s="3">
        <v>41821</v>
      </c>
      <c r="M1496" s="4" t="s">
        <v>232</v>
      </c>
      <c r="N1496" s="4" t="s">
        <v>434</v>
      </c>
      <c r="O1496" s="4" t="s">
        <v>282</v>
      </c>
      <c r="P1496" s="4" t="s">
        <v>697</v>
      </c>
    </row>
    <row r="1497" spans="1:16" ht="45.75" customHeight="1">
      <c r="A1497" s="4" t="s">
        <v>582</v>
      </c>
      <c r="B1497" s="4" t="s">
        <v>877</v>
      </c>
      <c r="C1497" s="4" t="s">
        <v>1457</v>
      </c>
      <c r="D1497" s="4" t="s">
        <v>634</v>
      </c>
      <c r="E1497" s="4" t="s">
        <v>565</v>
      </c>
      <c r="F1497" s="2">
        <v>2015</v>
      </c>
      <c r="G1497" s="4">
        <v>9201150</v>
      </c>
      <c r="H1497" s="4">
        <v>0</v>
      </c>
      <c r="I1497" s="4" t="s">
        <v>938</v>
      </c>
      <c r="J1497" s="4" t="s">
        <v>398</v>
      </c>
      <c r="K1497" s="4" t="s">
        <v>837</v>
      </c>
      <c r="L1497" s="3">
        <v>41821</v>
      </c>
      <c r="M1497" s="4" t="s">
        <v>326</v>
      </c>
      <c r="N1497" s="4" t="s">
        <v>434</v>
      </c>
      <c r="O1497" s="4" t="s">
        <v>282</v>
      </c>
      <c r="P1497" s="4" t="s">
        <v>697</v>
      </c>
    </row>
    <row r="1498" spans="1:16" ht="45.75" customHeight="1">
      <c r="A1498" s="4" t="s">
        <v>582</v>
      </c>
      <c r="B1498" s="4" t="s">
        <v>877</v>
      </c>
      <c r="C1498" s="4" t="s">
        <v>1457</v>
      </c>
      <c r="D1498" s="4" t="s">
        <v>634</v>
      </c>
      <c r="E1498" s="4" t="s">
        <v>417</v>
      </c>
      <c r="F1498" s="2">
        <v>2015</v>
      </c>
      <c r="G1498" s="4">
        <v>9201150</v>
      </c>
      <c r="H1498" s="4">
        <v>0</v>
      </c>
      <c r="I1498" s="4" t="s">
        <v>816</v>
      </c>
      <c r="J1498" s="4" t="s">
        <v>398</v>
      </c>
      <c r="K1498" s="4" t="s">
        <v>837</v>
      </c>
      <c r="L1498" s="3">
        <v>41821</v>
      </c>
      <c r="M1498" s="4" t="s">
        <v>326</v>
      </c>
      <c r="N1498" s="4" t="s">
        <v>434</v>
      </c>
      <c r="O1498" s="4" t="s">
        <v>282</v>
      </c>
      <c r="P1498" s="4" t="s">
        <v>697</v>
      </c>
    </row>
    <row r="1499" spans="1:16" ht="45.75" customHeight="1">
      <c r="A1499" s="4" t="s">
        <v>582</v>
      </c>
      <c r="B1499" s="4" t="s">
        <v>877</v>
      </c>
      <c r="C1499" s="4" t="s">
        <v>1457</v>
      </c>
      <c r="D1499" s="4" t="s">
        <v>634</v>
      </c>
      <c r="E1499" s="4" t="s">
        <v>523</v>
      </c>
      <c r="F1499" s="2">
        <v>2015</v>
      </c>
      <c r="G1499" s="4">
        <v>28414050</v>
      </c>
      <c r="H1499" s="4">
        <v>0</v>
      </c>
      <c r="I1499" s="4" t="s">
        <v>576</v>
      </c>
      <c r="J1499" s="4" t="s">
        <v>398</v>
      </c>
      <c r="K1499" s="4" t="s">
        <v>837</v>
      </c>
      <c r="L1499" s="3">
        <v>41821</v>
      </c>
      <c r="M1499" s="4" t="s">
        <v>211</v>
      </c>
      <c r="N1499" s="4" t="s">
        <v>434</v>
      </c>
      <c r="O1499" s="4" t="s">
        <v>282</v>
      </c>
      <c r="P1499" s="4" t="s">
        <v>697</v>
      </c>
    </row>
    <row r="1500" spans="1:16" ht="57" customHeight="1">
      <c r="A1500" s="4" t="s">
        <v>582</v>
      </c>
      <c r="B1500" s="4" t="s">
        <v>305</v>
      </c>
      <c r="C1500" s="4" t="s">
        <v>1457</v>
      </c>
      <c r="D1500" s="4" t="s">
        <v>634</v>
      </c>
      <c r="E1500" s="4" t="s">
        <v>80</v>
      </c>
      <c r="F1500" s="2">
        <v>2015</v>
      </c>
      <c r="G1500" s="4">
        <v>7960800</v>
      </c>
      <c r="H1500" s="4">
        <v>0</v>
      </c>
      <c r="I1500" s="4" t="s">
        <v>658</v>
      </c>
      <c r="J1500" s="4" t="s">
        <v>398</v>
      </c>
      <c r="K1500" s="4" t="s">
        <v>837</v>
      </c>
      <c r="L1500" s="3">
        <v>41821</v>
      </c>
      <c r="M1500" s="4" t="s">
        <v>542</v>
      </c>
      <c r="N1500" s="4" t="s">
        <v>434</v>
      </c>
      <c r="O1500" s="4" t="s">
        <v>282</v>
      </c>
      <c r="P1500" s="4" t="s">
        <v>692</v>
      </c>
    </row>
    <row r="1501" spans="1:16" ht="33.75" customHeight="1">
      <c r="A1501" s="4" t="s">
        <v>582</v>
      </c>
      <c r="B1501" s="4" t="s">
        <v>20</v>
      </c>
      <c r="C1501" s="4" t="s">
        <v>1457</v>
      </c>
      <c r="D1501" s="4" t="s">
        <v>634</v>
      </c>
      <c r="E1501" s="4" t="s">
        <v>1059</v>
      </c>
      <c r="F1501" s="2">
        <v>2015</v>
      </c>
      <c r="G1501" s="4">
        <v>1953000</v>
      </c>
      <c r="H1501" s="4">
        <v>0</v>
      </c>
      <c r="I1501" s="4" t="s">
        <v>402</v>
      </c>
      <c r="J1501" s="4" t="s">
        <v>398</v>
      </c>
      <c r="K1501" s="4" t="s">
        <v>837</v>
      </c>
      <c r="L1501" s="3">
        <v>41821</v>
      </c>
      <c r="M1501" s="4" t="s">
        <v>230</v>
      </c>
      <c r="N1501" s="4" t="s">
        <v>434</v>
      </c>
      <c r="O1501" s="4" t="s">
        <v>282</v>
      </c>
      <c r="P1501" s="4" t="s">
        <v>255</v>
      </c>
    </row>
    <row r="1502" spans="1:16" ht="33.75" customHeight="1">
      <c r="A1502" s="4" t="s">
        <v>582</v>
      </c>
      <c r="B1502" s="4" t="s">
        <v>53</v>
      </c>
      <c r="C1502" s="4" t="s">
        <v>1457</v>
      </c>
      <c r="D1502" s="4" t="s">
        <v>634</v>
      </c>
      <c r="E1502" s="4" t="s">
        <v>715</v>
      </c>
      <c r="F1502" s="2">
        <v>2015</v>
      </c>
      <c r="G1502" s="4">
        <v>966000</v>
      </c>
      <c r="H1502" s="4">
        <v>0</v>
      </c>
      <c r="I1502" s="4" t="s">
        <v>976</v>
      </c>
      <c r="J1502" s="4" t="s">
        <v>398</v>
      </c>
      <c r="K1502" s="4" t="s">
        <v>837</v>
      </c>
      <c r="L1502" s="3">
        <v>41821</v>
      </c>
      <c r="M1502" s="4" t="s">
        <v>926</v>
      </c>
      <c r="N1502" s="4" t="s">
        <v>434</v>
      </c>
      <c r="O1502" s="4" t="s">
        <v>282</v>
      </c>
      <c r="P1502" s="4" t="s">
        <v>255</v>
      </c>
    </row>
    <row r="1503" spans="1:16" ht="45.75" customHeight="1">
      <c r="A1503" s="4" t="s">
        <v>582</v>
      </c>
      <c r="B1503" s="4" t="s">
        <v>365</v>
      </c>
      <c r="C1503" s="4" t="s">
        <v>1457</v>
      </c>
      <c r="D1503" s="4" t="s">
        <v>634</v>
      </c>
      <c r="E1503" s="4" t="s">
        <v>728</v>
      </c>
      <c r="F1503" s="2">
        <v>2015</v>
      </c>
      <c r="G1503" s="4">
        <v>13965000</v>
      </c>
      <c r="H1503" s="4">
        <v>0</v>
      </c>
      <c r="I1503" s="4" t="s">
        <v>9</v>
      </c>
      <c r="J1503" s="4" t="s">
        <v>398</v>
      </c>
      <c r="K1503" s="4" t="s">
        <v>837</v>
      </c>
      <c r="L1503" s="3">
        <v>41821</v>
      </c>
      <c r="M1503" s="4" t="s">
        <v>232</v>
      </c>
      <c r="N1503" s="4" t="s">
        <v>434</v>
      </c>
      <c r="O1503" s="4" t="s">
        <v>282</v>
      </c>
      <c r="P1503" s="4" t="s">
        <v>697</v>
      </c>
    </row>
    <row r="1504" spans="1:16" ht="45.75" customHeight="1">
      <c r="A1504" s="4" t="s">
        <v>582</v>
      </c>
      <c r="B1504" s="4" t="s">
        <v>365</v>
      </c>
      <c r="C1504" s="4" t="s">
        <v>1457</v>
      </c>
      <c r="D1504" s="4" t="s">
        <v>634</v>
      </c>
      <c r="E1504" s="4" t="s">
        <v>92</v>
      </c>
      <c r="F1504" s="2">
        <v>2015</v>
      </c>
      <c r="G1504" s="4">
        <v>74352600</v>
      </c>
      <c r="H1504" s="4">
        <v>0</v>
      </c>
      <c r="I1504" s="4" t="s">
        <v>370</v>
      </c>
      <c r="J1504" s="4" t="s">
        <v>398</v>
      </c>
      <c r="K1504" s="4" t="s">
        <v>837</v>
      </c>
      <c r="L1504" s="3">
        <v>41821</v>
      </c>
      <c r="M1504" s="4" t="s">
        <v>326</v>
      </c>
      <c r="N1504" s="4" t="s">
        <v>434</v>
      </c>
      <c r="O1504" s="4" t="s">
        <v>500</v>
      </c>
      <c r="P1504" s="4" t="s">
        <v>255</v>
      </c>
    </row>
    <row r="1505" spans="1:16" ht="45.75" customHeight="1">
      <c r="A1505" s="4" t="s">
        <v>582</v>
      </c>
      <c r="B1505" s="4" t="s">
        <v>720</v>
      </c>
      <c r="C1505" s="4" t="s">
        <v>1457</v>
      </c>
      <c r="D1505" s="4" t="s">
        <v>634</v>
      </c>
      <c r="E1505" s="4" t="s">
        <v>196</v>
      </c>
      <c r="F1505" s="2">
        <v>2015</v>
      </c>
      <c r="G1505" s="4">
        <v>7850850</v>
      </c>
      <c r="H1505" s="4">
        <v>0</v>
      </c>
      <c r="I1505" s="4" t="s">
        <v>976</v>
      </c>
      <c r="J1505" s="4" t="s">
        <v>398</v>
      </c>
      <c r="K1505" s="4" t="s">
        <v>837</v>
      </c>
      <c r="L1505" s="3">
        <v>41821</v>
      </c>
      <c r="M1505" s="4" t="s">
        <v>926</v>
      </c>
      <c r="N1505" s="4" t="s">
        <v>434</v>
      </c>
      <c r="O1505" s="4" t="s">
        <v>282</v>
      </c>
      <c r="P1505" s="4" t="s">
        <v>692</v>
      </c>
    </row>
    <row r="1506" spans="1:16" ht="45.75" customHeight="1">
      <c r="A1506" s="4" t="s">
        <v>582</v>
      </c>
      <c r="B1506" s="4" t="s">
        <v>520</v>
      </c>
      <c r="C1506" s="4" t="s">
        <v>1457</v>
      </c>
      <c r="D1506" s="4" t="s">
        <v>634</v>
      </c>
      <c r="E1506" s="4" t="s">
        <v>726</v>
      </c>
      <c r="F1506" s="2">
        <v>2015</v>
      </c>
      <c r="G1506" s="4">
        <v>15700650</v>
      </c>
      <c r="H1506" s="4">
        <v>0</v>
      </c>
      <c r="I1506" s="4" t="s">
        <v>619</v>
      </c>
      <c r="J1506" s="4" t="s">
        <v>398</v>
      </c>
      <c r="K1506" s="4" t="s">
        <v>837</v>
      </c>
      <c r="L1506" s="3">
        <v>41821</v>
      </c>
      <c r="M1506" s="4" t="s">
        <v>232</v>
      </c>
      <c r="N1506" s="4" t="s">
        <v>434</v>
      </c>
      <c r="O1506" s="4" t="s">
        <v>282</v>
      </c>
      <c r="P1506" s="4" t="s">
        <v>692</v>
      </c>
    </row>
    <row r="1507" spans="1:16" ht="57" customHeight="1">
      <c r="A1507" s="4" t="s">
        <v>582</v>
      </c>
      <c r="B1507" s="4" t="s">
        <v>425</v>
      </c>
      <c r="C1507" s="4" t="s">
        <v>1457</v>
      </c>
      <c r="D1507" s="4" t="s">
        <v>634</v>
      </c>
      <c r="E1507" s="4" t="s">
        <v>205</v>
      </c>
      <c r="F1507" s="2">
        <v>2015</v>
      </c>
      <c r="G1507" s="4">
        <v>6667500</v>
      </c>
      <c r="H1507" s="4">
        <v>0</v>
      </c>
      <c r="I1507" s="4" t="s">
        <v>392</v>
      </c>
      <c r="J1507" s="4" t="s">
        <v>398</v>
      </c>
      <c r="K1507" s="4" t="s">
        <v>837</v>
      </c>
      <c r="L1507" s="3">
        <v>41821</v>
      </c>
      <c r="M1507" s="4" t="s">
        <v>886</v>
      </c>
      <c r="N1507" s="4" t="s">
        <v>434</v>
      </c>
      <c r="O1507" s="4" t="s">
        <v>282</v>
      </c>
      <c r="P1507" s="4" t="s">
        <v>697</v>
      </c>
    </row>
    <row r="1508" spans="1:16" ht="45.75" customHeight="1">
      <c r="A1508" s="4" t="s">
        <v>582</v>
      </c>
      <c r="B1508" s="4" t="s">
        <v>425</v>
      </c>
      <c r="C1508" s="4" t="s">
        <v>1457</v>
      </c>
      <c r="D1508" s="4" t="s">
        <v>634</v>
      </c>
      <c r="E1508" s="4" t="s">
        <v>624</v>
      </c>
      <c r="F1508" s="2">
        <v>2015</v>
      </c>
      <c r="G1508" s="4">
        <v>3145800</v>
      </c>
      <c r="H1508" s="4">
        <v>0</v>
      </c>
      <c r="I1508" s="4" t="s">
        <v>562</v>
      </c>
      <c r="J1508" s="4" t="s">
        <v>398</v>
      </c>
      <c r="K1508" s="4" t="s">
        <v>837</v>
      </c>
      <c r="L1508" s="3">
        <v>41821</v>
      </c>
      <c r="M1508" s="4" t="s">
        <v>232</v>
      </c>
      <c r="N1508" s="4" t="s">
        <v>434</v>
      </c>
      <c r="O1508" s="4" t="s">
        <v>282</v>
      </c>
      <c r="P1508" s="4" t="s">
        <v>697</v>
      </c>
    </row>
    <row r="1509" spans="1:16" ht="45.75" customHeight="1">
      <c r="A1509" s="4" t="s">
        <v>582</v>
      </c>
      <c r="B1509" s="4" t="s">
        <v>873</v>
      </c>
      <c r="C1509" s="4" t="s">
        <v>40</v>
      </c>
      <c r="D1509" s="4"/>
      <c r="E1509" s="4"/>
      <c r="F1509" s="2">
        <v>2014</v>
      </c>
      <c r="G1509" s="4">
        <v>4917485</v>
      </c>
      <c r="H1509" s="4">
        <v>0</v>
      </c>
      <c r="I1509" s="4" t="s">
        <v>1017</v>
      </c>
      <c r="J1509" s="4" t="s">
        <v>398</v>
      </c>
      <c r="K1509" s="4" t="s">
        <v>837</v>
      </c>
      <c r="L1509" s="3">
        <v>41821</v>
      </c>
      <c r="M1509" s="4" t="s">
        <v>613</v>
      </c>
      <c r="N1509" s="4" t="s">
        <v>434</v>
      </c>
      <c r="O1509" s="4" t="s">
        <v>282</v>
      </c>
      <c r="P1509" s="4" t="s">
        <v>692</v>
      </c>
    </row>
    <row r="1510" spans="1:16" ht="45.75" customHeight="1">
      <c r="A1510" s="4" t="s">
        <v>582</v>
      </c>
      <c r="B1510" s="4" t="s">
        <v>797</v>
      </c>
      <c r="C1510" s="4" t="s">
        <v>1458</v>
      </c>
      <c r="D1510" s="4" t="s">
        <v>1459</v>
      </c>
      <c r="E1510" s="4" t="s">
        <v>1460</v>
      </c>
      <c r="F1510" s="2">
        <v>2008</v>
      </c>
      <c r="G1510" s="4">
        <v>182552</v>
      </c>
      <c r="H1510" s="4">
        <v>0</v>
      </c>
      <c r="I1510" s="4" t="s">
        <v>2493</v>
      </c>
      <c r="J1510" s="4" t="s">
        <v>398</v>
      </c>
      <c r="K1510" s="4" t="s">
        <v>837</v>
      </c>
      <c r="L1510" s="3">
        <v>40359</v>
      </c>
      <c r="M1510" s="4" t="s">
        <v>554</v>
      </c>
      <c r="N1510" s="4" t="s">
        <v>434</v>
      </c>
      <c r="O1510" s="4" t="s">
        <v>282</v>
      </c>
      <c r="P1510" s="4" t="s">
        <v>879</v>
      </c>
    </row>
    <row r="1511" spans="1:16" ht="33.75" customHeight="1">
      <c r="A1511" s="4" t="s">
        <v>582</v>
      </c>
      <c r="B1511" s="4" t="s">
        <v>797</v>
      </c>
      <c r="C1511" s="4" t="s">
        <v>1457</v>
      </c>
      <c r="D1511" s="4" t="s">
        <v>634</v>
      </c>
      <c r="E1511" s="4" t="s">
        <v>115</v>
      </c>
      <c r="F1511" s="2">
        <v>2015</v>
      </c>
      <c r="G1511" s="4">
        <v>148930090</v>
      </c>
      <c r="H1511" s="4">
        <v>0</v>
      </c>
      <c r="I1511" s="4" t="s">
        <v>488</v>
      </c>
      <c r="J1511" s="4" t="s">
        <v>398</v>
      </c>
      <c r="K1511" s="4" t="s">
        <v>837</v>
      </c>
      <c r="L1511" s="3">
        <v>41821</v>
      </c>
      <c r="M1511" s="4" t="s">
        <v>926</v>
      </c>
      <c r="N1511" s="4" t="s">
        <v>434</v>
      </c>
      <c r="O1511" s="4" t="s">
        <v>282</v>
      </c>
      <c r="P1511" s="4" t="s">
        <v>697</v>
      </c>
    </row>
    <row r="1512" spans="1:16" ht="45.75" customHeight="1">
      <c r="A1512" s="4" t="s">
        <v>582</v>
      </c>
      <c r="B1512" s="4" t="s">
        <v>842</v>
      </c>
      <c r="C1512" s="4" t="s">
        <v>1457</v>
      </c>
      <c r="D1512" s="4" t="s">
        <v>634</v>
      </c>
      <c r="E1512" s="4" t="s">
        <v>714</v>
      </c>
      <c r="F1512" s="2">
        <v>2015</v>
      </c>
      <c r="G1512" s="4">
        <v>12694500</v>
      </c>
      <c r="H1512" s="4">
        <v>0</v>
      </c>
      <c r="I1512" s="4" t="s">
        <v>1089</v>
      </c>
      <c r="J1512" s="4" t="s">
        <v>398</v>
      </c>
      <c r="K1512" s="4" t="s">
        <v>837</v>
      </c>
      <c r="L1512" s="3">
        <v>41821</v>
      </c>
      <c r="M1512" s="4" t="s">
        <v>886</v>
      </c>
      <c r="N1512" s="4" t="s">
        <v>434</v>
      </c>
      <c r="O1512" s="4" t="s">
        <v>500</v>
      </c>
      <c r="P1512" s="4" t="s">
        <v>255</v>
      </c>
    </row>
    <row r="1513" spans="1:16" ht="57" customHeight="1">
      <c r="A1513" s="4" t="s">
        <v>582</v>
      </c>
      <c r="B1513" s="4" t="s">
        <v>842</v>
      </c>
      <c r="C1513" s="4" t="s">
        <v>1457</v>
      </c>
      <c r="D1513" s="4" t="s">
        <v>634</v>
      </c>
      <c r="E1513" s="4" t="s">
        <v>367</v>
      </c>
      <c r="F1513" s="2">
        <v>2015</v>
      </c>
      <c r="G1513" s="4">
        <v>33201000</v>
      </c>
      <c r="H1513" s="4">
        <v>0</v>
      </c>
      <c r="I1513" s="4" t="s">
        <v>754</v>
      </c>
      <c r="J1513" s="4" t="s">
        <v>398</v>
      </c>
      <c r="K1513" s="4" t="s">
        <v>837</v>
      </c>
      <c r="L1513" s="3">
        <v>41821</v>
      </c>
      <c r="M1513" s="4" t="s">
        <v>886</v>
      </c>
      <c r="N1513" s="4" t="s">
        <v>434</v>
      </c>
      <c r="O1513" s="4" t="s">
        <v>282</v>
      </c>
      <c r="P1513" s="4" t="s">
        <v>692</v>
      </c>
    </row>
    <row r="1514" spans="1:16" ht="33.75" customHeight="1">
      <c r="A1514" s="4" t="s">
        <v>582</v>
      </c>
      <c r="B1514" s="4" t="s">
        <v>842</v>
      </c>
      <c r="C1514" s="4" t="s">
        <v>1457</v>
      </c>
      <c r="D1514" s="4" t="s">
        <v>634</v>
      </c>
      <c r="E1514" s="4" t="s">
        <v>823</v>
      </c>
      <c r="F1514" s="2">
        <v>2015</v>
      </c>
      <c r="G1514" s="4">
        <v>2929500</v>
      </c>
      <c r="H1514" s="4">
        <v>0</v>
      </c>
      <c r="I1514" s="4" t="s">
        <v>786</v>
      </c>
      <c r="J1514" s="4" t="s">
        <v>398</v>
      </c>
      <c r="K1514" s="4" t="s">
        <v>837</v>
      </c>
      <c r="L1514" s="3">
        <v>41821</v>
      </c>
      <c r="M1514" s="4" t="s">
        <v>886</v>
      </c>
      <c r="N1514" s="4" t="s">
        <v>434</v>
      </c>
      <c r="O1514" s="4" t="s">
        <v>500</v>
      </c>
      <c r="P1514" s="4" t="s">
        <v>255</v>
      </c>
    </row>
    <row r="1515" spans="1:16" ht="33.75" customHeight="1">
      <c r="A1515" s="4" t="s">
        <v>2431</v>
      </c>
      <c r="B1515" s="4" t="s">
        <v>263</v>
      </c>
      <c r="C1515" s="4" t="s">
        <v>1445</v>
      </c>
      <c r="D1515" s="4" t="s">
        <v>1446</v>
      </c>
      <c r="E1515" s="4" t="s">
        <v>1447</v>
      </c>
      <c r="F1515" s="2">
        <v>2007</v>
      </c>
      <c r="G1515" s="4">
        <v>-36954</v>
      </c>
      <c r="H1515" s="4">
        <v>0</v>
      </c>
      <c r="I1515" s="4" t="s">
        <v>2494</v>
      </c>
      <c r="J1515" s="4"/>
      <c r="K1515" s="4" t="s">
        <v>837</v>
      </c>
      <c r="L1515" s="3">
        <v>39334</v>
      </c>
      <c r="M1515" s="4" t="s">
        <v>926</v>
      </c>
      <c r="N1515" s="4" t="s">
        <v>434</v>
      </c>
      <c r="O1515" s="4" t="s">
        <v>282</v>
      </c>
      <c r="P1515" s="4" t="s">
        <v>879</v>
      </c>
    </row>
    <row r="1516" spans="1:16" ht="22.5" customHeight="1">
      <c r="A1516" s="4" t="s">
        <v>2495</v>
      </c>
      <c r="B1516" s="4" t="s">
        <v>161</v>
      </c>
      <c r="C1516" s="4" t="s">
        <v>1473</v>
      </c>
      <c r="D1516" s="4"/>
      <c r="E1516" s="4"/>
      <c r="F1516" s="2">
        <v>2003</v>
      </c>
      <c r="G1516" s="4">
        <v>4851</v>
      </c>
      <c r="H1516" s="4">
        <v>0</v>
      </c>
      <c r="I1516" s="4" t="s">
        <v>226</v>
      </c>
      <c r="J1516" s="4"/>
      <c r="K1516" s="4"/>
      <c r="L1516" s="3">
        <v>37798</v>
      </c>
      <c r="M1516" s="4" t="s">
        <v>738</v>
      </c>
      <c r="N1516" s="4" t="s">
        <v>434</v>
      </c>
      <c r="O1516" s="4" t="s">
        <v>500</v>
      </c>
      <c r="P1516" s="4" t="s">
        <v>692</v>
      </c>
    </row>
    <row r="1517" spans="1:16" ht="33.75" customHeight="1">
      <c r="A1517" s="4" t="s">
        <v>752</v>
      </c>
      <c r="B1517" s="4" t="s">
        <v>139</v>
      </c>
      <c r="C1517" s="4" t="s">
        <v>377</v>
      </c>
      <c r="D1517" s="4"/>
      <c r="E1517" s="4"/>
      <c r="F1517" s="2">
        <v>2012</v>
      </c>
      <c r="G1517" s="4">
        <v>13245</v>
      </c>
      <c r="H1517" s="4">
        <v>0</v>
      </c>
      <c r="I1517" s="4" t="s">
        <v>956</v>
      </c>
      <c r="J1517" s="4">
        <v>10000</v>
      </c>
      <c r="K1517" s="4" t="s">
        <v>313</v>
      </c>
      <c r="L1517" s="3">
        <v>41040</v>
      </c>
      <c r="M1517" s="4" t="s">
        <v>926</v>
      </c>
      <c r="N1517" s="4" t="s">
        <v>434</v>
      </c>
      <c r="O1517" s="4" t="s">
        <v>500</v>
      </c>
      <c r="P1517" s="4" t="s">
        <v>692</v>
      </c>
    </row>
    <row r="1518" spans="1:16" ht="22.5" customHeight="1">
      <c r="A1518" s="4" t="s">
        <v>2496</v>
      </c>
      <c r="B1518" s="4" t="s">
        <v>877</v>
      </c>
      <c r="C1518" s="4" t="s">
        <v>1473</v>
      </c>
      <c r="D1518" s="4" t="s">
        <v>1473</v>
      </c>
      <c r="E1518" s="4" t="s">
        <v>1477</v>
      </c>
      <c r="F1518" s="2">
        <v>2003</v>
      </c>
      <c r="G1518" s="4">
        <v>72143</v>
      </c>
      <c r="H1518" s="4">
        <v>0</v>
      </c>
      <c r="I1518" s="4" t="s">
        <v>1478</v>
      </c>
      <c r="J1518" s="4"/>
      <c r="K1518" s="4"/>
      <c r="L1518" s="3">
        <v>37832</v>
      </c>
      <c r="M1518" s="4" t="s">
        <v>738</v>
      </c>
      <c r="N1518" s="4" t="s">
        <v>434</v>
      </c>
      <c r="O1518" s="4" t="s">
        <v>282</v>
      </c>
      <c r="P1518" s="4" t="s">
        <v>879</v>
      </c>
    </row>
    <row r="1519" spans="1:16" ht="12.75" customHeight="1">
      <c r="A1519" s="4" t="s">
        <v>2496</v>
      </c>
      <c r="B1519" s="4" t="s">
        <v>797</v>
      </c>
      <c r="C1519" s="4" t="s">
        <v>1473</v>
      </c>
      <c r="D1519" s="4" t="s">
        <v>1473</v>
      </c>
      <c r="E1519" s="4" t="s">
        <v>1479</v>
      </c>
      <c r="F1519" s="2">
        <v>2003</v>
      </c>
      <c r="G1519" s="4">
        <v>681629</v>
      </c>
      <c r="H1519" s="4">
        <v>0</v>
      </c>
      <c r="I1519" s="4" t="s">
        <v>1480</v>
      </c>
      <c r="J1519" s="4"/>
      <c r="K1519" s="4"/>
      <c r="L1519" s="3">
        <v>37864</v>
      </c>
      <c r="M1519" s="4" t="s">
        <v>554</v>
      </c>
      <c r="N1519" s="4" t="s">
        <v>434</v>
      </c>
      <c r="O1519" s="4" t="s">
        <v>282</v>
      </c>
      <c r="P1519" s="4" t="s">
        <v>879</v>
      </c>
    </row>
    <row r="1520" spans="1:16" ht="22.5" customHeight="1">
      <c r="A1520" s="4" t="s">
        <v>742</v>
      </c>
      <c r="B1520" s="4" t="s">
        <v>973</v>
      </c>
      <c r="C1520" s="4" t="s">
        <v>1473</v>
      </c>
      <c r="D1520" s="4"/>
      <c r="E1520" s="4"/>
      <c r="F1520" s="2">
        <v>2003</v>
      </c>
      <c r="G1520" s="4">
        <v>21528525</v>
      </c>
      <c r="H1520" s="4">
        <v>0</v>
      </c>
      <c r="I1520" s="4" t="s">
        <v>2497</v>
      </c>
      <c r="J1520" s="4">
        <v>20000000</v>
      </c>
      <c r="K1520" s="4" t="s">
        <v>313</v>
      </c>
      <c r="L1520" s="3">
        <v>37706</v>
      </c>
      <c r="M1520" s="4" t="s">
        <v>738</v>
      </c>
      <c r="N1520" s="4" t="s">
        <v>434</v>
      </c>
      <c r="O1520" s="4" t="s">
        <v>500</v>
      </c>
      <c r="P1520" s="4" t="s">
        <v>692</v>
      </c>
    </row>
    <row r="1521" spans="1:16" ht="45.75" customHeight="1">
      <c r="A1521" s="4" t="s">
        <v>742</v>
      </c>
      <c r="B1521" s="4" t="s">
        <v>1034</v>
      </c>
      <c r="C1521" s="4" t="s">
        <v>1458</v>
      </c>
      <c r="D1521" s="4"/>
      <c r="E1521" s="4"/>
      <c r="F1521" s="2">
        <v>2008</v>
      </c>
      <c r="G1521" s="4">
        <v>388098</v>
      </c>
      <c r="H1521" s="4">
        <v>0</v>
      </c>
      <c r="I1521" s="4" t="s">
        <v>2498</v>
      </c>
      <c r="J1521" s="4">
        <v>300000</v>
      </c>
      <c r="K1521" s="4" t="s">
        <v>313</v>
      </c>
      <c r="L1521" s="3">
        <v>39780</v>
      </c>
      <c r="M1521" s="4" t="s">
        <v>232</v>
      </c>
      <c r="N1521" s="4" t="s">
        <v>434</v>
      </c>
      <c r="O1521" s="4" t="s">
        <v>500</v>
      </c>
      <c r="P1521" s="4" t="s">
        <v>692</v>
      </c>
    </row>
    <row r="1522" spans="1:16" ht="33.75" customHeight="1">
      <c r="A1522" s="4" t="s">
        <v>742</v>
      </c>
      <c r="B1522" s="4" t="s">
        <v>1034</v>
      </c>
      <c r="C1522" s="4" t="s">
        <v>40</v>
      </c>
      <c r="D1522" s="4"/>
      <c r="E1522" s="4"/>
      <c r="F1522" s="2">
        <v>2014</v>
      </c>
      <c r="G1522" s="4">
        <v>668449</v>
      </c>
      <c r="H1522" s="4">
        <v>0</v>
      </c>
      <c r="I1522" s="4" t="s">
        <v>912</v>
      </c>
      <c r="J1522" s="4">
        <v>500000</v>
      </c>
      <c r="K1522" s="4" t="s">
        <v>313</v>
      </c>
      <c r="L1522" s="3">
        <v>41862</v>
      </c>
      <c r="M1522" s="4" t="s">
        <v>926</v>
      </c>
      <c r="N1522" s="4" t="s">
        <v>434</v>
      </c>
      <c r="O1522" s="4" t="s">
        <v>500</v>
      </c>
      <c r="P1522" s="4" t="s">
        <v>692</v>
      </c>
    </row>
    <row r="1523" spans="1:16" ht="22.5" customHeight="1">
      <c r="A1523" s="4" t="s">
        <v>742</v>
      </c>
      <c r="B1523" s="4" t="s">
        <v>1034</v>
      </c>
      <c r="C1523" s="4" t="s">
        <v>1473</v>
      </c>
      <c r="D1523" s="4"/>
      <c r="E1523" s="4"/>
      <c r="F1523" s="2">
        <v>2003</v>
      </c>
      <c r="G1523" s="4">
        <v>753498</v>
      </c>
      <c r="H1523" s="4">
        <v>0</v>
      </c>
      <c r="I1523" s="4" t="s">
        <v>1500</v>
      </c>
      <c r="J1523" s="4">
        <v>700000</v>
      </c>
      <c r="K1523" s="4" t="s">
        <v>313</v>
      </c>
      <c r="L1523" s="3">
        <v>37706</v>
      </c>
      <c r="M1523" s="4" t="s">
        <v>738</v>
      </c>
      <c r="N1523" s="4" t="s">
        <v>434</v>
      </c>
      <c r="O1523" s="4" t="s">
        <v>500</v>
      </c>
      <c r="P1523" s="4" t="s">
        <v>692</v>
      </c>
    </row>
    <row r="1524" spans="1:16" ht="45.75" customHeight="1">
      <c r="A1524" s="4" t="s">
        <v>742</v>
      </c>
      <c r="B1524" s="4" t="s">
        <v>161</v>
      </c>
      <c r="C1524" s="4" t="s">
        <v>1473</v>
      </c>
      <c r="D1524" s="4"/>
      <c r="E1524" s="4"/>
      <c r="F1524" s="2">
        <v>2003</v>
      </c>
      <c r="G1524" s="4">
        <v>11031</v>
      </c>
      <c r="H1524" s="4">
        <v>0</v>
      </c>
      <c r="I1524" s="4" t="s">
        <v>2010</v>
      </c>
      <c r="J1524" s="4"/>
      <c r="K1524" s="4"/>
      <c r="L1524" s="3">
        <v>37725</v>
      </c>
      <c r="M1524" s="4" t="s">
        <v>613</v>
      </c>
      <c r="N1524" s="4" t="s">
        <v>434</v>
      </c>
      <c r="O1524" s="4" t="s">
        <v>500</v>
      </c>
      <c r="P1524" s="4" t="s">
        <v>692</v>
      </c>
    </row>
    <row r="1525" spans="1:16" ht="22.5" customHeight="1">
      <c r="A1525" s="4" t="s">
        <v>742</v>
      </c>
      <c r="B1525" s="4" t="s">
        <v>1065</v>
      </c>
      <c r="C1525" s="4" t="s">
        <v>1473</v>
      </c>
      <c r="D1525" s="4"/>
      <c r="E1525" s="4"/>
      <c r="F1525" s="2">
        <v>2003</v>
      </c>
      <c r="G1525" s="4">
        <v>4628633</v>
      </c>
      <c r="H1525" s="4">
        <v>0</v>
      </c>
      <c r="I1525" s="4" t="s">
        <v>226</v>
      </c>
      <c r="J1525" s="4">
        <v>4300000</v>
      </c>
      <c r="K1525" s="4" t="s">
        <v>313</v>
      </c>
      <c r="L1525" s="3">
        <v>37706</v>
      </c>
      <c r="M1525" s="4" t="s">
        <v>738</v>
      </c>
      <c r="N1525" s="4" t="s">
        <v>434</v>
      </c>
      <c r="O1525" s="4" t="s">
        <v>500</v>
      </c>
      <c r="P1525" s="4" t="s">
        <v>692</v>
      </c>
    </row>
    <row r="1526" spans="1:16" ht="45.75" customHeight="1">
      <c r="A1526" s="4" t="s">
        <v>742</v>
      </c>
      <c r="B1526" s="4" t="s">
        <v>263</v>
      </c>
      <c r="C1526" s="4" t="s">
        <v>1473</v>
      </c>
      <c r="D1526" s="4" t="s">
        <v>1473</v>
      </c>
      <c r="E1526" s="4" t="s">
        <v>1614</v>
      </c>
      <c r="F1526" s="2">
        <v>2003</v>
      </c>
      <c r="G1526" s="4">
        <v>231300</v>
      </c>
      <c r="H1526" s="4">
        <v>0</v>
      </c>
      <c r="I1526" s="4" t="s">
        <v>1615</v>
      </c>
      <c r="J1526" s="4">
        <v>200000</v>
      </c>
      <c r="K1526" s="4" t="s">
        <v>313</v>
      </c>
      <c r="L1526" s="3">
        <v>37708</v>
      </c>
      <c r="M1526" s="4" t="s">
        <v>613</v>
      </c>
      <c r="N1526" s="4" t="s">
        <v>434</v>
      </c>
      <c r="O1526" s="4" t="s">
        <v>282</v>
      </c>
      <c r="P1526" s="4" t="s">
        <v>697</v>
      </c>
    </row>
    <row r="1527" spans="1:16" ht="22.5" customHeight="1">
      <c r="A1527" s="4" t="s">
        <v>742</v>
      </c>
      <c r="B1527" s="4" t="s">
        <v>877</v>
      </c>
      <c r="C1527" s="4" t="s">
        <v>1473</v>
      </c>
      <c r="D1527" s="4" t="s">
        <v>1473</v>
      </c>
      <c r="E1527" s="4" t="s">
        <v>1520</v>
      </c>
      <c r="F1527" s="2">
        <v>2003</v>
      </c>
      <c r="G1527" s="4">
        <v>1076430</v>
      </c>
      <c r="H1527" s="4">
        <v>0</v>
      </c>
      <c r="I1527" s="4" t="s">
        <v>1521</v>
      </c>
      <c r="J1527" s="4">
        <v>1000000</v>
      </c>
      <c r="K1527" s="4" t="s">
        <v>313</v>
      </c>
      <c r="L1527" s="3">
        <v>37708</v>
      </c>
      <c r="M1527" s="4" t="s">
        <v>886</v>
      </c>
      <c r="N1527" s="4" t="s">
        <v>434</v>
      </c>
      <c r="O1527" s="4" t="s">
        <v>282</v>
      </c>
      <c r="P1527" s="4" t="s">
        <v>697</v>
      </c>
    </row>
    <row r="1528" spans="1:16" ht="22.5" customHeight="1">
      <c r="A1528" s="4" t="s">
        <v>742</v>
      </c>
      <c r="B1528" s="4" t="s">
        <v>365</v>
      </c>
      <c r="C1528" s="4" t="s">
        <v>1473</v>
      </c>
      <c r="D1528" s="4" t="s">
        <v>1473</v>
      </c>
      <c r="E1528" s="4" t="s">
        <v>1529</v>
      </c>
      <c r="F1528" s="2">
        <v>2003</v>
      </c>
      <c r="G1528" s="4">
        <v>968784</v>
      </c>
      <c r="H1528" s="4">
        <v>0</v>
      </c>
      <c r="I1528" s="4" t="s">
        <v>1530</v>
      </c>
      <c r="J1528" s="4">
        <v>900000</v>
      </c>
      <c r="K1528" s="4" t="s">
        <v>313</v>
      </c>
      <c r="L1528" s="3">
        <v>37706</v>
      </c>
      <c r="M1528" s="4" t="s">
        <v>738</v>
      </c>
      <c r="N1528" s="4" t="s">
        <v>434</v>
      </c>
      <c r="O1528" s="4" t="s">
        <v>282</v>
      </c>
      <c r="P1528" s="4" t="s">
        <v>697</v>
      </c>
    </row>
    <row r="1529" spans="1:16" ht="33.75" customHeight="1">
      <c r="A1529" s="4" t="s">
        <v>742</v>
      </c>
      <c r="B1529" s="4" t="s">
        <v>365</v>
      </c>
      <c r="C1529" s="4" t="s">
        <v>961</v>
      </c>
      <c r="D1529" s="4" t="s">
        <v>988</v>
      </c>
      <c r="E1529" s="4" t="s">
        <v>364</v>
      </c>
      <c r="F1529" s="2">
        <v>2014</v>
      </c>
      <c r="G1529" s="4">
        <v>69156</v>
      </c>
      <c r="H1529" s="4">
        <v>0</v>
      </c>
      <c r="I1529" s="4" t="s">
        <v>183</v>
      </c>
      <c r="J1529" s="4">
        <v>50138</v>
      </c>
      <c r="K1529" s="4" t="s">
        <v>313</v>
      </c>
      <c r="L1529" s="3">
        <v>41821</v>
      </c>
      <c r="M1529" s="4" t="s">
        <v>738</v>
      </c>
      <c r="N1529" s="4" t="s">
        <v>434</v>
      </c>
      <c r="O1529" s="4" t="s">
        <v>282</v>
      </c>
      <c r="P1529" s="4" t="s">
        <v>879</v>
      </c>
    </row>
    <row r="1530" spans="1:16" ht="33.75" customHeight="1">
      <c r="A1530" s="4" t="s">
        <v>742</v>
      </c>
      <c r="B1530" s="4" t="s">
        <v>365</v>
      </c>
      <c r="C1530" s="4" t="s">
        <v>961</v>
      </c>
      <c r="D1530" s="4" t="s">
        <v>988</v>
      </c>
      <c r="E1530" s="4" t="s">
        <v>364</v>
      </c>
      <c r="F1530" s="2">
        <v>2014</v>
      </c>
      <c r="G1530" s="4">
        <v>15811</v>
      </c>
      <c r="H1530" s="4">
        <v>0</v>
      </c>
      <c r="I1530" s="4" t="s">
        <v>183</v>
      </c>
      <c r="J1530" s="4" t="s">
        <v>398</v>
      </c>
      <c r="K1530" s="4" t="s">
        <v>837</v>
      </c>
      <c r="L1530" s="3">
        <v>41912</v>
      </c>
      <c r="M1530" s="4" t="s">
        <v>738</v>
      </c>
      <c r="N1530" s="4" t="s">
        <v>434</v>
      </c>
      <c r="O1530" s="4" t="s">
        <v>282</v>
      </c>
      <c r="P1530" s="4" t="s">
        <v>879</v>
      </c>
    </row>
    <row r="1531" spans="1:16" ht="45.75" customHeight="1">
      <c r="A1531" s="4" t="s">
        <v>742</v>
      </c>
      <c r="B1531" s="4" t="s">
        <v>797</v>
      </c>
      <c r="C1531" s="4" t="s">
        <v>1473</v>
      </c>
      <c r="D1531" s="4" t="s">
        <v>1473</v>
      </c>
      <c r="E1531" s="4" t="s">
        <v>2137</v>
      </c>
      <c r="F1531" s="2">
        <v>2003</v>
      </c>
      <c r="G1531" s="4">
        <v>1614639</v>
      </c>
      <c r="H1531" s="4">
        <v>0</v>
      </c>
      <c r="I1531" s="4" t="s">
        <v>2138</v>
      </c>
      <c r="J1531" s="4">
        <v>1500000</v>
      </c>
      <c r="K1531" s="4" t="s">
        <v>313</v>
      </c>
      <c r="L1531" s="3">
        <v>37708</v>
      </c>
      <c r="M1531" s="4" t="s">
        <v>613</v>
      </c>
      <c r="N1531" s="4" t="s">
        <v>434</v>
      </c>
      <c r="O1531" s="4" t="s">
        <v>282</v>
      </c>
      <c r="P1531" s="4" t="s">
        <v>697</v>
      </c>
    </row>
    <row r="1532" spans="1:16" ht="22.5" customHeight="1">
      <c r="A1532" s="4" t="s">
        <v>742</v>
      </c>
      <c r="B1532" s="4" t="s">
        <v>842</v>
      </c>
      <c r="C1532" s="4" t="s">
        <v>1473</v>
      </c>
      <c r="D1532" s="4"/>
      <c r="E1532" s="4"/>
      <c r="F1532" s="2">
        <v>2003</v>
      </c>
      <c r="G1532" s="4">
        <v>1600000</v>
      </c>
      <c r="H1532" s="4">
        <v>0</v>
      </c>
      <c r="I1532" s="4" t="s">
        <v>1508</v>
      </c>
      <c r="J1532" s="4">
        <v>1400000</v>
      </c>
      <c r="K1532" s="4" t="s">
        <v>313</v>
      </c>
      <c r="L1532" s="3">
        <v>37708</v>
      </c>
      <c r="M1532" s="4" t="s">
        <v>886</v>
      </c>
      <c r="N1532" s="4" t="s">
        <v>434</v>
      </c>
      <c r="O1532" s="4" t="s">
        <v>282</v>
      </c>
      <c r="P1532" s="4" t="s">
        <v>697</v>
      </c>
    </row>
    <row r="1533" spans="1:16" ht="45.75" customHeight="1">
      <c r="A1533" s="4" t="s">
        <v>2499</v>
      </c>
      <c r="B1533" s="4" t="s">
        <v>161</v>
      </c>
      <c r="C1533" s="4" t="s">
        <v>1473</v>
      </c>
      <c r="D1533" s="4"/>
      <c r="E1533" s="4"/>
      <c r="F1533" s="2">
        <v>2003</v>
      </c>
      <c r="G1533" s="4">
        <v>7429</v>
      </c>
      <c r="H1533" s="4">
        <v>0</v>
      </c>
      <c r="I1533" s="4" t="s">
        <v>2500</v>
      </c>
      <c r="J1533" s="4"/>
      <c r="K1533" s="4"/>
      <c r="L1533" s="3">
        <v>37718</v>
      </c>
      <c r="M1533" s="4" t="s">
        <v>613</v>
      </c>
      <c r="N1533" s="4" t="s">
        <v>434</v>
      </c>
      <c r="O1533" s="4" t="s">
        <v>500</v>
      </c>
      <c r="P1533" s="4" t="s">
        <v>692</v>
      </c>
    </row>
    <row r="1534" spans="1:16" ht="45.75" customHeight="1">
      <c r="A1534" s="4" t="s">
        <v>2499</v>
      </c>
      <c r="B1534" s="4" t="s">
        <v>161</v>
      </c>
      <c r="C1534" s="4" t="s">
        <v>1473</v>
      </c>
      <c r="D1534" s="4"/>
      <c r="E1534" s="4"/>
      <c r="F1534" s="2">
        <v>2003</v>
      </c>
      <c r="G1534" s="4">
        <v>114292</v>
      </c>
      <c r="H1534" s="4">
        <v>0</v>
      </c>
      <c r="I1534" s="4" t="s">
        <v>2501</v>
      </c>
      <c r="J1534" s="4"/>
      <c r="K1534" s="4"/>
      <c r="L1534" s="3">
        <v>37715</v>
      </c>
      <c r="M1534" s="4" t="s">
        <v>326</v>
      </c>
      <c r="N1534" s="4" t="s">
        <v>434</v>
      </c>
      <c r="O1534" s="4" t="s">
        <v>500</v>
      </c>
      <c r="P1534" s="4" t="s">
        <v>692</v>
      </c>
    </row>
    <row r="1535" spans="1:16" ht="22.5" customHeight="1">
      <c r="A1535" s="4" t="s">
        <v>2499</v>
      </c>
      <c r="B1535" s="4" t="s">
        <v>161</v>
      </c>
      <c r="C1535" s="4" t="s">
        <v>1473</v>
      </c>
      <c r="D1535" s="4"/>
      <c r="E1535" s="4"/>
      <c r="F1535" s="2">
        <v>2003</v>
      </c>
      <c r="G1535" s="4">
        <v>69110</v>
      </c>
      <c r="H1535" s="4">
        <v>0</v>
      </c>
      <c r="I1535" s="4" t="s">
        <v>1742</v>
      </c>
      <c r="J1535" s="4"/>
      <c r="K1535" s="4"/>
      <c r="L1535" s="3">
        <v>37638</v>
      </c>
      <c r="M1535" s="4" t="s">
        <v>738</v>
      </c>
      <c r="N1535" s="4" t="s">
        <v>434</v>
      </c>
      <c r="O1535" s="4" t="s">
        <v>500</v>
      </c>
      <c r="P1535" s="4" t="s">
        <v>692</v>
      </c>
    </row>
    <row r="1536" spans="1:16" ht="33.75" customHeight="1">
      <c r="A1536" s="4" t="s">
        <v>604</v>
      </c>
      <c r="B1536" s="4" t="s">
        <v>218</v>
      </c>
      <c r="C1536" s="4" t="s">
        <v>40</v>
      </c>
      <c r="D1536" s="4"/>
      <c r="E1536" s="4"/>
      <c r="F1536" s="2">
        <v>2014</v>
      </c>
      <c r="G1536" s="4">
        <v>148017</v>
      </c>
      <c r="H1536" s="4">
        <v>0</v>
      </c>
      <c r="I1536" s="4" t="s">
        <v>278</v>
      </c>
      <c r="J1536" s="4">
        <v>1000000</v>
      </c>
      <c r="K1536" s="4" t="s">
        <v>606</v>
      </c>
      <c r="L1536" s="3">
        <v>41851</v>
      </c>
      <c r="M1536" s="4" t="s">
        <v>926</v>
      </c>
      <c r="N1536" s="4" t="s">
        <v>434</v>
      </c>
      <c r="O1536" s="4" t="s">
        <v>282</v>
      </c>
      <c r="P1536" s="4" t="s">
        <v>697</v>
      </c>
    </row>
    <row r="1537" spans="1:16" ht="33.75" customHeight="1">
      <c r="A1537" s="4" t="s">
        <v>604</v>
      </c>
      <c r="B1537" s="4" t="s">
        <v>38</v>
      </c>
      <c r="C1537" s="4" t="s">
        <v>40</v>
      </c>
      <c r="D1537" s="4"/>
      <c r="E1537" s="4"/>
      <c r="F1537" s="2">
        <v>2014</v>
      </c>
      <c r="G1537" s="4">
        <v>148017</v>
      </c>
      <c r="H1537" s="4">
        <v>0</v>
      </c>
      <c r="I1537" s="4" t="s">
        <v>278</v>
      </c>
      <c r="J1537" s="4">
        <v>1000000</v>
      </c>
      <c r="K1537" s="4" t="s">
        <v>606</v>
      </c>
      <c r="L1537" s="3">
        <v>41851</v>
      </c>
      <c r="M1537" s="4" t="s">
        <v>926</v>
      </c>
      <c r="N1537" s="4" t="s">
        <v>434</v>
      </c>
      <c r="O1537" s="4" t="s">
        <v>500</v>
      </c>
      <c r="P1537" s="4" t="s">
        <v>692</v>
      </c>
    </row>
    <row r="1538" spans="1:16" ht="33.75" customHeight="1">
      <c r="A1538" s="4" t="s">
        <v>604</v>
      </c>
      <c r="B1538" s="4" t="s">
        <v>124</v>
      </c>
      <c r="C1538" s="4" t="s">
        <v>1457</v>
      </c>
      <c r="D1538" s="4" t="s">
        <v>634</v>
      </c>
      <c r="E1538" s="4" t="s">
        <v>1031</v>
      </c>
      <c r="F1538" s="2">
        <v>2015</v>
      </c>
      <c r="G1538" s="4">
        <v>301023</v>
      </c>
      <c r="H1538" s="4">
        <v>0</v>
      </c>
      <c r="I1538" s="4" t="s">
        <v>777</v>
      </c>
      <c r="J1538" s="4">
        <v>2000000</v>
      </c>
      <c r="K1538" s="4" t="s">
        <v>606</v>
      </c>
      <c r="L1538" s="3">
        <v>41814</v>
      </c>
      <c r="M1538" s="4" t="s">
        <v>554</v>
      </c>
      <c r="N1538" s="4" t="s">
        <v>434</v>
      </c>
      <c r="O1538" s="4" t="s">
        <v>500</v>
      </c>
      <c r="P1538" s="4" t="s">
        <v>692</v>
      </c>
    </row>
    <row r="1539" spans="1:16" ht="33.75" customHeight="1">
      <c r="A1539" s="4" t="s">
        <v>604</v>
      </c>
      <c r="B1539" s="4" t="s">
        <v>124</v>
      </c>
      <c r="C1539" s="4" t="s">
        <v>1457</v>
      </c>
      <c r="D1539" s="4" t="s">
        <v>634</v>
      </c>
      <c r="E1539" s="4" t="s">
        <v>834</v>
      </c>
      <c r="F1539" s="2">
        <v>2015</v>
      </c>
      <c r="G1539" s="4">
        <v>690512</v>
      </c>
      <c r="H1539" s="4">
        <v>0</v>
      </c>
      <c r="I1539" s="4" t="s">
        <v>243</v>
      </c>
      <c r="J1539" s="4">
        <v>5000000</v>
      </c>
      <c r="K1539" s="4" t="s">
        <v>606</v>
      </c>
      <c r="L1539" s="3">
        <v>41941</v>
      </c>
      <c r="M1539" s="4" t="s">
        <v>886</v>
      </c>
      <c r="N1539" s="4" t="s">
        <v>434</v>
      </c>
      <c r="O1539" s="4" t="s">
        <v>500</v>
      </c>
      <c r="P1539" s="4" t="s">
        <v>692</v>
      </c>
    </row>
    <row r="1540" spans="1:16" ht="114" customHeight="1">
      <c r="A1540" s="4" t="s">
        <v>604</v>
      </c>
      <c r="B1540" s="4" t="s">
        <v>736</v>
      </c>
      <c r="C1540" s="4" t="s">
        <v>1470</v>
      </c>
      <c r="D1540" s="4"/>
      <c r="E1540" s="4"/>
      <c r="F1540" s="2">
        <v>2002</v>
      </c>
      <c r="G1540" s="4">
        <v>1602062</v>
      </c>
      <c r="H1540" s="4">
        <v>0</v>
      </c>
      <c r="I1540" s="4" t="s">
        <v>2502</v>
      </c>
      <c r="J1540" s="4">
        <v>15540000</v>
      </c>
      <c r="K1540" s="4" t="s">
        <v>606</v>
      </c>
      <c r="L1540" s="3">
        <v>37431</v>
      </c>
      <c r="M1540" s="4" t="s">
        <v>211</v>
      </c>
      <c r="N1540" s="4" t="s">
        <v>434</v>
      </c>
      <c r="O1540" s="4" t="s">
        <v>500</v>
      </c>
      <c r="P1540" s="4" t="s">
        <v>692</v>
      </c>
    </row>
    <row r="1541" spans="1:16" ht="33.75" customHeight="1">
      <c r="A1541" s="4" t="s">
        <v>604</v>
      </c>
      <c r="B1541" s="4" t="s">
        <v>2503</v>
      </c>
      <c r="C1541" s="4" t="s">
        <v>1470</v>
      </c>
      <c r="D1541" s="4"/>
      <c r="E1541" s="4"/>
      <c r="F1541" s="2">
        <v>2002</v>
      </c>
      <c r="G1541" s="4">
        <v>751651</v>
      </c>
      <c r="H1541" s="4">
        <v>0</v>
      </c>
      <c r="I1541" s="4" t="s">
        <v>2504</v>
      </c>
      <c r="J1541" s="4">
        <v>8012600</v>
      </c>
      <c r="K1541" s="4" t="s">
        <v>606</v>
      </c>
      <c r="L1541" s="3">
        <v>37291</v>
      </c>
      <c r="M1541" s="4" t="s">
        <v>738</v>
      </c>
      <c r="N1541" s="4" t="s">
        <v>434</v>
      </c>
      <c r="O1541" s="4" t="s">
        <v>500</v>
      </c>
      <c r="P1541" s="4" t="s">
        <v>692</v>
      </c>
    </row>
    <row r="1542" spans="1:16" ht="45.75" customHeight="1">
      <c r="A1542" s="4" t="s">
        <v>604</v>
      </c>
      <c r="B1542" s="4" t="s">
        <v>2503</v>
      </c>
      <c r="C1542" s="4" t="s">
        <v>1473</v>
      </c>
      <c r="D1542" s="4"/>
      <c r="E1542" s="4"/>
      <c r="F1542" s="2">
        <v>2003</v>
      </c>
      <c r="G1542" s="4">
        <v>718206</v>
      </c>
      <c r="H1542" s="4">
        <v>0</v>
      </c>
      <c r="I1542" s="4" t="s">
        <v>2505</v>
      </c>
      <c r="J1542" s="4">
        <v>662186</v>
      </c>
      <c r="K1542" s="4" t="s">
        <v>313</v>
      </c>
      <c r="L1542" s="3">
        <v>37890</v>
      </c>
      <c r="M1542" s="4" t="s">
        <v>738</v>
      </c>
      <c r="N1542" s="4" t="s">
        <v>434</v>
      </c>
      <c r="O1542" s="4" t="s">
        <v>500</v>
      </c>
      <c r="P1542" s="4" t="s">
        <v>692</v>
      </c>
    </row>
    <row r="1543" spans="1:16" ht="90.75" customHeight="1">
      <c r="A1543" s="4" t="s">
        <v>604</v>
      </c>
      <c r="B1543" s="4" t="s">
        <v>782</v>
      </c>
      <c r="C1543" s="4" t="s">
        <v>1516</v>
      </c>
      <c r="D1543" s="4" t="s">
        <v>1586</v>
      </c>
      <c r="E1543" s="4" t="s">
        <v>2506</v>
      </c>
      <c r="F1543" s="2">
        <v>2010</v>
      </c>
      <c r="G1543" s="4">
        <v>1113071</v>
      </c>
      <c r="H1543" s="4">
        <v>0</v>
      </c>
      <c r="I1543" s="4" t="s">
        <v>2507</v>
      </c>
      <c r="J1543" s="4">
        <v>911605</v>
      </c>
      <c r="K1543" s="4" t="s">
        <v>313</v>
      </c>
      <c r="L1543" s="3">
        <v>40353</v>
      </c>
      <c r="M1543" s="4" t="s">
        <v>232</v>
      </c>
      <c r="N1543" s="4" t="s">
        <v>434</v>
      </c>
      <c r="O1543" s="4" t="s">
        <v>500</v>
      </c>
      <c r="P1543" s="4" t="s">
        <v>692</v>
      </c>
    </row>
    <row r="1544" spans="1:16" ht="33.75" customHeight="1">
      <c r="A1544" s="4" t="s">
        <v>604</v>
      </c>
      <c r="B1544" s="4" t="s">
        <v>782</v>
      </c>
      <c r="C1544" s="4" t="s">
        <v>44</v>
      </c>
      <c r="D1544" s="4"/>
      <c r="E1544" s="4"/>
      <c r="F1544" s="2">
        <v>2012</v>
      </c>
      <c r="G1544" s="4">
        <v>1044558</v>
      </c>
      <c r="H1544" s="4">
        <v>0</v>
      </c>
      <c r="I1544" s="4" t="s">
        <v>59</v>
      </c>
      <c r="J1544" s="4">
        <v>786552</v>
      </c>
      <c r="K1544" s="4" t="s">
        <v>313</v>
      </c>
      <c r="L1544" s="3">
        <v>41023</v>
      </c>
      <c r="M1544" s="4" t="s">
        <v>926</v>
      </c>
      <c r="N1544" s="4" t="s">
        <v>434</v>
      </c>
      <c r="O1544" s="4" t="s">
        <v>500</v>
      </c>
      <c r="P1544" s="4" t="s">
        <v>692</v>
      </c>
    </row>
    <row r="1545" spans="1:16" ht="45.75" customHeight="1">
      <c r="A1545" s="4" t="s">
        <v>604</v>
      </c>
      <c r="B1545" s="4" t="s">
        <v>782</v>
      </c>
      <c r="C1545" s="4" t="s">
        <v>44</v>
      </c>
      <c r="D1545" s="4"/>
      <c r="E1545" s="4"/>
      <c r="F1545" s="2">
        <v>2012</v>
      </c>
      <c r="G1545" s="4">
        <v>1050263</v>
      </c>
      <c r="H1545" s="4">
        <v>0</v>
      </c>
      <c r="I1545" s="4" t="s">
        <v>47</v>
      </c>
      <c r="J1545" s="4">
        <v>7000000</v>
      </c>
      <c r="K1545" s="4" t="s">
        <v>606</v>
      </c>
      <c r="L1545" s="3">
        <v>41023</v>
      </c>
      <c r="M1545" s="4" t="s">
        <v>232</v>
      </c>
      <c r="N1545" s="4" t="s">
        <v>434</v>
      </c>
      <c r="O1545" s="4" t="s">
        <v>500</v>
      </c>
      <c r="P1545" s="4" t="s">
        <v>692</v>
      </c>
    </row>
    <row r="1546" spans="1:16" ht="68.25" customHeight="1">
      <c r="A1546" s="4" t="s">
        <v>604</v>
      </c>
      <c r="B1546" s="4" t="s">
        <v>782</v>
      </c>
      <c r="C1546" s="4" t="s">
        <v>653</v>
      </c>
      <c r="D1546" s="4"/>
      <c r="E1546" s="4"/>
      <c r="F1546" s="2">
        <v>2013</v>
      </c>
      <c r="G1546" s="4">
        <v>918274</v>
      </c>
      <c r="H1546" s="4">
        <v>0</v>
      </c>
      <c r="I1546" s="4" t="s">
        <v>1055</v>
      </c>
      <c r="J1546" s="4">
        <v>6000000</v>
      </c>
      <c r="K1546" s="4" t="s">
        <v>606</v>
      </c>
      <c r="L1546" s="3">
        <v>41424</v>
      </c>
      <c r="M1546" s="4" t="s">
        <v>232</v>
      </c>
      <c r="N1546" s="4" t="s">
        <v>434</v>
      </c>
      <c r="O1546" s="4" t="s">
        <v>500</v>
      </c>
      <c r="P1546" s="4" t="s">
        <v>692</v>
      </c>
    </row>
    <row r="1547" spans="1:16" ht="33.75" customHeight="1">
      <c r="A1547" s="4" t="s">
        <v>604</v>
      </c>
      <c r="B1547" s="4" t="s">
        <v>782</v>
      </c>
      <c r="C1547" s="4" t="s">
        <v>40</v>
      </c>
      <c r="D1547" s="4"/>
      <c r="E1547" s="4"/>
      <c r="F1547" s="2">
        <v>2014</v>
      </c>
      <c r="G1547" s="4">
        <v>76570</v>
      </c>
      <c r="H1547" s="4">
        <v>0</v>
      </c>
      <c r="I1547" s="4" t="s">
        <v>1007</v>
      </c>
      <c r="J1547" s="4">
        <v>500000</v>
      </c>
      <c r="K1547" s="4" t="s">
        <v>606</v>
      </c>
      <c r="L1547" s="3">
        <v>41723</v>
      </c>
      <c r="M1547" s="4" t="s">
        <v>926</v>
      </c>
      <c r="N1547" s="4" t="s">
        <v>434</v>
      </c>
      <c r="O1547" s="4" t="s">
        <v>500</v>
      </c>
      <c r="P1547" s="4" t="s">
        <v>692</v>
      </c>
    </row>
    <row r="1548" spans="1:16" ht="68.25" customHeight="1">
      <c r="A1548" s="4" t="s">
        <v>604</v>
      </c>
      <c r="B1548" s="4" t="s">
        <v>782</v>
      </c>
      <c r="C1548" s="4" t="s">
        <v>532</v>
      </c>
      <c r="D1548" s="4" t="s">
        <v>254</v>
      </c>
      <c r="E1548" s="4" t="s">
        <v>185</v>
      </c>
      <c r="F1548" s="2">
        <v>2013</v>
      </c>
      <c r="G1548" s="4">
        <v>305705</v>
      </c>
      <c r="H1548" s="4">
        <v>0</v>
      </c>
      <c r="I1548" s="4" t="s">
        <v>748</v>
      </c>
      <c r="J1548" s="4">
        <v>2000000</v>
      </c>
      <c r="K1548" s="4" t="s">
        <v>606</v>
      </c>
      <c r="L1548" s="3">
        <v>41460</v>
      </c>
      <c r="M1548" s="4" t="s">
        <v>738</v>
      </c>
      <c r="N1548" s="4" t="s">
        <v>434</v>
      </c>
      <c r="O1548" s="4" t="s">
        <v>282</v>
      </c>
      <c r="P1548" s="4" t="s">
        <v>697</v>
      </c>
    </row>
    <row r="1549" spans="1:16" ht="33.75" customHeight="1">
      <c r="A1549" s="4" t="s">
        <v>604</v>
      </c>
      <c r="B1549" s="4" t="s">
        <v>782</v>
      </c>
      <c r="C1549" s="4" t="s">
        <v>532</v>
      </c>
      <c r="D1549" s="4" t="s">
        <v>254</v>
      </c>
      <c r="E1549" s="4" t="s">
        <v>185</v>
      </c>
      <c r="F1549" s="2">
        <v>2013</v>
      </c>
      <c r="G1549" s="4">
        <v>917114</v>
      </c>
      <c r="H1549" s="4">
        <v>0</v>
      </c>
      <c r="I1549" s="4" t="s">
        <v>412</v>
      </c>
      <c r="J1549" s="4">
        <v>6000000</v>
      </c>
      <c r="K1549" s="4" t="s">
        <v>606</v>
      </c>
      <c r="L1549" s="3">
        <v>41639</v>
      </c>
      <c r="M1549" s="4" t="s">
        <v>738</v>
      </c>
      <c r="N1549" s="4" t="s">
        <v>434</v>
      </c>
      <c r="O1549" s="4" t="s">
        <v>282</v>
      </c>
      <c r="P1549" s="4" t="s">
        <v>879</v>
      </c>
    </row>
    <row r="1550" spans="1:16" ht="33.75" customHeight="1">
      <c r="A1550" s="4" t="s">
        <v>604</v>
      </c>
      <c r="B1550" s="4" t="s">
        <v>782</v>
      </c>
      <c r="C1550" s="4" t="s">
        <v>961</v>
      </c>
      <c r="D1550" s="4" t="s">
        <v>988</v>
      </c>
      <c r="E1550" s="4" t="s">
        <v>14</v>
      </c>
      <c r="F1550" s="2">
        <v>2014</v>
      </c>
      <c r="G1550" s="4">
        <v>54784</v>
      </c>
      <c r="H1550" s="4">
        <v>0</v>
      </c>
      <c r="I1550" s="4" t="s">
        <v>412</v>
      </c>
      <c r="J1550" s="4">
        <v>39718</v>
      </c>
      <c r="K1550" s="4" t="s">
        <v>313</v>
      </c>
      <c r="L1550" s="3">
        <v>41698</v>
      </c>
      <c r="M1550" s="4" t="s">
        <v>738</v>
      </c>
      <c r="N1550" s="4" t="s">
        <v>434</v>
      </c>
      <c r="O1550" s="4" t="s">
        <v>500</v>
      </c>
      <c r="P1550" s="4" t="s">
        <v>697</v>
      </c>
    </row>
    <row r="1551" spans="1:16" ht="22.5" customHeight="1">
      <c r="A1551" s="4" t="s">
        <v>604</v>
      </c>
      <c r="B1551" s="4" t="s">
        <v>2508</v>
      </c>
      <c r="C1551" s="4" t="s">
        <v>1561</v>
      </c>
      <c r="D1551" s="4"/>
      <c r="E1551" s="4"/>
      <c r="F1551" s="2">
        <v>2005</v>
      </c>
      <c r="G1551" s="4">
        <v>13307403</v>
      </c>
      <c r="H1551" s="4">
        <v>0</v>
      </c>
      <c r="I1551" s="4" t="s">
        <v>2509</v>
      </c>
      <c r="J1551" s="4">
        <v>10606000</v>
      </c>
      <c r="K1551" s="4" t="s">
        <v>313</v>
      </c>
      <c r="L1551" s="3">
        <v>38531</v>
      </c>
      <c r="M1551" s="4" t="s">
        <v>738</v>
      </c>
      <c r="N1551" s="4" t="s">
        <v>434</v>
      </c>
      <c r="O1551" s="4" t="s">
        <v>500</v>
      </c>
      <c r="P1551" s="4" t="s">
        <v>692</v>
      </c>
    </row>
    <row r="1552" spans="1:16" ht="33.75" customHeight="1">
      <c r="A1552" s="4" t="s">
        <v>604</v>
      </c>
      <c r="B1552" s="4" t="s">
        <v>1111</v>
      </c>
      <c r="C1552" s="4" t="s">
        <v>1445</v>
      </c>
      <c r="D1552" s="4"/>
      <c r="E1552" s="4"/>
      <c r="F1552" s="2">
        <v>2007</v>
      </c>
      <c r="G1552" s="4">
        <v>439709</v>
      </c>
      <c r="H1552" s="4">
        <v>0</v>
      </c>
      <c r="I1552" s="4" t="s">
        <v>2510</v>
      </c>
      <c r="J1552" s="4" t="s">
        <v>398</v>
      </c>
      <c r="K1552" s="4" t="s">
        <v>837</v>
      </c>
      <c r="L1552" s="3">
        <v>39317</v>
      </c>
      <c r="M1552" s="4" t="s">
        <v>926</v>
      </c>
      <c r="N1552" s="4" t="s">
        <v>434</v>
      </c>
      <c r="O1552" s="4" t="s">
        <v>282</v>
      </c>
      <c r="P1552" s="4" t="s">
        <v>879</v>
      </c>
    </row>
    <row r="1553" spans="1:16" ht="33.75" customHeight="1">
      <c r="A1553" s="4" t="s">
        <v>604</v>
      </c>
      <c r="B1553" s="4" t="s">
        <v>1111</v>
      </c>
      <c r="C1553" s="4" t="s">
        <v>1458</v>
      </c>
      <c r="D1553" s="4" t="s">
        <v>1459</v>
      </c>
      <c r="E1553" s="4" t="s">
        <v>1598</v>
      </c>
      <c r="F1553" s="2">
        <v>2008</v>
      </c>
      <c r="G1553" s="4">
        <v>823989</v>
      </c>
      <c r="H1553" s="4">
        <v>0</v>
      </c>
      <c r="I1553" s="4" t="s">
        <v>2511</v>
      </c>
      <c r="J1553" s="4"/>
      <c r="K1553" s="4" t="s">
        <v>837</v>
      </c>
      <c r="L1553" s="3">
        <v>39580</v>
      </c>
      <c r="M1553" s="4" t="s">
        <v>926</v>
      </c>
      <c r="N1553" s="4" t="s">
        <v>434</v>
      </c>
      <c r="O1553" s="4" t="s">
        <v>282</v>
      </c>
      <c r="P1553" s="4" t="s">
        <v>697</v>
      </c>
    </row>
    <row r="1554" spans="1:16" ht="33.75" customHeight="1">
      <c r="A1554" s="4" t="s">
        <v>604</v>
      </c>
      <c r="B1554" s="4" t="s">
        <v>1111</v>
      </c>
      <c r="C1554" s="4" t="s">
        <v>1458</v>
      </c>
      <c r="D1554" s="4" t="s">
        <v>1459</v>
      </c>
      <c r="E1554" s="4" t="s">
        <v>1598</v>
      </c>
      <c r="F1554" s="2">
        <v>2008</v>
      </c>
      <c r="G1554" s="4">
        <v>766055</v>
      </c>
      <c r="H1554" s="4">
        <v>0</v>
      </c>
      <c r="I1554" s="4" t="s">
        <v>2512</v>
      </c>
      <c r="J1554" s="4">
        <v>561866</v>
      </c>
      <c r="K1554" s="4" t="s">
        <v>313</v>
      </c>
      <c r="L1554" s="3">
        <v>39780</v>
      </c>
      <c r="M1554" s="4" t="s">
        <v>926</v>
      </c>
      <c r="N1554" s="4" t="s">
        <v>434</v>
      </c>
      <c r="O1554" s="4" t="s">
        <v>282</v>
      </c>
      <c r="P1554" s="4" t="s">
        <v>697</v>
      </c>
    </row>
    <row r="1555" spans="1:16" ht="33.75" customHeight="1">
      <c r="A1555" s="4" t="s">
        <v>604</v>
      </c>
      <c r="B1555" s="4" t="s">
        <v>1067</v>
      </c>
      <c r="C1555" s="4" t="s">
        <v>1463</v>
      </c>
      <c r="D1555" s="4"/>
      <c r="E1555" s="4"/>
      <c r="F1555" s="2">
        <v>2009</v>
      </c>
      <c r="G1555" s="4">
        <v>522796</v>
      </c>
      <c r="H1555" s="4">
        <v>0</v>
      </c>
      <c r="I1555" s="4" t="s">
        <v>2513</v>
      </c>
      <c r="J1555" s="4">
        <v>396802</v>
      </c>
      <c r="K1555" s="4" t="s">
        <v>313</v>
      </c>
      <c r="L1555" s="3">
        <v>39930</v>
      </c>
      <c r="M1555" s="4" t="s">
        <v>926</v>
      </c>
      <c r="N1555" s="4" t="s">
        <v>434</v>
      </c>
      <c r="O1555" s="4" t="s">
        <v>500</v>
      </c>
      <c r="P1555" s="4" t="s">
        <v>692</v>
      </c>
    </row>
    <row r="1556" spans="1:16" ht="22.5" customHeight="1">
      <c r="A1556" s="4" t="s">
        <v>604</v>
      </c>
      <c r="B1556" s="4" t="s">
        <v>1034</v>
      </c>
      <c r="C1556" s="4" t="s">
        <v>1710</v>
      </c>
      <c r="D1556" s="4"/>
      <c r="E1556" s="4"/>
      <c r="F1556" s="2">
        <v>2001</v>
      </c>
      <c r="G1556" s="4">
        <v>416667</v>
      </c>
      <c r="H1556" s="4">
        <v>0</v>
      </c>
      <c r="I1556" s="4" t="s">
        <v>2514</v>
      </c>
      <c r="J1556" s="4">
        <v>4000000</v>
      </c>
      <c r="K1556" s="4" t="s">
        <v>606</v>
      </c>
      <c r="L1556" s="3">
        <v>36979</v>
      </c>
      <c r="M1556" s="4" t="s">
        <v>738</v>
      </c>
      <c r="N1556" s="4" t="s">
        <v>434</v>
      </c>
      <c r="O1556" s="4" t="s">
        <v>500</v>
      </c>
      <c r="P1556" s="4" t="s">
        <v>692</v>
      </c>
    </row>
    <row r="1557" spans="1:16" ht="22.5" customHeight="1">
      <c r="A1557" s="4" t="s">
        <v>604</v>
      </c>
      <c r="B1557" s="4" t="s">
        <v>1034</v>
      </c>
      <c r="C1557" s="4" t="s">
        <v>1470</v>
      </c>
      <c r="D1557" s="4"/>
      <c r="E1557" s="4"/>
      <c r="F1557" s="2">
        <v>2002</v>
      </c>
      <c r="G1557" s="4">
        <v>380952</v>
      </c>
      <c r="H1557" s="4">
        <v>0</v>
      </c>
      <c r="I1557" s="4" t="s">
        <v>2515</v>
      </c>
      <c r="J1557" s="4">
        <v>4000000</v>
      </c>
      <c r="K1557" s="4" t="s">
        <v>606</v>
      </c>
      <c r="L1557" s="3">
        <v>37327</v>
      </c>
      <c r="M1557" s="4" t="s">
        <v>738</v>
      </c>
      <c r="N1557" s="4" t="s">
        <v>434</v>
      </c>
      <c r="O1557" s="4" t="s">
        <v>500</v>
      </c>
      <c r="P1557" s="4" t="s">
        <v>692</v>
      </c>
    </row>
    <row r="1558" spans="1:16" ht="22.5" customHeight="1">
      <c r="A1558" s="4" t="s">
        <v>604</v>
      </c>
      <c r="B1558" s="4" t="s">
        <v>1034</v>
      </c>
      <c r="C1558" s="4" t="s">
        <v>1438</v>
      </c>
      <c r="D1558" s="4"/>
      <c r="E1558" s="4"/>
      <c r="F1558" s="2">
        <v>2006</v>
      </c>
      <c r="G1558" s="4">
        <v>127562</v>
      </c>
      <c r="H1558" s="4">
        <v>0</v>
      </c>
      <c r="I1558" s="4" t="s">
        <v>226</v>
      </c>
      <c r="J1558" s="4">
        <v>105494</v>
      </c>
      <c r="K1558" s="4" t="s">
        <v>313</v>
      </c>
      <c r="L1558" s="3">
        <v>38758</v>
      </c>
      <c r="M1558" s="4" t="s">
        <v>738</v>
      </c>
      <c r="N1558" s="4" t="s">
        <v>434</v>
      </c>
      <c r="O1558" s="4" t="s">
        <v>500</v>
      </c>
      <c r="P1558" s="4" t="s">
        <v>692</v>
      </c>
    </row>
    <row r="1559" spans="1:16" ht="22.5" customHeight="1">
      <c r="A1559" s="4" t="s">
        <v>604</v>
      </c>
      <c r="B1559" s="4" t="s">
        <v>1034</v>
      </c>
      <c r="C1559" s="4" t="s">
        <v>1438</v>
      </c>
      <c r="D1559" s="4"/>
      <c r="E1559" s="4"/>
      <c r="F1559" s="2">
        <v>2006</v>
      </c>
      <c r="G1559" s="4">
        <v>746469</v>
      </c>
      <c r="H1559" s="4">
        <v>0</v>
      </c>
      <c r="I1559" s="4" t="s">
        <v>2516</v>
      </c>
      <c r="J1559" s="4">
        <v>630020</v>
      </c>
      <c r="K1559" s="4" t="s">
        <v>313</v>
      </c>
      <c r="L1559" s="3">
        <v>38780</v>
      </c>
      <c r="M1559" s="4" t="s">
        <v>738</v>
      </c>
      <c r="N1559" s="4" t="s">
        <v>434</v>
      </c>
      <c r="O1559" s="4" t="s">
        <v>500</v>
      </c>
      <c r="P1559" s="4" t="s">
        <v>692</v>
      </c>
    </row>
    <row r="1560" spans="1:16" ht="33.75" customHeight="1">
      <c r="A1560" s="4" t="s">
        <v>604</v>
      </c>
      <c r="B1560" s="4" t="s">
        <v>1034</v>
      </c>
      <c r="C1560" s="4" t="s">
        <v>1445</v>
      </c>
      <c r="D1560" s="4"/>
      <c r="E1560" s="4"/>
      <c r="F1560" s="2">
        <v>2007</v>
      </c>
      <c r="G1560" s="4">
        <v>720034</v>
      </c>
      <c r="H1560" s="4">
        <v>0</v>
      </c>
      <c r="I1560" s="4" t="s">
        <v>2517</v>
      </c>
      <c r="J1560" s="4">
        <v>527065</v>
      </c>
      <c r="K1560" s="4" t="s">
        <v>313</v>
      </c>
      <c r="L1560" s="3">
        <v>39213</v>
      </c>
      <c r="M1560" s="4" t="s">
        <v>926</v>
      </c>
      <c r="N1560" s="4" t="s">
        <v>434</v>
      </c>
      <c r="O1560" s="4" t="s">
        <v>500</v>
      </c>
      <c r="P1560" s="4" t="s">
        <v>692</v>
      </c>
    </row>
    <row r="1561" spans="1:16" ht="22.5" customHeight="1">
      <c r="A1561" s="4" t="s">
        <v>604</v>
      </c>
      <c r="B1561" s="4" t="s">
        <v>1034</v>
      </c>
      <c r="C1561" s="4" t="s">
        <v>1458</v>
      </c>
      <c r="D1561" s="4"/>
      <c r="E1561" s="4"/>
      <c r="F1561" s="2">
        <v>2008</v>
      </c>
      <c r="G1561" s="4">
        <v>619241</v>
      </c>
      <c r="H1561" s="4">
        <v>0</v>
      </c>
      <c r="I1561" s="4" t="s">
        <v>2518</v>
      </c>
      <c r="J1561" s="4">
        <v>418607</v>
      </c>
      <c r="K1561" s="4" t="s">
        <v>313</v>
      </c>
      <c r="L1561" s="3">
        <v>39495</v>
      </c>
      <c r="M1561" s="4" t="s">
        <v>738</v>
      </c>
      <c r="N1561" s="4" t="s">
        <v>434</v>
      </c>
      <c r="O1561" s="4" t="s">
        <v>500</v>
      </c>
      <c r="P1561" s="4" t="s">
        <v>692</v>
      </c>
    </row>
    <row r="1562" spans="1:16" ht="33.75" customHeight="1">
      <c r="A1562" s="4" t="s">
        <v>604</v>
      </c>
      <c r="B1562" s="4" t="s">
        <v>1034</v>
      </c>
      <c r="C1562" s="4" t="s">
        <v>1463</v>
      </c>
      <c r="D1562" s="4"/>
      <c r="E1562" s="4"/>
      <c r="F1562" s="2">
        <v>2009</v>
      </c>
      <c r="G1562" s="4">
        <v>2281095</v>
      </c>
      <c r="H1562" s="4">
        <v>0</v>
      </c>
      <c r="I1562" s="4" t="s">
        <v>2519</v>
      </c>
      <c r="J1562" s="4">
        <v>1542020</v>
      </c>
      <c r="K1562" s="4" t="s">
        <v>313</v>
      </c>
      <c r="L1562" s="3">
        <v>40133</v>
      </c>
      <c r="M1562" s="4" t="s">
        <v>926</v>
      </c>
      <c r="N1562" s="4" t="s">
        <v>434</v>
      </c>
      <c r="O1562" s="4" t="s">
        <v>500</v>
      </c>
      <c r="P1562" s="4" t="s">
        <v>692</v>
      </c>
    </row>
    <row r="1563" spans="1:16" ht="45.75" customHeight="1">
      <c r="A1563" s="4" t="s">
        <v>604</v>
      </c>
      <c r="B1563" s="4" t="s">
        <v>1034</v>
      </c>
      <c r="C1563" s="4" t="s">
        <v>44</v>
      </c>
      <c r="D1563" s="4"/>
      <c r="E1563" s="4"/>
      <c r="F1563" s="2">
        <v>2012</v>
      </c>
      <c r="G1563" s="4">
        <v>4018336</v>
      </c>
      <c r="H1563" s="4">
        <v>0</v>
      </c>
      <c r="I1563" s="4" t="s">
        <v>763</v>
      </c>
      <c r="J1563" s="4">
        <v>3033844</v>
      </c>
      <c r="K1563" s="4" t="s">
        <v>313</v>
      </c>
      <c r="L1563" s="3">
        <v>41050</v>
      </c>
      <c r="M1563" s="4" t="s">
        <v>926</v>
      </c>
      <c r="N1563" s="4" t="s">
        <v>434</v>
      </c>
      <c r="O1563" s="4" t="s">
        <v>500</v>
      </c>
      <c r="P1563" s="4" t="s">
        <v>692</v>
      </c>
    </row>
    <row r="1564" spans="1:16" ht="45.75" customHeight="1">
      <c r="A1564" s="4" t="s">
        <v>604</v>
      </c>
      <c r="B1564" s="4" t="s">
        <v>1034</v>
      </c>
      <c r="C1564" s="4" t="s">
        <v>44</v>
      </c>
      <c r="D1564" s="4"/>
      <c r="E1564" s="4"/>
      <c r="F1564" s="2">
        <v>2012</v>
      </c>
      <c r="G1564" s="4">
        <v>760645</v>
      </c>
      <c r="H1564" s="4">
        <v>0</v>
      </c>
      <c r="I1564" s="4" t="s">
        <v>818</v>
      </c>
      <c r="J1564" s="4">
        <v>567441</v>
      </c>
      <c r="K1564" s="4" t="s">
        <v>313</v>
      </c>
      <c r="L1564" s="3">
        <v>40989</v>
      </c>
      <c r="M1564" s="4" t="s">
        <v>232</v>
      </c>
      <c r="N1564" s="4" t="s">
        <v>434</v>
      </c>
      <c r="O1564" s="4" t="s">
        <v>500</v>
      </c>
      <c r="P1564" s="4" t="s">
        <v>692</v>
      </c>
    </row>
    <row r="1565" spans="1:16" ht="33.75" customHeight="1">
      <c r="A1565" s="4" t="s">
        <v>604</v>
      </c>
      <c r="B1565" s="4" t="s">
        <v>1034</v>
      </c>
      <c r="C1565" s="4" t="s">
        <v>653</v>
      </c>
      <c r="D1565" s="4"/>
      <c r="E1565" s="4"/>
      <c r="F1565" s="2">
        <v>2013</v>
      </c>
      <c r="G1565" s="4">
        <v>5687932</v>
      </c>
      <c r="H1565" s="4">
        <v>0</v>
      </c>
      <c r="I1565" s="4" t="s">
        <v>596</v>
      </c>
      <c r="J1565" s="4">
        <v>37000000</v>
      </c>
      <c r="K1565" s="4" t="s">
        <v>606</v>
      </c>
      <c r="L1565" s="3">
        <v>41389</v>
      </c>
      <c r="M1565" s="4" t="s">
        <v>926</v>
      </c>
      <c r="N1565" s="4" t="s">
        <v>434</v>
      </c>
      <c r="O1565" s="4" t="s">
        <v>500</v>
      </c>
      <c r="P1565" s="4" t="s">
        <v>692</v>
      </c>
    </row>
    <row r="1566" spans="1:16" ht="33.75" customHeight="1">
      <c r="A1566" s="4" t="s">
        <v>604</v>
      </c>
      <c r="B1566" s="4" t="s">
        <v>1034</v>
      </c>
      <c r="C1566" s="4" t="s">
        <v>40</v>
      </c>
      <c r="D1566" s="4"/>
      <c r="E1566" s="4"/>
      <c r="F1566" s="2">
        <v>2014</v>
      </c>
      <c r="G1566" s="4">
        <v>3852080</v>
      </c>
      <c r="H1566" s="4">
        <v>0</v>
      </c>
      <c r="I1566" s="4" t="s">
        <v>534</v>
      </c>
      <c r="J1566" s="4">
        <v>25000000</v>
      </c>
      <c r="K1566" s="4" t="s">
        <v>606</v>
      </c>
      <c r="L1566" s="3">
        <v>41736</v>
      </c>
      <c r="M1566" s="4" t="s">
        <v>926</v>
      </c>
      <c r="N1566" s="4" t="s">
        <v>434</v>
      </c>
      <c r="O1566" s="4" t="s">
        <v>500</v>
      </c>
      <c r="P1566" s="4" t="s">
        <v>692</v>
      </c>
    </row>
    <row r="1567" spans="1:16" ht="45.75" customHeight="1">
      <c r="A1567" s="4" t="s">
        <v>604</v>
      </c>
      <c r="B1567" s="4" t="s">
        <v>1034</v>
      </c>
      <c r="C1567" s="4" t="s">
        <v>532</v>
      </c>
      <c r="D1567" s="4"/>
      <c r="E1567" s="4"/>
      <c r="F1567" s="2">
        <v>2013</v>
      </c>
      <c r="G1567" s="4">
        <v>1821770</v>
      </c>
      <c r="H1567" s="4">
        <v>0</v>
      </c>
      <c r="I1567" s="4" t="s">
        <v>531</v>
      </c>
      <c r="J1567" s="4">
        <v>12000000</v>
      </c>
      <c r="K1567" s="4" t="s">
        <v>606</v>
      </c>
      <c r="L1567" s="3">
        <v>41526</v>
      </c>
      <c r="M1567" s="4" t="s">
        <v>232</v>
      </c>
      <c r="N1567" s="4" t="s">
        <v>434</v>
      </c>
      <c r="O1567" s="4" t="s">
        <v>500</v>
      </c>
      <c r="P1567" s="4" t="s">
        <v>692</v>
      </c>
    </row>
    <row r="1568" spans="1:16" ht="45.75" customHeight="1">
      <c r="A1568" s="4" t="s">
        <v>604</v>
      </c>
      <c r="B1568" s="4" t="s">
        <v>161</v>
      </c>
      <c r="C1568" s="4" t="s">
        <v>1470</v>
      </c>
      <c r="D1568" s="4"/>
      <c r="E1568" s="4"/>
      <c r="F1568" s="2">
        <v>2002</v>
      </c>
      <c r="G1568" s="4">
        <v>131750</v>
      </c>
      <c r="H1568" s="4">
        <v>0</v>
      </c>
      <c r="I1568" s="4" t="s">
        <v>2520</v>
      </c>
      <c r="J1568" s="4"/>
      <c r="K1568" s="4"/>
      <c r="L1568" s="3">
        <v>37404</v>
      </c>
      <c r="M1568" s="4" t="s">
        <v>613</v>
      </c>
      <c r="N1568" s="4" t="s">
        <v>434</v>
      </c>
      <c r="O1568" s="4" t="s">
        <v>500</v>
      </c>
      <c r="P1568" s="4" t="s">
        <v>692</v>
      </c>
    </row>
    <row r="1569" spans="1:16" ht="45.75" customHeight="1">
      <c r="A1569" s="4" t="s">
        <v>604</v>
      </c>
      <c r="B1569" s="4" t="s">
        <v>161</v>
      </c>
      <c r="C1569" s="4" t="s">
        <v>1470</v>
      </c>
      <c r="D1569" s="4"/>
      <c r="E1569" s="4"/>
      <c r="F1569" s="2">
        <v>2002</v>
      </c>
      <c r="G1569" s="4">
        <v>18742</v>
      </c>
      <c r="H1569" s="4">
        <v>0</v>
      </c>
      <c r="I1569" s="4" t="s">
        <v>1740</v>
      </c>
      <c r="J1569" s="4"/>
      <c r="K1569" s="4"/>
      <c r="L1569" s="3">
        <v>37621</v>
      </c>
      <c r="M1569" s="4" t="s">
        <v>613</v>
      </c>
      <c r="N1569" s="4" t="s">
        <v>434</v>
      </c>
      <c r="O1569" s="4" t="s">
        <v>500</v>
      </c>
      <c r="P1569" s="4" t="s">
        <v>692</v>
      </c>
    </row>
    <row r="1570" spans="1:16" ht="45.75" customHeight="1">
      <c r="A1570" s="4" t="s">
        <v>604</v>
      </c>
      <c r="B1570" s="4" t="s">
        <v>161</v>
      </c>
      <c r="C1570" s="4" t="s">
        <v>1561</v>
      </c>
      <c r="D1570" s="4"/>
      <c r="E1570" s="4"/>
      <c r="F1570" s="2">
        <v>2005</v>
      </c>
      <c r="G1570" s="4">
        <v>251090</v>
      </c>
      <c r="H1570" s="4">
        <v>0</v>
      </c>
      <c r="I1570" s="4" t="s">
        <v>2521</v>
      </c>
      <c r="J1570" s="4">
        <v>207400</v>
      </c>
      <c r="K1570" s="4" t="s">
        <v>313</v>
      </c>
      <c r="L1570" s="3">
        <v>38673</v>
      </c>
      <c r="M1570" s="4" t="s">
        <v>326</v>
      </c>
      <c r="N1570" s="4" t="s">
        <v>434</v>
      </c>
      <c r="O1570" s="4" t="s">
        <v>500</v>
      </c>
      <c r="P1570" s="4" t="s">
        <v>692</v>
      </c>
    </row>
    <row r="1571" spans="1:16" ht="57" customHeight="1">
      <c r="A1571" s="4" t="s">
        <v>604</v>
      </c>
      <c r="B1571" s="4" t="s">
        <v>161</v>
      </c>
      <c r="C1571" s="4" t="s">
        <v>41</v>
      </c>
      <c r="D1571" s="4"/>
      <c r="E1571" s="4"/>
      <c r="F1571" s="2">
        <v>2011</v>
      </c>
      <c r="G1571" s="4">
        <v>970729</v>
      </c>
      <c r="H1571" s="4">
        <v>0</v>
      </c>
      <c r="I1571" s="4" t="s">
        <v>484</v>
      </c>
      <c r="J1571" s="4">
        <v>655242</v>
      </c>
      <c r="K1571" s="4" t="s">
        <v>313</v>
      </c>
      <c r="L1571" s="3">
        <v>40681</v>
      </c>
      <c r="M1571" s="4" t="s">
        <v>926</v>
      </c>
      <c r="N1571" s="4" t="s">
        <v>434</v>
      </c>
      <c r="O1571" s="4" t="s">
        <v>500</v>
      </c>
      <c r="P1571" s="4" t="s">
        <v>692</v>
      </c>
    </row>
    <row r="1572" spans="1:16" ht="45.75" customHeight="1">
      <c r="A1572" s="4" t="s">
        <v>604</v>
      </c>
      <c r="B1572" s="4" t="s">
        <v>161</v>
      </c>
      <c r="C1572" s="4" t="s">
        <v>1473</v>
      </c>
      <c r="D1572" s="4"/>
      <c r="E1572" s="4"/>
      <c r="F1572" s="2">
        <v>2003</v>
      </c>
      <c r="G1572" s="4">
        <v>28889</v>
      </c>
      <c r="H1572" s="4">
        <v>0</v>
      </c>
      <c r="I1572" s="4" t="s">
        <v>1740</v>
      </c>
      <c r="J1572" s="4"/>
      <c r="K1572" s="4"/>
      <c r="L1572" s="3">
        <v>37798</v>
      </c>
      <c r="M1572" s="4" t="s">
        <v>613</v>
      </c>
      <c r="N1572" s="4" t="s">
        <v>434</v>
      </c>
      <c r="O1572" s="4" t="s">
        <v>500</v>
      </c>
      <c r="P1572" s="4" t="s">
        <v>692</v>
      </c>
    </row>
    <row r="1573" spans="1:16" ht="22.5" customHeight="1">
      <c r="A1573" s="4" t="s">
        <v>604</v>
      </c>
      <c r="B1573" s="4" t="s">
        <v>161</v>
      </c>
      <c r="C1573" s="4" t="s">
        <v>1473</v>
      </c>
      <c r="D1573" s="4"/>
      <c r="E1573" s="4"/>
      <c r="F1573" s="2">
        <v>2003</v>
      </c>
      <c r="G1573" s="4">
        <v>128244</v>
      </c>
      <c r="H1573" s="4">
        <v>0</v>
      </c>
      <c r="I1573" s="4" t="s">
        <v>2303</v>
      </c>
      <c r="J1573" s="4"/>
      <c r="K1573" s="4"/>
      <c r="L1573" s="3">
        <v>37757</v>
      </c>
      <c r="M1573" s="4" t="s">
        <v>738</v>
      </c>
      <c r="N1573" s="4" t="s">
        <v>434</v>
      </c>
      <c r="O1573" s="4" t="s">
        <v>500</v>
      </c>
      <c r="P1573" s="4" t="s">
        <v>692</v>
      </c>
    </row>
    <row r="1574" spans="1:16" ht="22.5" customHeight="1">
      <c r="A1574" s="4" t="s">
        <v>604</v>
      </c>
      <c r="B1574" s="4" t="s">
        <v>161</v>
      </c>
      <c r="C1574" s="4" t="s">
        <v>1473</v>
      </c>
      <c r="D1574" s="4"/>
      <c r="E1574" s="4"/>
      <c r="F1574" s="2">
        <v>2003</v>
      </c>
      <c r="G1574" s="4">
        <v>106000</v>
      </c>
      <c r="H1574" s="4">
        <v>0</v>
      </c>
      <c r="I1574" s="4" t="s">
        <v>1593</v>
      </c>
      <c r="J1574" s="4"/>
      <c r="K1574" s="4"/>
      <c r="L1574" s="3">
        <v>37541</v>
      </c>
      <c r="M1574" s="4" t="s">
        <v>738</v>
      </c>
      <c r="N1574" s="4" t="s">
        <v>434</v>
      </c>
      <c r="O1574" s="4" t="s">
        <v>500</v>
      </c>
      <c r="P1574" s="4" t="s">
        <v>692</v>
      </c>
    </row>
    <row r="1575" spans="1:16" ht="33.75" customHeight="1">
      <c r="A1575" s="4" t="s">
        <v>604</v>
      </c>
      <c r="B1575" s="4" t="s">
        <v>139</v>
      </c>
      <c r="C1575" s="4" t="s">
        <v>1457</v>
      </c>
      <c r="D1575" s="4" t="s">
        <v>634</v>
      </c>
      <c r="E1575" s="4" t="s">
        <v>730</v>
      </c>
      <c r="F1575" s="2">
        <v>2015</v>
      </c>
      <c r="G1575" s="4">
        <v>2812315</v>
      </c>
      <c r="H1575" s="4">
        <v>0</v>
      </c>
      <c r="I1575" s="4" t="s">
        <v>288</v>
      </c>
      <c r="J1575" s="4">
        <v>19000000</v>
      </c>
      <c r="K1575" s="4" t="s">
        <v>606</v>
      </c>
      <c r="L1575" s="3">
        <v>41836</v>
      </c>
      <c r="M1575" s="4" t="s">
        <v>926</v>
      </c>
      <c r="N1575" s="4" t="s">
        <v>434</v>
      </c>
      <c r="O1575" s="4" t="s">
        <v>500</v>
      </c>
      <c r="P1575" s="4" t="s">
        <v>692</v>
      </c>
    </row>
    <row r="1576" spans="1:16" ht="33.75" customHeight="1">
      <c r="A1576" s="4" t="s">
        <v>604</v>
      </c>
      <c r="B1576" s="4" t="s">
        <v>134</v>
      </c>
      <c r="C1576" s="4" t="s">
        <v>40</v>
      </c>
      <c r="D1576" s="4"/>
      <c r="E1576" s="4"/>
      <c r="F1576" s="2">
        <v>2014</v>
      </c>
      <c r="G1576" s="4">
        <v>735169</v>
      </c>
      <c r="H1576" s="4">
        <v>0</v>
      </c>
      <c r="I1576" s="4" t="s">
        <v>17</v>
      </c>
      <c r="J1576" s="4">
        <v>4884466</v>
      </c>
      <c r="K1576" s="4" t="s">
        <v>606</v>
      </c>
      <c r="L1576" s="3">
        <v>41817</v>
      </c>
      <c r="M1576" s="4" t="s">
        <v>926</v>
      </c>
      <c r="N1576" s="4" t="s">
        <v>434</v>
      </c>
      <c r="O1576" s="4" t="s">
        <v>500</v>
      </c>
      <c r="P1576" s="4" t="s">
        <v>692</v>
      </c>
    </row>
    <row r="1577" spans="1:16" ht="33.75" customHeight="1">
      <c r="A1577" s="4" t="s">
        <v>604</v>
      </c>
      <c r="B1577" s="4" t="s">
        <v>134</v>
      </c>
      <c r="C1577" s="4" t="s">
        <v>40</v>
      </c>
      <c r="D1577" s="4"/>
      <c r="E1577" s="4"/>
      <c r="F1577" s="2">
        <v>2014</v>
      </c>
      <c r="G1577" s="4">
        <v>468197</v>
      </c>
      <c r="H1577" s="4">
        <v>0</v>
      </c>
      <c r="I1577" s="4" t="s">
        <v>98</v>
      </c>
      <c r="J1577" s="4">
        <v>3163136</v>
      </c>
      <c r="K1577" s="4" t="s">
        <v>606</v>
      </c>
      <c r="L1577" s="3">
        <v>41836</v>
      </c>
      <c r="M1577" s="4" t="s">
        <v>926</v>
      </c>
      <c r="N1577" s="4" t="s">
        <v>434</v>
      </c>
      <c r="O1577" s="4" t="s">
        <v>500</v>
      </c>
      <c r="P1577" s="4" t="s">
        <v>692</v>
      </c>
    </row>
    <row r="1578" spans="1:16" ht="33.75" customHeight="1">
      <c r="A1578" s="4" t="s">
        <v>604</v>
      </c>
      <c r="B1578" s="4" t="s">
        <v>134</v>
      </c>
      <c r="C1578" s="4" t="s">
        <v>377</v>
      </c>
      <c r="D1578" s="4"/>
      <c r="E1578" s="4"/>
      <c r="F1578" s="2">
        <v>2012</v>
      </c>
      <c r="G1578" s="4">
        <v>157776</v>
      </c>
      <c r="H1578" s="4">
        <v>0</v>
      </c>
      <c r="I1578" s="4" t="s">
        <v>897</v>
      </c>
      <c r="J1578" s="4">
        <v>1033590</v>
      </c>
      <c r="K1578" s="4" t="s">
        <v>606</v>
      </c>
      <c r="L1578" s="3">
        <v>41205</v>
      </c>
      <c r="M1578" s="4" t="s">
        <v>926</v>
      </c>
      <c r="N1578" s="4" t="s">
        <v>434</v>
      </c>
      <c r="O1578" s="4" t="s">
        <v>500</v>
      </c>
      <c r="P1578" s="4" t="s">
        <v>692</v>
      </c>
    </row>
    <row r="1579" spans="1:16" ht="33.75" customHeight="1">
      <c r="A1579" s="4" t="s">
        <v>604</v>
      </c>
      <c r="B1579" s="4" t="s">
        <v>134</v>
      </c>
      <c r="C1579" s="4" t="s">
        <v>961</v>
      </c>
      <c r="D1579" s="4" t="s">
        <v>988</v>
      </c>
      <c r="E1579" s="4" t="s">
        <v>552</v>
      </c>
      <c r="F1579" s="2">
        <v>2014</v>
      </c>
      <c r="G1579" s="4">
        <v>752559</v>
      </c>
      <c r="H1579" s="4">
        <v>0</v>
      </c>
      <c r="I1579" s="4" t="s">
        <v>183</v>
      </c>
      <c r="J1579" s="4">
        <v>553131</v>
      </c>
      <c r="K1579" s="4" t="s">
        <v>313</v>
      </c>
      <c r="L1579" s="3">
        <v>41793</v>
      </c>
      <c r="M1579" s="4" t="s">
        <v>738</v>
      </c>
      <c r="N1579" s="4" t="s">
        <v>434</v>
      </c>
      <c r="O1579" s="4" t="s">
        <v>500</v>
      </c>
      <c r="P1579" s="4" t="s">
        <v>692</v>
      </c>
    </row>
    <row r="1580" spans="1:16" ht="33.75" customHeight="1">
      <c r="A1580" s="4" t="s">
        <v>604</v>
      </c>
      <c r="B1580" s="4" t="s">
        <v>276</v>
      </c>
      <c r="C1580" s="4" t="s">
        <v>1457</v>
      </c>
      <c r="D1580" s="4" t="s">
        <v>634</v>
      </c>
      <c r="E1580" s="4" t="s">
        <v>206</v>
      </c>
      <c r="F1580" s="2">
        <v>2015</v>
      </c>
      <c r="G1580" s="4">
        <v>290065</v>
      </c>
      <c r="H1580" s="4">
        <v>0</v>
      </c>
      <c r="I1580" s="4" t="s">
        <v>600</v>
      </c>
      <c r="J1580" s="4">
        <v>2000000</v>
      </c>
      <c r="K1580" s="4" t="s">
        <v>606</v>
      </c>
      <c r="L1580" s="3">
        <v>41876</v>
      </c>
      <c r="M1580" s="4" t="s">
        <v>554</v>
      </c>
      <c r="N1580" s="4" t="s">
        <v>434</v>
      </c>
      <c r="O1580" s="4" t="s">
        <v>500</v>
      </c>
      <c r="P1580" s="4" t="s">
        <v>692</v>
      </c>
    </row>
    <row r="1581" spans="1:16" ht="68.25" customHeight="1">
      <c r="A1581" s="4" t="s">
        <v>604</v>
      </c>
      <c r="B1581" s="4" t="s">
        <v>118</v>
      </c>
      <c r="C1581" s="4" t="s">
        <v>1710</v>
      </c>
      <c r="D1581" s="4"/>
      <c r="E1581" s="4"/>
      <c r="F1581" s="2">
        <v>2001</v>
      </c>
      <c r="G1581" s="4">
        <v>1153846</v>
      </c>
      <c r="H1581" s="4">
        <v>0</v>
      </c>
      <c r="I1581" s="4" t="s">
        <v>2522</v>
      </c>
      <c r="J1581" s="4">
        <v>12000000</v>
      </c>
      <c r="K1581" s="4" t="s">
        <v>606</v>
      </c>
      <c r="L1581" s="3">
        <v>37145</v>
      </c>
      <c r="M1581" s="4" t="s">
        <v>79</v>
      </c>
      <c r="N1581" s="4" t="s">
        <v>434</v>
      </c>
      <c r="O1581" s="4" t="s">
        <v>500</v>
      </c>
      <c r="P1581" s="4" t="s">
        <v>692</v>
      </c>
    </row>
    <row r="1582" spans="1:16" ht="22.5" customHeight="1">
      <c r="A1582" s="4" t="s">
        <v>604</v>
      </c>
      <c r="B1582" s="4" t="s">
        <v>118</v>
      </c>
      <c r="C1582" s="4" t="s">
        <v>1470</v>
      </c>
      <c r="D1582" s="4"/>
      <c r="E1582" s="4"/>
      <c r="F1582" s="2">
        <v>2002</v>
      </c>
      <c r="G1582" s="4">
        <v>1371935</v>
      </c>
      <c r="H1582" s="4">
        <v>0</v>
      </c>
      <c r="I1582" s="4" t="s">
        <v>2523</v>
      </c>
      <c r="J1582" s="4">
        <v>12759000</v>
      </c>
      <c r="K1582" s="4" t="s">
        <v>606</v>
      </c>
      <c r="L1582" s="3">
        <v>37518</v>
      </c>
      <c r="M1582" s="4" t="s">
        <v>79</v>
      </c>
      <c r="N1582" s="4" t="s">
        <v>434</v>
      </c>
      <c r="O1582" s="4" t="s">
        <v>500</v>
      </c>
      <c r="P1582" s="4" t="s">
        <v>692</v>
      </c>
    </row>
    <row r="1583" spans="1:16" ht="22.5" customHeight="1">
      <c r="A1583" s="4" t="s">
        <v>604</v>
      </c>
      <c r="B1583" s="4" t="s">
        <v>118</v>
      </c>
      <c r="C1583" s="4" t="s">
        <v>1482</v>
      </c>
      <c r="D1583" s="4"/>
      <c r="E1583" s="4"/>
      <c r="F1583" s="2">
        <v>2004</v>
      </c>
      <c r="G1583" s="4">
        <v>1339576</v>
      </c>
      <c r="H1583" s="4">
        <v>0</v>
      </c>
      <c r="I1583" s="4" t="s">
        <v>2524</v>
      </c>
      <c r="J1583" s="4">
        <v>1073000</v>
      </c>
      <c r="K1583" s="4" t="s">
        <v>313</v>
      </c>
      <c r="L1583" s="3">
        <v>37999</v>
      </c>
      <c r="M1583" s="4" t="s">
        <v>79</v>
      </c>
      <c r="N1583" s="4" t="s">
        <v>434</v>
      </c>
      <c r="O1583" s="4" t="s">
        <v>500</v>
      </c>
      <c r="P1583" s="4" t="s">
        <v>692</v>
      </c>
    </row>
    <row r="1584" spans="1:16" ht="22.5" customHeight="1">
      <c r="A1584" s="4" t="s">
        <v>604</v>
      </c>
      <c r="B1584" s="4" t="s">
        <v>118</v>
      </c>
      <c r="C1584" s="4" t="s">
        <v>1561</v>
      </c>
      <c r="D1584" s="4"/>
      <c r="E1584" s="4"/>
      <c r="F1584" s="2">
        <v>2005</v>
      </c>
      <c r="G1584" s="4">
        <v>1406011</v>
      </c>
      <c r="H1584" s="4">
        <v>0</v>
      </c>
      <c r="I1584" s="4" t="s">
        <v>2525</v>
      </c>
      <c r="J1584" s="4">
        <v>1064350</v>
      </c>
      <c r="K1584" s="4" t="s">
        <v>313</v>
      </c>
      <c r="L1584" s="3">
        <v>38413</v>
      </c>
      <c r="M1584" s="4" t="s">
        <v>79</v>
      </c>
      <c r="N1584" s="4" t="s">
        <v>434</v>
      </c>
      <c r="O1584" s="4" t="s">
        <v>500</v>
      </c>
      <c r="P1584" s="4" t="s">
        <v>692</v>
      </c>
    </row>
    <row r="1585" spans="1:16" ht="22.5" customHeight="1">
      <c r="A1585" s="4" t="s">
        <v>604</v>
      </c>
      <c r="B1585" s="4" t="s">
        <v>118</v>
      </c>
      <c r="C1585" s="4" t="s">
        <v>1438</v>
      </c>
      <c r="D1585" s="4"/>
      <c r="E1585" s="4"/>
      <c r="F1585" s="2">
        <v>2006</v>
      </c>
      <c r="G1585" s="4">
        <v>3342461</v>
      </c>
      <c r="H1585" s="4">
        <v>0</v>
      </c>
      <c r="I1585" s="4" t="s">
        <v>2526</v>
      </c>
      <c r="J1585" s="4">
        <v>2600435</v>
      </c>
      <c r="K1585" s="4" t="s">
        <v>313</v>
      </c>
      <c r="L1585" s="3">
        <v>38877</v>
      </c>
      <c r="M1585" s="4" t="s">
        <v>79</v>
      </c>
      <c r="N1585" s="4" t="s">
        <v>434</v>
      </c>
      <c r="O1585" s="4" t="s">
        <v>500</v>
      </c>
      <c r="P1585" s="4" t="s">
        <v>692</v>
      </c>
    </row>
    <row r="1586" spans="1:16" ht="33.75" customHeight="1">
      <c r="A1586" s="4" t="s">
        <v>604</v>
      </c>
      <c r="B1586" s="4" t="s">
        <v>628</v>
      </c>
      <c r="C1586" s="4" t="s">
        <v>41</v>
      </c>
      <c r="D1586" s="4"/>
      <c r="E1586" s="4"/>
      <c r="F1586" s="2">
        <v>2011</v>
      </c>
      <c r="G1586" s="4">
        <v>860591</v>
      </c>
      <c r="H1586" s="4">
        <v>0</v>
      </c>
      <c r="I1586" s="4" t="s">
        <v>921</v>
      </c>
      <c r="J1586" s="4">
        <v>626510</v>
      </c>
      <c r="K1586" s="4" t="s">
        <v>313</v>
      </c>
      <c r="L1586" s="3">
        <v>40632</v>
      </c>
      <c r="M1586" s="4" t="s">
        <v>926</v>
      </c>
      <c r="N1586" s="4" t="s">
        <v>434</v>
      </c>
      <c r="O1586" s="4" t="s">
        <v>500</v>
      </c>
      <c r="P1586" s="4" t="s">
        <v>692</v>
      </c>
    </row>
    <row r="1587" spans="1:16" ht="45.75" customHeight="1">
      <c r="A1587" s="4" t="s">
        <v>604</v>
      </c>
      <c r="B1587" s="4" t="s">
        <v>628</v>
      </c>
      <c r="C1587" s="4" t="s">
        <v>653</v>
      </c>
      <c r="D1587" s="4"/>
      <c r="E1587" s="4"/>
      <c r="F1587" s="2">
        <v>2013</v>
      </c>
      <c r="G1587" s="4">
        <v>765228</v>
      </c>
      <c r="H1587" s="4">
        <v>0</v>
      </c>
      <c r="I1587" s="4" t="s">
        <v>583</v>
      </c>
      <c r="J1587" s="4">
        <v>5000000</v>
      </c>
      <c r="K1587" s="4" t="s">
        <v>606</v>
      </c>
      <c r="L1587" s="3">
        <v>41423</v>
      </c>
      <c r="M1587" s="4" t="s">
        <v>926</v>
      </c>
      <c r="N1587" s="4" t="s">
        <v>434</v>
      </c>
      <c r="O1587" s="4" t="s">
        <v>500</v>
      </c>
      <c r="P1587" s="4" t="s">
        <v>692</v>
      </c>
    </row>
    <row r="1588" spans="1:16" ht="33.75" customHeight="1">
      <c r="A1588" s="4" t="s">
        <v>604</v>
      </c>
      <c r="B1588" s="4" t="s">
        <v>628</v>
      </c>
      <c r="C1588" s="4" t="s">
        <v>40</v>
      </c>
      <c r="D1588" s="4"/>
      <c r="E1588" s="4"/>
      <c r="F1588" s="2">
        <v>2014</v>
      </c>
      <c r="G1588" s="4">
        <v>765697</v>
      </c>
      <c r="H1588" s="4">
        <v>0</v>
      </c>
      <c r="I1588" s="4" t="s">
        <v>937</v>
      </c>
      <c r="J1588" s="4">
        <v>5000000</v>
      </c>
      <c r="K1588" s="4" t="s">
        <v>606</v>
      </c>
      <c r="L1588" s="3">
        <v>41712</v>
      </c>
      <c r="M1588" s="4" t="s">
        <v>926</v>
      </c>
      <c r="N1588" s="4" t="s">
        <v>434</v>
      </c>
      <c r="O1588" s="4" t="s">
        <v>500</v>
      </c>
      <c r="P1588" s="4" t="s">
        <v>692</v>
      </c>
    </row>
    <row r="1589" spans="1:16" ht="45.75" customHeight="1">
      <c r="A1589" s="4" t="s">
        <v>604</v>
      </c>
      <c r="B1589" s="4" t="s">
        <v>628</v>
      </c>
      <c r="C1589" s="4" t="s">
        <v>1457</v>
      </c>
      <c r="D1589" s="4" t="s">
        <v>634</v>
      </c>
      <c r="E1589" s="4" t="s">
        <v>349</v>
      </c>
      <c r="F1589" s="2">
        <v>2015</v>
      </c>
      <c r="G1589" s="4">
        <v>308166</v>
      </c>
      <c r="H1589" s="4">
        <v>0</v>
      </c>
      <c r="I1589" s="4" t="s">
        <v>1115</v>
      </c>
      <c r="J1589" s="4">
        <v>2000000</v>
      </c>
      <c r="K1589" s="4" t="s">
        <v>606</v>
      </c>
      <c r="L1589" s="3">
        <v>41746</v>
      </c>
      <c r="M1589" s="4" t="s">
        <v>326</v>
      </c>
      <c r="N1589" s="4" t="s">
        <v>434</v>
      </c>
      <c r="O1589" s="4" t="s">
        <v>500</v>
      </c>
      <c r="P1589" s="4" t="s">
        <v>692</v>
      </c>
    </row>
    <row r="1590" spans="1:16" ht="45.75" customHeight="1">
      <c r="A1590" s="4" t="s">
        <v>604</v>
      </c>
      <c r="B1590" s="4" t="s">
        <v>628</v>
      </c>
      <c r="C1590" s="4" t="s">
        <v>1457</v>
      </c>
      <c r="D1590" s="4" t="s">
        <v>634</v>
      </c>
      <c r="E1590" s="4" t="s">
        <v>572</v>
      </c>
      <c r="F1590" s="2">
        <v>2015</v>
      </c>
      <c r="G1590" s="4">
        <v>740083</v>
      </c>
      <c r="H1590" s="4">
        <v>0</v>
      </c>
      <c r="I1590" s="4" t="s">
        <v>623</v>
      </c>
      <c r="J1590" s="4">
        <v>5000000</v>
      </c>
      <c r="K1590" s="4" t="s">
        <v>606</v>
      </c>
      <c r="L1590" s="3">
        <v>41834</v>
      </c>
      <c r="M1590" s="4" t="s">
        <v>211</v>
      </c>
      <c r="N1590" s="4" t="s">
        <v>434</v>
      </c>
      <c r="O1590" s="4" t="s">
        <v>500</v>
      </c>
      <c r="P1590" s="4" t="s">
        <v>692</v>
      </c>
    </row>
    <row r="1591" spans="1:16" ht="45.75" customHeight="1">
      <c r="A1591" s="4" t="s">
        <v>604</v>
      </c>
      <c r="B1591" s="4" t="s">
        <v>628</v>
      </c>
      <c r="C1591" s="4" t="s">
        <v>1457</v>
      </c>
      <c r="D1591" s="4" t="s">
        <v>634</v>
      </c>
      <c r="E1591" s="4" t="s">
        <v>572</v>
      </c>
      <c r="F1591" s="2">
        <v>2015</v>
      </c>
      <c r="G1591" s="4">
        <v>1685241</v>
      </c>
      <c r="H1591" s="4">
        <v>0</v>
      </c>
      <c r="I1591" s="4" t="s">
        <v>955</v>
      </c>
      <c r="J1591" s="4">
        <v>12400000</v>
      </c>
      <c r="K1591" s="4" t="s">
        <v>606</v>
      </c>
      <c r="L1591" s="3">
        <v>41950</v>
      </c>
      <c r="M1591" s="4" t="s">
        <v>211</v>
      </c>
      <c r="N1591" s="4" t="s">
        <v>434</v>
      </c>
      <c r="O1591" s="4" t="s">
        <v>500</v>
      </c>
      <c r="P1591" s="4" t="s">
        <v>692</v>
      </c>
    </row>
    <row r="1592" spans="1:16" ht="33.75" customHeight="1">
      <c r="A1592" s="4" t="s">
        <v>604</v>
      </c>
      <c r="B1592" s="4" t="s">
        <v>628</v>
      </c>
      <c r="C1592" s="4" t="s">
        <v>377</v>
      </c>
      <c r="D1592" s="4"/>
      <c r="E1592" s="4"/>
      <c r="F1592" s="2">
        <v>2012</v>
      </c>
      <c r="G1592" s="4">
        <v>301023</v>
      </c>
      <c r="H1592" s="4">
        <v>0</v>
      </c>
      <c r="I1592" s="4" t="s">
        <v>36</v>
      </c>
      <c r="J1592" s="4">
        <v>2000000</v>
      </c>
      <c r="K1592" s="4" t="s">
        <v>606</v>
      </c>
      <c r="L1592" s="3">
        <v>41222</v>
      </c>
      <c r="M1592" s="4" t="s">
        <v>926</v>
      </c>
      <c r="N1592" s="4" t="s">
        <v>434</v>
      </c>
      <c r="O1592" s="4" t="s">
        <v>500</v>
      </c>
      <c r="P1592" s="4" t="s">
        <v>692</v>
      </c>
    </row>
    <row r="1593" spans="1:16" ht="68.25" customHeight="1">
      <c r="A1593" s="4" t="s">
        <v>604</v>
      </c>
      <c r="B1593" s="4" t="s">
        <v>628</v>
      </c>
      <c r="C1593" s="4" t="s">
        <v>532</v>
      </c>
      <c r="D1593" s="4" t="s">
        <v>254</v>
      </c>
      <c r="E1593" s="4" t="s">
        <v>1045</v>
      </c>
      <c r="F1593" s="2">
        <v>2013</v>
      </c>
      <c r="G1593" s="4">
        <v>298418</v>
      </c>
      <c r="H1593" s="4">
        <v>0</v>
      </c>
      <c r="I1593" s="4" t="s">
        <v>203</v>
      </c>
      <c r="J1593" s="4">
        <v>2000000</v>
      </c>
      <c r="K1593" s="4" t="s">
        <v>606</v>
      </c>
      <c r="L1593" s="3">
        <v>41467</v>
      </c>
      <c r="M1593" s="4" t="s">
        <v>738</v>
      </c>
      <c r="N1593" s="4" t="s">
        <v>434</v>
      </c>
      <c r="O1593" s="4" t="s">
        <v>500</v>
      </c>
      <c r="P1593" s="4" t="s">
        <v>692</v>
      </c>
    </row>
    <row r="1594" spans="1:16" ht="33.75" customHeight="1">
      <c r="A1594" s="4" t="s">
        <v>604</v>
      </c>
      <c r="B1594" s="4" t="s">
        <v>628</v>
      </c>
      <c r="C1594" s="4" t="s">
        <v>961</v>
      </c>
      <c r="D1594" s="4" t="s">
        <v>988</v>
      </c>
      <c r="E1594" s="4" t="s">
        <v>1094</v>
      </c>
      <c r="F1594" s="2">
        <v>2014</v>
      </c>
      <c r="G1594" s="4">
        <v>752559</v>
      </c>
      <c r="H1594" s="4">
        <v>0</v>
      </c>
      <c r="I1594" s="4" t="s">
        <v>412</v>
      </c>
      <c r="J1594" s="4">
        <v>553131</v>
      </c>
      <c r="K1594" s="4" t="s">
        <v>313</v>
      </c>
      <c r="L1594" s="3">
        <v>41725</v>
      </c>
      <c r="M1594" s="4" t="s">
        <v>738</v>
      </c>
      <c r="N1594" s="4" t="s">
        <v>434</v>
      </c>
      <c r="O1594" s="4" t="s">
        <v>282</v>
      </c>
      <c r="P1594" s="4" t="s">
        <v>697</v>
      </c>
    </row>
    <row r="1595" spans="1:16" ht="45.75" customHeight="1">
      <c r="A1595" s="4" t="s">
        <v>604</v>
      </c>
      <c r="B1595" s="4" t="s">
        <v>263</v>
      </c>
      <c r="C1595" s="4" t="s">
        <v>1445</v>
      </c>
      <c r="D1595" s="4"/>
      <c r="E1595" s="4"/>
      <c r="F1595" s="2">
        <v>2007</v>
      </c>
      <c r="G1595" s="4">
        <v>732850</v>
      </c>
      <c r="H1595" s="4">
        <v>0</v>
      </c>
      <c r="I1595" s="4" t="s">
        <v>2527</v>
      </c>
      <c r="J1595" s="4">
        <v>5000000</v>
      </c>
      <c r="K1595" s="4" t="s">
        <v>606</v>
      </c>
      <c r="L1595" s="3">
        <v>39262</v>
      </c>
      <c r="M1595" s="4" t="s">
        <v>613</v>
      </c>
      <c r="N1595" s="4" t="s">
        <v>434</v>
      </c>
      <c r="O1595" s="4" t="s">
        <v>282</v>
      </c>
      <c r="P1595" s="4" t="s">
        <v>697</v>
      </c>
    </row>
    <row r="1596" spans="1:16" ht="33.75" customHeight="1">
      <c r="A1596" s="4" t="s">
        <v>604</v>
      </c>
      <c r="B1596" s="4" t="s">
        <v>263</v>
      </c>
      <c r="C1596" s="4" t="s">
        <v>1445</v>
      </c>
      <c r="D1596" s="4" t="s">
        <v>1609</v>
      </c>
      <c r="E1596" s="4" t="s">
        <v>1610</v>
      </c>
      <c r="F1596" s="2">
        <v>2007</v>
      </c>
      <c r="G1596" s="4">
        <v>439710</v>
      </c>
      <c r="H1596" s="4">
        <v>0</v>
      </c>
      <c r="I1596" s="4" t="s">
        <v>2528</v>
      </c>
      <c r="J1596" s="4">
        <v>3000000</v>
      </c>
      <c r="K1596" s="4" t="s">
        <v>606</v>
      </c>
      <c r="L1596" s="3">
        <v>39262</v>
      </c>
      <c r="M1596" s="4" t="s">
        <v>926</v>
      </c>
      <c r="N1596" s="4" t="s">
        <v>434</v>
      </c>
      <c r="O1596" s="4" t="s">
        <v>282</v>
      </c>
      <c r="P1596" s="4" t="s">
        <v>697</v>
      </c>
    </row>
    <row r="1597" spans="1:16" ht="45.75" customHeight="1">
      <c r="A1597" s="4" t="s">
        <v>604</v>
      </c>
      <c r="B1597" s="4" t="s">
        <v>263</v>
      </c>
      <c r="C1597" s="4" t="s">
        <v>1458</v>
      </c>
      <c r="D1597" s="4" t="s">
        <v>1459</v>
      </c>
      <c r="E1597" s="4" t="s">
        <v>1870</v>
      </c>
      <c r="F1597" s="2">
        <v>2008</v>
      </c>
      <c r="G1597" s="4">
        <v>988786</v>
      </c>
      <c r="H1597" s="4">
        <v>0</v>
      </c>
      <c r="I1597" s="4" t="s">
        <v>2529</v>
      </c>
      <c r="J1597" s="4"/>
      <c r="K1597" s="4" t="s">
        <v>837</v>
      </c>
      <c r="L1597" s="3">
        <v>39580</v>
      </c>
      <c r="M1597" s="4" t="s">
        <v>613</v>
      </c>
      <c r="N1597" s="4" t="s">
        <v>434</v>
      </c>
      <c r="O1597" s="4" t="s">
        <v>282</v>
      </c>
      <c r="P1597" s="4" t="s">
        <v>697</v>
      </c>
    </row>
    <row r="1598" spans="1:16" ht="45.75" customHeight="1">
      <c r="A1598" s="4" t="s">
        <v>604</v>
      </c>
      <c r="B1598" s="4" t="s">
        <v>263</v>
      </c>
      <c r="C1598" s="4" t="s">
        <v>1463</v>
      </c>
      <c r="D1598" s="4" t="s">
        <v>1464</v>
      </c>
      <c r="E1598" s="4" t="s">
        <v>1612</v>
      </c>
      <c r="F1598" s="2">
        <v>2009</v>
      </c>
      <c r="G1598" s="4">
        <v>4486501</v>
      </c>
      <c r="H1598" s="4">
        <v>0</v>
      </c>
      <c r="I1598" s="4" t="s">
        <v>2530</v>
      </c>
      <c r="J1598" s="4"/>
      <c r="K1598" s="4" t="s">
        <v>837</v>
      </c>
      <c r="L1598" s="3">
        <v>39995</v>
      </c>
      <c r="M1598" s="4" t="s">
        <v>613</v>
      </c>
      <c r="N1598" s="4" t="s">
        <v>434</v>
      </c>
      <c r="O1598" s="4" t="s">
        <v>282</v>
      </c>
      <c r="P1598" s="4" t="s">
        <v>697</v>
      </c>
    </row>
    <row r="1599" spans="1:16" ht="45.75" customHeight="1">
      <c r="A1599" s="4" t="s">
        <v>604</v>
      </c>
      <c r="B1599" s="4" t="s">
        <v>263</v>
      </c>
      <c r="C1599" s="4" t="s">
        <v>1463</v>
      </c>
      <c r="D1599" s="4" t="s">
        <v>1464</v>
      </c>
      <c r="E1599" s="4" t="s">
        <v>1873</v>
      </c>
      <c r="F1599" s="2">
        <v>2009</v>
      </c>
      <c r="G1599" s="4">
        <v>115349</v>
      </c>
      <c r="H1599" s="4">
        <v>0</v>
      </c>
      <c r="I1599" s="4" t="s">
        <v>2531</v>
      </c>
      <c r="J1599" s="4"/>
      <c r="K1599" s="4" t="s">
        <v>837</v>
      </c>
      <c r="L1599" s="3">
        <v>39995</v>
      </c>
      <c r="M1599" s="4" t="s">
        <v>613</v>
      </c>
      <c r="N1599" s="4" t="s">
        <v>434</v>
      </c>
      <c r="O1599" s="4" t="s">
        <v>282</v>
      </c>
      <c r="P1599" s="4" t="s">
        <v>697</v>
      </c>
    </row>
    <row r="1600" spans="1:16" ht="45.75" customHeight="1">
      <c r="A1600" s="4" t="s">
        <v>604</v>
      </c>
      <c r="B1600" s="4" t="s">
        <v>263</v>
      </c>
      <c r="C1600" s="4" t="s">
        <v>1473</v>
      </c>
      <c r="D1600" s="4"/>
      <c r="E1600" s="4"/>
      <c r="F1600" s="2">
        <v>2003</v>
      </c>
      <c r="G1600" s="4">
        <v>232393</v>
      </c>
      <c r="H1600" s="4">
        <v>0</v>
      </c>
      <c r="I1600" s="4" t="s">
        <v>2532</v>
      </c>
      <c r="J1600" s="4"/>
      <c r="K1600" s="4"/>
      <c r="L1600" s="3">
        <v>37691</v>
      </c>
      <c r="M1600" s="4" t="s">
        <v>613</v>
      </c>
      <c r="N1600" s="4" t="s">
        <v>434</v>
      </c>
      <c r="O1600" s="4" t="s">
        <v>500</v>
      </c>
      <c r="P1600" s="4" t="s">
        <v>692</v>
      </c>
    </row>
    <row r="1601" spans="1:16" ht="45.75" customHeight="1">
      <c r="A1601" s="4" t="s">
        <v>604</v>
      </c>
      <c r="B1601" s="4" t="s">
        <v>769</v>
      </c>
      <c r="C1601" s="4" t="s">
        <v>40</v>
      </c>
      <c r="D1601" s="4"/>
      <c r="E1601" s="4"/>
      <c r="F1601" s="2">
        <v>2014</v>
      </c>
      <c r="G1601" s="4">
        <v>672406</v>
      </c>
      <c r="H1601" s="4">
        <v>0</v>
      </c>
      <c r="I1601" s="4" t="s">
        <v>731</v>
      </c>
      <c r="J1601" s="4">
        <v>4947565</v>
      </c>
      <c r="K1601" s="4" t="s">
        <v>606</v>
      </c>
      <c r="L1601" s="3">
        <v>41961</v>
      </c>
      <c r="M1601" s="4" t="s">
        <v>326</v>
      </c>
      <c r="N1601" s="4" t="s">
        <v>434</v>
      </c>
      <c r="O1601" s="4" t="s">
        <v>500</v>
      </c>
      <c r="P1601" s="4" t="s">
        <v>692</v>
      </c>
    </row>
    <row r="1602" spans="1:16" ht="33.75" customHeight="1">
      <c r="A1602" s="4" t="s">
        <v>604</v>
      </c>
      <c r="B1602" s="4" t="s">
        <v>1750</v>
      </c>
      <c r="C1602" s="4" t="s">
        <v>1710</v>
      </c>
      <c r="D1602" s="4"/>
      <c r="E1602" s="4"/>
      <c r="F1602" s="2">
        <v>2001</v>
      </c>
      <c r="G1602" s="4">
        <v>521870</v>
      </c>
      <c r="H1602" s="4">
        <v>0</v>
      </c>
      <c r="I1602" s="4" t="s">
        <v>2533</v>
      </c>
      <c r="J1602" s="4">
        <v>5009955</v>
      </c>
      <c r="K1602" s="4" t="s">
        <v>606</v>
      </c>
      <c r="L1602" s="3">
        <v>36951</v>
      </c>
      <c r="M1602" s="4" t="s">
        <v>886</v>
      </c>
      <c r="N1602" s="4" t="s">
        <v>434</v>
      </c>
      <c r="O1602" s="4" t="s">
        <v>500</v>
      </c>
      <c r="P1602" s="4" t="s">
        <v>692</v>
      </c>
    </row>
    <row r="1603" spans="1:16" ht="22.5" customHeight="1">
      <c r="A1603" s="4" t="s">
        <v>604</v>
      </c>
      <c r="B1603" s="4" t="s">
        <v>1750</v>
      </c>
      <c r="C1603" s="4" t="s">
        <v>1710</v>
      </c>
      <c r="D1603" s="4"/>
      <c r="E1603" s="4"/>
      <c r="F1603" s="2">
        <v>2001</v>
      </c>
      <c r="G1603" s="4">
        <v>1707663</v>
      </c>
      <c r="H1603" s="4">
        <v>0</v>
      </c>
      <c r="I1603" s="4" t="s">
        <v>2534</v>
      </c>
      <c r="J1603" s="4">
        <v>18050000</v>
      </c>
      <c r="K1603" s="4" t="s">
        <v>606</v>
      </c>
      <c r="L1603" s="3">
        <v>37131</v>
      </c>
      <c r="M1603" s="4" t="s">
        <v>738</v>
      </c>
      <c r="N1603" s="4" t="s">
        <v>434</v>
      </c>
      <c r="O1603" s="4" t="s">
        <v>500</v>
      </c>
      <c r="P1603" s="4" t="s">
        <v>692</v>
      </c>
    </row>
    <row r="1604" spans="1:16" ht="22.5" customHeight="1">
      <c r="A1604" s="4" t="s">
        <v>604</v>
      </c>
      <c r="B1604" s="4" t="s">
        <v>1750</v>
      </c>
      <c r="C1604" s="4" t="s">
        <v>1482</v>
      </c>
      <c r="D1604" s="4"/>
      <c r="E1604" s="4"/>
      <c r="F1604" s="2">
        <v>2004</v>
      </c>
      <c r="G1604" s="4">
        <v>1084000</v>
      </c>
      <c r="H1604" s="4">
        <v>0</v>
      </c>
      <c r="I1604" s="4" t="s">
        <v>2535</v>
      </c>
      <c r="J1604" s="4">
        <v>179500</v>
      </c>
      <c r="K1604" s="4" t="s">
        <v>422</v>
      </c>
      <c r="L1604" s="3">
        <v>38217</v>
      </c>
      <c r="M1604" s="4" t="s">
        <v>738</v>
      </c>
      <c r="N1604" s="4" t="s">
        <v>434</v>
      </c>
      <c r="O1604" s="4" t="s">
        <v>500</v>
      </c>
      <c r="P1604" s="4" t="s">
        <v>692</v>
      </c>
    </row>
    <row r="1605" spans="1:16" ht="22.5" customHeight="1">
      <c r="A1605" s="4" t="s">
        <v>604</v>
      </c>
      <c r="B1605" s="4" t="s">
        <v>1750</v>
      </c>
      <c r="C1605" s="4" t="s">
        <v>1561</v>
      </c>
      <c r="D1605" s="4"/>
      <c r="E1605" s="4"/>
      <c r="F1605" s="2">
        <v>2005</v>
      </c>
      <c r="G1605" s="4">
        <v>1685405</v>
      </c>
      <c r="H1605" s="4">
        <v>0</v>
      </c>
      <c r="I1605" s="4" t="s">
        <v>2509</v>
      </c>
      <c r="J1605" s="4">
        <v>1402257</v>
      </c>
      <c r="K1605" s="4" t="s">
        <v>313</v>
      </c>
      <c r="L1605" s="3">
        <v>38629</v>
      </c>
      <c r="M1605" s="4" t="s">
        <v>738</v>
      </c>
      <c r="N1605" s="4" t="s">
        <v>434</v>
      </c>
      <c r="O1605" s="4" t="s">
        <v>500</v>
      </c>
      <c r="P1605" s="4" t="s">
        <v>692</v>
      </c>
    </row>
    <row r="1606" spans="1:16" ht="22.5" customHeight="1">
      <c r="A1606" s="4" t="s">
        <v>604</v>
      </c>
      <c r="B1606" s="4" t="s">
        <v>1750</v>
      </c>
      <c r="C1606" s="4" t="s">
        <v>1438</v>
      </c>
      <c r="D1606" s="4"/>
      <c r="E1606" s="4"/>
      <c r="F1606" s="2">
        <v>2006</v>
      </c>
      <c r="G1606" s="4">
        <v>371539</v>
      </c>
      <c r="H1606" s="4">
        <v>0</v>
      </c>
      <c r="I1606" s="4" t="s">
        <v>2509</v>
      </c>
      <c r="J1606" s="4">
        <v>292030</v>
      </c>
      <c r="K1606" s="4" t="s">
        <v>313</v>
      </c>
      <c r="L1606" s="3">
        <v>39048</v>
      </c>
      <c r="M1606" s="4" t="s">
        <v>738</v>
      </c>
      <c r="N1606" s="4" t="s">
        <v>434</v>
      </c>
      <c r="O1606" s="4" t="s">
        <v>500</v>
      </c>
      <c r="P1606" s="4" t="s">
        <v>692</v>
      </c>
    </row>
    <row r="1607" spans="1:16" ht="45.75" customHeight="1">
      <c r="A1607" s="4" t="s">
        <v>604</v>
      </c>
      <c r="B1607" s="4" t="s">
        <v>1098</v>
      </c>
      <c r="C1607" s="4" t="s">
        <v>40</v>
      </c>
      <c r="D1607" s="4"/>
      <c r="E1607" s="4"/>
      <c r="F1607" s="2">
        <v>2014</v>
      </c>
      <c r="G1607" s="4">
        <v>206201</v>
      </c>
      <c r="H1607" s="4">
        <v>0</v>
      </c>
      <c r="I1607" s="4" t="s">
        <v>984</v>
      </c>
      <c r="J1607" s="4">
        <v>1370000</v>
      </c>
      <c r="K1607" s="4" t="s">
        <v>606</v>
      </c>
      <c r="L1607" s="3">
        <v>41800</v>
      </c>
      <c r="M1607" s="4" t="s">
        <v>232</v>
      </c>
      <c r="N1607" s="4" t="s">
        <v>434</v>
      </c>
      <c r="O1607" s="4" t="s">
        <v>500</v>
      </c>
      <c r="P1607" s="4" t="s">
        <v>692</v>
      </c>
    </row>
    <row r="1608" spans="1:16" ht="57" customHeight="1">
      <c r="A1608" s="4" t="s">
        <v>604</v>
      </c>
      <c r="B1608" s="4" t="s">
        <v>1098</v>
      </c>
      <c r="C1608" s="4" t="s">
        <v>40</v>
      </c>
      <c r="D1608" s="4"/>
      <c r="E1608" s="4"/>
      <c r="F1608" s="2">
        <v>2014</v>
      </c>
      <c r="G1608" s="4">
        <v>770416</v>
      </c>
      <c r="H1608" s="4">
        <v>0</v>
      </c>
      <c r="I1608" s="4" t="s">
        <v>579</v>
      </c>
      <c r="J1608" s="4">
        <v>5000000</v>
      </c>
      <c r="K1608" s="4" t="s">
        <v>606</v>
      </c>
      <c r="L1608" s="3">
        <v>41744</v>
      </c>
      <c r="M1608" s="4" t="s">
        <v>926</v>
      </c>
      <c r="N1608" s="4" t="s">
        <v>434</v>
      </c>
      <c r="O1608" s="4" t="s">
        <v>500</v>
      </c>
      <c r="P1608" s="4" t="s">
        <v>692</v>
      </c>
    </row>
    <row r="1609" spans="1:16" ht="33.75" customHeight="1">
      <c r="A1609" s="4" t="s">
        <v>604</v>
      </c>
      <c r="B1609" s="4" t="s">
        <v>1098</v>
      </c>
      <c r="C1609" s="4" t="s">
        <v>40</v>
      </c>
      <c r="D1609" s="4"/>
      <c r="E1609" s="4"/>
      <c r="F1609" s="2">
        <v>2014</v>
      </c>
      <c r="G1609" s="4">
        <v>195714</v>
      </c>
      <c r="H1609" s="4">
        <v>0</v>
      </c>
      <c r="I1609" s="4" t="s">
        <v>343</v>
      </c>
      <c r="J1609" s="4" t="s">
        <v>398</v>
      </c>
      <c r="K1609" s="4" t="s">
        <v>837</v>
      </c>
      <c r="L1609" s="3">
        <v>41909</v>
      </c>
      <c r="M1609" s="4" t="s">
        <v>926</v>
      </c>
      <c r="N1609" s="4" t="s">
        <v>434</v>
      </c>
      <c r="O1609" s="4" t="s">
        <v>282</v>
      </c>
      <c r="P1609" s="4" t="s">
        <v>879</v>
      </c>
    </row>
    <row r="1610" spans="1:16" ht="45.75" customHeight="1">
      <c r="A1610" s="4" t="s">
        <v>604</v>
      </c>
      <c r="B1610" s="4" t="s">
        <v>1098</v>
      </c>
      <c r="C1610" s="4" t="s">
        <v>532</v>
      </c>
      <c r="D1610" s="4" t="s">
        <v>254</v>
      </c>
      <c r="E1610" s="4" t="s">
        <v>217</v>
      </c>
      <c r="F1610" s="2">
        <v>2013</v>
      </c>
      <c r="G1610" s="4">
        <v>152224</v>
      </c>
      <c r="H1610" s="4">
        <v>0</v>
      </c>
      <c r="I1610" s="4" t="s">
        <v>489</v>
      </c>
      <c r="J1610" s="4">
        <v>1002701</v>
      </c>
      <c r="K1610" s="4" t="s">
        <v>606</v>
      </c>
      <c r="L1610" s="3">
        <v>41540</v>
      </c>
      <c r="M1610" s="4" t="s">
        <v>738</v>
      </c>
      <c r="N1610" s="4" t="s">
        <v>434</v>
      </c>
      <c r="O1610" s="4" t="s">
        <v>282</v>
      </c>
      <c r="P1610" s="4" t="s">
        <v>692</v>
      </c>
    </row>
    <row r="1611" spans="1:16" ht="33.75" customHeight="1">
      <c r="A1611" s="4" t="s">
        <v>604</v>
      </c>
      <c r="B1611" s="4" t="s">
        <v>1098</v>
      </c>
      <c r="C1611" s="4" t="s">
        <v>961</v>
      </c>
      <c r="D1611" s="4" t="s">
        <v>988</v>
      </c>
      <c r="E1611" s="4" t="s">
        <v>266</v>
      </c>
      <c r="F1611" s="2">
        <v>2014</v>
      </c>
      <c r="G1611" s="4">
        <v>752559</v>
      </c>
      <c r="H1611" s="4">
        <v>0</v>
      </c>
      <c r="I1611" s="4" t="s">
        <v>183</v>
      </c>
      <c r="J1611" s="4">
        <v>553131</v>
      </c>
      <c r="K1611" s="4" t="s">
        <v>313</v>
      </c>
      <c r="L1611" s="3">
        <v>41796</v>
      </c>
      <c r="M1611" s="4" t="s">
        <v>738</v>
      </c>
      <c r="N1611" s="4" t="s">
        <v>434</v>
      </c>
      <c r="O1611" s="4" t="s">
        <v>282</v>
      </c>
      <c r="P1611" s="4" t="s">
        <v>692</v>
      </c>
    </row>
    <row r="1612" spans="1:16" ht="45.75" customHeight="1">
      <c r="A1612" s="4" t="s">
        <v>604</v>
      </c>
      <c r="B1612" s="4" t="s">
        <v>1098</v>
      </c>
      <c r="C1612" s="4" t="s">
        <v>961</v>
      </c>
      <c r="D1612" s="4" t="s">
        <v>988</v>
      </c>
      <c r="E1612" s="4" t="s">
        <v>266</v>
      </c>
      <c r="F1612" s="2">
        <v>2014</v>
      </c>
      <c r="G1612" s="4">
        <v>135902</v>
      </c>
      <c r="H1612" s="4">
        <v>0</v>
      </c>
      <c r="I1612" s="4" t="s">
        <v>154</v>
      </c>
      <c r="J1612" s="4">
        <v>999969</v>
      </c>
      <c r="K1612" s="4" t="s">
        <v>606</v>
      </c>
      <c r="L1612" s="3">
        <v>41946</v>
      </c>
      <c r="M1612" s="4" t="s">
        <v>738</v>
      </c>
      <c r="N1612" s="4" t="s">
        <v>434</v>
      </c>
      <c r="O1612" s="4" t="s">
        <v>500</v>
      </c>
      <c r="P1612" s="4" t="s">
        <v>692</v>
      </c>
    </row>
    <row r="1613" spans="1:16" ht="22.5" customHeight="1">
      <c r="A1613" s="4" t="s">
        <v>604</v>
      </c>
      <c r="B1613" s="4" t="s">
        <v>236</v>
      </c>
      <c r="C1613" s="4" t="s">
        <v>1438</v>
      </c>
      <c r="D1613" s="4"/>
      <c r="E1613" s="4"/>
      <c r="F1613" s="2">
        <v>2006</v>
      </c>
      <c r="G1613" s="4">
        <v>322616</v>
      </c>
      <c r="H1613" s="4">
        <v>0</v>
      </c>
      <c r="I1613" s="4" t="s">
        <v>2536</v>
      </c>
      <c r="J1613" s="4">
        <v>253576</v>
      </c>
      <c r="K1613" s="4" t="s">
        <v>313</v>
      </c>
      <c r="L1613" s="3">
        <v>39029</v>
      </c>
      <c r="M1613" s="4" t="s">
        <v>79</v>
      </c>
      <c r="N1613" s="4" t="s">
        <v>434</v>
      </c>
      <c r="O1613" s="4" t="s">
        <v>500</v>
      </c>
      <c r="P1613" s="4" t="s">
        <v>692</v>
      </c>
    </row>
    <row r="1614" spans="1:16" ht="45.75" customHeight="1">
      <c r="A1614" s="4" t="s">
        <v>604</v>
      </c>
      <c r="B1614" s="4" t="s">
        <v>236</v>
      </c>
      <c r="C1614" s="4" t="s">
        <v>1445</v>
      </c>
      <c r="D1614" s="4"/>
      <c r="E1614" s="4"/>
      <c r="F1614" s="2">
        <v>2007</v>
      </c>
      <c r="G1614" s="4">
        <v>75045</v>
      </c>
      <c r="H1614" s="4">
        <v>0</v>
      </c>
      <c r="I1614" s="4" t="s">
        <v>2537</v>
      </c>
      <c r="J1614" s="4">
        <v>57860</v>
      </c>
      <c r="K1614" s="4" t="s">
        <v>313</v>
      </c>
      <c r="L1614" s="3">
        <v>39115</v>
      </c>
      <c r="M1614" s="4" t="s">
        <v>613</v>
      </c>
      <c r="N1614" s="4" t="s">
        <v>434</v>
      </c>
      <c r="O1614" s="4" t="s">
        <v>500</v>
      </c>
      <c r="P1614" s="4" t="s">
        <v>692</v>
      </c>
    </row>
    <row r="1615" spans="1:16" ht="45.75" customHeight="1">
      <c r="A1615" s="4" t="s">
        <v>604</v>
      </c>
      <c r="B1615" s="4" t="s">
        <v>236</v>
      </c>
      <c r="C1615" s="4" t="s">
        <v>1458</v>
      </c>
      <c r="D1615" s="4"/>
      <c r="E1615" s="4"/>
      <c r="F1615" s="2">
        <v>2008</v>
      </c>
      <c r="G1615" s="4">
        <v>20084</v>
      </c>
      <c r="H1615" s="4">
        <v>0</v>
      </c>
      <c r="I1615" s="4" t="s">
        <v>2538</v>
      </c>
      <c r="J1615" s="4">
        <v>13597</v>
      </c>
      <c r="K1615" s="4" t="s">
        <v>313</v>
      </c>
      <c r="L1615" s="3">
        <v>39707</v>
      </c>
      <c r="M1615" s="4" t="s">
        <v>613</v>
      </c>
      <c r="N1615" s="4" t="s">
        <v>434</v>
      </c>
      <c r="O1615" s="4" t="s">
        <v>500</v>
      </c>
      <c r="P1615" s="4" t="s">
        <v>692</v>
      </c>
    </row>
    <row r="1616" spans="1:16" ht="45.75" customHeight="1">
      <c r="A1616" s="4" t="s">
        <v>604</v>
      </c>
      <c r="B1616" s="4" t="s">
        <v>236</v>
      </c>
      <c r="C1616" s="4" t="s">
        <v>1463</v>
      </c>
      <c r="D1616" s="4"/>
      <c r="E1616" s="4"/>
      <c r="F1616" s="2">
        <v>2009</v>
      </c>
      <c r="G1616" s="4">
        <v>260809</v>
      </c>
      <c r="H1616" s="4">
        <v>0</v>
      </c>
      <c r="I1616" s="4" t="s">
        <v>2539</v>
      </c>
      <c r="J1616" s="4">
        <v>187000</v>
      </c>
      <c r="K1616" s="4" t="s">
        <v>313</v>
      </c>
      <c r="L1616" s="3">
        <v>39974</v>
      </c>
      <c r="M1616" s="4" t="s">
        <v>613</v>
      </c>
      <c r="N1616" s="4" t="s">
        <v>434</v>
      </c>
      <c r="O1616" s="4" t="s">
        <v>500</v>
      </c>
      <c r="P1616" s="4" t="s">
        <v>692</v>
      </c>
    </row>
    <row r="1617" spans="1:16" ht="45.75" customHeight="1">
      <c r="A1617" s="4" t="s">
        <v>604</v>
      </c>
      <c r="B1617" s="4" t="s">
        <v>236</v>
      </c>
      <c r="C1617" s="4" t="s">
        <v>1463</v>
      </c>
      <c r="D1617" s="4"/>
      <c r="E1617" s="4"/>
      <c r="F1617" s="2">
        <v>2009</v>
      </c>
      <c r="G1617" s="4">
        <v>568584</v>
      </c>
      <c r="H1617" s="4">
        <v>0</v>
      </c>
      <c r="I1617" s="4" t="s">
        <v>2540</v>
      </c>
      <c r="J1617" s="4">
        <v>433261</v>
      </c>
      <c r="K1617" s="4" t="s">
        <v>313</v>
      </c>
      <c r="L1617" s="3">
        <v>39854</v>
      </c>
      <c r="M1617" s="4" t="s">
        <v>613</v>
      </c>
      <c r="N1617" s="4" t="s">
        <v>434</v>
      </c>
      <c r="O1617" s="4" t="s">
        <v>500</v>
      </c>
      <c r="P1617" s="4" t="s">
        <v>692</v>
      </c>
    </row>
    <row r="1618" spans="1:16" ht="45.75" customHeight="1">
      <c r="A1618" s="4" t="s">
        <v>604</v>
      </c>
      <c r="B1618" s="4" t="s">
        <v>236</v>
      </c>
      <c r="C1618" s="4" t="s">
        <v>1463</v>
      </c>
      <c r="D1618" s="4"/>
      <c r="E1618" s="4"/>
      <c r="F1618" s="2">
        <v>2009</v>
      </c>
      <c r="G1618" s="4">
        <v>860828</v>
      </c>
      <c r="H1618" s="4">
        <v>0</v>
      </c>
      <c r="I1618" s="4" t="s">
        <v>2541</v>
      </c>
      <c r="J1618" s="4" t="s">
        <v>398</v>
      </c>
      <c r="K1618" s="4" t="s">
        <v>837</v>
      </c>
      <c r="L1618" s="3">
        <v>40148</v>
      </c>
      <c r="M1618" s="4" t="s">
        <v>613</v>
      </c>
      <c r="N1618" s="4" t="s">
        <v>434</v>
      </c>
      <c r="O1618" s="4" t="s">
        <v>282</v>
      </c>
      <c r="P1618" s="4" t="s">
        <v>879</v>
      </c>
    </row>
    <row r="1619" spans="1:16" ht="45.75" customHeight="1">
      <c r="A1619" s="4" t="s">
        <v>604</v>
      </c>
      <c r="B1619" s="4" t="s">
        <v>236</v>
      </c>
      <c r="C1619" s="4" t="s">
        <v>1463</v>
      </c>
      <c r="D1619" s="4"/>
      <c r="E1619" s="4"/>
      <c r="F1619" s="2">
        <v>2009</v>
      </c>
      <c r="G1619" s="4">
        <v>1069587</v>
      </c>
      <c r="H1619" s="4">
        <v>0</v>
      </c>
      <c r="I1619" s="4" t="s">
        <v>2542</v>
      </c>
      <c r="J1619" s="4">
        <v>766894</v>
      </c>
      <c r="K1619" s="4" t="s">
        <v>313</v>
      </c>
      <c r="L1619" s="3">
        <v>39988</v>
      </c>
      <c r="M1619" s="4" t="s">
        <v>613</v>
      </c>
      <c r="N1619" s="4" t="s">
        <v>434</v>
      </c>
      <c r="O1619" s="4" t="s">
        <v>500</v>
      </c>
      <c r="P1619" s="4" t="s">
        <v>692</v>
      </c>
    </row>
    <row r="1620" spans="1:16" ht="45.75" customHeight="1">
      <c r="A1620" s="4" t="s">
        <v>604</v>
      </c>
      <c r="B1620" s="4" t="s">
        <v>236</v>
      </c>
      <c r="C1620" s="4" t="s">
        <v>1516</v>
      </c>
      <c r="D1620" s="4"/>
      <c r="E1620" s="4"/>
      <c r="F1620" s="2">
        <v>2010</v>
      </c>
      <c r="G1620" s="4">
        <v>28053</v>
      </c>
      <c r="H1620" s="4">
        <v>0</v>
      </c>
      <c r="I1620" s="4" t="s">
        <v>2543</v>
      </c>
      <c r="J1620" s="4">
        <v>20619</v>
      </c>
      <c r="K1620" s="4" t="s">
        <v>313</v>
      </c>
      <c r="L1620" s="3">
        <v>40472</v>
      </c>
      <c r="M1620" s="4" t="s">
        <v>613</v>
      </c>
      <c r="N1620" s="4" t="s">
        <v>434</v>
      </c>
      <c r="O1620" s="4" t="s">
        <v>500</v>
      </c>
      <c r="P1620" s="4" t="s">
        <v>692</v>
      </c>
    </row>
    <row r="1621" spans="1:16" ht="45.75" customHeight="1">
      <c r="A1621" s="4" t="s">
        <v>604</v>
      </c>
      <c r="B1621" s="4" t="s">
        <v>236</v>
      </c>
      <c r="C1621" s="4" t="s">
        <v>1516</v>
      </c>
      <c r="D1621" s="4"/>
      <c r="E1621" s="4"/>
      <c r="F1621" s="2">
        <v>2010</v>
      </c>
      <c r="G1621" s="4">
        <v>36806</v>
      </c>
      <c r="H1621" s="4">
        <v>0</v>
      </c>
      <c r="I1621" s="4" t="s">
        <v>2544</v>
      </c>
      <c r="J1621" s="4">
        <v>30144</v>
      </c>
      <c r="K1621" s="4" t="s">
        <v>313</v>
      </c>
      <c r="L1621" s="3">
        <v>40332</v>
      </c>
      <c r="M1621" s="4" t="s">
        <v>613</v>
      </c>
      <c r="N1621" s="4" t="s">
        <v>434</v>
      </c>
      <c r="O1621" s="4" t="s">
        <v>500</v>
      </c>
      <c r="P1621" s="4" t="s">
        <v>692</v>
      </c>
    </row>
    <row r="1622" spans="1:16" ht="45.75" customHeight="1">
      <c r="A1622" s="4" t="s">
        <v>604</v>
      </c>
      <c r="B1622" s="4" t="s">
        <v>236</v>
      </c>
      <c r="C1622" s="4" t="s">
        <v>44</v>
      </c>
      <c r="D1622" s="4"/>
      <c r="E1622" s="4"/>
      <c r="F1622" s="2">
        <v>2012</v>
      </c>
      <c r="G1622" s="4">
        <v>59345</v>
      </c>
      <c r="H1622" s="4">
        <v>0</v>
      </c>
      <c r="I1622" s="4" t="s">
        <v>109</v>
      </c>
      <c r="J1622" s="4">
        <v>395000</v>
      </c>
      <c r="K1622" s="4" t="s">
        <v>606</v>
      </c>
      <c r="L1622" s="3">
        <v>41264</v>
      </c>
      <c r="M1622" s="4" t="s">
        <v>613</v>
      </c>
      <c r="N1622" s="4" t="s">
        <v>434</v>
      </c>
      <c r="O1622" s="4" t="s">
        <v>500</v>
      </c>
      <c r="P1622" s="4" t="s">
        <v>692</v>
      </c>
    </row>
    <row r="1623" spans="1:16" ht="45.75" customHeight="1">
      <c r="A1623" s="4" t="s">
        <v>604</v>
      </c>
      <c r="B1623" s="4" t="s">
        <v>236</v>
      </c>
      <c r="C1623" s="4" t="s">
        <v>40</v>
      </c>
      <c r="D1623" s="4"/>
      <c r="E1623" s="4"/>
      <c r="F1623" s="2">
        <v>2014</v>
      </c>
      <c r="G1623" s="4">
        <v>82781</v>
      </c>
      <c r="H1623" s="4">
        <v>0</v>
      </c>
      <c r="I1623" s="4" t="s">
        <v>703</v>
      </c>
      <c r="J1623" s="4">
        <v>550000</v>
      </c>
      <c r="K1623" s="4" t="s">
        <v>606</v>
      </c>
      <c r="L1623" s="3">
        <v>41815</v>
      </c>
      <c r="M1623" s="4" t="s">
        <v>613</v>
      </c>
      <c r="N1623" s="4" t="s">
        <v>434</v>
      </c>
      <c r="O1623" s="4" t="s">
        <v>500</v>
      </c>
      <c r="P1623" s="4" t="s">
        <v>692</v>
      </c>
    </row>
    <row r="1624" spans="1:16" ht="45.75" customHeight="1">
      <c r="A1624" s="4" t="s">
        <v>604</v>
      </c>
      <c r="B1624" s="4" t="s">
        <v>236</v>
      </c>
      <c r="C1624" s="4" t="s">
        <v>40</v>
      </c>
      <c r="D1624" s="4"/>
      <c r="E1624" s="4"/>
      <c r="F1624" s="2">
        <v>2014</v>
      </c>
      <c r="G1624" s="4">
        <v>44849</v>
      </c>
      <c r="H1624" s="4">
        <v>0</v>
      </c>
      <c r="I1624" s="4" t="s">
        <v>675</v>
      </c>
      <c r="J1624" s="4">
        <v>330000</v>
      </c>
      <c r="K1624" s="4" t="s">
        <v>606</v>
      </c>
      <c r="L1624" s="3">
        <v>41955</v>
      </c>
      <c r="M1624" s="4" t="s">
        <v>613</v>
      </c>
      <c r="N1624" s="4" t="s">
        <v>434</v>
      </c>
      <c r="O1624" s="4" t="s">
        <v>500</v>
      </c>
      <c r="P1624" s="4" t="s">
        <v>692</v>
      </c>
    </row>
    <row r="1625" spans="1:16" ht="45.75" customHeight="1">
      <c r="A1625" s="4" t="s">
        <v>604</v>
      </c>
      <c r="B1625" s="4" t="s">
        <v>236</v>
      </c>
      <c r="C1625" s="4" t="s">
        <v>40</v>
      </c>
      <c r="D1625" s="4"/>
      <c r="E1625" s="4"/>
      <c r="F1625" s="2">
        <v>2014</v>
      </c>
      <c r="G1625" s="4">
        <v>49717</v>
      </c>
      <c r="H1625" s="4">
        <v>0</v>
      </c>
      <c r="I1625" s="4" t="s">
        <v>684</v>
      </c>
      <c r="J1625" s="4">
        <v>360000</v>
      </c>
      <c r="K1625" s="4" t="s">
        <v>606</v>
      </c>
      <c r="L1625" s="3">
        <v>41922</v>
      </c>
      <c r="M1625" s="4" t="s">
        <v>613</v>
      </c>
      <c r="N1625" s="4" t="s">
        <v>434</v>
      </c>
      <c r="O1625" s="4" t="s">
        <v>500</v>
      </c>
      <c r="P1625" s="4" t="s">
        <v>692</v>
      </c>
    </row>
    <row r="1626" spans="1:16" ht="45.75" customHeight="1">
      <c r="A1626" s="4" t="s">
        <v>604</v>
      </c>
      <c r="B1626" s="4" t="s">
        <v>236</v>
      </c>
      <c r="C1626" s="4" t="s">
        <v>40</v>
      </c>
      <c r="D1626" s="4"/>
      <c r="E1626" s="4"/>
      <c r="F1626" s="2">
        <v>2014</v>
      </c>
      <c r="G1626" s="4">
        <v>1827411</v>
      </c>
      <c r="H1626" s="4">
        <v>0</v>
      </c>
      <c r="I1626" s="4" t="s">
        <v>896</v>
      </c>
      <c r="J1626" s="4">
        <v>12600000</v>
      </c>
      <c r="K1626" s="4" t="s">
        <v>606</v>
      </c>
      <c r="L1626" s="3">
        <v>41872</v>
      </c>
      <c r="M1626" s="4" t="s">
        <v>326</v>
      </c>
      <c r="N1626" s="4" t="s">
        <v>434</v>
      </c>
      <c r="O1626" s="4" t="s">
        <v>500</v>
      </c>
      <c r="P1626" s="4" t="s">
        <v>692</v>
      </c>
    </row>
    <row r="1627" spans="1:16" ht="45.75" customHeight="1">
      <c r="A1627" s="4" t="s">
        <v>604</v>
      </c>
      <c r="B1627" s="4" t="s">
        <v>236</v>
      </c>
      <c r="C1627" s="4" t="s">
        <v>40</v>
      </c>
      <c r="D1627" s="4"/>
      <c r="E1627" s="4"/>
      <c r="F1627" s="2">
        <v>2014</v>
      </c>
      <c r="G1627" s="4">
        <v>69568</v>
      </c>
      <c r="H1627" s="4">
        <v>0</v>
      </c>
      <c r="I1627" s="4" t="s">
        <v>761</v>
      </c>
      <c r="J1627" s="4">
        <v>470000</v>
      </c>
      <c r="K1627" s="4" t="s">
        <v>606</v>
      </c>
      <c r="L1627" s="3">
        <v>41828</v>
      </c>
      <c r="M1627" s="4" t="s">
        <v>613</v>
      </c>
      <c r="N1627" s="4" t="s">
        <v>434</v>
      </c>
      <c r="O1627" s="4" t="s">
        <v>500</v>
      </c>
      <c r="P1627" s="4" t="s">
        <v>692</v>
      </c>
    </row>
    <row r="1628" spans="1:16" ht="45.75" customHeight="1">
      <c r="A1628" s="4" t="s">
        <v>604</v>
      </c>
      <c r="B1628" s="4" t="s">
        <v>236</v>
      </c>
      <c r="C1628" s="4" t="s">
        <v>40</v>
      </c>
      <c r="D1628" s="4"/>
      <c r="E1628" s="4"/>
      <c r="F1628" s="2">
        <v>2014</v>
      </c>
      <c r="G1628" s="4">
        <v>65867</v>
      </c>
      <c r="H1628" s="4">
        <v>0</v>
      </c>
      <c r="I1628" s="4" t="s">
        <v>657</v>
      </c>
      <c r="J1628" s="4">
        <v>445000</v>
      </c>
      <c r="K1628" s="4" t="s">
        <v>606</v>
      </c>
      <c r="L1628" s="3">
        <v>41829</v>
      </c>
      <c r="M1628" s="4" t="s">
        <v>613</v>
      </c>
      <c r="N1628" s="4" t="s">
        <v>434</v>
      </c>
      <c r="O1628" s="4" t="s">
        <v>500</v>
      </c>
      <c r="P1628" s="4" t="s">
        <v>692</v>
      </c>
    </row>
    <row r="1629" spans="1:16" ht="45.75" customHeight="1">
      <c r="A1629" s="4" t="s">
        <v>604</v>
      </c>
      <c r="B1629" s="4" t="s">
        <v>236</v>
      </c>
      <c r="C1629" s="4" t="s">
        <v>40</v>
      </c>
      <c r="D1629" s="4"/>
      <c r="E1629" s="4"/>
      <c r="F1629" s="2">
        <v>2014</v>
      </c>
      <c r="G1629" s="4">
        <v>64387</v>
      </c>
      <c r="H1629" s="4">
        <v>0</v>
      </c>
      <c r="I1629" s="4" t="s">
        <v>408</v>
      </c>
      <c r="J1629" s="4">
        <v>435000</v>
      </c>
      <c r="K1629" s="4" t="s">
        <v>606</v>
      </c>
      <c r="L1629" s="3">
        <v>41828</v>
      </c>
      <c r="M1629" s="4" t="s">
        <v>613</v>
      </c>
      <c r="N1629" s="4" t="s">
        <v>434</v>
      </c>
      <c r="O1629" s="4" t="s">
        <v>500</v>
      </c>
      <c r="P1629" s="4" t="s">
        <v>692</v>
      </c>
    </row>
    <row r="1630" spans="1:16" ht="45.75" customHeight="1">
      <c r="A1630" s="4" t="s">
        <v>604</v>
      </c>
      <c r="B1630" s="4" t="s">
        <v>236</v>
      </c>
      <c r="C1630" s="4" t="s">
        <v>40</v>
      </c>
      <c r="D1630" s="4"/>
      <c r="E1630" s="4"/>
      <c r="F1630" s="2">
        <v>2014</v>
      </c>
      <c r="G1630" s="4">
        <v>65867</v>
      </c>
      <c r="H1630" s="4">
        <v>0</v>
      </c>
      <c r="I1630" s="4" t="s">
        <v>495</v>
      </c>
      <c r="J1630" s="4">
        <v>445000</v>
      </c>
      <c r="K1630" s="4" t="s">
        <v>606</v>
      </c>
      <c r="L1630" s="3">
        <v>41828</v>
      </c>
      <c r="M1630" s="4" t="s">
        <v>613</v>
      </c>
      <c r="N1630" s="4" t="s">
        <v>434</v>
      </c>
      <c r="O1630" s="4" t="s">
        <v>500</v>
      </c>
      <c r="P1630" s="4" t="s">
        <v>692</v>
      </c>
    </row>
    <row r="1631" spans="1:16" ht="45.75" customHeight="1">
      <c r="A1631" s="4" t="s">
        <v>604</v>
      </c>
      <c r="B1631" s="4" t="s">
        <v>236</v>
      </c>
      <c r="C1631" s="4" t="s">
        <v>40</v>
      </c>
      <c r="D1631" s="4"/>
      <c r="E1631" s="4"/>
      <c r="F1631" s="2">
        <v>2014</v>
      </c>
      <c r="G1631" s="4">
        <v>121060</v>
      </c>
      <c r="H1631" s="4">
        <v>0</v>
      </c>
      <c r="I1631" s="4" t="s">
        <v>1040</v>
      </c>
      <c r="J1631" s="4">
        <v>845000</v>
      </c>
      <c r="K1631" s="4" t="s">
        <v>606</v>
      </c>
      <c r="L1631" s="3">
        <v>41905</v>
      </c>
      <c r="M1631" s="4" t="s">
        <v>613</v>
      </c>
      <c r="N1631" s="4" t="s">
        <v>434</v>
      </c>
      <c r="O1631" s="4" t="s">
        <v>500</v>
      </c>
      <c r="P1631" s="4" t="s">
        <v>692</v>
      </c>
    </row>
    <row r="1632" spans="1:16" ht="45.75" customHeight="1">
      <c r="A1632" s="4" t="s">
        <v>604</v>
      </c>
      <c r="B1632" s="4" t="s">
        <v>236</v>
      </c>
      <c r="C1632" s="4" t="s">
        <v>40</v>
      </c>
      <c r="D1632" s="4"/>
      <c r="E1632" s="4"/>
      <c r="F1632" s="2">
        <v>2014</v>
      </c>
      <c r="G1632" s="4">
        <v>74575</v>
      </c>
      <c r="H1632" s="4">
        <v>0</v>
      </c>
      <c r="I1632" s="4" t="s">
        <v>810</v>
      </c>
      <c r="J1632" s="4">
        <v>540000</v>
      </c>
      <c r="K1632" s="4" t="s">
        <v>606</v>
      </c>
      <c r="L1632" s="3">
        <v>41936</v>
      </c>
      <c r="M1632" s="4" t="s">
        <v>613</v>
      </c>
      <c r="N1632" s="4" t="s">
        <v>434</v>
      </c>
      <c r="O1632" s="4" t="s">
        <v>500</v>
      </c>
      <c r="P1632" s="4" t="s">
        <v>692</v>
      </c>
    </row>
    <row r="1633" spans="1:16" ht="45.75" customHeight="1">
      <c r="A1633" s="4" t="s">
        <v>604</v>
      </c>
      <c r="B1633" s="4" t="s">
        <v>236</v>
      </c>
      <c r="C1633" s="4" t="s">
        <v>40</v>
      </c>
      <c r="D1633" s="4"/>
      <c r="E1633" s="4"/>
      <c r="F1633" s="2">
        <v>2014</v>
      </c>
      <c r="G1633" s="4">
        <v>66980</v>
      </c>
      <c r="H1633" s="4">
        <v>0</v>
      </c>
      <c r="I1633" s="4" t="s">
        <v>709</v>
      </c>
      <c r="J1633" s="4">
        <v>485000</v>
      </c>
      <c r="K1633" s="4" t="s">
        <v>606</v>
      </c>
      <c r="L1633" s="3">
        <v>41946</v>
      </c>
      <c r="M1633" s="4" t="s">
        <v>613</v>
      </c>
      <c r="N1633" s="4" t="s">
        <v>434</v>
      </c>
      <c r="O1633" s="4" t="s">
        <v>500</v>
      </c>
      <c r="P1633" s="4" t="s">
        <v>692</v>
      </c>
    </row>
    <row r="1634" spans="1:16" ht="45.75" customHeight="1">
      <c r="A1634" s="4" t="s">
        <v>604</v>
      </c>
      <c r="B1634" s="4" t="s">
        <v>236</v>
      </c>
      <c r="C1634" s="4" t="s">
        <v>40</v>
      </c>
      <c r="D1634" s="4"/>
      <c r="E1634" s="4"/>
      <c r="F1634" s="2">
        <v>2014</v>
      </c>
      <c r="G1634" s="4">
        <v>104786</v>
      </c>
      <c r="H1634" s="4">
        <v>0</v>
      </c>
      <c r="I1634" s="4" t="s">
        <v>330</v>
      </c>
      <c r="J1634" s="4">
        <v>775000</v>
      </c>
      <c r="K1634" s="4" t="s">
        <v>606</v>
      </c>
      <c r="L1634" s="3">
        <v>41981</v>
      </c>
      <c r="M1634" s="4" t="s">
        <v>613</v>
      </c>
      <c r="N1634" s="4" t="s">
        <v>434</v>
      </c>
      <c r="O1634" s="4" t="s">
        <v>500</v>
      </c>
      <c r="P1634" s="4" t="s">
        <v>692</v>
      </c>
    </row>
    <row r="1635" spans="1:16" ht="45.75" customHeight="1">
      <c r="A1635" s="4" t="s">
        <v>604</v>
      </c>
      <c r="B1635" s="4" t="s">
        <v>236</v>
      </c>
      <c r="C1635" s="4" t="s">
        <v>532</v>
      </c>
      <c r="D1635" s="4"/>
      <c r="E1635" s="4"/>
      <c r="F1635" s="2">
        <v>2013</v>
      </c>
      <c r="G1635" s="4">
        <v>120906</v>
      </c>
      <c r="H1635" s="4">
        <v>0</v>
      </c>
      <c r="I1635" s="4" t="s">
        <v>324</v>
      </c>
      <c r="J1635" s="4">
        <v>790000</v>
      </c>
      <c r="K1635" s="4" t="s">
        <v>606</v>
      </c>
      <c r="L1635" s="3">
        <v>41418</v>
      </c>
      <c r="M1635" s="4" t="s">
        <v>326</v>
      </c>
      <c r="N1635" s="4" t="s">
        <v>434</v>
      </c>
      <c r="O1635" s="4" t="s">
        <v>282</v>
      </c>
      <c r="P1635" s="4" t="s">
        <v>692</v>
      </c>
    </row>
    <row r="1636" spans="1:16" ht="45.75" customHeight="1">
      <c r="A1636" s="4" t="s">
        <v>604</v>
      </c>
      <c r="B1636" s="4" t="s">
        <v>236</v>
      </c>
      <c r="C1636" s="4" t="s">
        <v>532</v>
      </c>
      <c r="D1636" s="4"/>
      <c r="E1636" s="4"/>
      <c r="F1636" s="2">
        <v>2013</v>
      </c>
      <c r="G1636" s="4">
        <v>84591</v>
      </c>
      <c r="H1636" s="4">
        <v>0</v>
      </c>
      <c r="I1636" s="4" t="s">
        <v>247</v>
      </c>
      <c r="J1636" s="4">
        <v>555000</v>
      </c>
      <c r="K1636" s="4" t="s">
        <v>606</v>
      </c>
      <c r="L1636" s="3">
        <v>41625</v>
      </c>
      <c r="M1636" s="4" t="s">
        <v>613</v>
      </c>
      <c r="N1636" s="4" t="s">
        <v>434</v>
      </c>
      <c r="O1636" s="4" t="s">
        <v>500</v>
      </c>
      <c r="P1636" s="4" t="s">
        <v>692</v>
      </c>
    </row>
    <row r="1637" spans="1:16" ht="45.75" customHeight="1">
      <c r="A1637" s="4" t="s">
        <v>604</v>
      </c>
      <c r="B1637" s="4" t="s">
        <v>236</v>
      </c>
      <c r="C1637" s="4" t="s">
        <v>961</v>
      </c>
      <c r="D1637" s="4"/>
      <c r="E1637" s="4"/>
      <c r="F1637" s="2">
        <v>2014</v>
      </c>
      <c r="G1637" s="4">
        <v>127182</v>
      </c>
      <c r="H1637" s="4">
        <v>0</v>
      </c>
      <c r="I1637" s="4" t="s">
        <v>13</v>
      </c>
      <c r="J1637" s="4">
        <v>93479</v>
      </c>
      <c r="K1637" s="4" t="s">
        <v>313</v>
      </c>
      <c r="L1637" s="3">
        <v>41725</v>
      </c>
      <c r="M1637" s="4" t="s">
        <v>613</v>
      </c>
      <c r="N1637" s="4" t="s">
        <v>434</v>
      </c>
      <c r="O1637" s="4" t="s">
        <v>282</v>
      </c>
      <c r="P1637" s="4" t="s">
        <v>692</v>
      </c>
    </row>
    <row r="1638" spans="1:16" ht="45.75" customHeight="1">
      <c r="A1638" s="4" t="s">
        <v>604</v>
      </c>
      <c r="B1638" s="4" t="s">
        <v>236</v>
      </c>
      <c r="C1638" s="4" t="s">
        <v>961</v>
      </c>
      <c r="D1638" s="4"/>
      <c r="E1638" s="4"/>
      <c r="F1638" s="2">
        <v>2014</v>
      </c>
      <c r="G1638" s="4">
        <v>112884</v>
      </c>
      <c r="H1638" s="4">
        <v>0</v>
      </c>
      <c r="I1638" s="4" t="s">
        <v>144</v>
      </c>
      <c r="J1638" s="4">
        <v>82970</v>
      </c>
      <c r="K1638" s="4" t="s">
        <v>313</v>
      </c>
      <c r="L1638" s="3">
        <v>41807</v>
      </c>
      <c r="M1638" s="4" t="s">
        <v>613</v>
      </c>
      <c r="N1638" s="4" t="s">
        <v>434</v>
      </c>
      <c r="O1638" s="4" t="s">
        <v>282</v>
      </c>
      <c r="P1638" s="4" t="s">
        <v>692</v>
      </c>
    </row>
    <row r="1639" spans="1:16" ht="45.75" customHeight="1">
      <c r="A1639" s="4" t="s">
        <v>604</v>
      </c>
      <c r="B1639" s="4" t="s">
        <v>236</v>
      </c>
      <c r="C1639" s="4" t="s">
        <v>961</v>
      </c>
      <c r="D1639" s="4"/>
      <c r="E1639" s="4"/>
      <c r="F1639" s="2">
        <v>2014</v>
      </c>
      <c r="G1639" s="4">
        <v>182875</v>
      </c>
      <c r="H1639" s="4">
        <v>0</v>
      </c>
      <c r="I1639" s="4" t="s">
        <v>216</v>
      </c>
      <c r="J1639" s="4">
        <v>134413</v>
      </c>
      <c r="K1639" s="4" t="s">
        <v>313</v>
      </c>
      <c r="L1639" s="3">
        <v>41817</v>
      </c>
      <c r="M1639" s="4" t="s">
        <v>613</v>
      </c>
      <c r="N1639" s="4" t="s">
        <v>434</v>
      </c>
      <c r="O1639" s="4" t="s">
        <v>500</v>
      </c>
      <c r="P1639" s="4" t="s">
        <v>692</v>
      </c>
    </row>
    <row r="1640" spans="1:16" ht="45.75" customHeight="1">
      <c r="A1640" s="4" t="s">
        <v>604</v>
      </c>
      <c r="B1640" s="4" t="s">
        <v>236</v>
      </c>
      <c r="C1640" s="4" t="s">
        <v>961</v>
      </c>
      <c r="D1640" s="4"/>
      <c r="E1640" s="4"/>
      <c r="F1640" s="2">
        <v>2014</v>
      </c>
      <c r="G1640" s="4">
        <v>113638</v>
      </c>
      <c r="H1640" s="4">
        <v>0</v>
      </c>
      <c r="I1640" s="4" t="s">
        <v>148</v>
      </c>
      <c r="J1640" s="4">
        <v>83524</v>
      </c>
      <c r="K1640" s="4" t="s">
        <v>313</v>
      </c>
      <c r="L1640" s="3">
        <v>41793</v>
      </c>
      <c r="M1640" s="4" t="s">
        <v>613</v>
      </c>
      <c r="N1640" s="4" t="s">
        <v>434</v>
      </c>
      <c r="O1640" s="4" t="s">
        <v>500</v>
      </c>
      <c r="P1640" s="4" t="s">
        <v>692</v>
      </c>
    </row>
    <row r="1641" spans="1:16" ht="22.5" customHeight="1">
      <c r="A1641" s="4" t="s">
        <v>604</v>
      </c>
      <c r="B1641" s="4" t="s">
        <v>381</v>
      </c>
      <c r="C1641" s="4" t="s">
        <v>1470</v>
      </c>
      <c r="D1641" s="4"/>
      <c r="E1641" s="4"/>
      <c r="F1641" s="2">
        <v>2002</v>
      </c>
      <c r="G1641" s="4">
        <v>107527</v>
      </c>
      <c r="H1641" s="4">
        <v>0</v>
      </c>
      <c r="I1641" s="4" t="s">
        <v>2545</v>
      </c>
      <c r="J1641" s="4">
        <v>1000000</v>
      </c>
      <c r="K1641" s="4" t="s">
        <v>606</v>
      </c>
      <c r="L1641" s="3">
        <v>37524</v>
      </c>
      <c r="M1641" s="4" t="s">
        <v>738</v>
      </c>
      <c r="N1641" s="4" t="s">
        <v>434</v>
      </c>
      <c r="O1641" s="4" t="s">
        <v>500</v>
      </c>
      <c r="P1641" s="4" t="s">
        <v>692</v>
      </c>
    </row>
    <row r="1642" spans="1:16" ht="33.75" customHeight="1">
      <c r="A1642" s="4" t="s">
        <v>604</v>
      </c>
      <c r="B1642" s="4" t="s">
        <v>381</v>
      </c>
      <c r="C1642" s="4" t="s">
        <v>1445</v>
      </c>
      <c r="D1642" s="4"/>
      <c r="E1642" s="4"/>
      <c r="F1642" s="2">
        <v>2007</v>
      </c>
      <c r="G1642" s="4">
        <v>1445141</v>
      </c>
      <c r="H1642" s="4">
        <v>0</v>
      </c>
      <c r="I1642" s="4" t="s">
        <v>2546</v>
      </c>
      <c r="J1642" s="4">
        <v>1069404</v>
      </c>
      <c r="K1642" s="4" t="s">
        <v>313</v>
      </c>
      <c r="L1642" s="3">
        <v>39268</v>
      </c>
      <c r="M1642" s="4" t="s">
        <v>738</v>
      </c>
      <c r="N1642" s="4" t="s">
        <v>434</v>
      </c>
      <c r="O1642" s="4" t="s">
        <v>500</v>
      </c>
      <c r="P1642" s="4" t="s">
        <v>692</v>
      </c>
    </row>
    <row r="1643" spans="1:16" ht="33.75" customHeight="1">
      <c r="A1643" s="4" t="s">
        <v>604</v>
      </c>
      <c r="B1643" s="4" t="s">
        <v>381</v>
      </c>
      <c r="C1643" s="4" t="s">
        <v>44</v>
      </c>
      <c r="D1643" s="4"/>
      <c r="E1643" s="4"/>
      <c r="F1643" s="2">
        <v>2012</v>
      </c>
      <c r="G1643" s="4">
        <v>979048</v>
      </c>
      <c r="H1643" s="4">
        <v>0</v>
      </c>
      <c r="I1643" s="4" t="s">
        <v>222</v>
      </c>
      <c r="J1643" s="4">
        <v>730370</v>
      </c>
      <c r="K1643" s="4" t="s">
        <v>313</v>
      </c>
      <c r="L1643" s="3">
        <v>40991</v>
      </c>
      <c r="M1643" s="4" t="s">
        <v>926</v>
      </c>
      <c r="N1643" s="4" t="s">
        <v>434</v>
      </c>
      <c r="O1643" s="4" t="s">
        <v>500</v>
      </c>
      <c r="P1643" s="4" t="s">
        <v>692</v>
      </c>
    </row>
    <row r="1644" spans="1:16" ht="45.75" customHeight="1">
      <c r="A1644" s="4" t="s">
        <v>604</v>
      </c>
      <c r="B1644" s="4" t="s">
        <v>381</v>
      </c>
      <c r="C1644" s="4" t="s">
        <v>653</v>
      </c>
      <c r="D1644" s="4"/>
      <c r="E1644" s="4"/>
      <c r="F1644" s="2">
        <v>2013</v>
      </c>
      <c r="G1644" s="4">
        <v>768640</v>
      </c>
      <c r="H1644" s="4">
        <v>0</v>
      </c>
      <c r="I1644" s="4" t="s">
        <v>734</v>
      </c>
      <c r="J1644" s="4">
        <v>5000000</v>
      </c>
      <c r="K1644" s="4" t="s">
        <v>606</v>
      </c>
      <c r="L1644" s="3">
        <v>41387</v>
      </c>
      <c r="M1644" s="4" t="s">
        <v>613</v>
      </c>
      <c r="N1644" s="4" t="s">
        <v>434</v>
      </c>
      <c r="O1644" s="4" t="s">
        <v>500</v>
      </c>
      <c r="P1644" s="4" t="s">
        <v>692</v>
      </c>
    </row>
    <row r="1645" spans="1:16" ht="33.75" customHeight="1">
      <c r="A1645" s="4" t="s">
        <v>604</v>
      </c>
      <c r="B1645" s="4" t="s">
        <v>381</v>
      </c>
      <c r="C1645" s="4" t="s">
        <v>40</v>
      </c>
      <c r="D1645" s="4"/>
      <c r="E1645" s="4"/>
      <c r="F1645" s="2">
        <v>2014</v>
      </c>
      <c r="G1645" s="4">
        <v>740083</v>
      </c>
      <c r="H1645" s="4">
        <v>0</v>
      </c>
      <c r="I1645" s="4" t="s">
        <v>662</v>
      </c>
      <c r="J1645" s="4">
        <v>5000000</v>
      </c>
      <c r="K1645" s="4" t="s">
        <v>606</v>
      </c>
      <c r="L1645" s="3">
        <v>41828</v>
      </c>
      <c r="M1645" s="4" t="s">
        <v>926</v>
      </c>
      <c r="N1645" s="4" t="s">
        <v>434</v>
      </c>
      <c r="O1645" s="4" t="s">
        <v>500</v>
      </c>
      <c r="P1645" s="4" t="s">
        <v>692</v>
      </c>
    </row>
    <row r="1646" spans="1:16" ht="45.75" customHeight="1">
      <c r="A1646" s="4" t="s">
        <v>604</v>
      </c>
      <c r="B1646" s="4" t="s">
        <v>381</v>
      </c>
      <c r="C1646" s="4" t="s">
        <v>40</v>
      </c>
      <c r="D1646" s="4"/>
      <c r="E1646" s="4"/>
      <c r="F1646" s="2">
        <v>2014</v>
      </c>
      <c r="G1646" s="4">
        <v>610260</v>
      </c>
      <c r="H1646" s="4">
        <v>0</v>
      </c>
      <c r="I1646" s="4" t="s">
        <v>1025</v>
      </c>
      <c r="J1646" s="4">
        <v>3985000</v>
      </c>
      <c r="K1646" s="4" t="s">
        <v>606</v>
      </c>
      <c r="L1646" s="3">
        <v>41719</v>
      </c>
      <c r="M1646" s="4" t="s">
        <v>926</v>
      </c>
      <c r="N1646" s="4" t="s">
        <v>434</v>
      </c>
      <c r="O1646" s="4" t="s">
        <v>500</v>
      </c>
      <c r="P1646" s="4" t="s">
        <v>692</v>
      </c>
    </row>
    <row r="1647" spans="1:16" ht="22.5" customHeight="1">
      <c r="A1647" s="4" t="s">
        <v>604</v>
      </c>
      <c r="B1647" s="4" t="s">
        <v>381</v>
      </c>
      <c r="C1647" s="4" t="s">
        <v>1473</v>
      </c>
      <c r="D1647" s="4"/>
      <c r="E1647" s="4"/>
      <c r="F1647" s="2">
        <v>2003</v>
      </c>
      <c r="G1647" s="4">
        <v>114733</v>
      </c>
      <c r="H1647" s="4">
        <v>0</v>
      </c>
      <c r="I1647" s="4" t="s">
        <v>2547</v>
      </c>
      <c r="J1647" s="4">
        <v>106816</v>
      </c>
      <c r="K1647" s="4" t="s">
        <v>313</v>
      </c>
      <c r="L1647" s="3">
        <v>37677</v>
      </c>
      <c r="M1647" s="4" t="s">
        <v>738</v>
      </c>
      <c r="N1647" s="4" t="s">
        <v>434</v>
      </c>
      <c r="O1647" s="4" t="s">
        <v>500</v>
      </c>
      <c r="P1647" s="4" t="s">
        <v>692</v>
      </c>
    </row>
    <row r="1648" spans="1:16" ht="45.75" customHeight="1">
      <c r="A1648" s="4" t="s">
        <v>604</v>
      </c>
      <c r="B1648" s="4" t="s">
        <v>877</v>
      </c>
      <c r="C1648" s="4" t="s">
        <v>1470</v>
      </c>
      <c r="D1648" s="4"/>
      <c r="E1648" s="4"/>
      <c r="F1648" s="2">
        <v>2002</v>
      </c>
      <c r="G1648" s="4">
        <v>1075269</v>
      </c>
      <c r="H1648" s="4">
        <v>0</v>
      </c>
      <c r="I1648" s="4" t="s">
        <v>2548</v>
      </c>
      <c r="J1648" s="4">
        <v>10000000</v>
      </c>
      <c r="K1648" s="4" t="s">
        <v>606</v>
      </c>
      <c r="L1648" s="3">
        <v>37545</v>
      </c>
      <c r="M1648" s="4" t="s">
        <v>738</v>
      </c>
      <c r="N1648" s="4" t="s">
        <v>434</v>
      </c>
      <c r="O1648" s="4" t="s">
        <v>500</v>
      </c>
      <c r="P1648" s="4" t="s">
        <v>692</v>
      </c>
    </row>
    <row r="1649" spans="1:16" ht="33.75" customHeight="1">
      <c r="A1649" s="4" t="s">
        <v>604</v>
      </c>
      <c r="B1649" s="4" t="s">
        <v>877</v>
      </c>
      <c r="C1649" s="4" t="s">
        <v>1458</v>
      </c>
      <c r="D1649" s="4" t="s">
        <v>1459</v>
      </c>
      <c r="E1649" s="4" t="s">
        <v>2247</v>
      </c>
      <c r="F1649" s="2">
        <v>2008</v>
      </c>
      <c r="G1649" s="4">
        <v>848008</v>
      </c>
      <c r="H1649" s="4">
        <v>0</v>
      </c>
      <c r="I1649" s="4" t="s">
        <v>2549</v>
      </c>
      <c r="J1649" s="4">
        <v>655510</v>
      </c>
      <c r="K1649" s="4" t="s">
        <v>313</v>
      </c>
      <c r="L1649" s="3">
        <v>39780</v>
      </c>
      <c r="M1649" s="4" t="s">
        <v>926</v>
      </c>
      <c r="N1649" s="4" t="s">
        <v>434</v>
      </c>
      <c r="O1649" s="4" t="s">
        <v>500</v>
      </c>
      <c r="P1649" s="4" t="s">
        <v>692</v>
      </c>
    </row>
    <row r="1650" spans="1:16" ht="33.75" customHeight="1">
      <c r="A1650" s="4" t="s">
        <v>604</v>
      </c>
      <c r="B1650" s="4" t="s">
        <v>877</v>
      </c>
      <c r="C1650" s="4" t="s">
        <v>1458</v>
      </c>
      <c r="D1650" s="4" t="s">
        <v>1459</v>
      </c>
      <c r="E1650" s="4" t="s">
        <v>2247</v>
      </c>
      <c r="F1650" s="2">
        <v>2008</v>
      </c>
      <c r="G1650" s="4">
        <v>3666740</v>
      </c>
      <c r="H1650" s="4">
        <v>0</v>
      </c>
      <c r="I1650" s="4" t="s">
        <v>2550</v>
      </c>
      <c r="J1650" s="4">
        <v>22000000</v>
      </c>
      <c r="K1650" s="4" t="s">
        <v>606</v>
      </c>
      <c r="L1650" s="3">
        <v>39580</v>
      </c>
      <c r="M1650" s="4" t="s">
        <v>926</v>
      </c>
      <c r="N1650" s="4" t="s">
        <v>434</v>
      </c>
      <c r="O1650" s="4" t="s">
        <v>282</v>
      </c>
      <c r="P1650" s="4" t="s">
        <v>697</v>
      </c>
    </row>
    <row r="1651" spans="1:16" ht="57" customHeight="1">
      <c r="A1651" s="4" t="s">
        <v>604</v>
      </c>
      <c r="B1651" s="4" t="s">
        <v>877</v>
      </c>
      <c r="C1651" s="4" t="s">
        <v>1463</v>
      </c>
      <c r="D1651" s="4" t="s">
        <v>1464</v>
      </c>
      <c r="E1651" s="4" t="s">
        <v>2249</v>
      </c>
      <c r="F1651" s="2">
        <v>2009</v>
      </c>
      <c r="G1651" s="4">
        <v>597825</v>
      </c>
      <c r="H1651" s="4">
        <v>0</v>
      </c>
      <c r="I1651" s="4" t="s">
        <v>2551</v>
      </c>
      <c r="J1651" s="4" t="s">
        <v>398</v>
      </c>
      <c r="K1651" s="4" t="s">
        <v>837</v>
      </c>
      <c r="L1651" s="3">
        <v>40004</v>
      </c>
      <c r="M1651" s="4" t="s">
        <v>230</v>
      </c>
      <c r="N1651" s="4" t="s">
        <v>434</v>
      </c>
      <c r="O1651" s="4" t="s">
        <v>282</v>
      </c>
      <c r="P1651" s="4" t="s">
        <v>879</v>
      </c>
    </row>
    <row r="1652" spans="1:16" ht="57" customHeight="1">
      <c r="A1652" s="4" t="s">
        <v>604</v>
      </c>
      <c r="B1652" s="4" t="s">
        <v>877</v>
      </c>
      <c r="C1652" s="4" t="s">
        <v>1463</v>
      </c>
      <c r="D1652" s="4" t="s">
        <v>1464</v>
      </c>
      <c r="E1652" s="4" t="s">
        <v>1616</v>
      </c>
      <c r="F1652" s="2">
        <v>2009</v>
      </c>
      <c r="G1652" s="4">
        <v>564741</v>
      </c>
      <c r="H1652" s="4">
        <v>0</v>
      </c>
      <c r="I1652" s="4" t="s">
        <v>2552</v>
      </c>
      <c r="J1652" s="4" t="s">
        <v>398</v>
      </c>
      <c r="K1652" s="4" t="s">
        <v>837</v>
      </c>
      <c r="L1652" s="3">
        <v>40004</v>
      </c>
      <c r="M1652" s="4" t="s">
        <v>886</v>
      </c>
      <c r="N1652" s="4" t="s">
        <v>434</v>
      </c>
      <c r="O1652" s="4" t="s">
        <v>282</v>
      </c>
      <c r="P1652" s="4" t="s">
        <v>879</v>
      </c>
    </row>
    <row r="1653" spans="1:16" ht="57" customHeight="1">
      <c r="A1653" s="4" t="s">
        <v>604</v>
      </c>
      <c r="B1653" s="4" t="s">
        <v>877</v>
      </c>
      <c r="C1653" s="4" t="s">
        <v>1463</v>
      </c>
      <c r="D1653" s="4" t="s">
        <v>1464</v>
      </c>
      <c r="E1653" s="4" t="s">
        <v>1886</v>
      </c>
      <c r="F1653" s="2">
        <v>2009</v>
      </c>
      <c r="G1653" s="4">
        <v>853584</v>
      </c>
      <c r="H1653" s="4">
        <v>0</v>
      </c>
      <c r="I1653" s="4" t="s">
        <v>2553</v>
      </c>
      <c r="J1653" s="4" t="s">
        <v>398</v>
      </c>
      <c r="K1653" s="4" t="s">
        <v>837</v>
      </c>
      <c r="L1653" s="3">
        <v>40004</v>
      </c>
      <c r="M1653" s="4" t="s">
        <v>211</v>
      </c>
      <c r="N1653" s="4" t="s">
        <v>434</v>
      </c>
      <c r="O1653" s="4" t="s">
        <v>282</v>
      </c>
      <c r="P1653" s="4" t="s">
        <v>879</v>
      </c>
    </row>
    <row r="1654" spans="1:16" ht="33.75" customHeight="1">
      <c r="A1654" s="4" t="s">
        <v>604</v>
      </c>
      <c r="B1654" s="4" t="s">
        <v>877</v>
      </c>
      <c r="C1654" s="4" t="s">
        <v>1516</v>
      </c>
      <c r="D1654" s="4" t="s">
        <v>1586</v>
      </c>
      <c r="E1654" s="4" t="s">
        <v>2554</v>
      </c>
      <c r="F1654" s="2">
        <v>2010</v>
      </c>
      <c r="G1654" s="4">
        <v>213520</v>
      </c>
      <c r="H1654" s="4">
        <v>0</v>
      </c>
      <c r="I1654" s="4" t="s">
        <v>2555</v>
      </c>
      <c r="J1654" s="4" t="s">
        <v>398</v>
      </c>
      <c r="K1654" s="4" t="s">
        <v>837</v>
      </c>
      <c r="L1654" s="3">
        <v>40251</v>
      </c>
      <c r="M1654" s="4" t="s">
        <v>230</v>
      </c>
      <c r="N1654" s="4" t="s">
        <v>434</v>
      </c>
      <c r="O1654" s="4" t="s">
        <v>282</v>
      </c>
      <c r="P1654" s="4" t="s">
        <v>697</v>
      </c>
    </row>
    <row r="1655" spans="1:16" ht="33.75" customHeight="1">
      <c r="A1655" s="4" t="s">
        <v>604</v>
      </c>
      <c r="B1655" s="4" t="s">
        <v>877</v>
      </c>
      <c r="C1655" s="4" t="s">
        <v>1516</v>
      </c>
      <c r="D1655" s="4" t="s">
        <v>1586</v>
      </c>
      <c r="E1655" s="4" t="s">
        <v>1589</v>
      </c>
      <c r="F1655" s="2">
        <v>2010</v>
      </c>
      <c r="G1655" s="4">
        <v>351680</v>
      </c>
      <c r="H1655" s="4">
        <v>0</v>
      </c>
      <c r="I1655" s="4" t="s">
        <v>2556</v>
      </c>
      <c r="J1655" s="4" t="s">
        <v>398</v>
      </c>
      <c r="K1655" s="4" t="s">
        <v>837</v>
      </c>
      <c r="L1655" s="3">
        <v>40251</v>
      </c>
      <c r="M1655" s="4" t="s">
        <v>886</v>
      </c>
      <c r="N1655" s="4" t="s">
        <v>434</v>
      </c>
      <c r="O1655" s="4" t="s">
        <v>282</v>
      </c>
      <c r="P1655" s="4" t="s">
        <v>697</v>
      </c>
    </row>
    <row r="1656" spans="1:16" ht="45.75" customHeight="1">
      <c r="A1656" s="4" t="s">
        <v>604</v>
      </c>
      <c r="B1656" s="4" t="s">
        <v>877</v>
      </c>
      <c r="C1656" s="4" t="s">
        <v>1516</v>
      </c>
      <c r="D1656" s="4" t="s">
        <v>1586</v>
      </c>
      <c r="E1656" s="4" t="s">
        <v>2557</v>
      </c>
      <c r="F1656" s="2">
        <v>2010</v>
      </c>
      <c r="G1656" s="4">
        <v>238640</v>
      </c>
      <c r="H1656" s="4">
        <v>0</v>
      </c>
      <c r="I1656" s="4" t="s">
        <v>2558</v>
      </c>
      <c r="J1656" s="4" t="s">
        <v>398</v>
      </c>
      <c r="K1656" s="4" t="s">
        <v>837</v>
      </c>
      <c r="L1656" s="3">
        <v>40251</v>
      </c>
      <c r="M1656" s="4" t="s">
        <v>232</v>
      </c>
      <c r="N1656" s="4" t="s">
        <v>434</v>
      </c>
      <c r="O1656" s="4" t="s">
        <v>282</v>
      </c>
      <c r="P1656" s="4" t="s">
        <v>697</v>
      </c>
    </row>
    <row r="1657" spans="1:16" ht="45.75" customHeight="1">
      <c r="A1657" s="4" t="s">
        <v>604</v>
      </c>
      <c r="B1657" s="4" t="s">
        <v>877</v>
      </c>
      <c r="C1657" s="4" t="s">
        <v>1516</v>
      </c>
      <c r="D1657" s="4" t="s">
        <v>1586</v>
      </c>
      <c r="E1657" s="4" t="s">
        <v>2559</v>
      </c>
      <c r="F1657" s="2">
        <v>2010</v>
      </c>
      <c r="G1657" s="4">
        <v>452160</v>
      </c>
      <c r="H1657" s="4">
        <v>0</v>
      </c>
      <c r="I1657" s="4" t="s">
        <v>1238</v>
      </c>
      <c r="J1657" s="4" t="s">
        <v>398</v>
      </c>
      <c r="K1657" s="4" t="s">
        <v>837</v>
      </c>
      <c r="L1657" s="3">
        <v>40251</v>
      </c>
      <c r="M1657" s="4" t="s">
        <v>211</v>
      </c>
      <c r="N1657" s="4" t="s">
        <v>434</v>
      </c>
      <c r="O1657" s="4" t="s">
        <v>282</v>
      </c>
      <c r="P1657" s="4" t="s">
        <v>697</v>
      </c>
    </row>
    <row r="1658" spans="1:16" ht="45.75" customHeight="1">
      <c r="A1658" s="4" t="s">
        <v>604</v>
      </c>
      <c r="B1658" s="4" t="s">
        <v>877</v>
      </c>
      <c r="C1658" s="4" t="s">
        <v>41</v>
      </c>
      <c r="D1658" s="4"/>
      <c r="E1658" s="4"/>
      <c r="F1658" s="2">
        <v>2011</v>
      </c>
      <c r="G1658" s="4">
        <v>1574803</v>
      </c>
      <c r="H1658" s="4">
        <v>0</v>
      </c>
      <c r="I1658" s="4" t="s">
        <v>31</v>
      </c>
      <c r="J1658" s="4">
        <v>10000000</v>
      </c>
      <c r="K1658" s="4" t="s">
        <v>606</v>
      </c>
      <c r="L1658" s="3">
        <v>40756</v>
      </c>
      <c r="M1658" s="4" t="s">
        <v>926</v>
      </c>
      <c r="N1658" s="4" t="s">
        <v>434</v>
      </c>
      <c r="O1658" s="4" t="s">
        <v>500</v>
      </c>
      <c r="P1658" s="4" t="s">
        <v>692</v>
      </c>
    </row>
    <row r="1659" spans="1:16" ht="45.75" customHeight="1">
      <c r="A1659" s="4" t="s">
        <v>604</v>
      </c>
      <c r="B1659" s="4" t="s">
        <v>877</v>
      </c>
      <c r="C1659" s="4" t="s">
        <v>1457</v>
      </c>
      <c r="D1659" s="4" t="s">
        <v>634</v>
      </c>
      <c r="E1659" s="4" t="s">
        <v>751</v>
      </c>
      <c r="F1659" s="2">
        <v>2015</v>
      </c>
      <c r="G1659" s="4">
        <v>2718130</v>
      </c>
      <c r="H1659" s="4">
        <v>0</v>
      </c>
      <c r="I1659" s="4" t="s">
        <v>176</v>
      </c>
      <c r="J1659" s="4">
        <v>20000000</v>
      </c>
      <c r="K1659" s="4" t="s">
        <v>606</v>
      </c>
      <c r="L1659" s="3">
        <v>41969</v>
      </c>
      <c r="M1659" s="4" t="s">
        <v>232</v>
      </c>
      <c r="N1659" s="4" t="s">
        <v>434</v>
      </c>
      <c r="O1659" s="4" t="s">
        <v>500</v>
      </c>
      <c r="P1659" s="4" t="s">
        <v>692</v>
      </c>
    </row>
    <row r="1660" spans="1:16" ht="22.5" customHeight="1">
      <c r="A1660" s="4" t="s">
        <v>604</v>
      </c>
      <c r="B1660" s="4" t="s">
        <v>877</v>
      </c>
      <c r="C1660" s="4" t="s">
        <v>1473</v>
      </c>
      <c r="D1660" s="4"/>
      <c r="E1660" s="4"/>
      <c r="F1660" s="2">
        <v>2003</v>
      </c>
      <c r="G1660" s="4">
        <v>935680</v>
      </c>
      <c r="H1660" s="4">
        <v>0</v>
      </c>
      <c r="I1660" s="4" t="s">
        <v>1508</v>
      </c>
      <c r="J1660" s="4"/>
      <c r="K1660" s="4"/>
      <c r="L1660" s="3">
        <v>37720</v>
      </c>
      <c r="M1660" s="4" t="s">
        <v>738</v>
      </c>
      <c r="N1660" s="4" t="s">
        <v>434</v>
      </c>
      <c r="O1660" s="4" t="s">
        <v>500</v>
      </c>
      <c r="P1660" s="4" t="s">
        <v>692</v>
      </c>
    </row>
    <row r="1661" spans="1:16" ht="22.5" customHeight="1">
      <c r="A1661" s="4" t="s">
        <v>604</v>
      </c>
      <c r="B1661" s="4" t="s">
        <v>877</v>
      </c>
      <c r="C1661" s="4" t="s">
        <v>1473</v>
      </c>
      <c r="D1661" s="4" t="s">
        <v>1473</v>
      </c>
      <c r="E1661" s="4" t="s">
        <v>1518</v>
      </c>
      <c r="F1661" s="2">
        <v>2003</v>
      </c>
      <c r="G1661" s="4">
        <v>600250</v>
      </c>
      <c r="H1661" s="4">
        <v>0</v>
      </c>
      <c r="I1661" s="4" t="s">
        <v>2355</v>
      </c>
      <c r="J1661" s="4">
        <v>383559</v>
      </c>
      <c r="K1661" s="4" t="s">
        <v>32</v>
      </c>
      <c r="L1661" s="3">
        <v>37760</v>
      </c>
      <c r="M1661" s="4" t="s">
        <v>230</v>
      </c>
      <c r="N1661" s="4" t="s">
        <v>434</v>
      </c>
      <c r="O1661" s="4" t="s">
        <v>282</v>
      </c>
      <c r="P1661" s="4" t="s">
        <v>879</v>
      </c>
    </row>
    <row r="1662" spans="1:16" ht="90.75" customHeight="1">
      <c r="A1662" s="4" t="s">
        <v>604</v>
      </c>
      <c r="B1662" s="4" t="s">
        <v>877</v>
      </c>
      <c r="C1662" s="4" t="s">
        <v>213</v>
      </c>
      <c r="D1662" s="4"/>
      <c r="E1662" s="4"/>
      <c r="F1662" s="2">
        <v>2012</v>
      </c>
      <c r="G1662" s="4">
        <v>1415200</v>
      </c>
      <c r="H1662" s="4">
        <v>0</v>
      </c>
      <c r="I1662" s="4" t="s">
        <v>860</v>
      </c>
      <c r="J1662" s="4">
        <v>10000000</v>
      </c>
      <c r="K1662" s="4" t="s">
        <v>606</v>
      </c>
      <c r="L1662" s="3">
        <v>41096</v>
      </c>
      <c r="M1662" s="4" t="s">
        <v>926</v>
      </c>
      <c r="N1662" s="4" t="s">
        <v>434</v>
      </c>
      <c r="O1662" s="4" t="s">
        <v>282</v>
      </c>
      <c r="P1662" s="4" t="s">
        <v>697</v>
      </c>
    </row>
    <row r="1663" spans="1:16" ht="33.75" customHeight="1">
      <c r="A1663" s="4" t="s">
        <v>604</v>
      </c>
      <c r="B1663" s="4" t="s">
        <v>877</v>
      </c>
      <c r="C1663" s="4" t="s">
        <v>532</v>
      </c>
      <c r="D1663" s="4" t="s">
        <v>254</v>
      </c>
      <c r="E1663" s="4" t="s">
        <v>386</v>
      </c>
      <c r="F1663" s="2">
        <v>2013</v>
      </c>
      <c r="G1663" s="4">
        <v>683145</v>
      </c>
      <c r="H1663" s="4">
        <v>0</v>
      </c>
      <c r="I1663" s="4" t="s">
        <v>591</v>
      </c>
      <c r="J1663" s="4">
        <v>4500000</v>
      </c>
      <c r="K1663" s="4" t="s">
        <v>606</v>
      </c>
      <c r="L1663" s="3">
        <v>41423</v>
      </c>
      <c r="M1663" s="4" t="s">
        <v>738</v>
      </c>
      <c r="N1663" s="4" t="s">
        <v>434</v>
      </c>
      <c r="O1663" s="4" t="s">
        <v>282</v>
      </c>
      <c r="P1663" s="4" t="s">
        <v>697</v>
      </c>
    </row>
    <row r="1664" spans="1:16" ht="33.75" customHeight="1">
      <c r="A1664" s="4" t="s">
        <v>604</v>
      </c>
      <c r="B1664" s="4" t="s">
        <v>877</v>
      </c>
      <c r="C1664" s="4" t="s">
        <v>961</v>
      </c>
      <c r="D1664" s="4" t="s">
        <v>988</v>
      </c>
      <c r="E1664" s="4" t="s">
        <v>142</v>
      </c>
      <c r="F1664" s="2">
        <v>2014</v>
      </c>
      <c r="G1664" s="4">
        <v>1003347</v>
      </c>
      <c r="H1664" s="4">
        <v>0</v>
      </c>
      <c r="I1664" s="4" t="s">
        <v>412</v>
      </c>
      <c r="J1664" s="4">
        <v>737460</v>
      </c>
      <c r="K1664" s="4" t="s">
        <v>313</v>
      </c>
      <c r="L1664" s="3">
        <v>41793</v>
      </c>
      <c r="M1664" s="4" t="s">
        <v>738</v>
      </c>
      <c r="N1664" s="4" t="s">
        <v>434</v>
      </c>
      <c r="O1664" s="4" t="s">
        <v>282</v>
      </c>
      <c r="P1664" s="4" t="s">
        <v>697</v>
      </c>
    </row>
    <row r="1665" spans="1:16" ht="22.5" customHeight="1">
      <c r="A1665" s="4" t="s">
        <v>604</v>
      </c>
      <c r="B1665" s="4" t="s">
        <v>365</v>
      </c>
      <c r="C1665" s="4" t="s">
        <v>1445</v>
      </c>
      <c r="D1665" s="4"/>
      <c r="E1665" s="4"/>
      <c r="F1665" s="2">
        <v>2007</v>
      </c>
      <c r="G1665" s="4">
        <v>3281005</v>
      </c>
      <c r="H1665" s="4">
        <v>0</v>
      </c>
      <c r="I1665" s="4" t="s">
        <v>1582</v>
      </c>
      <c r="J1665" s="4"/>
      <c r="K1665" s="4" t="s">
        <v>837</v>
      </c>
      <c r="L1665" s="3">
        <v>39415</v>
      </c>
      <c r="M1665" s="4" t="s">
        <v>230</v>
      </c>
      <c r="N1665" s="4" t="s">
        <v>434</v>
      </c>
      <c r="O1665" s="4" t="s">
        <v>282</v>
      </c>
      <c r="P1665" s="4" t="s">
        <v>879</v>
      </c>
    </row>
    <row r="1666" spans="1:16" ht="33.75" customHeight="1">
      <c r="A1666" s="4" t="s">
        <v>604</v>
      </c>
      <c r="B1666" s="4" t="s">
        <v>365</v>
      </c>
      <c r="C1666" s="4" t="s">
        <v>1445</v>
      </c>
      <c r="D1666" s="4"/>
      <c r="E1666" s="4"/>
      <c r="F1666" s="2">
        <v>2007</v>
      </c>
      <c r="G1666" s="4">
        <v>2183406</v>
      </c>
      <c r="H1666" s="4">
        <v>0</v>
      </c>
      <c r="I1666" s="4"/>
      <c r="J1666" s="4"/>
      <c r="K1666" s="4" t="s">
        <v>837</v>
      </c>
      <c r="L1666" s="3">
        <v>39141</v>
      </c>
      <c r="M1666" s="4" t="s">
        <v>926</v>
      </c>
      <c r="N1666" s="4" t="s">
        <v>434</v>
      </c>
      <c r="O1666" s="4" t="s">
        <v>282</v>
      </c>
      <c r="P1666" s="4" t="s">
        <v>879</v>
      </c>
    </row>
    <row r="1667" spans="1:16" ht="33.75" customHeight="1">
      <c r="A1667" s="4" t="s">
        <v>604</v>
      </c>
      <c r="B1667" s="4" t="s">
        <v>365</v>
      </c>
      <c r="C1667" s="4" t="s">
        <v>1458</v>
      </c>
      <c r="D1667" s="4" t="s">
        <v>1459</v>
      </c>
      <c r="E1667" s="4" t="s">
        <v>1523</v>
      </c>
      <c r="F1667" s="2">
        <v>2008</v>
      </c>
      <c r="G1667" s="4">
        <v>879397</v>
      </c>
      <c r="H1667" s="4">
        <v>0</v>
      </c>
      <c r="I1667" s="4" t="s">
        <v>2549</v>
      </c>
      <c r="J1667" s="4">
        <v>655510</v>
      </c>
      <c r="K1667" s="4" t="s">
        <v>313</v>
      </c>
      <c r="L1667" s="3">
        <v>39780</v>
      </c>
      <c r="M1667" s="4" t="s">
        <v>926</v>
      </c>
      <c r="N1667" s="4" t="s">
        <v>434</v>
      </c>
      <c r="O1667" s="4" t="s">
        <v>282</v>
      </c>
      <c r="P1667" s="4" t="s">
        <v>697</v>
      </c>
    </row>
    <row r="1668" spans="1:16" ht="33.75" customHeight="1">
      <c r="A1668" s="4" t="s">
        <v>604</v>
      </c>
      <c r="B1668" s="4" t="s">
        <v>365</v>
      </c>
      <c r="C1668" s="4" t="s">
        <v>1458</v>
      </c>
      <c r="D1668" s="4" t="s">
        <v>1459</v>
      </c>
      <c r="E1668" s="4" t="s">
        <v>1523</v>
      </c>
      <c r="F1668" s="2">
        <v>2008</v>
      </c>
      <c r="G1668" s="4">
        <v>3660566</v>
      </c>
      <c r="H1668" s="4">
        <v>0</v>
      </c>
      <c r="I1668" s="4" t="s">
        <v>1689</v>
      </c>
      <c r="J1668" s="4">
        <v>22000000</v>
      </c>
      <c r="K1668" s="4" t="s">
        <v>606</v>
      </c>
      <c r="L1668" s="3">
        <v>39580</v>
      </c>
      <c r="M1668" s="4" t="s">
        <v>926</v>
      </c>
      <c r="N1668" s="4" t="s">
        <v>434</v>
      </c>
      <c r="O1668" s="4" t="s">
        <v>282</v>
      </c>
      <c r="P1668" s="4" t="s">
        <v>697</v>
      </c>
    </row>
    <row r="1669" spans="1:16" ht="68.25" customHeight="1">
      <c r="A1669" s="4" t="s">
        <v>604</v>
      </c>
      <c r="B1669" s="4" t="s">
        <v>365</v>
      </c>
      <c r="C1669" s="4" t="s">
        <v>1458</v>
      </c>
      <c r="D1669" s="4" t="s">
        <v>1459</v>
      </c>
      <c r="E1669" s="4" t="s">
        <v>1523</v>
      </c>
      <c r="F1669" s="2">
        <v>2008</v>
      </c>
      <c r="G1669" s="4">
        <v>346810</v>
      </c>
      <c r="H1669" s="4">
        <v>0</v>
      </c>
      <c r="I1669" s="4" t="s">
        <v>2560</v>
      </c>
      <c r="J1669" s="4"/>
      <c r="K1669" s="4" t="s">
        <v>837</v>
      </c>
      <c r="L1669" s="3">
        <v>39567</v>
      </c>
      <c r="M1669" s="4" t="s">
        <v>926</v>
      </c>
      <c r="N1669" s="4" t="s">
        <v>434</v>
      </c>
      <c r="O1669" s="4" t="s">
        <v>282</v>
      </c>
      <c r="P1669" s="4" t="s">
        <v>879</v>
      </c>
    </row>
    <row r="1670" spans="1:16" ht="33.75" customHeight="1">
      <c r="A1670" s="4" t="s">
        <v>604</v>
      </c>
      <c r="B1670" s="4" t="s">
        <v>365</v>
      </c>
      <c r="C1670" s="4" t="s">
        <v>1463</v>
      </c>
      <c r="D1670" s="4" t="s">
        <v>1464</v>
      </c>
      <c r="E1670" s="4" t="s">
        <v>1629</v>
      </c>
      <c r="F1670" s="2">
        <v>2009</v>
      </c>
      <c r="G1670" s="4">
        <v>1950585</v>
      </c>
      <c r="H1670" s="4">
        <v>0</v>
      </c>
      <c r="I1670" s="4" t="s">
        <v>2107</v>
      </c>
      <c r="J1670" s="4"/>
      <c r="K1670" s="4" t="s">
        <v>837</v>
      </c>
      <c r="L1670" s="3">
        <v>39947</v>
      </c>
      <c r="M1670" s="4" t="s">
        <v>926</v>
      </c>
      <c r="N1670" s="4" t="s">
        <v>434</v>
      </c>
      <c r="O1670" s="4" t="s">
        <v>282</v>
      </c>
      <c r="P1670" s="4" t="s">
        <v>879</v>
      </c>
    </row>
    <row r="1671" spans="1:16" ht="33.75" customHeight="1">
      <c r="A1671" s="4" t="s">
        <v>604</v>
      </c>
      <c r="B1671" s="4" t="s">
        <v>365</v>
      </c>
      <c r="C1671" s="4" t="s">
        <v>1463</v>
      </c>
      <c r="D1671" s="4" t="s">
        <v>1464</v>
      </c>
      <c r="E1671" s="4" t="s">
        <v>1526</v>
      </c>
      <c r="F1671" s="2">
        <v>2009</v>
      </c>
      <c r="G1671" s="4">
        <v>2415584</v>
      </c>
      <c r="H1671" s="4">
        <v>0</v>
      </c>
      <c r="I1671" s="4" t="s">
        <v>1527</v>
      </c>
      <c r="J1671" s="4"/>
      <c r="K1671" s="4" t="s">
        <v>837</v>
      </c>
      <c r="L1671" s="3">
        <v>39983</v>
      </c>
      <c r="M1671" s="4" t="s">
        <v>926</v>
      </c>
      <c r="N1671" s="4" t="s">
        <v>434</v>
      </c>
      <c r="O1671" s="4" t="s">
        <v>282</v>
      </c>
      <c r="P1671" s="4" t="s">
        <v>879</v>
      </c>
    </row>
    <row r="1672" spans="1:16" ht="33.75" customHeight="1">
      <c r="A1672" s="4" t="s">
        <v>604</v>
      </c>
      <c r="B1672" s="4" t="s">
        <v>365</v>
      </c>
      <c r="C1672" s="4" t="s">
        <v>1516</v>
      </c>
      <c r="D1672" s="4"/>
      <c r="E1672" s="4"/>
      <c r="F1672" s="2">
        <v>2010</v>
      </c>
      <c r="G1672" s="4">
        <v>2754821</v>
      </c>
      <c r="H1672" s="4">
        <v>0</v>
      </c>
      <c r="I1672" s="4" t="s">
        <v>2561</v>
      </c>
      <c r="J1672" s="4">
        <v>1986551</v>
      </c>
      <c r="K1672" s="4" t="s">
        <v>313</v>
      </c>
      <c r="L1672" s="3">
        <v>40256</v>
      </c>
      <c r="M1672" s="4" t="s">
        <v>926</v>
      </c>
      <c r="N1672" s="4" t="s">
        <v>434</v>
      </c>
      <c r="O1672" s="4" t="s">
        <v>282</v>
      </c>
      <c r="P1672" s="4" t="s">
        <v>697</v>
      </c>
    </row>
    <row r="1673" spans="1:16" ht="45.75" customHeight="1">
      <c r="A1673" s="4" t="s">
        <v>604</v>
      </c>
      <c r="B1673" s="4" t="s">
        <v>365</v>
      </c>
      <c r="C1673" s="4" t="s">
        <v>41</v>
      </c>
      <c r="D1673" s="4"/>
      <c r="E1673" s="4"/>
      <c r="F1673" s="2">
        <v>2011</v>
      </c>
      <c r="G1673" s="4">
        <v>3149606</v>
      </c>
      <c r="H1673" s="4">
        <v>0</v>
      </c>
      <c r="I1673" s="4" t="s">
        <v>723</v>
      </c>
      <c r="J1673" s="4">
        <v>20000000</v>
      </c>
      <c r="K1673" s="4" t="s">
        <v>606</v>
      </c>
      <c r="L1673" s="3">
        <v>40756</v>
      </c>
      <c r="M1673" s="4" t="s">
        <v>926</v>
      </c>
      <c r="N1673" s="4" t="s">
        <v>434</v>
      </c>
      <c r="O1673" s="4" t="s">
        <v>500</v>
      </c>
      <c r="P1673" s="4" t="s">
        <v>692</v>
      </c>
    </row>
    <row r="1674" spans="1:16" ht="33.75" customHeight="1">
      <c r="A1674" s="4" t="s">
        <v>604</v>
      </c>
      <c r="B1674" s="4" t="s">
        <v>365</v>
      </c>
      <c r="C1674" s="4" t="s">
        <v>653</v>
      </c>
      <c r="D1674" s="4"/>
      <c r="E1674" s="4"/>
      <c r="F1674" s="2">
        <v>2013</v>
      </c>
      <c r="G1674" s="4">
        <v>1366328</v>
      </c>
      <c r="H1674" s="4">
        <v>0</v>
      </c>
      <c r="I1674" s="4" t="s">
        <v>839</v>
      </c>
      <c r="J1674" s="4">
        <v>9000000</v>
      </c>
      <c r="K1674" s="4" t="s">
        <v>606</v>
      </c>
      <c r="L1674" s="3">
        <v>41453</v>
      </c>
      <c r="M1674" s="4" t="s">
        <v>926</v>
      </c>
      <c r="N1674" s="4" t="s">
        <v>434</v>
      </c>
      <c r="O1674" s="4" t="s">
        <v>500</v>
      </c>
      <c r="P1674" s="4" t="s">
        <v>692</v>
      </c>
    </row>
    <row r="1675" spans="1:16" ht="33.75" customHeight="1">
      <c r="A1675" s="4" t="s">
        <v>604</v>
      </c>
      <c r="B1675" s="4" t="s">
        <v>365</v>
      </c>
      <c r="C1675" s="4" t="s">
        <v>1457</v>
      </c>
      <c r="D1675" s="4" t="s">
        <v>634</v>
      </c>
      <c r="E1675" s="4" t="s">
        <v>77</v>
      </c>
      <c r="F1675" s="2">
        <v>2015</v>
      </c>
      <c r="G1675" s="4">
        <v>2762049</v>
      </c>
      <c r="H1675" s="4">
        <v>0</v>
      </c>
      <c r="I1675" s="4" t="s">
        <v>461</v>
      </c>
      <c r="J1675" s="4">
        <v>20000000</v>
      </c>
      <c r="K1675" s="4" t="s">
        <v>606</v>
      </c>
      <c r="L1675" s="3">
        <v>41919</v>
      </c>
      <c r="M1675" s="4" t="s">
        <v>926</v>
      </c>
      <c r="N1675" s="4" t="s">
        <v>434</v>
      </c>
      <c r="O1675" s="4" t="s">
        <v>500</v>
      </c>
      <c r="P1675" s="4" t="s">
        <v>692</v>
      </c>
    </row>
    <row r="1676" spans="1:16" ht="33.75" customHeight="1">
      <c r="A1676" s="4" t="s">
        <v>604</v>
      </c>
      <c r="B1676" s="4" t="s">
        <v>365</v>
      </c>
      <c r="C1676" s="4" t="s">
        <v>1457</v>
      </c>
      <c r="D1676" s="4" t="s">
        <v>634</v>
      </c>
      <c r="E1676" s="4" t="s">
        <v>77</v>
      </c>
      <c r="F1676" s="2">
        <v>2015</v>
      </c>
      <c r="G1676" s="4">
        <v>2718130</v>
      </c>
      <c r="H1676" s="4">
        <v>0</v>
      </c>
      <c r="I1676" s="4" t="s">
        <v>668</v>
      </c>
      <c r="J1676" s="4">
        <v>20000000</v>
      </c>
      <c r="K1676" s="4" t="s">
        <v>606</v>
      </c>
      <c r="L1676" s="3">
        <v>41968</v>
      </c>
      <c r="M1676" s="4" t="s">
        <v>926</v>
      </c>
      <c r="N1676" s="4" t="s">
        <v>434</v>
      </c>
      <c r="O1676" s="4" t="s">
        <v>500</v>
      </c>
      <c r="P1676" s="4" t="s">
        <v>692</v>
      </c>
    </row>
    <row r="1677" spans="1:16" ht="33.75" customHeight="1">
      <c r="A1677" s="4" t="s">
        <v>604</v>
      </c>
      <c r="B1677" s="4" t="s">
        <v>842</v>
      </c>
      <c r="C1677" s="4" t="s">
        <v>1473</v>
      </c>
      <c r="D1677" s="4" t="s">
        <v>1473</v>
      </c>
      <c r="E1677" s="4" t="s">
        <v>1544</v>
      </c>
      <c r="F1677" s="2">
        <v>2003</v>
      </c>
      <c r="G1677" s="4">
        <v>960384</v>
      </c>
      <c r="H1677" s="4">
        <v>0</v>
      </c>
      <c r="I1677" s="4" t="s">
        <v>1545</v>
      </c>
      <c r="J1677" s="4"/>
      <c r="K1677" s="4"/>
      <c r="L1677" s="3">
        <v>37750</v>
      </c>
      <c r="M1677" s="4" t="s">
        <v>886</v>
      </c>
      <c r="N1677" s="4" t="s">
        <v>434</v>
      </c>
      <c r="O1677" s="4" t="s">
        <v>282</v>
      </c>
      <c r="P1677" s="4" t="s">
        <v>879</v>
      </c>
    </row>
    <row r="1678" spans="1:16" ht="45.75" customHeight="1">
      <c r="A1678" s="4" t="s">
        <v>2562</v>
      </c>
      <c r="B1678" s="4" t="s">
        <v>161</v>
      </c>
      <c r="C1678" s="4" t="s">
        <v>1473</v>
      </c>
      <c r="D1678" s="4"/>
      <c r="E1678" s="4"/>
      <c r="F1678" s="2">
        <v>2003</v>
      </c>
      <c r="G1678" s="4">
        <v>74074</v>
      </c>
      <c r="H1678" s="4">
        <v>0</v>
      </c>
      <c r="I1678" s="4" t="s">
        <v>2563</v>
      </c>
      <c r="J1678" s="4"/>
      <c r="K1678" s="4"/>
      <c r="L1678" s="3">
        <v>37693</v>
      </c>
      <c r="M1678" s="4" t="s">
        <v>326</v>
      </c>
      <c r="N1678" s="4" t="s">
        <v>434</v>
      </c>
      <c r="O1678" s="4" t="s">
        <v>500</v>
      </c>
      <c r="P1678" s="4" t="s">
        <v>692</v>
      </c>
    </row>
    <row r="1679" spans="1:16" ht="45.75" customHeight="1">
      <c r="A1679" s="4" t="s">
        <v>2562</v>
      </c>
      <c r="B1679" s="4" t="s">
        <v>161</v>
      </c>
      <c r="C1679" s="4" t="s">
        <v>1473</v>
      </c>
      <c r="D1679" s="4"/>
      <c r="E1679" s="4"/>
      <c r="F1679" s="2">
        <v>2003</v>
      </c>
      <c r="G1679" s="4">
        <v>4815</v>
      </c>
      <c r="H1679" s="4">
        <v>0</v>
      </c>
      <c r="I1679" s="4" t="s">
        <v>2267</v>
      </c>
      <c r="J1679" s="4"/>
      <c r="K1679" s="4"/>
      <c r="L1679" s="3">
        <v>37693</v>
      </c>
      <c r="M1679" s="4" t="s">
        <v>613</v>
      </c>
      <c r="N1679" s="4" t="s">
        <v>434</v>
      </c>
      <c r="O1679" s="4" t="s">
        <v>500</v>
      </c>
      <c r="P1679" s="4" t="s">
        <v>692</v>
      </c>
    </row>
    <row r="1680" spans="1:16" ht="45.75" customHeight="1">
      <c r="A1680" s="4" t="s">
        <v>201</v>
      </c>
      <c r="B1680" s="4" t="s">
        <v>124</v>
      </c>
      <c r="C1680" s="4" t="s">
        <v>1473</v>
      </c>
      <c r="D1680" s="4"/>
      <c r="E1680" s="4"/>
      <c r="F1680" s="2">
        <v>2003</v>
      </c>
      <c r="G1680" s="4">
        <v>118519</v>
      </c>
      <c r="H1680" s="4">
        <v>0</v>
      </c>
      <c r="I1680" s="4" t="s">
        <v>2564</v>
      </c>
      <c r="J1680" s="4"/>
      <c r="K1680" s="4"/>
      <c r="L1680" s="3">
        <v>37816</v>
      </c>
      <c r="M1680" s="4" t="s">
        <v>211</v>
      </c>
      <c r="N1680" s="4" t="s">
        <v>434</v>
      </c>
      <c r="O1680" s="4" t="s">
        <v>500</v>
      </c>
      <c r="P1680" s="4" t="s">
        <v>692</v>
      </c>
    </row>
    <row r="1681" spans="1:16" ht="22.5" customHeight="1">
      <c r="A1681" s="4" t="s">
        <v>201</v>
      </c>
      <c r="B1681" s="4" t="s">
        <v>124</v>
      </c>
      <c r="C1681" s="4" t="s">
        <v>1473</v>
      </c>
      <c r="D1681" s="4"/>
      <c r="E1681" s="4"/>
      <c r="F1681" s="2">
        <v>2003</v>
      </c>
      <c r="G1681" s="4">
        <v>23077</v>
      </c>
      <c r="H1681" s="4">
        <v>0</v>
      </c>
      <c r="I1681" s="4" t="s">
        <v>2565</v>
      </c>
      <c r="J1681" s="4">
        <v>30000</v>
      </c>
      <c r="K1681" s="4" t="s">
        <v>422</v>
      </c>
      <c r="L1681" s="3">
        <v>37967</v>
      </c>
      <c r="M1681" s="4" t="s">
        <v>738</v>
      </c>
      <c r="N1681" s="4" t="s">
        <v>434</v>
      </c>
      <c r="O1681" s="4" t="s">
        <v>500</v>
      </c>
      <c r="P1681" s="4" t="s">
        <v>692</v>
      </c>
    </row>
    <row r="1682" spans="1:16" ht="12.75" customHeight="1">
      <c r="A1682" s="4" t="s">
        <v>201</v>
      </c>
      <c r="B1682" s="4" t="s">
        <v>736</v>
      </c>
      <c r="C1682" s="4" t="s">
        <v>1470</v>
      </c>
      <c r="D1682" s="4"/>
      <c r="E1682" s="4"/>
      <c r="F1682" s="2">
        <v>2002</v>
      </c>
      <c r="G1682" s="4">
        <v>282051</v>
      </c>
      <c r="H1682" s="4">
        <v>0</v>
      </c>
      <c r="I1682" s="4" t="s">
        <v>2566</v>
      </c>
      <c r="J1682" s="4">
        <v>440000</v>
      </c>
      <c r="K1682" s="4" t="s">
        <v>422</v>
      </c>
      <c r="L1682" s="3">
        <v>37414</v>
      </c>
      <c r="M1682" s="4" t="s">
        <v>886</v>
      </c>
      <c r="N1682" s="4" t="s">
        <v>434</v>
      </c>
      <c r="O1682" s="4" t="s">
        <v>500</v>
      </c>
      <c r="P1682" s="4" t="s">
        <v>692</v>
      </c>
    </row>
    <row r="1683" spans="1:16" ht="33.75" customHeight="1">
      <c r="A1683" s="4" t="s">
        <v>201</v>
      </c>
      <c r="B1683" s="4" t="s">
        <v>782</v>
      </c>
      <c r="C1683" s="4" t="s">
        <v>532</v>
      </c>
      <c r="D1683" s="4"/>
      <c r="E1683" s="4"/>
      <c r="F1683" s="2">
        <v>2013</v>
      </c>
      <c r="G1683" s="4">
        <v>631578</v>
      </c>
      <c r="H1683" s="4">
        <v>0</v>
      </c>
      <c r="I1683" s="4" t="s">
        <v>749</v>
      </c>
      <c r="J1683" s="4">
        <v>600000</v>
      </c>
      <c r="K1683" s="4" t="s">
        <v>422</v>
      </c>
      <c r="L1683" s="3">
        <v>41518</v>
      </c>
      <c r="M1683" s="4" t="s">
        <v>926</v>
      </c>
      <c r="N1683" s="4" t="s">
        <v>434</v>
      </c>
      <c r="O1683" s="4" t="s">
        <v>282</v>
      </c>
      <c r="P1683" s="4" t="s">
        <v>697</v>
      </c>
    </row>
    <row r="1684" spans="1:16" ht="33.75" customHeight="1">
      <c r="A1684" s="4" t="s">
        <v>201</v>
      </c>
      <c r="B1684" s="4" t="s">
        <v>782</v>
      </c>
      <c r="C1684" s="4" t="s">
        <v>961</v>
      </c>
      <c r="D1684" s="4" t="s">
        <v>988</v>
      </c>
      <c r="E1684" s="4" t="s">
        <v>14</v>
      </c>
      <c r="F1684" s="2">
        <v>2014</v>
      </c>
      <c r="G1684" s="4">
        <v>339468</v>
      </c>
      <c r="H1684" s="4">
        <v>0</v>
      </c>
      <c r="I1684" s="4" t="s">
        <v>530</v>
      </c>
      <c r="J1684" s="4">
        <v>305630</v>
      </c>
      <c r="K1684" s="4" t="s">
        <v>422</v>
      </c>
      <c r="L1684" s="3">
        <v>41698</v>
      </c>
      <c r="M1684" s="4" t="s">
        <v>738</v>
      </c>
      <c r="N1684" s="4" t="s">
        <v>434</v>
      </c>
      <c r="O1684" s="4" t="s">
        <v>282</v>
      </c>
      <c r="P1684" s="4" t="s">
        <v>697</v>
      </c>
    </row>
    <row r="1685" spans="1:16" ht="33.75" customHeight="1">
      <c r="A1685" s="4" t="s">
        <v>201</v>
      </c>
      <c r="B1685" s="4" t="s">
        <v>1067</v>
      </c>
      <c r="C1685" s="4" t="s">
        <v>1463</v>
      </c>
      <c r="D1685" s="4"/>
      <c r="E1685" s="4"/>
      <c r="F1685" s="2">
        <v>2009</v>
      </c>
      <c r="G1685" s="4">
        <v>365317</v>
      </c>
      <c r="H1685" s="4">
        <v>0</v>
      </c>
      <c r="I1685" s="4" t="s">
        <v>2567</v>
      </c>
      <c r="J1685" s="4">
        <v>415000</v>
      </c>
      <c r="K1685" s="4" t="s">
        <v>422</v>
      </c>
      <c r="L1685" s="3">
        <v>39962</v>
      </c>
      <c r="M1685" s="4" t="s">
        <v>886</v>
      </c>
      <c r="N1685" s="4" t="s">
        <v>434</v>
      </c>
      <c r="O1685" s="4" t="s">
        <v>500</v>
      </c>
      <c r="P1685" s="4" t="s">
        <v>692</v>
      </c>
    </row>
    <row r="1686" spans="1:16" ht="45.75" customHeight="1">
      <c r="A1686" s="4" t="s">
        <v>201</v>
      </c>
      <c r="B1686" s="4" t="s">
        <v>1993</v>
      </c>
      <c r="C1686" s="4" t="s">
        <v>1482</v>
      </c>
      <c r="D1686" s="4"/>
      <c r="E1686" s="4"/>
      <c r="F1686" s="2">
        <v>2004</v>
      </c>
      <c r="G1686" s="4">
        <v>233333</v>
      </c>
      <c r="H1686" s="4">
        <v>0</v>
      </c>
      <c r="I1686" s="4" t="s">
        <v>2568</v>
      </c>
      <c r="J1686" s="4">
        <v>280000</v>
      </c>
      <c r="K1686" s="4" t="s">
        <v>422</v>
      </c>
      <c r="L1686" s="3">
        <v>38310</v>
      </c>
      <c r="M1686" s="4" t="s">
        <v>211</v>
      </c>
      <c r="N1686" s="4" t="s">
        <v>434</v>
      </c>
      <c r="O1686" s="4" t="s">
        <v>500</v>
      </c>
      <c r="P1686" s="4" t="s">
        <v>692</v>
      </c>
    </row>
    <row r="1687" spans="1:16" ht="57" customHeight="1">
      <c r="A1687" s="4" t="s">
        <v>201</v>
      </c>
      <c r="B1687" s="4" t="s">
        <v>2569</v>
      </c>
      <c r="C1687" s="4" t="s">
        <v>1482</v>
      </c>
      <c r="D1687" s="4"/>
      <c r="E1687" s="4"/>
      <c r="F1687" s="2">
        <v>2004</v>
      </c>
      <c r="G1687" s="4">
        <v>215385</v>
      </c>
      <c r="H1687" s="4">
        <v>0</v>
      </c>
      <c r="I1687" s="4" t="s">
        <v>2570</v>
      </c>
      <c r="J1687" s="4">
        <v>280000</v>
      </c>
      <c r="K1687" s="4" t="s">
        <v>422</v>
      </c>
      <c r="L1687" s="3">
        <v>38117</v>
      </c>
      <c r="M1687" s="4" t="s">
        <v>542</v>
      </c>
      <c r="N1687" s="4" t="s">
        <v>434</v>
      </c>
      <c r="O1687" s="4" t="s">
        <v>500</v>
      </c>
      <c r="P1687" s="4" t="s">
        <v>692</v>
      </c>
    </row>
    <row r="1688" spans="1:16" ht="45.75" customHeight="1">
      <c r="A1688" s="4" t="s">
        <v>201</v>
      </c>
      <c r="B1688" s="4" t="s">
        <v>2569</v>
      </c>
      <c r="C1688" s="4" t="s">
        <v>1482</v>
      </c>
      <c r="D1688" s="4"/>
      <c r="E1688" s="4"/>
      <c r="F1688" s="2">
        <v>2004</v>
      </c>
      <c r="G1688" s="4">
        <v>17544</v>
      </c>
      <c r="H1688" s="4">
        <v>0</v>
      </c>
      <c r="I1688" s="4" t="s">
        <v>2571</v>
      </c>
      <c r="J1688" s="4">
        <v>20000</v>
      </c>
      <c r="K1688" s="4" t="s">
        <v>422</v>
      </c>
      <c r="L1688" s="3">
        <v>38324</v>
      </c>
      <c r="M1688" s="4" t="s">
        <v>326</v>
      </c>
      <c r="N1688" s="4" t="s">
        <v>434</v>
      </c>
      <c r="O1688" s="4" t="s">
        <v>500</v>
      </c>
      <c r="P1688" s="4" t="s">
        <v>692</v>
      </c>
    </row>
    <row r="1689" spans="1:16" ht="22.5" customHeight="1">
      <c r="A1689" s="4" t="s">
        <v>201</v>
      </c>
      <c r="B1689" s="4" t="s">
        <v>2572</v>
      </c>
      <c r="C1689" s="4" t="s">
        <v>1482</v>
      </c>
      <c r="D1689" s="4"/>
      <c r="E1689" s="4"/>
      <c r="F1689" s="2">
        <v>2004</v>
      </c>
      <c r="G1689" s="4">
        <v>101250</v>
      </c>
      <c r="H1689" s="4">
        <v>0</v>
      </c>
      <c r="I1689" s="4" t="s">
        <v>2573</v>
      </c>
      <c r="J1689" s="4">
        <v>121500</v>
      </c>
      <c r="K1689" s="4" t="s">
        <v>422</v>
      </c>
      <c r="L1689" s="3">
        <v>38310</v>
      </c>
      <c r="M1689" s="4" t="s">
        <v>738</v>
      </c>
      <c r="N1689" s="4" t="s">
        <v>434</v>
      </c>
      <c r="O1689" s="4" t="s">
        <v>500</v>
      </c>
      <c r="P1689" s="4" t="s">
        <v>692</v>
      </c>
    </row>
    <row r="1690" spans="1:16" ht="22.5" customHeight="1">
      <c r="A1690" s="4" t="s">
        <v>201</v>
      </c>
      <c r="B1690" s="4" t="s">
        <v>1034</v>
      </c>
      <c r="C1690" s="4" t="s">
        <v>1445</v>
      </c>
      <c r="D1690" s="4"/>
      <c r="E1690" s="4"/>
      <c r="F1690" s="2">
        <v>2007</v>
      </c>
      <c r="G1690" s="4">
        <v>1282051</v>
      </c>
      <c r="H1690" s="4">
        <v>0</v>
      </c>
      <c r="I1690" s="4" t="s">
        <v>2574</v>
      </c>
      <c r="J1690" s="4">
        <v>1500000</v>
      </c>
      <c r="K1690" s="4" t="s">
        <v>422</v>
      </c>
      <c r="L1690" s="3">
        <v>39381</v>
      </c>
      <c r="M1690" s="4" t="s">
        <v>738</v>
      </c>
      <c r="N1690" s="4" t="s">
        <v>434</v>
      </c>
      <c r="O1690" s="4" t="s">
        <v>500</v>
      </c>
      <c r="P1690" s="4" t="s">
        <v>692</v>
      </c>
    </row>
    <row r="1691" spans="1:16" ht="33.75" customHeight="1">
      <c r="A1691" s="4" t="s">
        <v>201</v>
      </c>
      <c r="B1691" s="4" t="s">
        <v>1034</v>
      </c>
      <c r="C1691" s="4" t="s">
        <v>41</v>
      </c>
      <c r="D1691" s="4"/>
      <c r="E1691" s="4"/>
      <c r="F1691" s="2">
        <v>2011</v>
      </c>
      <c r="G1691" s="4">
        <v>1592357</v>
      </c>
      <c r="H1691" s="4">
        <v>0</v>
      </c>
      <c r="I1691" s="4" t="s">
        <v>55</v>
      </c>
      <c r="J1691" s="4">
        <v>1500000</v>
      </c>
      <c r="K1691" s="4" t="s">
        <v>422</v>
      </c>
      <c r="L1691" s="3">
        <v>40602</v>
      </c>
      <c r="M1691" s="4" t="s">
        <v>926</v>
      </c>
      <c r="N1691" s="4" t="s">
        <v>434</v>
      </c>
      <c r="O1691" s="4" t="s">
        <v>500</v>
      </c>
      <c r="P1691" s="4" t="s">
        <v>692</v>
      </c>
    </row>
    <row r="1692" spans="1:16" ht="33.75" customHeight="1">
      <c r="A1692" s="4" t="s">
        <v>201</v>
      </c>
      <c r="B1692" s="4" t="s">
        <v>1034</v>
      </c>
      <c r="C1692" s="4" t="s">
        <v>41</v>
      </c>
      <c r="D1692" s="4"/>
      <c r="E1692" s="4"/>
      <c r="F1692" s="2">
        <v>2011</v>
      </c>
      <c r="G1692" s="4">
        <v>1800720</v>
      </c>
      <c r="H1692" s="4">
        <v>0</v>
      </c>
      <c r="I1692" s="4" t="s">
        <v>114</v>
      </c>
      <c r="J1692" s="4">
        <v>1500000</v>
      </c>
      <c r="K1692" s="4" t="s">
        <v>422</v>
      </c>
      <c r="L1692" s="3">
        <v>40725</v>
      </c>
      <c r="M1692" s="4" t="s">
        <v>926</v>
      </c>
      <c r="N1692" s="4" t="s">
        <v>434</v>
      </c>
      <c r="O1692" s="4" t="s">
        <v>500</v>
      </c>
      <c r="P1692" s="4" t="s">
        <v>692</v>
      </c>
    </row>
    <row r="1693" spans="1:16" ht="33.75" customHeight="1">
      <c r="A1693" s="4" t="s">
        <v>201</v>
      </c>
      <c r="B1693" s="4" t="s">
        <v>1034</v>
      </c>
      <c r="C1693" s="4" t="s">
        <v>44</v>
      </c>
      <c r="D1693" s="4"/>
      <c r="E1693" s="4"/>
      <c r="F1693" s="2">
        <v>2012</v>
      </c>
      <c r="G1693" s="4">
        <v>3112033</v>
      </c>
      <c r="H1693" s="4">
        <v>0</v>
      </c>
      <c r="I1693" s="4" t="s">
        <v>1114</v>
      </c>
      <c r="J1693" s="4">
        <v>3000000</v>
      </c>
      <c r="K1693" s="4" t="s">
        <v>422</v>
      </c>
      <c r="L1693" s="3">
        <v>41061</v>
      </c>
      <c r="M1693" s="4" t="s">
        <v>926</v>
      </c>
      <c r="N1693" s="4" t="s">
        <v>434</v>
      </c>
      <c r="O1693" s="4" t="s">
        <v>500</v>
      </c>
      <c r="P1693" s="4" t="s">
        <v>692</v>
      </c>
    </row>
    <row r="1694" spans="1:16" ht="33.75" customHeight="1">
      <c r="A1694" s="4" t="s">
        <v>201</v>
      </c>
      <c r="B1694" s="4" t="s">
        <v>1034</v>
      </c>
      <c r="C1694" s="4" t="s">
        <v>653</v>
      </c>
      <c r="D1694" s="4"/>
      <c r="E1694" s="4"/>
      <c r="F1694" s="2">
        <v>2013</v>
      </c>
      <c r="G1694" s="4">
        <v>1066098</v>
      </c>
      <c r="H1694" s="4">
        <v>0</v>
      </c>
      <c r="I1694" s="4" t="s">
        <v>947</v>
      </c>
      <c r="J1694" s="4">
        <v>1000000</v>
      </c>
      <c r="K1694" s="4" t="s">
        <v>422</v>
      </c>
      <c r="L1694" s="3">
        <v>41395</v>
      </c>
      <c r="M1694" s="4" t="s">
        <v>926</v>
      </c>
      <c r="N1694" s="4" t="s">
        <v>434</v>
      </c>
      <c r="O1694" s="4" t="s">
        <v>500</v>
      </c>
      <c r="P1694" s="4" t="s">
        <v>692</v>
      </c>
    </row>
    <row r="1695" spans="1:16" ht="22.5" customHeight="1">
      <c r="A1695" s="4" t="s">
        <v>201</v>
      </c>
      <c r="B1695" s="4" t="s">
        <v>1034</v>
      </c>
      <c r="C1695" s="4" t="s">
        <v>1473</v>
      </c>
      <c r="D1695" s="4"/>
      <c r="E1695" s="4"/>
      <c r="F1695" s="2">
        <v>2003</v>
      </c>
      <c r="G1695" s="4">
        <v>6569343</v>
      </c>
      <c r="H1695" s="4">
        <v>0</v>
      </c>
      <c r="I1695" s="4" t="s">
        <v>2575</v>
      </c>
      <c r="J1695" s="4">
        <v>9000000</v>
      </c>
      <c r="K1695" s="4" t="s">
        <v>422</v>
      </c>
      <c r="L1695" s="3">
        <v>37746</v>
      </c>
      <c r="M1695" s="4" t="s">
        <v>738</v>
      </c>
      <c r="N1695" s="4" t="s">
        <v>434</v>
      </c>
      <c r="O1695" s="4" t="s">
        <v>500</v>
      </c>
      <c r="P1695" s="4" t="s">
        <v>692</v>
      </c>
    </row>
    <row r="1696" spans="1:16" ht="22.5" customHeight="1">
      <c r="A1696" s="4" t="s">
        <v>201</v>
      </c>
      <c r="B1696" s="4" t="s">
        <v>1034</v>
      </c>
      <c r="C1696" s="4" t="s">
        <v>1473</v>
      </c>
      <c r="D1696" s="4"/>
      <c r="E1696" s="4"/>
      <c r="F1696" s="2">
        <v>2003</v>
      </c>
      <c r="G1696" s="4">
        <v>729927</v>
      </c>
      <c r="H1696" s="4">
        <v>0</v>
      </c>
      <c r="I1696" s="4" t="s">
        <v>2576</v>
      </c>
      <c r="J1696" s="4">
        <v>1000000</v>
      </c>
      <c r="K1696" s="4" t="s">
        <v>422</v>
      </c>
      <c r="L1696" s="3">
        <v>37731</v>
      </c>
      <c r="M1696" s="4" t="s">
        <v>738</v>
      </c>
      <c r="N1696" s="4" t="s">
        <v>434</v>
      </c>
      <c r="O1696" s="4" t="s">
        <v>500</v>
      </c>
      <c r="P1696" s="4" t="s">
        <v>692</v>
      </c>
    </row>
    <row r="1697" spans="1:16" ht="22.5" customHeight="1">
      <c r="A1697" s="4" t="s">
        <v>201</v>
      </c>
      <c r="B1697" s="4" t="s">
        <v>1034</v>
      </c>
      <c r="C1697" s="4" t="s">
        <v>1473</v>
      </c>
      <c r="D1697" s="4"/>
      <c r="E1697" s="4"/>
      <c r="F1697" s="2">
        <v>2003</v>
      </c>
      <c r="G1697" s="4">
        <v>142336</v>
      </c>
      <c r="H1697" s="4">
        <v>0</v>
      </c>
      <c r="I1697" s="4" t="s">
        <v>2577</v>
      </c>
      <c r="J1697" s="4">
        <v>195000</v>
      </c>
      <c r="K1697" s="4" t="s">
        <v>422</v>
      </c>
      <c r="L1697" s="3">
        <v>37731</v>
      </c>
      <c r="M1697" s="4" t="s">
        <v>738</v>
      </c>
      <c r="N1697" s="4" t="s">
        <v>434</v>
      </c>
      <c r="O1697" s="4" t="s">
        <v>500</v>
      </c>
      <c r="P1697" s="4" t="s">
        <v>692</v>
      </c>
    </row>
    <row r="1698" spans="1:16" ht="22.5" customHeight="1">
      <c r="A1698" s="4" t="s">
        <v>201</v>
      </c>
      <c r="B1698" s="4" t="s">
        <v>1034</v>
      </c>
      <c r="C1698" s="4" t="s">
        <v>961</v>
      </c>
      <c r="D1698" s="4"/>
      <c r="E1698" s="4"/>
      <c r="F1698" s="2">
        <v>2014</v>
      </c>
      <c r="G1698" s="4">
        <v>4988914</v>
      </c>
      <c r="H1698" s="4">
        <v>0</v>
      </c>
      <c r="I1698" s="4" t="s">
        <v>424</v>
      </c>
      <c r="J1698" s="4">
        <v>4500000</v>
      </c>
      <c r="K1698" s="4" t="s">
        <v>422</v>
      </c>
      <c r="L1698" s="3">
        <v>41671</v>
      </c>
      <c r="M1698" s="4" t="s">
        <v>738</v>
      </c>
      <c r="N1698" s="4" t="s">
        <v>434</v>
      </c>
      <c r="O1698" s="4" t="s">
        <v>282</v>
      </c>
      <c r="P1698" s="4" t="s">
        <v>692</v>
      </c>
    </row>
    <row r="1699" spans="1:16" ht="33.75" customHeight="1">
      <c r="A1699" s="4" t="s">
        <v>201</v>
      </c>
      <c r="B1699" s="4" t="s">
        <v>1034</v>
      </c>
      <c r="C1699" s="4" t="s">
        <v>961</v>
      </c>
      <c r="D1699" s="4"/>
      <c r="E1699" s="4"/>
      <c r="F1699" s="2">
        <v>2014</v>
      </c>
      <c r="G1699" s="4">
        <v>1117318</v>
      </c>
      <c r="H1699" s="4">
        <v>0</v>
      </c>
      <c r="I1699" s="4" t="s">
        <v>1024</v>
      </c>
      <c r="J1699" s="4">
        <v>1000000</v>
      </c>
      <c r="K1699" s="4" t="s">
        <v>422</v>
      </c>
      <c r="L1699" s="3">
        <v>41821</v>
      </c>
      <c r="M1699" s="4" t="s">
        <v>926</v>
      </c>
      <c r="N1699" s="4" t="s">
        <v>434</v>
      </c>
      <c r="O1699" s="4" t="s">
        <v>500</v>
      </c>
      <c r="P1699" s="4" t="s">
        <v>692</v>
      </c>
    </row>
    <row r="1700" spans="1:16" ht="22.5" customHeight="1">
      <c r="A1700" s="4" t="s">
        <v>201</v>
      </c>
      <c r="B1700" s="4" t="s">
        <v>161</v>
      </c>
      <c r="C1700" s="4" t="s">
        <v>1470</v>
      </c>
      <c r="D1700" s="4"/>
      <c r="E1700" s="4"/>
      <c r="F1700" s="2">
        <v>2002</v>
      </c>
      <c r="G1700" s="4">
        <v>150000</v>
      </c>
      <c r="H1700" s="4">
        <v>0</v>
      </c>
      <c r="I1700" s="4" t="s">
        <v>2578</v>
      </c>
      <c r="J1700" s="4"/>
      <c r="K1700" s="4"/>
      <c r="L1700" s="3">
        <v>37547</v>
      </c>
      <c r="M1700" s="4" t="s">
        <v>738</v>
      </c>
      <c r="N1700" s="4" t="s">
        <v>434</v>
      </c>
      <c r="O1700" s="4" t="s">
        <v>500</v>
      </c>
      <c r="P1700" s="4" t="s">
        <v>692</v>
      </c>
    </row>
    <row r="1701" spans="1:16" ht="22.5" customHeight="1">
      <c r="A1701" s="4" t="s">
        <v>201</v>
      </c>
      <c r="B1701" s="4" t="s">
        <v>161</v>
      </c>
      <c r="C1701" s="4" t="s">
        <v>1473</v>
      </c>
      <c r="D1701" s="4"/>
      <c r="E1701" s="4"/>
      <c r="F1701" s="2">
        <v>2003</v>
      </c>
      <c r="G1701" s="4">
        <v>74074</v>
      </c>
      <c r="H1701" s="4">
        <v>0</v>
      </c>
      <c r="I1701" s="4" t="s">
        <v>2579</v>
      </c>
      <c r="J1701" s="4">
        <v>100000</v>
      </c>
      <c r="K1701" s="4" t="s">
        <v>422</v>
      </c>
      <c r="L1701" s="3">
        <v>37701</v>
      </c>
      <c r="M1701" s="4" t="s">
        <v>738</v>
      </c>
      <c r="N1701" s="4" t="s">
        <v>434</v>
      </c>
      <c r="O1701" s="4" t="s">
        <v>500</v>
      </c>
      <c r="P1701" s="4" t="s">
        <v>692</v>
      </c>
    </row>
    <row r="1702" spans="1:16" ht="22.5" customHeight="1">
      <c r="A1702" s="4" t="s">
        <v>201</v>
      </c>
      <c r="B1702" s="4" t="s">
        <v>161</v>
      </c>
      <c r="C1702" s="4" t="s">
        <v>1473</v>
      </c>
      <c r="D1702" s="4"/>
      <c r="E1702" s="4"/>
      <c r="F1702" s="2">
        <v>2003</v>
      </c>
      <c r="G1702" s="4">
        <v>148148</v>
      </c>
      <c r="H1702" s="4">
        <v>0</v>
      </c>
      <c r="I1702" s="4" t="s">
        <v>2580</v>
      </c>
      <c r="J1702" s="4">
        <v>200000</v>
      </c>
      <c r="K1702" s="4" t="s">
        <v>422</v>
      </c>
      <c r="L1702" s="3">
        <v>37701</v>
      </c>
      <c r="M1702" s="4" t="s">
        <v>738</v>
      </c>
      <c r="N1702" s="4" t="s">
        <v>434</v>
      </c>
      <c r="O1702" s="4" t="s">
        <v>500</v>
      </c>
      <c r="P1702" s="4" t="s">
        <v>692</v>
      </c>
    </row>
    <row r="1703" spans="1:16" ht="45.75" customHeight="1">
      <c r="A1703" s="4" t="s">
        <v>201</v>
      </c>
      <c r="B1703" s="4" t="s">
        <v>161</v>
      </c>
      <c r="C1703" s="4" t="s">
        <v>1473</v>
      </c>
      <c r="D1703" s="4"/>
      <c r="E1703" s="4"/>
      <c r="F1703" s="2">
        <v>2003</v>
      </c>
      <c r="G1703" s="4">
        <v>5560</v>
      </c>
      <c r="H1703" s="4">
        <v>0</v>
      </c>
      <c r="I1703" s="4" t="s">
        <v>2010</v>
      </c>
      <c r="J1703" s="4"/>
      <c r="K1703" s="4"/>
      <c r="L1703" s="3">
        <v>37725</v>
      </c>
      <c r="M1703" s="4" t="s">
        <v>613</v>
      </c>
      <c r="N1703" s="4" t="s">
        <v>434</v>
      </c>
      <c r="O1703" s="4" t="s">
        <v>500</v>
      </c>
      <c r="P1703" s="4" t="s">
        <v>692</v>
      </c>
    </row>
    <row r="1704" spans="1:16" ht="22.5" customHeight="1">
      <c r="A1704" s="4" t="s">
        <v>201</v>
      </c>
      <c r="B1704" s="4" t="s">
        <v>139</v>
      </c>
      <c r="C1704" s="4" t="s">
        <v>1473</v>
      </c>
      <c r="D1704" s="4"/>
      <c r="E1704" s="4"/>
      <c r="F1704" s="2">
        <v>2003</v>
      </c>
      <c r="G1704" s="4">
        <v>58507</v>
      </c>
      <c r="H1704" s="4">
        <v>0</v>
      </c>
      <c r="I1704" s="4" t="s">
        <v>2581</v>
      </c>
      <c r="J1704" s="4"/>
      <c r="K1704" s="4"/>
      <c r="L1704" s="3">
        <v>37718</v>
      </c>
      <c r="M1704" s="4" t="s">
        <v>738</v>
      </c>
      <c r="N1704" s="4" t="s">
        <v>434</v>
      </c>
      <c r="O1704" s="4" t="s">
        <v>282</v>
      </c>
      <c r="P1704" s="4" t="s">
        <v>697</v>
      </c>
    </row>
    <row r="1705" spans="1:16" ht="22.5" customHeight="1">
      <c r="A1705" s="4" t="s">
        <v>201</v>
      </c>
      <c r="B1705" s="4" t="s">
        <v>139</v>
      </c>
      <c r="C1705" s="4" t="s">
        <v>1473</v>
      </c>
      <c r="D1705" s="4"/>
      <c r="E1705" s="4"/>
      <c r="F1705" s="2">
        <v>2003</v>
      </c>
      <c r="G1705" s="4">
        <v>38250</v>
      </c>
      <c r="H1705" s="4">
        <v>0</v>
      </c>
      <c r="I1705" s="4" t="s">
        <v>2581</v>
      </c>
      <c r="J1705" s="4"/>
      <c r="K1705" s="4"/>
      <c r="L1705" s="3">
        <v>37718</v>
      </c>
      <c r="M1705" s="4" t="s">
        <v>738</v>
      </c>
      <c r="N1705" s="4" t="s">
        <v>434</v>
      </c>
      <c r="O1705" s="4" t="s">
        <v>282</v>
      </c>
      <c r="P1705" s="4" t="s">
        <v>697</v>
      </c>
    </row>
    <row r="1706" spans="1:16" ht="22.5" customHeight="1">
      <c r="A1706" s="4" t="s">
        <v>201</v>
      </c>
      <c r="B1706" s="4" t="s">
        <v>2582</v>
      </c>
      <c r="C1706" s="4" t="s">
        <v>1473</v>
      </c>
      <c r="D1706" s="4"/>
      <c r="E1706" s="4"/>
      <c r="F1706" s="2">
        <v>2003</v>
      </c>
      <c r="G1706" s="4">
        <v>106383</v>
      </c>
      <c r="H1706" s="4">
        <v>0</v>
      </c>
      <c r="I1706" s="4" t="s">
        <v>2583</v>
      </c>
      <c r="J1706" s="4">
        <v>150000</v>
      </c>
      <c r="K1706" s="4" t="s">
        <v>422</v>
      </c>
      <c r="L1706" s="3">
        <v>37876</v>
      </c>
      <c r="M1706" s="4" t="s">
        <v>886</v>
      </c>
      <c r="N1706" s="4" t="s">
        <v>434</v>
      </c>
      <c r="O1706" s="4" t="s">
        <v>500</v>
      </c>
      <c r="P1706" s="4" t="s">
        <v>692</v>
      </c>
    </row>
    <row r="1707" spans="1:16" ht="45.75" customHeight="1">
      <c r="A1707" s="4" t="s">
        <v>201</v>
      </c>
      <c r="B1707" s="4" t="s">
        <v>276</v>
      </c>
      <c r="C1707" s="4" t="s">
        <v>1458</v>
      </c>
      <c r="D1707" s="4" t="s">
        <v>1459</v>
      </c>
      <c r="E1707" s="4" t="s">
        <v>2584</v>
      </c>
      <c r="F1707" s="2">
        <v>2008</v>
      </c>
      <c r="G1707" s="4">
        <v>52451</v>
      </c>
      <c r="H1707" s="4">
        <v>0</v>
      </c>
      <c r="I1707" s="4" t="s">
        <v>2585</v>
      </c>
      <c r="J1707" s="4">
        <v>55074</v>
      </c>
      <c r="K1707" s="4" t="s">
        <v>422</v>
      </c>
      <c r="L1707" s="3">
        <v>39679</v>
      </c>
      <c r="M1707" s="4" t="s">
        <v>211</v>
      </c>
      <c r="N1707" s="4" t="s">
        <v>434</v>
      </c>
      <c r="O1707" s="4" t="s">
        <v>500</v>
      </c>
      <c r="P1707" s="4" t="s">
        <v>692</v>
      </c>
    </row>
    <row r="1708" spans="1:16" ht="22.5" customHeight="1">
      <c r="A1708" s="4" t="s">
        <v>201</v>
      </c>
      <c r="B1708" s="4" t="s">
        <v>279</v>
      </c>
      <c r="C1708" s="4" t="s">
        <v>1445</v>
      </c>
      <c r="D1708" s="4"/>
      <c r="E1708" s="4"/>
      <c r="F1708" s="2">
        <v>2007</v>
      </c>
      <c r="G1708" s="4">
        <v>162623</v>
      </c>
      <c r="H1708" s="4">
        <v>0</v>
      </c>
      <c r="I1708" s="4" t="s">
        <v>2586</v>
      </c>
      <c r="J1708" s="4">
        <v>198400</v>
      </c>
      <c r="K1708" s="4" t="s">
        <v>422</v>
      </c>
      <c r="L1708" s="3">
        <v>39283</v>
      </c>
      <c r="M1708" s="4" t="s">
        <v>886</v>
      </c>
      <c r="N1708" s="4" t="s">
        <v>434</v>
      </c>
      <c r="O1708" s="4" t="s">
        <v>500</v>
      </c>
      <c r="P1708" s="4" t="s">
        <v>692</v>
      </c>
    </row>
    <row r="1709" spans="1:16" ht="57" customHeight="1">
      <c r="A1709" s="4" t="s">
        <v>201</v>
      </c>
      <c r="B1709" s="4" t="s">
        <v>279</v>
      </c>
      <c r="C1709" s="4" t="s">
        <v>1463</v>
      </c>
      <c r="D1709" s="4"/>
      <c r="E1709" s="4"/>
      <c r="F1709" s="2">
        <v>2009</v>
      </c>
      <c r="G1709" s="4">
        <v>217430</v>
      </c>
      <c r="H1709" s="4">
        <v>0</v>
      </c>
      <c r="I1709" s="4" t="s">
        <v>2587</v>
      </c>
      <c r="J1709" s="4">
        <v>247000</v>
      </c>
      <c r="K1709" s="4" t="s">
        <v>422</v>
      </c>
      <c r="L1709" s="3">
        <v>39962</v>
      </c>
      <c r="M1709" s="4" t="s">
        <v>542</v>
      </c>
      <c r="N1709" s="4" t="s">
        <v>434</v>
      </c>
      <c r="O1709" s="4" t="s">
        <v>500</v>
      </c>
      <c r="P1709" s="4" t="s">
        <v>692</v>
      </c>
    </row>
    <row r="1710" spans="1:16" ht="45.75" customHeight="1">
      <c r="A1710" s="4" t="s">
        <v>201</v>
      </c>
      <c r="B1710" s="4" t="s">
        <v>2588</v>
      </c>
      <c r="C1710" s="4" t="s">
        <v>1473</v>
      </c>
      <c r="D1710" s="4"/>
      <c r="E1710" s="4"/>
      <c r="F1710" s="2">
        <v>2003</v>
      </c>
      <c r="G1710" s="4">
        <v>354610</v>
      </c>
      <c r="H1710" s="4">
        <v>0</v>
      </c>
      <c r="I1710" s="4" t="s">
        <v>2589</v>
      </c>
      <c r="J1710" s="4"/>
      <c r="K1710" s="4"/>
      <c r="L1710" s="3">
        <v>37879</v>
      </c>
      <c r="M1710" s="4" t="s">
        <v>211</v>
      </c>
      <c r="N1710" s="4" t="s">
        <v>434</v>
      </c>
      <c r="O1710" s="4" t="s">
        <v>500</v>
      </c>
      <c r="P1710" s="4" t="s">
        <v>692</v>
      </c>
    </row>
    <row r="1711" spans="1:16" ht="45.75" customHeight="1">
      <c r="A1711" s="4" t="s">
        <v>201</v>
      </c>
      <c r="B1711" s="4" t="s">
        <v>204</v>
      </c>
      <c r="C1711" s="4" t="s">
        <v>1561</v>
      </c>
      <c r="D1711" s="4"/>
      <c r="E1711" s="4"/>
      <c r="F1711" s="2">
        <v>2005</v>
      </c>
      <c r="G1711" s="4">
        <v>155039</v>
      </c>
      <c r="H1711" s="4">
        <v>0</v>
      </c>
      <c r="I1711" s="4" t="s">
        <v>2590</v>
      </c>
      <c r="J1711" s="4">
        <v>200000</v>
      </c>
      <c r="K1711" s="4" t="s">
        <v>422</v>
      </c>
      <c r="L1711" s="3">
        <v>38632</v>
      </c>
      <c r="M1711" s="4" t="s">
        <v>613</v>
      </c>
      <c r="N1711" s="4" t="s">
        <v>434</v>
      </c>
      <c r="O1711" s="4" t="s">
        <v>500</v>
      </c>
      <c r="P1711" s="4" t="s">
        <v>692</v>
      </c>
    </row>
    <row r="1712" spans="1:16" ht="45.75" customHeight="1">
      <c r="A1712" s="4" t="s">
        <v>201</v>
      </c>
      <c r="B1712" s="4" t="s">
        <v>204</v>
      </c>
      <c r="C1712" s="4" t="s">
        <v>1445</v>
      </c>
      <c r="D1712" s="4"/>
      <c r="E1712" s="4"/>
      <c r="F1712" s="2">
        <v>2007</v>
      </c>
      <c r="G1712" s="4">
        <v>163934</v>
      </c>
      <c r="H1712" s="4">
        <v>0</v>
      </c>
      <c r="I1712" s="4" t="s">
        <v>2591</v>
      </c>
      <c r="J1712" s="4">
        <v>200000</v>
      </c>
      <c r="K1712" s="4" t="s">
        <v>422</v>
      </c>
      <c r="L1712" s="3">
        <v>39199</v>
      </c>
      <c r="M1712" s="4" t="s">
        <v>613</v>
      </c>
      <c r="N1712" s="4" t="s">
        <v>434</v>
      </c>
      <c r="O1712" s="4" t="s">
        <v>500</v>
      </c>
      <c r="P1712" s="4" t="s">
        <v>692</v>
      </c>
    </row>
    <row r="1713" spans="1:16" ht="45.75" customHeight="1">
      <c r="A1713" s="4" t="s">
        <v>201</v>
      </c>
      <c r="B1713" s="4" t="s">
        <v>204</v>
      </c>
      <c r="C1713" s="4" t="s">
        <v>41</v>
      </c>
      <c r="D1713" s="4"/>
      <c r="E1713" s="4"/>
      <c r="F1713" s="2">
        <v>2011</v>
      </c>
      <c r="G1713" s="4">
        <v>215054</v>
      </c>
      <c r="H1713" s="4">
        <v>0</v>
      </c>
      <c r="I1713" s="4" t="s">
        <v>284</v>
      </c>
      <c r="J1713" s="4">
        <v>200000</v>
      </c>
      <c r="K1713" s="4" t="s">
        <v>422</v>
      </c>
      <c r="L1713" s="3">
        <v>40633</v>
      </c>
      <c r="M1713" s="4" t="s">
        <v>926</v>
      </c>
      <c r="N1713" s="4" t="s">
        <v>434</v>
      </c>
      <c r="O1713" s="4" t="s">
        <v>500</v>
      </c>
      <c r="P1713" s="4" t="s">
        <v>692</v>
      </c>
    </row>
    <row r="1714" spans="1:16" ht="33.75" customHeight="1">
      <c r="A1714" s="4" t="s">
        <v>201</v>
      </c>
      <c r="B1714" s="4" t="s">
        <v>204</v>
      </c>
      <c r="C1714" s="4" t="s">
        <v>44</v>
      </c>
      <c r="D1714" s="4"/>
      <c r="E1714" s="4"/>
      <c r="F1714" s="2">
        <v>2012</v>
      </c>
      <c r="G1714" s="4">
        <v>731452</v>
      </c>
      <c r="H1714" s="4">
        <v>0</v>
      </c>
      <c r="I1714" s="4" t="s">
        <v>940</v>
      </c>
      <c r="J1714" s="4">
        <v>700000</v>
      </c>
      <c r="K1714" s="4" t="s">
        <v>422</v>
      </c>
      <c r="L1714" s="3">
        <v>41182</v>
      </c>
      <c r="M1714" s="4" t="s">
        <v>926</v>
      </c>
      <c r="N1714" s="4" t="s">
        <v>434</v>
      </c>
      <c r="O1714" s="4" t="s">
        <v>500</v>
      </c>
      <c r="P1714" s="4" t="s">
        <v>692</v>
      </c>
    </row>
    <row r="1715" spans="1:16" ht="33.75" customHeight="1">
      <c r="A1715" s="4" t="s">
        <v>201</v>
      </c>
      <c r="B1715" s="4" t="s">
        <v>704</v>
      </c>
      <c r="C1715" s="4" t="s">
        <v>40</v>
      </c>
      <c r="D1715" s="4"/>
      <c r="E1715" s="4"/>
      <c r="F1715" s="2">
        <v>2014</v>
      </c>
      <c r="G1715" s="4">
        <v>0</v>
      </c>
      <c r="H1715" s="4">
        <v>4454343</v>
      </c>
      <c r="I1715" s="4" t="s">
        <v>226</v>
      </c>
      <c r="J1715" s="4">
        <v>4000000</v>
      </c>
      <c r="K1715" s="4" t="s">
        <v>422</v>
      </c>
      <c r="L1715" s="3">
        <v>41810</v>
      </c>
      <c r="M1715" s="4" t="s">
        <v>926</v>
      </c>
      <c r="N1715" s="4" t="s">
        <v>434</v>
      </c>
      <c r="O1715" s="4" t="s">
        <v>521</v>
      </c>
      <c r="P1715" s="4" t="s">
        <v>255</v>
      </c>
    </row>
    <row r="1716" spans="1:16" ht="45.75" customHeight="1">
      <c r="A1716" s="4" t="s">
        <v>201</v>
      </c>
      <c r="B1716" s="4" t="s">
        <v>628</v>
      </c>
      <c r="C1716" s="4" t="s">
        <v>1457</v>
      </c>
      <c r="D1716" s="4" t="s">
        <v>634</v>
      </c>
      <c r="E1716" s="4" t="s">
        <v>349</v>
      </c>
      <c r="F1716" s="2">
        <v>2015</v>
      </c>
      <c r="G1716" s="4">
        <v>1586860</v>
      </c>
      <c r="H1716" s="4">
        <v>0</v>
      </c>
      <c r="I1716" s="4" t="s">
        <v>433</v>
      </c>
      <c r="J1716" s="4">
        <v>1425000</v>
      </c>
      <c r="K1716" s="4" t="s">
        <v>422</v>
      </c>
      <c r="L1716" s="3">
        <v>41791</v>
      </c>
      <c r="M1716" s="4" t="s">
        <v>326</v>
      </c>
      <c r="N1716" s="4" t="s">
        <v>434</v>
      </c>
      <c r="O1716" s="4" t="s">
        <v>500</v>
      </c>
      <c r="P1716" s="4" t="s">
        <v>692</v>
      </c>
    </row>
    <row r="1717" spans="1:16" ht="45.75" customHeight="1">
      <c r="A1717" s="4" t="s">
        <v>201</v>
      </c>
      <c r="B1717" s="4" t="s">
        <v>263</v>
      </c>
      <c r="C1717" s="4" t="s">
        <v>1473</v>
      </c>
      <c r="D1717" s="4"/>
      <c r="E1717" s="4"/>
      <c r="F1717" s="2">
        <v>2003</v>
      </c>
      <c r="G1717" s="4">
        <v>367647</v>
      </c>
      <c r="H1717" s="4">
        <v>0</v>
      </c>
      <c r="I1717" s="4" t="s">
        <v>2592</v>
      </c>
      <c r="J1717" s="4">
        <v>500000</v>
      </c>
      <c r="K1717" s="4" t="s">
        <v>422</v>
      </c>
      <c r="L1717" s="3">
        <v>37663</v>
      </c>
      <c r="M1717" s="4" t="s">
        <v>613</v>
      </c>
      <c r="N1717" s="4" t="s">
        <v>434</v>
      </c>
      <c r="O1717" s="4" t="s">
        <v>282</v>
      </c>
      <c r="P1717" s="4" t="s">
        <v>697</v>
      </c>
    </row>
    <row r="1718" spans="1:16" ht="57" customHeight="1">
      <c r="A1718" s="4" t="s">
        <v>201</v>
      </c>
      <c r="B1718" s="4" t="s">
        <v>1852</v>
      </c>
      <c r="C1718" s="4" t="s">
        <v>1561</v>
      </c>
      <c r="D1718" s="4"/>
      <c r="E1718" s="4"/>
      <c r="F1718" s="2">
        <v>2005</v>
      </c>
      <c r="G1718" s="4">
        <v>118110</v>
      </c>
      <c r="H1718" s="4">
        <v>0</v>
      </c>
      <c r="I1718" s="4" t="s">
        <v>2593</v>
      </c>
      <c r="J1718" s="4">
        <v>150000</v>
      </c>
      <c r="K1718" s="4" t="s">
        <v>422</v>
      </c>
      <c r="L1718" s="3">
        <v>38681</v>
      </c>
      <c r="M1718" s="4" t="s">
        <v>542</v>
      </c>
      <c r="N1718" s="4" t="s">
        <v>434</v>
      </c>
      <c r="O1718" s="4" t="s">
        <v>500</v>
      </c>
      <c r="P1718" s="4" t="s">
        <v>692</v>
      </c>
    </row>
    <row r="1719" spans="1:16" ht="12.75" customHeight="1">
      <c r="A1719" s="4" t="s">
        <v>201</v>
      </c>
      <c r="B1719" s="4" t="s">
        <v>1852</v>
      </c>
      <c r="C1719" s="4" t="s">
        <v>1561</v>
      </c>
      <c r="D1719" s="4"/>
      <c r="E1719" s="4"/>
      <c r="F1719" s="2">
        <v>2005</v>
      </c>
      <c r="G1719" s="4">
        <v>203252</v>
      </c>
      <c r="H1719" s="4">
        <v>0</v>
      </c>
      <c r="I1719" s="4" t="s">
        <v>2594</v>
      </c>
      <c r="J1719" s="4">
        <v>250000</v>
      </c>
      <c r="K1719" s="4" t="s">
        <v>422</v>
      </c>
      <c r="L1719" s="3">
        <v>38541</v>
      </c>
      <c r="M1719" s="4" t="s">
        <v>886</v>
      </c>
      <c r="N1719" s="4" t="s">
        <v>434</v>
      </c>
      <c r="O1719" s="4" t="s">
        <v>500</v>
      </c>
      <c r="P1719" s="4" t="s">
        <v>692</v>
      </c>
    </row>
    <row r="1720" spans="1:16" ht="22.5" customHeight="1">
      <c r="A1720" s="4" t="s">
        <v>201</v>
      </c>
      <c r="B1720" s="4" t="s">
        <v>474</v>
      </c>
      <c r="C1720" s="4" t="s">
        <v>1445</v>
      </c>
      <c r="D1720" s="4"/>
      <c r="E1720" s="4"/>
      <c r="F1720" s="2">
        <v>2007</v>
      </c>
      <c r="G1720" s="4">
        <v>304274</v>
      </c>
      <c r="H1720" s="4">
        <v>0</v>
      </c>
      <c r="I1720" s="4" t="s">
        <v>2595</v>
      </c>
      <c r="J1720" s="4">
        <v>356000</v>
      </c>
      <c r="K1720" s="4" t="s">
        <v>422</v>
      </c>
      <c r="L1720" s="3">
        <v>39381</v>
      </c>
      <c r="M1720" s="4" t="s">
        <v>886</v>
      </c>
      <c r="N1720" s="4" t="s">
        <v>434</v>
      </c>
      <c r="O1720" s="4" t="s">
        <v>500</v>
      </c>
      <c r="P1720" s="4" t="s">
        <v>692</v>
      </c>
    </row>
    <row r="1721" spans="1:16" ht="33.75" customHeight="1">
      <c r="A1721" s="4" t="s">
        <v>201</v>
      </c>
      <c r="B1721" s="4" t="s">
        <v>1098</v>
      </c>
      <c r="C1721" s="4" t="s">
        <v>40</v>
      </c>
      <c r="D1721" s="4"/>
      <c r="E1721" s="4"/>
      <c r="F1721" s="2">
        <v>2014</v>
      </c>
      <c r="G1721" s="4">
        <v>1442539</v>
      </c>
      <c r="H1721" s="4">
        <v>0</v>
      </c>
      <c r="I1721" s="4" t="s">
        <v>846</v>
      </c>
      <c r="J1721" s="4">
        <v>1295400</v>
      </c>
      <c r="K1721" s="4" t="s">
        <v>422</v>
      </c>
      <c r="L1721" s="3">
        <v>41791</v>
      </c>
      <c r="M1721" s="4" t="s">
        <v>926</v>
      </c>
      <c r="N1721" s="4" t="s">
        <v>434</v>
      </c>
      <c r="O1721" s="4" t="s">
        <v>500</v>
      </c>
      <c r="P1721" s="4" t="s">
        <v>692</v>
      </c>
    </row>
    <row r="1722" spans="1:16" ht="33.75" customHeight="1">
      <c r="A1722" s="4" t="s">
        <v>201</v>
      </c>
      <c r="B1722" s="4" t="s">
        <v>1098</v>
      </c>
      <c r="C1722" s="4" t="s">
        <v>40</v>
      </c>
      <c r="D1722" s="4"/>
      <c r="E1722" s="4"/>
      <c r="F1722" s="2">
        <v>2014</v>
      </c>
      <c r="G1722" s="4">
        <v>1455506</v>
      </c>
      <c r="H1722" s="4">
        <v>0</v>
      </c>
      <c r="I1722" s="4" t="s">
        <v>395</v>
      </c>
      <c r="J1722" s="4" t="s">
        <v>398</v>
      </c>
      <c r="K1722" s="4" t="s">
        <v>837</v>
      </c>
      <c r="L1722" s="3">
        <v>41909</v>
      </c>
      <c r="M1722" s="4" t="s">
        <v>926</v>
      </c>
      <c r="N1722" s="4" t="s">
        <v>434</v>
      </c>
      <c r="O1722" s="4" t="s">
        <v>282</v>
      </c>
      <c r="P1722" s="4" t="s">
        <v>879</v>
      </c>
    </row>
    <row r="1723" spans="1:16" ht="33.75" customHeight="1">
      <c r="A1723" s="4" t="s">
        <v>201</v>
      </c>
      <c r="B1723" s="4" t="s">
        <v>1098</v>
      </c>
      <c r="C1723" s="4" t="s">
        <v>40</v>
      </c>
      <c r="D1723" s="4"/>
      <c r="E1723" s="4"/>
      <c r="F1723" s="2">
        <v>2014</v>
      </c>
      <c r="G1723" s="4">
        <v>1904944</v>
      </c>
      <c r="H1723" s="4">
        <v>0</v>
      </c>
      <c r="I1723" s="4" t="s">
        <v>395</v>
      </c>
      <c r="J1723" s="4" t="s">
        <v>398</v>
      </c>
      <c r="K1723" s="4" t="s">
        <v>837</v>
      </c>
      <c r="L1723" s="3">
        <v>41856</v>
      </c>
      <c r="M1723" s="4" t="s">
        <v>926</v>
      </c>
      <c r="N1723" s="4" t="s">
        <v>434</v>
      </c>
      <c r="O1723" s="4" t="s">
        <v>282</v>
      </c>
      <c r="P1723" s="4" t="s">
        <v>879</v>
      </c>
    </row>
    <row r="1724" spans="1:16" ht="57" customHeight="1">
      <c r="A1724" s="4" t="s">
        <v>201</v>
      </c>
      <c r="B1724" s="4" t="s">
        <v>2596</v>
      </c>
      <c r="C1724" s="4" t="s">
        <v>1482</v>
      </c>
      <c r="D1724" s="4"/>
      <c r="E1724" s="4"/>
      <c r="F1724" s="2">
        <v>2004</v>
      </c>
      <c r="G1724" s="4">
        <v>153846</v>
      </c>
      <c r="H1724" s="4">
        <v>0</v>
      </c>
      <c r="I1724" s="4" t="s">
        <v>2597</v>
      </c>
      <c r="J1724" s="4">
        <v>200000</v>
      </c>
      <c r="K1724" s="4" t="s">
        <v>422</v>
      </c>
      <c r="L1724" s="3">
        <v>38117</v>
      </c>
      <c r="M1724" s="4" t="s">
        <v>542</v>
      </c>
      <c r="N1724" s="4" t="s">
        <v>434</v>
      </c>
      <c r="O1724" s="4" t="s">
        <v>500</v>
      </c>
      <c r="P1724" s="4" t="s">
        <v>692</v>
      </c>
    </row>
    <row r="1725" spans="1:16" ht="22.5" customHeight="1">
      <c r="A1725" s="4" t="s">
        <v>201</v>
      </c>
      <c r="B1725" s="4" t="s">
        <v>2596</v>
      </c>
      <c r="C1725" s="4" t="s">
        <v>1482</v>
      </c>
      <c r="D1725" s="4"/>
      <c r="E1725" s="4"/>
      <c r="F1725" s="2">
        <v>2004</v>
      </c>
      <c r="G1725" s="4">
        <v>61404</v>
      </c>
      <c r="H1725" s="4">
        <v>0</v>
      </c>
      <c r="I1725" s="4" t="s">
        <v>2598</v>
      </c>
      <c r="J1725" s="4">
        <v>70000</v>
      </c>
      <c r="K1725" s="4" t="s">
        <v>422</v>
      </c>
      <c r="L1725" s="3">
        <v>38341</v>
      </c>
      <c r="M1725" s="4" t="s">
        <v>886</v>
      </c>
      <c r="N1725" s="4" t="s">
        <v>434</v>
      </c>
      <c r="O1725" s="4" t="s">
        <v>500</v>
      </c>
      <c r="P1725" s="4" t="s">
        <v>692</v>
      </c>
    </row>
    <row r="1726" spans="1:16" ht="45.75" customHeight="1">
      <c r="A1726" s="4" t="s">
        <v>201</v>
      </c>
      <c r="B1726" s="4" t="s">
        <v>2596</v>
      </c>
      <c r="C1726" s="4" t="s">
        <v>1561</v>
      </c>
      <c r="D1726" s="4"/>
      <c r="E1726" s="4"/>
      <c r="F1726" s="2">
        <v>2005</v>
      </c>
      <c r="G1726" s="4">
        <v>35569</v>
      </c>
      <c r="H1726" s="4">
        <v>0</v>
      </c>
      <c r="I1726" s="4" t="s">
        <v>2599</v>
      </c>
      <c r="J1726" s="4">
        <v>43750</v>
      </c>
      <c r="K1726" s="4" t="s">
        <v>422</v>
      </c>
      <c r="L1726" s="3">
        <v>38555</v>
      </c>
      <c r="M1726" s="4" t="s">
        <v>613</v>
      </c>
      <c r="N1726" s="4" t="s">
        <v>434</v>
      </c>
      <c r="O1726" s="4" t="s">
        <v>500</v>
      </c>
      <c r="P1726" s="4" t="s">
        <v>692</v>
      </c>
    </row>
    <row r="1727" spans="1:16" ht="22.5" customHeight="1">
      <c r="A1727" s="4" t="s">
        <v>201</v>
      </c>
      <c r="B1727" s="4" t="s">
        <v>2596</v>
      </c>
      <c r="C1727" s="4" t="s">
        <v>1561</v>
      </c>
      <c r="D1727" s="4"/>
      <c r="E1727" s="4"/>
      <c r="F1727" s="2">
        <v>2005</v>
      </c>
      <c r="G1727" s="4">
        <v>190840</v>
      </c>
      <c r="H1727" s="4">
        <v>0</v>
      </c>
      <c r="I1727" s="4" t="s">
        <v>2600</v>
      </c>
      <c r="J1727" s="4">
        <v>250000</v>
      </c>
      <c r="K1727" s="4" t="s">
        <v>422</v>
      </c>
      <c r="L1727" s="3">
        <v>38699</v>
      </c>
      <c r="M1727" s="4" t="s">
        <v>79</v>
      </c>
      <c r="N1727" s="4" t="s">
        <v>434</v>
      </c>
      <c r="O1727" s="4" t="s">
        <v>500</v>
      </c>
      <c r="P1727" s="4" t="s">
        <v>692</v>
      </c>
    </row>
    <row r="1728" spans="1:16" ht="22.5" customHeight="1">
      <c r="A1728" s="4" t="s">
        <v>201</v>
      </c>
      <c r="B1728" s="4" t="s">
        <v>2596</v>
      </c>
      <c r="C1728" s="4" t="s">
        <v>1561</v>
      </c>
      <c r="D1728" s="4"/>
      <c r="E1728" s="4"/>
      <c r="F1728" s="2">
        <v>2005</v>
      </c>
      <c r="G1728" s="4">
        <v>7752</v>
      </c>
      <c r="H1728" s="4">
        <v>0</v>
      </c>
      <c r="I1728" s="4" t="s">
        <v>2601</v>
      </c>
      <c r="J1728" s="4">
        <v>10000</v>
      </c>
      <c r="K1728" s="4" t="s">
        <v>422</v>
      </c>
      <c r="L1728" s="3">
        <v>38637</v>
      </c>
      <c r="M1728" s="4" t="s">
        <v>230</v>
      </c>
      <c r="N1728" s="4" t="s">
        <v>434</v>
      </c>
      <c r="O1728" s="4" t="s">
        <v>500</v>
      </c>
      <c r="P1728" s="4" t="s">
        <v>692</v>
      </c>
    </row>
    <row r="1729" spans="1:16" ht="45.75" customHeight="1">
      <c r="A1729" s="4" t="s">
        <v>201</v>
      </c>
      <c r="B1729" s="4" t="s">
        <v>2596</v>
      </c>
      <c r="C1729" s="4" t="s">
        <v>1438</v>
      </c>
      <c r="D1729" s="4"/>
      <c r="E1729" s="4"/>
      <c r="F1729" s="2">
        <v>2006</v>
      </c>
      <c r="G1729" s="4">
        <v>35000</v>
      </c>
      <c r="H1729" s="4">
        <v>0</v>
      </c>
      <c r="I1729" s="4" t="s">
        <v>2602</v>
      </c>
      <c r="J1729" s="4">
        <v>45500</v>
      </c>
      <c r="K1729" s="4" t="s">
        <v>422</v>
      </c>
      <c r="L1729" s="3">
        <v>38810</v>
      </c>
      <c r="M1729" s="4" t="s">
        <v>613</v>
      </c>
      <c r="N1729" s="4" t="s">
        <v>434</v>
      </c>
      <c r="O1729" s="4" t="s">
        <v>500</v>
      </c>
      <c r="P1729" s="4" t="s">
        <v>692</v>
      </c>
    </row>
    <row r="1730" spans="1:16" ht="45.75" customHeight="1">
      <c r="A1730" s="4" t="s">
        <v>201</v>
      </c>
      <c r="B1730" s="4" t="s">
        <v>2596</v>
      </c>
      <c r="C1730" s="4" t="s">
        <v>1438</v>
      </c>
      <c r="D1730" s="4"/>
      <c r="E1730" s="4"/>
      <c r="F1730" s="2">
        <v>2006</v>
      </c>
      <c r="G1730" s="4">
        <v>120968</v>
      </c>
      <c r="H1730" s="4">
        <v>0</v>
      </c>
      <c r="I1730" s="4" t="s">
        <v>2603</v>
      </c>
      <c r="J1730" s="4">
        <v>150000</v>
      </c>
      <c r="K1730" s="4" t="s">
        <v>422</v>
      </c>
      <c r="L1730" s="3">
        <v>38926</v>
      </c>
      <c r="M1730" s="4" t="s">
        <v>613</v>
      </c>
      <c r="N1730" s="4" t="s">
        <v>434</v>
      </c>
      <c r="O1730" s="4" t="s">
        <v>500</v>
      </c>
      <c r="P1730" s="4" t="s">
        <v>692</v>
      </c>
    </row>
    <row r="1731" spans="1:16" ht="45.75" customHeight="1">
      <c r="A1731" s="4" t="s">
        <v>201</v>
      </c>
      <c r="B1731" s="4" t="s">
        <v>2596</v>
      </c>
      <c r="C1731" s="4" t="s">
        <v>1445</v>
      </c>
      <c r="D1731" s="4"/>
      <c r="E1731" s="4"/>
      <c r="F1731" s="2">
        <v>2007</v>
      </c>
      <c r="G1731" s="4">
        <v>20492</v>
      </c>
      <c r="H1731" s="4">
        <v>0</v>
      </c>
      <c r="I1731" s="4" t="s">
        <v>2604</v>
      </c>
      <c r="J1731" s="4">
        <v>25000</v>
      </c>
      <c r="K1731" s="4" t="s">
        <v>422</v>
      </c>
      <c r="L1731" s="3">
        <v>39251</v>
      </c>
      <c r="M1731" s="4" t="s">
        <v>613</v>
      </c>
      <c r="N1731" s="4" t="s">
        <v>434</v>
      </c>
      <c r="O1731" s="4" t="s">
        <v>500</v>
      </c>
      <c r="P1731" s="4" t="s">
        <v>692</v>
      </c>
    </row>
    <row r="1732" spans="1:16" ht="45.75" customHeight="1">
      <c r="A1732" s="4" t="s">
        <v>201</v>
      </c>
      <c r="B1732" s="4" t="s">
        <v>2596</v>
      </c>
      <c r="C1732" s="4" t="s">
        <v>1445</v>
      </c>
      <c r="D1732" s="4"/>
      <c r="E1732" s="4"/>
      <c r="F1732" s="2">
        <v>2007</v>
      </c>
      <c r="G1732" s="4">
        <v>2500</v>
      </c>
      <c r="H1732" s="4">
        <v>0</v>
      </c>
      <c r="I1732" s="4" t="s">
        <v>2605</v>
      </c>
      <c r="J1732" s="4">
        <v>3000</v>
      </c>
      <c r="K1732" s="4" t="s">
        <v>422</v>
      </c>
      <c r="L1732" s="3">
        <v>39321</v>
      </c>
      <c r="M1732" s="4" t="s">
        <v>613</v>
      </c>
      <c r="N1732" s="4" t="s">
        <v>434</v>
      </c>
      <c r="O1732" s="4" t="s">
        <v>500</v>
      </c>
      <c r="P1732" s="4" t="s">
        <v>692</v>
      </c>
    </row>
    <row r="1733" spans="1:16" ht="45.75" customHeight="1">
      <c r="A1733" s="4" t="s">
        <v>201</v>
      </c>
      <c r="B1733" s="4" t="s">
        <v>2596</v>
      </c>
      <c r="C1733" s="4" t="s">
        <v>1458</v>
      </c>
      <c r="D1733" s="4"/>
      <c r="E1733" s="4"/>
      <c r="F1733" s="2">
        <v>2008</v>
      </c>
      <c r="G1733" s="4">
        <v>96315</v>
      </c>
      <c r="H1733" s="4">
        <v>0</v>
      </c>
      <c r="I1733" s="4" t="s">
        <v>2606</v>
      </c>
      <c r="J1733" s="4">
        <v>115000</v>
      </c>
      <c r="K1733" s="4" t="s">
        <v>422</v>
      </c>
      <c r="L1733" s="3">
        <v>39812</v>
      </c>
      <c r="M1733" s="4" t="s">
        <v>613</v>
      </c>
      <c r="N1733" s="4" t="s">
        <v>434</v>
      </c>
      <c r="O1733" s="4" t="s">
        <v>500</v>
      </c>
      <c r="P1733" s="4" t="s">
        <v>692</v>
      </c>
    </row>
    <row r="1734" spans="1:16" ht="22.5" customHeight="1">
      <c r="A1734" s="4" t="s">
        <v>201</v>
      </c>
      <c r="B1734" s="4" t="s">
        <v>2596</v>
      </c>
      <c r="C1734" s="4" t="s">
        <v>1473</v>
      </c>
      <c r="D1734" s="4"/>
      <c r="E1734" s="4"/>
      <c r="F1734" s="2">
        <v>2003</v>
      </c>
      <c r="G1734" s="4">
        <v>70922</v>
      </c>
      <c r="H1734" s="4">
        <v>0</v>
      </c>
      <c r="I1734" s="4" t="s">
        <v>2607</v>
      </c>
      <c r="J1734" s="4">
        <v>100000</v>
      </c>
      <c r="K1734" s="4" t="s">
        <v>422</v>
      </c>
      <c r="L1734" s="3">
        <v>37876</v>
      </c>
      <c r="M1734" s="4" t="s">
        <v>886</v>
      </c>
      <c r="N1734" s="4" t="s">
        <v>434</v>
      </c>
      <c r="O1734" s="4" t="s">
        <v>500</v>
      </c>
      <c r="P1734" s="4" t="s">
        <v>692</v>
      </c>
    </row>
    <row r="1735" spans="1:16" ht="45.75" customHeight="1">
      <c r="A1735" s="4" t="s">
        <v>201</v>
      </c>
      <c r="B1735" s="4" t="s">
        <v>2596</v>
      </c>
      <c r="C1735" s="4" t="s">
        <v>1473</v>
      </c>
      <c r="D1735" s="4"/>
      <c r="E1735" s="4"/>
      <c r="F1735" s="2">
        <v>2003</v>
      </c>
      <c r="G1735" s="4">
        <v>131387</v>
      </c>
      <c r="H1735" s="4">
        <v>0</v>
      </c>
      <c r="I1735" s="4" t="s">
        <v>2608</v>
      </c>
      <c r="J1735" s="4">
        <v>180000</v>
      </c>
      <c r="K1735" s="4" t="s">
        <v>422</v>
      </c>
      <c r="L1735" s="3">
        <v>37716</v>
      </c>
      <c r="M1735" s="4" t="s">
        <v>613</v>
      </c>
      <c r="N1735" s="4" t="s">
        <v>434</v>
      </c>
      <c r="O1735" s="4" t="s">
        <v>500</v>
      </c>
      <c r="P1735" s="4" t="s">
        <v>692</v>
      </c>
    </row>
    <row r="1736" spans="1:16" ht="45.75" customHeight="1">
      <c r="A1736" s="4" t="s">
        <v>201</v>
      </c>
      <c r="B1736" s="4" t="s">
        <v>2596</v>
      </c>
      <c r="C1736" s="4" t="s">
        <v>1473</v>
      </c>
      <c r="D1736" s="4"/>
      <c r="E1736" s="4"/>
      <c r="F1736" s="2">
        <v>2003</v>
      </c>
      <c r="G1736" s="4">
        <v>125926</v>
      </c>
      <c r="H1736" s="4">
        <v>0</v>
      </c>
      <c r="I1736" s="4" t="s">
        <v>2609</v>
      </c>
      <c r="J1736" s="4">
        <v>170000</v>
      </c>
      <c r="K1736" s="4" t="s">
        <v>422</v>
      </c>
      <c r="L1736" s="3">
        <v>37687</v>
      </c>
      <c r="M1736" s="4" t="s">
        <v>613</v>
      </c>
      <c r="N1736" s="4" t="s">
        <v>434</v>
      </c>
      <c r="O1736" s="4" t="s">
        <v>500</v>
      </c>
      <c r="P1736" s="4" t="s">
        <v>692</v>
      </c>
    </row>
    <row r="1737" spans="1:16" ht="22.5" customHeight="1">
      <c r="A1737" s="4" t="s">
        <v>201</v>
      </c>
      <c r="B1737" s="4" t="s">
        <v>2596</v>
      </c>
      <c r="C1737" s="4" t="s">
        <v>1473</v>
      </c>
      <c r="D1737" s="4"/>
      <c r="E1737" s="4"/>
      <c r="F1737" s="2">
        <v>2003</v>
      </c>
      <c r="G1737" s="4">
        <v>88889</v>
      </c>
      <c r="H1737" s="4">
        <v>0</v>
      </c>
      <c r="I1737" s="4" t="s">
        <v>2610</v>
      </c>
      <c r="J1737" s="4">
        <v>120000</v>
      </c>
      <c r="K1737" s="4" t="s">
        <v>422</v>
      </c>
      <c r="L1737" s="3">
        <v>37701</v>
      </c>
      <c r="M1737" s="4" t="s">
        <v>738</v>
      </c>
      <c r="N1737" s="4" t="s">
        <v>434</v>
      </c>
      <c r="O1737" s="4" t="s">
        <v>500</v>
      </c>
      <c r="P1737" s="4" t="s">
        <v>692</v>
      </c>
    </row>
    <row r="1738" spans="1:16" ht="45.75" customHeight="1">
      <c r="A1738" s="4" t="s">
        <v>201</v>
      </c>
      <c r="B1738" s="4" t="s">
        <v>2596</v>
      </c>
      <c r="C1738" s="4" t="s">
        <v>1473</v>
      </c>
      <c r="D1738" s="4"/>
      <c r="E1738" s="4"/>
      <c r="F1738" s="2">
        <v>2003</v>
      </c>
      <c r="G1738" s="4">
        <v>147059</v>
      </c>
      <c r="H1738" s="4">
        <v>0</v>
      </c>
      <c r="I1738" s="4" t="s">
        <v>2611</v>
      </c>
      <c r="J1738" s="4">
        <v>200000</v>
      </c>
      <c r="K1738" s="4" t="s">
        <v>422</v>
      </c>
      <c r="L1738" s="3">
        <v>37659</v>
      </c>
      <c r="M1738" s="4" t="s">
        <v>613</v>
      </c>
      <c r="N1738" s="4" t="s">
        <v>434</v>
      </c>
      <c r="O1738" s="4" t="s">
        <v>500</v>
      </c>
      <c r="P1738" s="4" t="s">
        <v>692</v>
      </c>
    </row>
    <row r="1739" spans="1:16" ht="22.5" customHeight="1">
      <c r="A1739" s="4" t="s">
        <v>201</v>
      </c>
      <c r="B1739" s="4" t="s">
        <v>2596</v>
      </c>
      <c r="C1739" s="4" t="s">
        <v>1473</v>
      </c>
      <c r="D1739" s="4"/>
      <c r="E1739" s="4"/>
      <c r="F1739" s="2">
        <v>2003</v>
      </c>
      <c r="G1739" s="4">
        <v>424242</v>
      </c>
      <c r="H1739" s="4">
        <v>0</v>
      </c>
      <c r="I1739" s="4" t="s">
        <v>2612</v>
      </c>
      <c r="J1739" s="4"/>
      <c r="K1739" s="4"/>
      <c r="L1739" s="3">
        <v>37953</v>
      </c>
      <c r="M1739" s="4" t="s">
        <v>738</v>
      </c>
      <c r="N1739" s="4" t="s">
        <v>434</v>
      </c>
      <c r="O1739" s="4" t="s">
        <v>500</v>
      </c>
      <c r="P1739" s="4" t="s">
        <v>692</v>
      </c>
    </row>
    <row r="1740" spans="1:16" ht="45.75" customHeight="1">
      <c r="A1740" s="4" t="s">
        <v>201</v>
      </c>
      <c r="B1740" s="4" t="s">
        <v>2596</v>
      </c>
      <c r="C1740" s="4" t="s">
        <v>1473</v>
      </c>
      <c r="D1740" s="4"/>
      <c r="E1740" s="4"/>
      <c r="F1740" s="2">
        <v>2003</v>
      </c>
      <c r="G1740" s="4">
        <v>55556</v>
      </c>
      <c r="H1740" s="4">
        <v>0</v>
      </c>
      <c r="I1740" s="4" t="s">
        <v>2613</v>
      </c>
      <c r="J1740" s="4">
        <v>75000</v>
      </c>
      <c r="K1740" s="4" t="s">
        <v>422</v>
      </c>
      <c r="L1740" s="3">
        <v>37701</v>
      </c>
      <c r="M1740" s="4" t="s">
        <v>613</v>
      </c>
      <c r="N1740" s="4" t="s">
        <v>434</v>
      </c>
      <c r="O1740" s="4" t="s">
        <v>500</v>
      </c>
      <c r="P1740" s="4" t="s">
        <v>692</v>
      </c>
    </row>
    <row r="1741" spans="1:16" ht="22.5" customHeight="1">
      <c r="A1741" s="4" t="s">
        <v>201</v>
      </c>
      <c r="B1741" s="4" t="s">
        <v>2596</v>
      </c>
      <c r="C1741" s="4" t="s">
        <v>1473</v>
      </c>
      <c r="D1741" s="4"/>
      <c r="E1741" s="4"/>
      <c r="F1741" s="2">
        <v>2003</v>
      </c>
      <c r="G1741" s="4">
        <v>36496</v>
      </c>
      <c r="H1741" s="4">
        <v>0</v>
      </c>
      <c r="I1741" s="4" t="s">
        <v>2614</v>
      </c>
      <c r="J1741" s="4">
        <v>50000</v>
      </c>
      <c r="K1741" s="4" t="s">
        <v>422</v>
      </c>
      <c r="L1741" s="3">
        <v>37757</v>
      </c>
      <c r="M1741" s="4" t="s">
        <v>738</v>
      </c>
      <c r="N1741" s="4" t="s">
        <v>434</v>
      </c>
      <c r="O1741" s="4" t="s">
        <v>500</v>
      </c>
      <c r="P1741" s="4" t="s">
        <v>692</v>
      </c>
    </row>
    <row r="1742" spans="1:16" ht="22.5" customHeight="1">
      <c r="A1742" s="4" t="s">
        <v>201</v>
      </c>
      <c r="B1742" s="4" t="s">
        <v>2596</v>
      </c>
      <c r="C1742" s="4" t="s">
        <v>1473</v>
      </c>
      <c r="D1742" s="4"/>
      <c r="E1742" s="4"/>
      <c r="F1742" s="2">
        <v>2003</v>
      </c>
      <c r="G1742" s="4">
        <v>132383</v>
      </c>
      <c r="H1742" s="4">
        <v>0</v>
      </c>
      <c r="I1742" s="4" t="s">
        <v>2615</v>
      </c>
      <c r="J1742" s="4">
        <v>181365</v>
      </c>
      <c r="K1742" s="4" t="s">
        <v>422</v>
      </c>
      <c r="L1742" s="3">
        <v>37757</v>
      </c>
      <c r="M1742" s="4" t="s">
        <v>738</v>
      </c>
      <c r="N1742" s="4" t="s">
        <v>434</v>
      </c>
      <c r="O1742" s="4" t="s">
        <v>500</v>
      </c>
      <c r="P1742" s="4" t="s">
        <v>692</v>
      </c>
    </row>
    <row r="1743" spans="1:16" ht="22.5" customHeight="1">
      <c r="A1743" s="4" t="s">
        <v>201</v>
      </c>
      <c r="B1743" s="4" t="s">
        <v>2616</v>
      </c>
      <c r="C1743" s="4" t="s">
        <v>1710</v>
      </c>
      <c r="D1743" s="4"/>
      <c r="E1743" s="4"/>
      <c r="F1743" s="2">
        <v>2001</v>
      </c>
      <c r="G1743" s="4">
        <v>9091</v>
      </c>
      <c r="H1743" s="4">
        <v>0</v>
      </c>
      <c r="I1743" s="4" t="s">
        <v>2617</v>
      </c>
      <c r="J1743" s="4">
        <v>15000</v>
      </c>
      <c r="K1743" s="4" t="s">
        <v>422</v>
      </c>
      <c r="L1743" s="3">
        <v>36913</v>
      </c>
      <c r="M1743" s="4" t="s">
        <v>738</v>
      </c>
      <c r="N1743" s="4" t="s">
        <v>434</v>
      </c>
      <c r="O1743" s="4" t="s">
        <v>500</v>
      </c>
      <c r="P1743" s="4" t="s">
        <v>692</v>
      </c>
    </row>
    <row r="1744" spans="1:16" ht="12.75" customHeight="1">
      <c r="A1744" s="4" t="s">
        <v>201</v>
      </c>
      <c r="B1744" s="4" t="s">
        <v>2562</v>
      </c>
      <c r="C1744" s="4" t="s">
        <v>1473</v>
      </c>
      <c r="D1744" s="4"/>
      <c r="E1744" s="4"/>
      <c r="F1744" s="2">
        <v>2003</v>
      </c>
      <c r="G1744" s="4">
        <v>53846</v>
      </c>
      <c r="H1744" s="4">
        <v>0</v>
      </c>
      <c r="I1744" s="4" t="s">
        <v>2618</v>
      </c>
      <c r="J1744" s="4">
        <v>70000</v>
      </c>
      <c r="K1744" s="4" t="s">
        <v>422</v>
      </c>
      <c r="L1744" s="3">
        <v>37967</v>
      </c>
      <c r="M1744" s="4" t="s">
        <v>886</v>
      </c>
      <c r="N1744" s="4" t="s">
        <v>434</v>
      </c>
      <c r="O1744" s="4" t="s">
        <v>500</v>
      </c>
      <c r="P1744" s="4" t="s">
        <v>692</v>
      </c>
    </row>
    <row r="1745" spans="1:16" ht="45.75" customHeight="1">
      <c r="A1745" s="4" t="s">
        <v>201</v>
      </c>
      <c r="B1745" s="4" t="s">
        <v>305</v>
      </c>
      <c r="C1745" s="4" t="s">
        <v>961</v>
      </c>
      <c r="D1745" s="4"/>
      <c r="E1745" s="4"/>
      <c r="F1745" s="2">
        <v>2014</v>
      </c>
      <c r="G1745" s="4">
        <v>21518</v>
      </c>
      <c r="H1745" s="4">
        <v>0</v>
      </c>
      <c r="I1745" s="4" t="s">
        <v>1072</v>
      </c>
      <c r="J1745" s="4">
        <v>19000</v>
      </c>
      <c r="K1745" s="4" t="s">
        <v>422</v>
      </c>
      <c r="L1745" s="3">
        <v>41761</v>
      </c>
      <c r="M1745" s="4" t="s">
        <v>613</v>
      </c>
      <c r="N1745" s="4" t="s">
        <v>434</v>
      </c>
      <c r="O1745" s="4" t="s">
        <v>282</v>
      </c>
      <c r="P1745" s="4" t="s">
        <v>692</v>
      </c>
    </row>
    <row r="1746" spans="1:16" ht="22.5" customHeight="1">
      <c r="A1746" s="4" t="s">
        <v>201</v>
      </c>
      <c r="B1746" s="4" t="s">
        <v>365</v>
      </c>
      <c r="C1746" s="4" t="s">
        <v>1561</v>
      </c>
      <c r="D1746" s="4"/>
      <c r="E1746" s="4"/>
      <c r="F1746" s="2">
        <v>2005</v>
      </c>
      <c r="G1746" s="4">
        <v>416667</v>
      </c>
      <c r="H1746" s="4">
        <v>0</v>
      </c>
      <c r="I1746" s="4" t="s">
        <v>2619</v>
      </c>
      <c r="J1746" s="4">
        <v>500000</v>
      </c>
      <c r="K1746" s="4" t="s">
        <v>422</v>
      </c>
      <c r="L1746" s="3">
        <v>38450</v>
      </c>
      <c r="M1746" s="4" t="s">
        <v>738</v>
      </c>
      <c r="N1746" s="4" t="s">
        <v>434</v>
      </c>
      <c r="O1746" s="4" t="s">
        <v>500</v>
      </c>
      <c r="P1746" s="4" t="s">
        <v>692</v>
      </c>
    </row>
    <row r="1747" spans="1:16" ht="22.5" customHeight="1">
      <c r="A1747" s="4" t="s">
        <v>201</v>
      </c>
      <c r="B1747" s="4" t="s">
        <v>365</v>
      </c>
      <c r="C1747" s="4" t="s">
        <v>1438</v>
      </c>
      <c r="D1747" s="4"/>
      <c r="E1747" s="4"/>
      <c r="F1747" s="2">
        <v>2006</v>
      </c>
      <c r="G1747" s="4">
        <v>55096</v>
      </c>
      <c r="H1747" s="4">
        <v>0</v>
      </c>
      <c r="I1747" s="4" t="s">
        <v>2620</v>
      </c>
      <c r="J1747" s="4"/>
      <c r="K1747" s="4" t="s">
        <v>837</v>
      </c>
      <c r="L1747" s="3">
        <v>39059</v>
      </c>
      <c r="M1747" s="4" t="s">
        <v>738</v>
      </c>
      <c r="N1747" s="4" t="s">
        <v>434</v>
      </c>
      <c r="O1747" s="4" t="s">
        <v>500</v>
      </c>
      <c r="P1747" s="4" t="s">
        <v>692</v>
      </c>
    </row>
    <row r="1748" spans="1:16" ht="45.75" customHeight="1">
      <c r="A1748" s="4" t="s">
        <v>201</v>
      </c>
      <c r="B1748" s="4" t="s">
        <v>365</v>
      </c>
      <c r="C1748" s="4" t="s">
        <v>1438</v>
      </c>
      <c r="D1748" s="4"/>
      <c r="E1748" s="4"/>
      <c r="F1748" s="2">
        <v>2006</v>
      </c>
      <c r="G1748" s="4">
        <v>53719</v>
      </c>
      <c r="H1748" s="4">
        <v>0</v>
      </c>
      <c r="I1748" s="4" t="s">
        <v>2621</v>
      </c>
      <c r="J1748" s="4">
        <v>65000</v>
      </c>
      <c r="K1748" s="4" t="s">
        <v>422</v>
      </c>
      <c r="L1748" s="3">
        <v>39059</v>
      </c>
      <c r="M1748" s="4" t="s">
        <v>613</v>
      </c>
      <c r="N1748" s="4" t="s">
        <v>434</v>
      </c>
      <c r="O1748" s="4" t="s">
        <v>500</v>
      </c>
      <c r="P1748" s="4" t="s">
        <v>692</v>
      </c>
    </row>
    <row r="1749" spans="1:16" ht="45.75" customHeight="1">
      <c r="A1749" s="4" t="s">
        <v>201</v>
      </c>
      <c r="B1749" s="4" t="s">
        <v>365</v>
      </c>
      <c r="C1749" s="4" t="s">
        <v>1445</v>
      </c>
      <c r="D1749" s="4"/>
      <c r="E1749" s="4"/>
      <c r="F1749" s="2">
        <v>2007</v>
      </c>
      <c r="G1749" s="4">
        <v>104167</v>
      </c>
      <c r="H1749" s="4">
        <v>0</v>
      </c>
      <c r="I1749" s="4" t="s">
        <v>2622</v>
      </c>
      <c r="J1749" s="4">
        <v>125000</v>
      </c>
      <c r="K1749" s="4" t="s">
        <v>422</v>
      </c>
      <c r="L1749" s="3">
        <v>39318</v>
      </c>
      <c r="M1749" s="4" t="s">
        <v>613</v>
      </c>
      <c r="N1749" s="4" t="s">
        <v>434</v>
      </c>
      <c r="O1749" s="4" t="s">
        <v>500</v>
      </c>
      <c r="P1749" s="4" t="s">
        <v>692</v>
      </c>
    </row>
    <row r="1750" spans="1:16" ht="22.5" customHeight="1">
      <c r="A1750" s="4" t="s">
        <v>201</v>
      </c>
      <c r="B1750" s="4" t="s">
        <v>365</v>
      </c>
      <c r="C1750" s="4" t="s">
        <v>1445</v>
      </c>
      <c r="D1750" s="4"/>
      <c r="E1750" s="4"/>
      <c r="F1750" s="2">
        <v>2007</v>
      </c>
      <c r="G1750" s="4">
        <v>1236339</v>
      </c>
      <c r="H1750" s="4">
        <v>0</v>
      </c>
      <c r="I1750" s="4" t="s">
        <v>1648</v>
      </c>
      <c r="J1750" s="4"/>
      <c r="K1750" s="4" t="s">
        <v>837</v>
      </c>
      <c r="L1750" s="3">
        <v>39433</v>
      </c>
      <c r="M1750" s="4" t="s">
        <v>738</v>
      </c>
      <c r="N1750" s="4" t="s">
        <v>434</v>
      </c>
      <c r="O1750" s="4" t="s">
        <v>282</v>
      </c>
      <c r="P1750" s="4" t="s">
        <v>879</v>
      </c>
    </row>
    <row r="1751" spans="1:16" ht="45.75" customHeight="1">
      <c r="A1751" s="4" t="s">
        <v>201</v>
      </c>
      <c r="B1751" s="4" t="s">
        <v>365</v>
      </c>
      <c r="C1751" s="4" t="s">
        <v>1445</v>
      </c>
      <c r="D1751" s="4"/>
      <c r="E1751" s="4"/>
      <c r="F1751" s="2">
        <v>2007</v>
      </c>
      <c r="G1751" s="4">
        <v>160000</v>
      </c>
      <c r="H1751" s="4">
        <v>0</v>
      </c>
      <c r="I1751" s="4" t="s">
        <v>2623</v>
      </c>
      <c r="J1751" s="4">
        <v>200000</v>
      </c>
      <c r="K1751" s="4" t="s">
        <v>422</v>
      </c>
      <c r="L1751" s="3">
        <v>39136</v>
      </c>
      <c r="M1751" s="4" t="s">
        <v>613</v>
      </c>
      <c r="N1751" s="4" t="s">
        <v>434</v>
      </c>
      <c r="O1751" s="4" t="s">
        <v>500</v>
      </c>
      <c r="P1751" s="4" t="s">
        <v>692</v>
      </c>
    </row>
    <row r="1752" spans="1:16" ht="68.25" customHeight="1">
      <c r="A1752" s="4" t="s">
        <v>201</v>
      </c>
      <c r="B1752" s="4" t="s">
        <v>365</v>
      </c>
      <c r="C1752" s="4" t="s">
        <v>1458</v>
      </c>
      <c r="D1752" s="4" t="s">
        <v>1459</v>
      </c>
      <c r="E1752" s="4" t="s">
        <v>1523</v>
      </c>
      <c r="F1752" s="2">
        <v>2008</v>
      </c>
      <c r="G1752" s="4">
        <v>58386</v>
      </c>
      <c r="H1752" s="4">
        <v>0</v>
      </c>
      <c r="I1752" s="4" t="s">
        <v>2624</v>
      </c>
      <c r="J1752" s="4"/>
      <c r="K1752" s="4" t="s">
        <v>837</v>
      </c>
      <c r="L1752" s="3">
        <v>39616</v>
      </c>
      <c r="M1752" s="4" t="s">
        <v>926</v>
      </c>
      <c r="N1752" s="4" t="s">
        <v>434</v>
      </c>
      <c r="O1752" s="4" t="s">
        <v>282</v>
      </c>
      <c r="P1752" s="4" t="s">
        <v>697</v>
      </c>
    </row>
    <row r="1753" spans="1:16" ht="79.5" customHeight="1">
      <c r="A1753" s="4" t="s">
        <v>201</v>
      </c>
      <c r="B1753" s="4" t="s">
        <v>365</v>
      </c>
      <c r="C1753" s="4" t="s">
        <v>1458</v>
      </c>
      <c r="D1753" s="4" t="s">
        <v>1459</v>
      </c>
      <c r="E1753" s="4" t="s">
        <v>1523</v>
      </c>
      <c r="F1753" s="2">
        <v>2008</v>
      </c>
      <c r="G1753" s="4">
        <v>109389</v>
      </c>
      <c r="H1753" s="4">
        <v>0</v>
      </c>
      <c r="I1753" s="4" t="s">
        <v>2625</v>
      </c>
      <c r="J1753" s="4"/>
      <c r="K1753" s="4" t="s">
        <v>837</v>
      </c>
      <c r="L1753" s="3">
        <v>39567</v>
      </c>
      <c r="M1753" s="4" t="s">
        <v>926</v>
      </c>
      <c r="N1753" s="4" t="s">
        <v>434</v>
      </c>
      <c r="O1753" s="4" t="s">
        <v>282</v>
      </c>
      <c r="P1753" s="4" t="s">
        <v>879</v>
      </c>
    </row>
    <row r="1754" spans="1:16" ht="45.75" customHeight="1">
      <c r="A1754" s="4" t="s">
        <v>201</v>
      </c>
      <c r="B1754" s="4" t="s">
        <v>365</v>
      </c>
      <c r="C1754" s="4" t="s">
        <v>1463</v>
      </c>
      <c r="D1754" s="4"/>
      <c r="E1754" s="4"/>
      <c r="F1754" s="2">
        <v>2009</v>
      </c>
      <c r="G1754" s="4">
        <v>110701</v>
      </c>
      <c r="H1754" s="4">
        <v>0</v>
      </c>
      <c r="I1754" s="4" t="s">
        <v>2626</v>
      </c>
      <c r="J1754" s="4">
        <v>120000</v>
      </c>
      <c r="K1754" s="4" t="s">
        <v>422</v>
      </c>
      <c r="L1754" s="3">
        <v>40025</v>
      </c>
      <c r="M1754" s="4" t="s">
        <v>613</v>
      </c>
      <c r="N1754" s="4" t="s">
        <v>434</v>
      </c>
      <c r="O1754" s="4" t="s">
        <v>500</v>
      </c>
      <c r="P1754" s="4" t="s">
        <v>692</v>
      </c>
    </row>
    <row r="1755" spans="1:16" ht="45.75" customHeight="1">
      <c r="A1755" s="4" t="s">
        <v>201</v>
      </c>
      <c r="B1755" s="4" t="s">
        <v>365</v>
      </c>
      <c r="C1755" s="4" t="s">
        <v>1516</v>
      </c>
      <c r="D1755" s="4"/>
      <c r="E1755" s="4"/>
      <c r="F1755" s="2">
        <v>2010</v>
      </c>
      <c r="G1755" s="4">
        <v>233010</v>
      </c>
      <c r="H1755" s="4">
        <v>0</v>
      </c>
      <c r="I1755" s="4" t="s">
        <v>2627</v>
      </c>
      <c r="J1755" s="4" t="s">
        <v>398</v>
      </c>
      <c r="K1755" s="4" t="s">
        <v>837</v>
      </c>
      <c r="L1755" s="3">
        <v>40209</v>
      </c>
      <c r="M1755" s="4" t="s">
        <v>613</v>
      </c>
      <c r="N1755" s="4" t="s">
        <v>434</v>
      </c>
      <c r="O1755" s="4" t="s">
        <v>282</v>
      </c>
      <c r="P1755" s="4" t="s">
        <v>692</v>
      </c>
    </row>
    <row r="1756" spans="1:16" ht="33.75" customHeight="1">
      <c r="A1756" s="4" t="s">
        <v>201</v>
      </c>
      <c r="B1756" s="4" t="s">
        <v>365</v>
      </c>
      <c r="C1756" s="4" t="s">
        <v>1516</v>
      </c>
      <c r="D1756" s="4"/>
      <c r="E1756" s="4"/>
      <c r="F1756" s="2">
        <v>2010</v>
      </c>
      <c r="G1756" s="4">
        <v>536723</v>
      </c>
      <c r="H1756" s="4">
        <v>0</v>
      </c>
      <c r="I1756" s="4" t="s">
        <v>1776</v>
      </c>
      <c r="J1756" s="4" t="s">
        <v>398</v>
      </c>
      <c r="K1756" s="4" t="s">
        <v>837</v>
      </c>
      <c r="L1756" s="3">
        <v>40288</v>
      </c>
      <c r="M1756" s="4" t="s">
        <v>926</v>
      </c>
      <c r="N1756" s="4" t="s">
        <v>434</v>
      </c>
      <c r="O1756" s="4" t="s">
        <v>282</v>
      </c>
      <c r="P1756" s="4" t="s">
        <v>879</v>
      </c>
    </row>
    <row r="1757" spans="1:16" ht="45.75" customHeight="1">
      <c r="A1757" s="4" t="s">
        <v>201</v>
      </c>
      <c r="B1757" s="4" t="s">
        <v>365</v>
      </c>
      <c r="C1757" s="4" t="s">
        <v>41</v>
      </c>
      <c r="D1757" s="4"/>
      <c r="E1757" s="4"/>
      <c r="F1757" s="2">
        <v>2011</v>
      </c>
      <c r="G1757" s="4">
        <v>126183</v>
      </c>
      <c r="H1757" s="4">
        <v>0</v>
      </c>
      <c r="I1757" s="4" t="s">
        <v>275</v>
      </c>
      <c r="J1757" s="4">
        <v>120000</v>
      </c>
      <c r="K1757" s="4" t="s">
        <v>422</v>
      </c>
      <c r="L1757" s="3">
        <v>40574</v>
      </c>
      <c r="M1757" s="4" t="s">
        <v>613</v>
      </c>
      <c r="N1757" s="4" t="s">
        <v>434</v>
      </c>
      <c r="O1757" s="4" t="s">
        <v>500</v>
      </c>
      <c r="P1757" s="4" t="s">
        <v>692</v>
      </c>
    </row>
    <row r="1758" spans="1:16" ht="45.75" customHeight="1">
      <c r="A1758" s="4" t="s">
        <v>201</v>
      </c>
      <c r="B1758" s="4" t="s">
        <v>365</v>
      </c>
      <c r="C1758" s="4" t="s">
        <v>44</v>
      </c>
      <c r="D1758" s="4"/>
      <c r="E1758" s="4"/>
      <c r="F1758" s="2">
        <v>2012</v>
      </c>
      <c r="G1758" s="4">
        <v>134950</v>
      </c>
      <c r="H1758" s="4">
        <v>0</v>
      </c>
      <c r="I1758" s="4" t="s">
        <v>639</v>
      </c>
      <c r="J1758" s="4">
        <v>122400</v>
      </c>
      <c r="K1758" s="4" t="s">
        <v>422</v>
      </c>
      <c r="L1758" s="3">
        <v>41030</v>
      </c>
      <c r="M1758" s="4" t="s">
        <v>613</v>
      </c>
      <c r="N1758" s="4" t="s">
        <v>434</v>
      </c>
      <c r="O1758" s="4" t="s">
        <v>500</v>
      </c>
      <c r="P1758" s="4" t="s">
        <v>692</v>
      </c>
    </row>
    <row r="1759" spans="1:16" ht="45.75" customHeight="1">
      <c r="A1759" s="4" t="s">
        <v>201</v>
      </c>
      <c r="B1759" s="4" t="s">
        <v>365</v>
      </c>
      <c r="C1759" s="4" t="s">
        <v>40</v>
      </c>
      <c r="D1759" s="4"/>
      <c r="E1759" s="4"/>
      <c r="F1759" s="2">
        <v>2014</v>
      </c>
      <c r="G1759" s="4">
        <v>126386</v>
      </c>
      <c r="H1759" s="4">
        <v>0</v>
      </c>
      <c r="I1759" s="4" t="s">
        <v>942</v>
      </c>
      <c r="J1759" s="4">
        <v>114000</v>
      </c>
      <c r="K1759" s="4" t="s">
        <v>422</v>
      </c>
      <c r="L1759" s="3">
        <v>41671</v>
      </c>
      <c r="M1759" s="4" t="s">
        <v>613</v>
      </c>
      <c r="N1759" s="4" t="s">
        <v>434</v>
      </c>
      <c r="O1759" s="4" t="s">
        <v>500</v>
      </c>
      <c r="P1759" s="4" t="s">
        <v>692</v>
      </c>
    </row>
    <row r="1760" spans="1:16" ht="45.75" customHeight="1">
      <c r="A1760" s="4" t="s">
        <v>201</v>
      </c>
      <c r="B1760" s="4" t="s">
        <v>365</v>
      </c>
      <c r="C1760" s="4" t="s">
        <v>40</v>
      </c>
      <c r="D1760" s="4"/>
      <c r="E1760" s="4"/>
      <c r="F1760" s="2">
        <v>2014</v>
      </c>
      <c r="G1760" s="4">
        <v>175824</v>
      </c>
      <c r="H1760" s="4">
        <v>0</v>
      </c>
      <c r="I1760" s="4" t="s">
        <v>29</v>
      </c>
      <c r="J1760" s="4">
        <v>160000</v>
      </c>
      <c r="K1760" s="4" t="s">
        <v>422</v>
      </c>
      <c r="L1760" s="3">
        <v>41852</v>
      </c>
      <c r="M1760" s="4" t="s">
        <v>613</v>
      </c>
      <c r="N1760" s="4" t="s">
        <v>434</v>
      </c>
      <c r="O1760" s="4" t="s">
        <v>500</v>
      </c>
      <c r="P1760" s="4" t="s">
        <v>692</v>
      </c>
    </row>
    <row r="1761" spans="1:16" ht="45.75" customHeight="1">
      <c r="A1761" s="4" t="s">
        <v>201</v>
      </c>
      <c r="B1761" s="4" t="s">
        <v>365</v>
      </c>
      <c r="C1761" s="4" t="s">
        <v>40</v>
      </c>
      <c r="D1761" s="4"/>
      <c r="E1761" s="4"/>
      <c r="F1761" s="2">
        <v>2014</v>
      </c>
      <c r="G1761" s="4">
        <v>149727</v>
      </c>
      <c r="H1761" s="4">
        <v>0</v>
      </c>
      <c r="I1761" s="4" t="s">
        <v>1042</v>
      </c>
      <c r="J1761" s="4">
        <v>137000</v>
      </c>
      <c r="K1761" s="4" t="s">
        <v>422</v>
      </c>
      <c r="L1761" s="3">
        <v>41883</v>
      </c>
      <c r="M1761" s="4" t="s">
        <v>613</v>
      </c>
      <c r="N1761" s="4" t="s">
        <v>434</v>
      </c>
      <c r="O1761" s="4" t="s">
        <v>500</v>
      </c>
      <c r="P1761" s="4" t="s">
        <v>692</v>
      </c>
    </row>
    <row r="1762" spans="1:16" ht="33.75" customHeight="1">
      <c r="A1762" s="4" t="s">
        <v>201</v>
      </c>
      <c r="B1762" s="4" t="s">
        <v>365</v>
      </c>
      <c r="C1762" s="4" t="s">
        <v>1457</v>
      </c>
      <c r="D1762" s="4" t="s">
        <v>634</v>
      </c>
      <c r="E1762" s="4" t="s">
        <v>77</v>
      </c>
      <c r="F1762" s="2">
        <v>2015</v>
      </c>
      <c r="G1762" s="4">
        <v>3138075</v>
      </c>
      <c r="H1762" s="4">
        <v>0</v>
      </c>
      <c r="I1762" s="4" t="s">
        <v>981</v>
      </c>
      <c r="J1762" s="4">
        <v>3000000</v>
      </c>
      <c r="K1762" s="4" t="s">
        <v>422</v>
      </c>
      <c r="L1762" s="3">
        <v>41944</v>
      </c>
      <c r="M1762" s="4" t="s">
        <v>926</v>
      </c>
      <c r="N1762" s="4" t="s">
        <v>434</v>
      </c>
      <c r="O1762" s="4" t="s">
        <v>500</v>
      </c>
      <c r="P1762" s="4" t="s">
        <v>692</v>
      </c>
    </row>
    <row r="1763" spans="1:16" ht="33.75" customHeight="1">
      <c r="A1763" s="4" t="s">
        <v>201</v>
      </c>
      <c r="B1763" s="4" t="s">
        <v>365</v>
      </c>
      <c r="C1763" s="4" t="s">
        <v>1457</v>
      </c>
      <c r="D1763" s="4" t="s">
        <v>634</v>
      </c>
      <c r="E1763" s="4" t="s">
        <v>77</v>
      </c>
      <c r="F1763" s="2">
        <v>2015</v>
      </c>
      <c r="G1763" s="4">
        <v>1046025</v>
      </c>
      <c r="H1763" s="4">
        <v>0</v>
      </c>
      <c r="I1763" s="4" t="s">
        <v>809</v>
      </c>
      <c r="J1763" s="4">
        <v>1000000</v>
      </c>
      <c r="K1763" s="4" t="s">
        <v>422</v>
      </c>
      <c r="L1763" s="3">
        <v>41944</v>
      </c>
      <c r="M1763" s="4" t="s">
        <v>926</v>
      </c>
      <c r="N1763" s="4" t="s">
        <v>434</v>
      </c>
      <c r="O1763" s="4" t="s">
        <v>500</v>
      </c>
      <c r="P1763" s="4" t="s">
        <v>692</v>
      </c>
    </row>
    <row r="1764" spans="1:16" ht="22.5" customHeight="1">
      <c r="A1764" s="4" t="s">
        <v>201</v>
      </c>
      <c r="B1764" s="4" t="s">
        <v>365</v>
      </c>
      <c r="C1764" s="4" t="s">
        <v>1473</v>
      </c>
      <c r="D1764" s="4"/>
      <c r="E1764" s="4"/>
      <c r="F1764" s="2">
        <v>2003</v>
      </c>
      <c r="G1764" s="4">
        <v>162963</v>
      </c>
      <c r="H1764" s="4">
        <v>0</v>
      </c>
      <c r="I1764" s="4" t="s">
        <v>2628</v>
      </c>
      <c r="J1764" s="4">
        <v>220000</v>
      </c>
      <c r="K1764" s="4" t="s">
        <v>422</v>
      </c>
      <c r="L1764" s="3">
        <v>37701</v>
      </c>
      <c r="M1764" s="4" t="s">
        <v>738</v>
      </c>
      <c r="N1764" s="4" t="s">
        <v>434</v>
      </c>
      <c r="O1764" s="4" t="s">
        <v>500</v>
      </c>
      <c r="P1764" s="4" t="s">
        <v>692</v>
      </c>
    </row>
    <row r="1765" spans="1:16" ht="22.5" customHeight="1">
      <c r="A1765" s="4" t="s">
        <v>201</v>
      </c>
      <c r="B1765" s="4" t="s">
        <v>365</v>
      </c>
      <c r="C1765" s="4" t="s">
        <v>1473</v>
      </c>
      <c r="D1765" s="4" t="s">
        <v>1473</v>
      </c>
      <c r="E1765" s="4" t="s">
        <v>1529</v>
      </c>
      <c r="F1765" s="2">
        <v>2003</v>
      </c>
      <c r="G1765" s="4">
        <v>1497276</v>
      </c>
      <c r="H1765" s="4">
        <v>0</v>
      </c>
      <c r="I1765" s="4" t="s">
        <v>1530</v>
      </c>
      <c r="J1765" s="4">
        <v>1500000</v>
      </c>
      <c r="K1765" s="4" t="s">
        <v>422</v>
      </c>
      <c r="L1765" s="3">
        <v>37701</v>
      </c>
      <c r="M1765" s="4" t="s">
        <v>738</v>
      </c>
      <c r="N1765" s="4" t="s">
        <v>434</v>
      </c>
      <c r="O1765" s="4" t="s">
        <v>282</v>
      </c>
      <c r="P1765" s="4" t="s">
        <v>697</v>
      </c>
    </row>
    <row r="1766" spans="1:16" ht="33.75" customHeight="1">
      <c r="A1766" s="4" t="s">
        <v>201</v>
      </c>
      <c r="B1766" s="4" t="s">
        <v>365</v>
      </c>
      <c r="C1766" s="4" t="s">
        <v>377</v>
      </c>
      <c r="D1766" s="4"/>
      <c r="E1766" s="4"/>
      <c r="F1766" s="2">
        <v>2012</v>
      </c>
      <c r="G1766" s="4">
        <v>215983</v>
      </c>
      <c r="H1766" s="4">
        <v>0</v>
      </c>
      <c r="I1766" s="4" t="s">
        <v>594</v>
      </c>
      <c r="J1766" s="4" t="s">
        <v>398</v>
      </c>
      <c r="K1766" s="4" t="s">
        <v>837</v>
      </c>
      <c r="L1766" s="3">
        <v>41261</v>
      </c>
      <c r="M1766" s="4" t="s">
        <v>926</v>
      </c>
      <c r="N1766" s="4" t="s">
        <v>434</v>
      </c>
      <c r="O1766" s="4" t="s">
        <v>500</v>
      </c>
      <c r="P1766" s="4" t="s">
        <v>879</v>
      </c>
    </row>
    <row r="1767" spans="1:16" ht="33.75" customHeight="1">
      <c r="A1767" s="4" t="s">
        <v>201</v>
      </c>
      <c r="B1767" s="4" t="s">
        <v>365</v>
      </c>
      <c r="C1767" s="4" t="s">
        <v>532</v>
      </c>
      <c r="D1767" s="4" t="s">
        <v>254</v>
      </c>
      <c r="E1767" s="4" t="s">
        <v>719</v>
      </c>
      <c r="F1767" s="2">
        <v>2013</v>
      </c>
      <c r="G1767" s="4">
        <v>558036</v>
      </c>
      <c r="H1767" s="4">
        <v>0</v>
      </c>
      <c r="I1767" s="4" t="s">
        <v>530</v>
      </c>
      <c r="J1767" s="4">
        <v>500000</v>
      </c>
      <c r="K1767" s="4" t="s">
        <v>422</v>
      </c>
      <c r="L1767" s="3">
        <v>41592</v>
      </c>
      <c r="M1767" s="4" t="s">
        <v>738</v>
      </c>
      <c r="N1767" s="4" t="s">
        <v>434</v>
      </c>
      <c r="O1767" s="4" t="s">
        <v>282</v>
      </c>
      <c r="P1767" s="4" t="s">
        <v>697</v>
      </c>
    </row>
    <row r="1768" spans="1:16" ht="45.75" customHeight="1">
      <c r="A1768" s="4" t="s">
        <v>201</v>
      </c>
      <c r="B1768" s="4" t="s">
        <v>365</v>
      </c>
      <c r="C1768" s="4" t="s">
        <v>961</v>
      </c>
      <c r="D1768" s="4"/>
      <c r="E1768" s="4"/>
      <c r="F1768" s="2">
        <v>2014</v>
      </c>
      <c r="G1768" s="4">
        <v>190593</v>
      </c>
      <c r="H1768" s="4">
        <v>0</v>
      </c>
      <c r="I1768" s="4" t="s">
        <v>48</v>
      </c>
      <c r="J1768" s="4">
        <v>171915</v>
      </c>
      <c r="K1768" s="4" t="s">
        <v>422</v>
      </c>
      <c r="L1768" s="3">
        <v>41640</v>
      </c>
      <c r="M1768" s="4" t="s">
        <v>613</v>
      </c>
      <c r="N1768" s="4" t="s">
        <v>434</v>
      </c>
      <c r="O1768" s="4" t="s">
        <v>282</v>
      </c>
      <c r="P1768" s="4" t="s">
        <v>692</v>
      </c>
    </row>
    <row r="1769" spans="1:16" ht="22.5" customHeight="1">
      <c r="A1769" s="4" t="s">
        <v>201</v>
      </c>
      <c r="B1769" s="4" t="s">
        <v>873</v>
      </c>
      <c r="C1769" s="4" t="s">
        <v>1710</v>
      </c>
      <c r="D1769" s="4"/>
      <c r="E1769" s="4"/>
      <c r="F1769" s="2">
        <v>2001</v>
      </c>
      <c r="G1769" s="4">
        <v>10112</v>
      </c>
      <c r="H1769" s="4">
        <v>0</v>
      </c>
      <c r="I1769" s="4" t="s">
        <v>2629</v>
      </c>
      <c r="J1769" s="4">
        <v>18000</v>
      </c>
      <c r="K1769" s="4" t="s">
        <v>422</v>
      </c>
      <c r="L1769" s="3">
        <v>37059</v>
      </c>
      <c r="M1769" s="4" t="s">
        <v>738</v>
      </c>
      <c r="N1769" s="4" t="s">
        <v>434</v>
      </c>
      <c r="O1769" s="4" t="s">
        <v>500</v>
      </c>
      <c r="P1769" s="4" t="s">
        <v>692</v>
      </c>
    </row>
    <row r="1770" spans="1:16" ht="45.75" customHeight="1">
      <c r="A1770" s="4" t="s">
        <v>201</v>
      </c>
      <c r="B1770" s="4" t="s">
        <v>873</v>
      </c>
      <c r="C1770" s="4" t="s">
        <v>1710</v>
      </c>
      <c r="D1770" s="4"/>
      <c r="E1770" s="4"/>
      <c r="F1770" s="2">
        <v>2001</v>
      </c>
      <c r="G1770" s="4">
        <v>258427</v>
      </c>
      <c r="H1770" s="4">
        <v>0</v>
      </c>
      <c r="I1770" s="4" t="s">
        <v>2630</v>
      </c>
      <c r="J1770" s="4">
        <v>460000</v>
      </c>
      <c r="K1770" s="4" t="s">
        <v>422</v>
      </c>
      <c r="L1770" s="3">
        <v>37087</v>
      </c>
      <c r="M1770" s="4" t="s">
        <v>613</v>
      </c>
      <c r="N1770" s="4" t="s">
        <v>434</v>
      </c>
      <c r="O1770" s="4" t="s">
        <v>500</v>
      </c>
      <c r="P1770" s="4" t="s">
        <v>692</v>
      </c>
    </row>
    <row r="1771" spans="1:16" ht="45.75" customHeight="1">
      <c r="A1771" s="4" t="s">
        <v>201</v>
      </c>
      <c r="B1771" s="4" t="s">
        <v>873</v>
      </c>
      <c r="C1771" s="4" t="s">
        <v>1710</v>
      </c>
      <c r="D1771" s="4"/>
      <c r="E1771" s="4"/>
      <c r="F1771" s="2">
        <v>2001</v>
      </c>
      <c r="G1771" s="4">
        <v>5233</v>
      </c>
      <c r="H1771" s="4">
        <v>0</v>
      </c>
      <c r="I1771" s="4" t="s">
        <v>2631</v>
      </c>
      <c r="J1771" s="4">
        <v>9000</v>
      </c>
      <c r="K1771" s="4" t="s">
        <v>422</v>
      </c>
      <c r="L1771" s="3">
        <v>37003</v>
      </c>
      <c r="M1771" s="4" t="s">
        <v>613</v>
      </c>
      <c r="N1771" s="4" t="s">
        <v>434</v>
      </c>
      <c r="O1771" s="4" t="s">
        <v>500</v>
      </c>
      <c r="P1771" s="4" t="s">
        <v>692</v>
      </c>
    </row>
    <row r="1772" spans="1:16" ht="33.75" customHeight="1">
      <c r="A1772" s="4" t="s">
        <v>201</v>
      </c>
      <c r="B1772" s="4" t="s">
        <v>873</v>
      </c>
      <c r="C1772" s="4" t="s">
        <v>40</v>
      </c>
      <c r="D1772" s="4"/>
      <c r="E1772" s="4"/>
      <c r="F1772" s="2">
        <v>2014</v>
      </c>
      <c r="G1772" s="4">
        <v>0</v>
      </c>
      <c r="H1772" s="4">
        <v>5567929</v>
      </c>
      <c r="I1772" s="4" t="s">
        <v>226</v>
      </c>
      <c r="J1772" s="4">
        <v>5000000</v>
      </c>
      <c r="K1772" s="4" t="s">
        <v>422</v>
      </c>
      <c r="L1772" s="3">
        <v>41810</v>
      </c>
      <c r="M1772" s="4" t="s">
        <v>926</v>
      </c>
      <c r="N1772" s="4" t="s">
        <v>434</v>
      </c>
      <c r="O1772" s="4" t="s">
        <v>521</v>
      </c>
      <c r="P1772" s="4" t="s">
        <v>255</v>
      </c>
    </row>
    <row r="1773" spans="1:16" ht="33.75" customHeight="1">
      <c r="A1773" s="4" t="s">
        <v>201</v>
      </c>
      <c r="B1773" s="4" t="s">
        <v>873</v>
      </c>
      <c r="C1773" s="4" t="s">
        <v>40</v>
      </c>
      <c r="D1773" s="4"/>
      <c r="E1773" s="4"/>
      <c r="F1773" s="2">
        <v>2014</v>
      </c>
      <c r="G1773" s="4">
        <v>510929</v>
      </c>
      <c r="H1773" s="4">
        <v>0</v>
      </c>
      <c r="I1773" s="4" t="s">
        <v>892</v>
      </c>
      <c r="J1773" s="4">
        <v>467500</v>
      </c>
      <c r="K1773" s="4" t="s">
        <v>422</v>
      </c>
      <c r="L1773" s="3">
        <v>41883</v>
      </c>
      <c r="M1773" s="4" t="s">
        <v>926</v>
      </c>
      <c r="N1773" s="4" t="s">
        <v>434</v>
      </c>
      <c r="O1773" s="4" t="s">
        <v>500</v>
      </c>
      <c r="P1773" s="4" t="s">
        <v>692</v>
      </c>
    </row>
    <row r="1774" spans="1:16" ht="45.75" customHeight="1">
      <c r="A1774" s="4" t="s">
        <v>201</v>
      </c>
      <c r="B1774" s="4" t="s">
        <v>1073</v>
      </c>
      <c r="C1774" s="4" t="s">
        <v>653</v>
      </c>
      <c r="D1774" s="4"/>
      <c r="E1774" s="4"/>
      <c r="F1774" s="2">
        <v>2013</v>
      </c>
      <c r="G1774" s="4">
        <v>332226</v>
      </c>
      <c r="H1774" s="4">
        <v>0</v>
      </c>
      <c r="I1774" s="4" t="s">
        <v>785</v>
      </c>
      <c r="J1774" s="4">
        <v>300000</v>
      </c>
      <c r="K1774" s="4" t="s">
        <v>422</v>
      </c>
      <c r="L1774" s="3">
        <v>41548</v>
      </c>
      <c r="M1774" s="4" t="s">
        <v>232</v>
      </c>
      <c r="N1774" s="4" t="s">
        <v>434</v>
      </c>
      <c r="O1774" s="4" t="s">
        <v>500</v>
      </c>
      <c r="P1774" s="4" t="s">
        <v>692</v>
      </c>
    </row>
    <row r="1775" spans="1:16" ht="22.5" customHeight="1">
      <c r="A1775" s="4" t="s">
        <v>201</v>
      </c>
      <c r="B1775" s="4" t="s">
        <v>797</v>
      </c>
      <c r="C1775" s="4" t="s">
        <v>1458</v>
      </c>
      <c r="D1775" s="4" t="s">
        <v>1459</v>
      </c>
      <c r="E1775" s="4" t="s">
        <v>1460</v>
      </c>
      <c r="F1775" s="2">
        <v>2008</v>
      </c>
      <c r="G1775" s="4">
        <v>401204</v>
      </c>
      <c r="H1775" s="4">
        <v>0</v>
      </c>
      <c r="I1775" s="4" t="s">
        <v>1480</v>
      </c>
      <c r="J1775" s="4"/>
      <c r="K1775" s="4" t="s">
        <v>837</v>
      </c>
      <c r="L1775" s="3">
        <v>39580</v>
      </c>
      <c r="M1775" s="4" t="s">
        <v>554</v>
      </c>
      <c r="N1775" s="4" t="s">
        <v>434</v>
      </c>
      <c r="O1775" s="4" t="s">
        <v>282</v>
      </c>
      <c r="P1775" s="4" t="s">
        <v>879</v>
      </c>
    </row>
    <row r="1776" spans="1:16" ht="12.75" customHeight="1">
      <c r="A1776" s="4" t="s">
        <v>201</v>
      </c>
      <c r="B1776" s="4" t="s">
        <v>797</v>
      </c>
      <c r="C1776" s="4" t="s">
        <v>1473</v>
      </c>
      <c r="D1776" s="4" t="s">
        <v>1473</v>
      </c>
      <c r="E1776" s="4" t="s">
        <v>1479</v>
      </c>
      <c r="F1776" s="2">
        <v>2003</v>
      </c>
      <c r="G1776" s="4">
        <v>2137404</v>
      </c>
      <c r="H1776" s="4">
        <v>0</v>
      </c>
      <c r="I1776" s="4" t="s">
        <v>1480</v>
      </c>
      <c r="J1776" s="4"/>
      <c r="K1776" s="4"/>
      <c r="L1776" s="3">
        <v>37718</v>
      </c>
      <c r="M1776" s="4" t="s">
        <v>554</v>
      </c>
      <c r="N1776" s="4" t="s">
        <v>434</v>
      </c>
      <c r="O1776" s="4" t="s">
        <v>282</v>
      </c>
      <c r="P1776" s="4" t="s">
        <v>879</v>
      </c>
    </row>
    <row r="1777" spans="1:16" ht="33.75" customHeight="1">
      <c r="A1777" s="4" t="s">
        <v>201</v>
      </c>
      <c r="B1777" s="4" t="s">
        <v>797</v>
      </c>
      <c r="C1777" s="4" t="s">
        <v>532</v>
      </c>
      <c r="D1777" s="4" t="s">
        <v>254</v>
      </c>
      <c r="E1777" s="4" t="s">
        <v>268</v>
      </c>
      <c r="F1777" s="2">
        <v>2013</v>
      </c>
      <c r="G1777" s="4">
        <v>1075269</v>
      </c>
      <c r="H1777" s="4">
        <v>0</v>
      </c>
      <c r="I1777" s="4" t="s">
        <v>423</v>
      </c>
      <c r="J1777" s="4">
        <v>1000000</v>
      </c>
      <c r="K1777" s="4" t="s">
        <v>422</v>
      </c>
      <c r="L1777" s="3">
        <v>41304</v>
      </c>
      <c r="M1777" s="4" t="s">
        <v>738</v>
      </c>
      <c r="N1777" s="4" t="s">
        <v>434</v>
      </c>
      <c r="O1777" s="4" t="s">
        <v>282</v>
      </c>
      <c r="P1777" s="4" t="s">
        <v>697</v>
      </c>
    </row>
    <row r="1778" spans="1:16" ht="33.75" customHeight="1">
      <c r="A1778" s="4" t="s">
        <v>2433</v>
      </c>
      <c r="B1778" s="4" t="s">
        <v>263</v>
      </c>
      <c r="C1778" s="4" t="s">
        <v>1445</v>
      </c>
      <c r="D1778" s="4" t="s">
        <v>1446</v>
      </c>
      <c r="E1778" s="4" t="s">
        <v>1447</v>
      </c>
      <c r="F1778" s="2">
        <v>2007</v>
      </c>
      <c r="G1778" s="4">
        <v>-16182</v>
      </c>
      <c r="H1778" s="4">
        <v>0</v>
      </c>
      <c r="I1778" s="4" t="s">
        <v>2632</v>
      </c>
      <c r="J1778" s="4"/>
      <c r="K1778" s="4" t="s">
        <v>837</v>
      </c>
      <c r="L1778" s="3">
        <v>39110</v>
      </c>
      <c r="M1778" s="4" t="s">
        <v>926</v>
      </c>
      <c r="N1778" s="4" t="s">
        <v>434</v>
      </c>
      <c r="O1778" s="4" t="s">
        <v>282</v>
      </c>
      <c r="P1778" s="4" t="s">
        <v>879</v>
      </c>
    </row>
    <row r="1779" spans="1:16" ht="33.75" customHeight="1">
      <c r="A1779" s="4" t="s">
        <v>2435</v>
      </c>
      <c r="B1779" s="4" t="s">
        <v>263</v>
      </c>
      <c r="C1779" s="4" t="s">
        <v>1445</v>
      </c>
      <c r="D1779" s="4" t="s">
        <v>1609</v>
      </c>
      <c r="E1779" s="4" t="s">
        <v>1610</v>
      </c>
      <c r="F1779" s="2">
        <v>2007</v>
      </c>
      <c r="G1779" s="4">
        <v>-138227</v>
      </c>
      <c r="H1779" s="4">
        <v>0</v>
      </c>
      <c r="I1779" s="4" t="s">
        <v>2633</v>
      </c>
      <c r="J1779" s="4"/>
      <c r="K1779" s="4" t="s">
        <v>837</v>
      </c>
      <c r="L1779" s="3">
        <v>39387</v>
      </c>
      <c r="M1779" s="4" t="s">
        <v>926</v>
      </c>
      <c r="N1779" s="4" t="s">
        <v>434</v>
      </c>
      <c r="O1779" s="4" t="s">
        <v>282</v>
      </c>
      <c r="P1779" s="4" t="s">
        <v>879</v>
      </c>
    </row>
    <row r="1780" spans="1:16" ht="12.75" customHeight="1">
      <c r="A1780" s="4" t="s">
        <v>2634</v>
      </c>
      <c r="B1780" s="4" t="s">
        <v>797</v>
      </c>
      <c r="C1780" s="4" t="s">
        <v>1473</v>
      </c>
      <c r="D1780" s="4" t="s">
        <v>1473</v>
      </c>
      <c r="E1780" s="4" t="s">
        <v>1479</v>
      </c>
      <c r="F1780" s="2">
        <v>2003</v>
      </c>
      <c r="G1780" s="4">
        <v>372671</v>
      </c>
      <c r="H1780" s="4">
        <v>0</v>
      </c>
      <c r="I1780" s="4" t="s">
        <v>1480</v>
      </c>
      <c r="J1780" s="4"/>
      <c r="K1780" s="4"/>
      <c r="L1780" s="3">
        <v>37936</v>
      </c>
      <c r="M1780" s="4" t="s">
        <v>554</v>
      </c>
      <c r="N1780" s="4" t="s">
        <v>434</v>
      </c>
      <c r="O1780" s="4" t="s">
        <v>282</v>
      </c>
      <c r="P1780" s="4" t="s">
        <v>879</v>
      </c>
    </row>
    <row r="1781" spans="1:16" ht="33.75" customHeight="1">
      <c r="A1781" s="4" t="s">
        <v>2437</v>
      </c>
      <c r="B1781" s="4" t="s">
        <v>263</v>
      </c>
      <c r="C1781" s="4" t="s">
        <v>1445</v>
      </c>
      <c r="D1781" s="4" t="s">
        <v>1446</v>
      </c>
      <c r="E1781" s="4" t="s">
        <v>1447</v>
      </c>
      <c r="F1781" s="2">
        <v>2007</v>
      </c>
      <c r="G1781" s="4">
        <v>-25915</v>
      </c>
      <c r="H1781" s="4">
        <v>0</v>
      </c>
      <c r="I1781" s="4" t="s">
        <v>2635</v>
      </c>
      <c r="J1781" s="4"/>
      <c r="K1781" s="4" t="s">
        <v>837</v>
      </c>
      <c r="L1781" s="3">
        <v>39154</v>
      </c>
      <c r="M1781" s="4" t="s">
        <v>926</v>
      </c>
      <c r="N1781" s="4" t="s">
        <v>434</v>
      </c>
      <c r="O1781" s="4" t="s">
        <v>282</v>
      </c>
      <c r="P1781" s="4" t="s">
        <v>879</v>
      </c>
    </row>
    <row r="1782" spans="1:16" ht="33.75" customHeight="1">
      <c r="A1782" s="4" t="s">
        <v>2439</v>
      </c>
      <c r="B1782" s="4" t="s">
        <v>263</v>
      </c>
      <c r="C1782" s="4" t="s">
        <v>1438</v>
      </c>
      <c r="D1782" s="4" t="s">
        <v>1439</v>
      </c>
      <c r="E1782" s="4" t="s">
        <v>1440</v>
      </c>
      <c r="F1782" s="2">
        <v>2006</v>
      </c>
      <c r="G1782" s="4">
        <v>-23545</v>
      </c>
      <c r="H1782" s="4">
        <v>0</v>
      </c>
      <c r="I1782" s="4" t="s">
        <v>2636</v>
      </c>
      <c r="J1782" s="4"/>
      <c r="K1782" s="4" t="s">
        <v>837</v>
      </c>
      <c r="L1782" s="3">
        <v>38785</v>
      </c>
      <c r="M1782" s="4" t="s">
        <v>926</v>
      </c>
      <c r="N1782" s="4" t="s">
        <v>434</v>
      </c>
      <c r="O1782" s="4" t="s">
        <v>282</v>
      </c>
      <c r="P1782" s="4" t="s">
        <v>879</v>
      </c>
    </row>
    <row r="1783" spans="1:16" ht="33.75" customHeight="1">
      <c r="A1783" s="4" t="s">
        <v>2439</v>
      </c>
      <c r="B1783" s="4" t="s">
        <v>263</v>
      </c>
      <c r="C1783" s="4" t="s">
        <v>1445</v>
      </c>
      <c r="D1783" s="4" t="s">
        <v>1609</v>
      </c>
      <c r="E1783" s="4" t="s">
        <v>1610</v>
      </c>
      <c r="F1783" s="2">
        <v>2007</v>
      </c>
      <c r="G1783" s="4">
        <v>-294242</v>
      </c>
      <c r="H1783" s="4">
        <v>0</v>
      </c>
      <c r="I1783" s="4" t="s">
        <v>2637</v>
      </c>
      <c r="J1783" s="4"/>
      <c r="K1783" s="4" t="s">
        <v>837</v>
      </c>
      <c r="L1783" s="3">
        <v>39428</v>
      </c>
      <c r="M1783" s="4" t="s">
        <v>926</v>
      </c>
      <c r="N1783" s="4" t="s">
        <v>434</v>
      </c>
      <c r="O1783" s="4" t="s">
        <v>282</v>
      </c>
      <c r="P1783" s="4" t="s">
        <v>692</v>
      </c>
    </row>
    <row r="1784" spans="1:16" ht="22.5" customHeight="1">
      <c r="A1784" s="4" t="s">
        <v>585</v>
      </c>
      <c r="B1784" s="4" t="s">
        <v>973</v>
      </c>
      <c r="C1784" s="4" t="s">
        <v>1482</v>
      </c>
      <c r="D1784" s="4"/>
      <c r="E1784" s="4"/>
      <c r="F1784" s="2">
        <v>2004</v>
      </c>
      <c r="G1784" s="4">
        <v>500000</v>
      </c>
      <c r="H1784" s="4">
        <v>0</v>
      </c>
      <c r="I1784" s="4" t="s">
        <v>2638</v>
      </c>
      <c r="J1784" s="4"/>
      <c r="K1784" s="4" t="s">
        <v>837</v>
      </c>
      <c r="L1784" s="3">
        <v>38321</v>
      </c>
      <c r="M1784" s="4" t="s">
        <v>738</v>
      </c>
      <c r="N1784" s="4" t="s">
        <v>434</v>
      </c>
      <c r="O1784" s="4" t="s">
        <v>282</v>
      </c>
      <c r="P1784" s="4" t="s">
        <v>692</v>
      </c>
    </row>
    <row r="1785" spans="1:16" ht="45.75" customHeight="1">
      <c r="A1785" s="4" t="s">
        <v>585</v>
      </c>
      <c r="B1785" s="4" t="s">
        <v>973</v>
      </c>
      <c r="C1785" s="4" t="s">
        <v>1561</v>
      </c>
      <c r="D1785" s="4"/>
      <c r="E1785" s="4"/>
      <c r="F1785" s="2">
        <v>2005</v>
      </c>
      <c r="G1785" s="4">
        <v>1000000</v>
      </c>
      <c r="H1785" s="4">
        <v>0</v>
      </c>
      <c r="I1785" s="4" t="s">
        <v>2639</v>
      </c>
      <c r="J1785" s="4"/>
      <c r="K1785" s="4" t="s">
        <v>837</v>
      </c>
      <c r="L1785" s="3">
        <v>38688</v>
      </c>
      <c r="M1785" s="4" t="s">
        <v>326</v>
      </c>
      <c r="N1785" s="4" t="s">
        <v>434</v>
      </c>
      <c r="O1785" s="4" t="s">
        <v>282</v>
      </c>
      <c r="P1785" s="4" t="s">
        <v>692</v>
      </c>
    </row>
    <row r="1786" spans="1:16" ht="45.75" customHeight="1">
      <c r="A1786" s="4" t="s">
        <v>585</v>
      </c>
      <c r="B1786" s="4" t="s">
        <v>973</v>
      </c>
      <c r="C1786" s="4" t="s">
        <v>1438</v>
      </c>
      <c r="D1786" s="4"/>
      <c r="E1786" s="4"/>
      <c r="F1786" s="2">
        <v>2006</v>
      </c>
      <c r="G1786" s="4">
        <v>36756</v>
      </c>
      <c r="H1786" s="4">
        <v>0</v>
      </c>
      <c r="I1786" s="4" t="s">
        <v>2640</v>
      </c>
      <c r="J1786" s="4"/>
      <c r="K1786" s="4" t="s">
        <v>837</v>
      </c>
      <c r="L1786" s="3">
        <v>38786</v>
      </c>
      <c r="M1786" s="4" t="s">
        <v>326</v>
      </c>
      <c r="N1786" s="4" t="s">
        <v>434</v>
      </c>
      <c r="O1786" s="4" t="s">
        <v>500</v>
      </c>
      <c r="P1786" s="4" t="s">
        <v>692</v>
      </c>
    </row>
    <row r="1787" spans="1:16" ht="22.5" customHeight="1">
      <c r="A1787" s="4" t="s">
        <v>585</v>
      </c>
      <c r="B1787" s="4" t="s">
        <v>973</v>
      </c>
      <c r="C1787" s="4" t="s">
        <v>1445</v>
      </c>
      <c r="D1787" s="4"/>
      <c r="E1787" s="4"/>
      <c r="F1787" s="2">
        <v>2007</v>
      </c>
      <c r="G1787" s="4">
        <v>740000</v>
      </c>
      <c r="H1787" s="4">
        <v>0</v>
      </c>
      <c r="I1787" s="4" t="s">
        <v>2641</v>
      </c>
      <c r="J1787" s="4"/>
      <c r="K1787" s="4" t="s">
        <v>837</v>
      </c>
      <c r="L1787" s="3">
        <v>39310</v>
      </c>
      <c r="M1787" s="4" t="s">
        <v>738</v>
      </c>
      <c r="N1787" s="4" t="s">
        <v>434</v>
      </c>
      <c r="O1787" s="4" t="s">
        <v>282</v>
      </c>
      <c r="P1787" s="4" t="s">
        <v>692</v>
      </c>
    </row>
    <row r="1788" spans="1:16" ht="22.5" customHeight="1">
      <c r="A1788" s="4" t="s">
        <v>585</v>
      </c>
      <c r="B1788" s="4" t="s">
        <v>253</v>
      </c>
      <c r="C1788" s="4" t="s">
        <v>1473</v>
      </c>
      <c r="D1788" s="4" t="s">
        <v>1473</v>
      </c>
      <c r="E1788" s="4" t="s">
        <v>2443</v>
      </c>
      <c r="F1788" s="2">
        <v>2003</v>
      </c>
      <c r="G1788" s="4">
        <v>100000</v>
      </c>
      <c r="H1788" s="4">
        <v>0</v>
      </c>
      <c r="I1788" s="4" t="s">
        <v>2444</v>
      </c>
      <c r="J1788" s="4"/>
      <c r="K1788" s="4"/>
      <c r="L1788" s="3">
        <v>37804</v>
      </c>
      <c r="M1788" s="4" t="s">
        <v>138</v>
      </c>
      <c r="N1788" s="4" t="s">
        <v>434</v>
      </c>
      <c r="O1788" s="4" t="s">
        <v>282</v>
      </c>
      <c r="P1788" s="4" t="s">
        <v>697</v>
      </c>
    </row>
    <row r="1789" spans="1:16" ht="45.75" customHeight="1">
      <c r="A1789" s="4" t="s">
        <v>585</v>
      </c>
      <c r="B1789" s="4" t="s">
        <v>1930</v>
      </c>
      <c r="C1789" s="4" t="s">
        <v>1482</v>
      </c>
      <c r="D1789" s="4"/>
      <c r="E1789" s="4"/>
      <c r="F1789" s="2">
        <v>2004</v>
      </c>
      <c r="G1789" s="4">
        <v>1203369</v>
      </c>
      <c r="H1789" s="4">
        <v>0</v>
      </c>
      <c r="I1789" s="4" t="s">
        <v>2642</v>
      </c>
      <c r="J1789" s="4">
        <v>1000000</v>
      </c>
      <c r="K1789" s="4" t="s">
        <v>313</v>
      </c>
      <c r="L1789" s="3">
        <v>38248</v>
      </c>
      <c r="M1789" s="4" t="s">
        <v>326</v>
      </c>
      <c r="N1789" s="4" t="s">
        <v>434</v>
      </c>
      <c r="O1789" s="4" t="s">
        <v>282</v>
      </c>
      <c r="P1789" s="4" t="s">
        <v>692</v>
      </c>
    </row>
    <row r="1790" spans="1:16" ht="45.75" customHeight="1">
      <c r="A1790" s="4" t="s">
        <v>585</v>
      </c>
      <c r="B1790" s="4" t="s">
        <v>1930</v>
      </c>
      <c r="C1790" s="4" t="s">
        <v>1482</v>
      </c>
      <c r="D1790" s="4"/>
      <c r="E1790" s="4"/>
      <c r="F1790" s="2">
        <v>2004</v>
      </c>
      <c r="G1790" s="4">
        <v>636132</v>
      </c>
      <c r="H1790" s="4">
        <v>0</v>
      </c>
      <c r="I1790" s="4" t="s">
        <v>2642</v>
      </c>
      <c r="J1790" s="4">
        <v>500000</v>
      </c>
      <c r="K1790" s="4" t="s">
        <v>313</v>
      </c>
      <c r="L1790" s="3">
        <v>38321</v>
      </c>
      <c r="M1790" s="4" t="s">
        <v>326</v>
      </c>
      <c r="N1790" s="4" t="s">
        <v>434</v>
      </c>
      <c r="O1790" s="4" t="s">
        <v>282</v>
      </c>
      <c r="P1790" s="4" t="s">
        <v>692</v>
      </c>
    </row>
    <row r="1791" spans="1:16" ht="57" customHeight="1">
      <c r="A1791" s="4" t="s">
        <v>585</v>
      </c>
      <c r="B1791" s="4" t="s">
        <v>1930</v>
      </c>
      <c r="C1791" s="4" t="s">
        <v>1561</v>
      </c>
      <c r="D1791" s="4"/>
      <c r="E1791" s="4"/>
      <c r="F1791" s="2">
        <v>2005</v>
      </c>
      <c r="G1791" s="4">
        <v>400000</v>
      </c>
      <c r="H1791" s="4">
        <v>0</v>
      </c>
      <c r="I1791" s="4" t="s">
        <v>2643</v>
      </c>
      <c r="J1791" s="4"/>
      <c r="K1791" s="4" t="s">
        <v>837</v>
      </c>
      <c r="L1791" s="3">
        <v>38611</v>
      </c>
      <c r="M1791" s="4" t="s">
        <v>738</v>
      </c>
      <c r="N1791" s="4" t="s">
        <v>434</v>
      </c>
      <c r="O1791" s="4" t="s">
        <v>282</v>
      </c>
      <c r="P1791" s="4" t="s">
        <v>692</v>
      </c>
    </row>
    <row r="1792" spans="1:16" ht="45.75" customHeight="1">
      <c r="A1792" s="4" t="s">
        <v>585</v>
      </c>
      <c r="B1792" s="4" t="s">
        <v>263</v>
      </c>
      <c r="C1792" s="4" t="s">
        <v>1473</v>
      </c>
      <c r="D1792" s="4" t="s">
        <v>1473</v>
      </c>
      <c r="E1792" s="4" t="s">
        <v>1614</v>
      </c>
      <c r="F1792" s="2">
        <v>2003</v>
      </c>
      <c r="G1792" s="4">
        <v>500000</v>
      </c>
      <c r="H1792" s="4">
        <v>0</v>
      </c>
      <c r="I1792" s="4" t="s">
        <v>1615</v>
      </c>
      <c r="J1792" s="4"/>
      <c r="K1792" s="4"/>
      <c r="L1792" s="3">
        <v>37804</v>
      </c>
      <c r="M1792" s="4" t="s">
        <v>613</v>
      </c>
      <c r="N1792" s="4" t="s">
        <v>434</v>
      </c>
      <c r="O1792" s="4" t="s">
        <v>282</v>
      </c>
      <c r="P1792" s="4" t="s">
        <v>697</v>
      </c>
    </row>
    <row r="1793" spans="1:16" ht="57" customHeight="1">
      <c r="A1793" s="4" t="s">
        <v>585</v>
      </c>
      <c r="B1793" s="4" t="s">
        <v>2644</v>
      </c>
      <c r="C1793" s="4" t="s">
        <v>1482</v>
      </c>
      <c r="D1793" s="4"/>
      <c r="E1793" s="4"/>
      <c r="F1793" s="2">
        <v>2004</v>
      </c>
      <c r="G1793" s="4">
        <v>186522</v>
      </c>
      <c r="H1793" s="4">
        <v>0</v>
      </c>
      <c r="I1793" s="4" t="s">
        <v>2645</v>
      </c>
      <c r="J1793" s="4"/>
      <c r="K1793" s="4" t="s">
        <v>837</v>
      </c>
      <c r="L1793" s="3">
        <v>38240</v>
      </c>
      <c r="M1793" s="4" t="s">
        <v>738</v>
      </c>
      <c r="N1793" s="4" t="s">
        <v>434</v>
      </c>
      <c r="O1793" s="4" t="s">
        <v>282</v>
      </c>
      <c r="P1793" s="4"/>
    </row>
    <row r="1794" spans="1:16" ht="22.5" customHeight="1">
      <c r="A1794" s="4" t="s">
        <v>585</v>
      </c>
      <c r="B1794" s="4" t="s">
        <v>877</v>
      </c>
      <c r="C1794" s="4" t="s">
        <v>1473</v>
      </c>
      <c r="D1794" s="4" t="s">
        <v>1473</v>
      </c>
      <c r="E1794" s="4" t="s">
        <v>1477</v>
      </c>
      <c r="F1794" s="2">
        <v>2003</v>
      </c>
      <c r="G1794" s="4">
        <v>100000</v>
      </c>
      <c r="H1794" s="4">
        <v>0</v>
      </c>
      <c r="I1794" s="4" t="s">
        <v>1478</v>
      </c>
      <c r="J1794" s="4"/>
      <c r="K1794" s="4"/>
      <c r="L1794" s="3">
        <v>37804</v>
      </c>
      <c r="M1794" s="4" t="s">
        <v>738</v>
      </c>
      <c r="N1794" s="4" t="s">
        <v>434</v>
      </c>
      <c r="O1794" s="4" t="s">
        <v>282</v>
      </c>
      <c r="P1794" s="4" t="s">
        <v>697</v>
      </c>
    </row>
    <row r="1795" spans="1:16" ht="57" customHeight="1">
      <c r="A1795" s="4" t="s">
        <v>585</v>
      </c>
      <c r="B1795" s="4" t="s">
        <v>305</v>
      </c>
      <c r="C1795" s="4" t="s">
        <v>1473</v>
      </c>
      <c r="D1795" s="4" t="s">
        <v>1473</v>
      </c>
      <c r="E1795" s="4" t="s">
        <v>1857</v>
      </c>
      <c r="F1795" s="2">
        <v>2003</v>
      </c>
      <c r="G1795" s="4">
        <v>100000</v>
      </c>
      <c r="H1795" s="4">
        <v>0</v>
      </c>
      <c r="I1795" s="4" t="s">
        <v>2646</v>
      </c>
      <c r="J1795" s="4"/>
      <c r="K1795" s="4"/>
      <c r="L1795" s="3">
        <v>37804</v>
      </c>
      <c r="M1795" s="4" t="s">
        <v>542</v>
      </c>
      <c r="N1795" s="4" t="s">
        <v>434</v>
      </c>
      <c r="O1795" s="4" t="s">
        <v>282</v>
      </c>
      <c r="P1795" s="4" t="s">
        <v>697</v>
      </c>
    </row>
    <row r="1796" spans="1:16" ht="57" customHeight="1">
      <c r="A1796" s="4" t="s">
        <v>585</v>
      </c>
      <c r="B1796" s="4" t="s">
        <v>20</v>
      </c>
      <c r="C1796" s="4" t="s">
        <v>1473</v>
      </c>
      <c r="D1796" s="4" t="s">
        <v>1473</v>
      </c>
      <c r="E1796" s="4" t="s">
        <v>2169</v>
      </c>
      <c r="F1796" s="2">
        <v>2003</v>
      </c>
      <c r="G1796" s="4">
        <v>100000</v>
      </c>
      <c r="H1796" s="4">
        <v>0</v>
      </c>
      <c r="I1796" s="4" t="s">
        <v>2647</v>
      </c>
      <c r="J1796" s="4"/>
      <c r="K1796" s="4" t="s">
        <v>837</v>
      </c>
      <c r="L1796" s="3">
        <v>37804</v>
      </c>
      <c r="M1796" s="4" t="s">
        <v>230</v>
      </c>
      <c r="N1796" s="4" t="s">
        <v>434</v>
      </c>
      <c r="O1796" s="4" t="s">
        <v>282</v>
      </c>
      <c r="P1796" s="4" t="s">
        <v>692</v>
      </c>
    </row>
    <row r="1797" spans="1:16" ht="22.5" customHeight="1">
      <c r="A1797" s="4" t="s">
        <v>585</v>
      </c>
      <c r="B1797" s="4" t="s">
        <v>365</v>
      </c>
      <c r="C1797" s="4" t="s">
        <v>1445</v>
      </c>
      <c r="D1797" s="4"/>
      <c r="E1797" s="4"/>
      <c r="F1797" s="2">
        <v>2007</v>
      </c>
      <c r="G1797" s="4">
        <v>3000000</v>
      </c>
      <c r="H1797" s="4">
        <v>0</v>
      </c>
      <c r="I1797" s="4" t="s">
        <v>2648</v>
      </c>
      <c r="J1797" s="4"/>
      <c r="K1797" s="4" t="s">
        <v>837</v>
      </c>
      <c r="L1797" s="3">
        <v>39182</v>
      </c>
      <c r="M1797" s="4" t="s">
        <v>738</v>
      </c>
      <c r="N1797" s="4" t="s">
        <v>434</v>
      </c>
      <c r="O1797" s="4" t="s">
        <v>282</v>
      </c>
      <c r="P1797" s="4" t="s">
        <v>697</v>
      </c>
    </row>
    <row r="1798" spans="1:16" ht="45.75" customHeight="1">
      <c r="A1798" s="4" t="s">
        <v>585</v>
      </c>
      <c r="B1798" s="4" t="s">
        <v>365</v>
      </c>
      <c r="C1798" s="4" t="s">
        <v>1457</v>
      </c>
      <c r="D1798" s="4" t="s">
        <v>634</v>
      </c>
      <c r="E1798" s="4" t="s">
        <v>773</v>
      </c>
      <c r="F1798" s="2">
        <v>2015</v>
      </c>
      <c r="G1798" s="4">
        <v>500000</v>
      </c>
      <c r="H1798" s="4">
        <v>0</v>
      </c>
      <c r="I1798" s="4" t="s">
        <v>1039</v>
      </c>
      <c r="J1798" s="4" t="s">
        <v>398</v>
      </c>
      <c r="K1798" s="4" t="s">
        <v>837</v>
      </c>
      <c r="L1798" s="3">
        <v>41772</v>
      </c>
      <c r="M1798" s="4" t="s">
        <v>326</v>
      </c>
      <c r="N1798" s="4" t="s">
        <v>434</v>
      </c>
      <c r="O1798" s="4" t="s">
        <v>282</v>
      </c>
      <c r="P1798" s="4" t="s">
        <v>879</v>
      </c>
    </row>
    <row r="1799" spans="1:16" ht="22.5" customHeight="1">
      <c r="A1799" s="4" t="s">
        <v>585</v>
      </c>
      <c r="B1799" s="4" t="s">
        <v>365</v>
      </c>
      <c r="C1799" s="4" t="s">
        <v>1473</v>
      </c>
      <c r="D1799" s="4" t="s">
        <v>1473</v>
      </c>
      <c r="E1799" s="4" t="s">
        <v>1529</v>
      </c>
      <c r="F1799" s="2">
        <v>2003</v>
      </c>
      <c r="G1799" s="4">
        <v>100000</v>
      </c>
      <c r="H1799" s="4">
        <v>0</v>
      </c>
      <c r="I1799" s="4" t="s">
        <v>1530</v>
      </c>
      <c r="J1799" s="4"/>
      <c r="K1799" s="4"/>
      <c r="L1799" s="3">
        <v>37804</v>
      </c>
      <c r="M1799" s="4" t="s">
        <v>738</v>
      </c>
      <c r="N1799" s="4" t="s">
        <v>434</v>
      </c>
      <c r="O1799" s="4" t="s">
        <v>282</v>
      </c>
      <c r="P1799" s="4" t="s">
        <v>697</v>
      </c>
    </row>
    <row r="1800" spans="1:16" ht="68.25" customHeight="1">
      <c r="A1800" s="4" t="s">
        <v>585</v>
      </c>
      <c r="B1800" s="4" t="s">
        <v>873</v>
      </c>
      <c r="C1800" s="4" t="s">
        <v>40</v>
      </c>
      <c r="D1800" s="4"/>
      <c r="E1800" s="4"/>
      <c r="F1800" s="2">
        <v>2014</v>
      </c>
      <c r="G1800" s="4">
        <v>0</v>
      </c>
      <c r="H1800" s="4">
        <v>0</v>
      </c>
      <c r="I1800" s="4" t="s">
        <v>789</v>
      </c>
      <c r="J1800" s="4" t="s">
        <v>398</v>
      </c>
      <c r="K1800" s="4" t="s">
        <v>837</v>
      </c>
      <c r="L1800" s="3">
        <v>41852</v>
      </c>
      <c r="M1800" s="4" t="s">
        <v>326</v>
      </c>
      <c r="N1800" s="4" t="s">
        <v>434</v>
      </c>
      <c r="O1800" s="4" t="s">
        <v>282</v>
      </c>
      <c r="P1800" s="4" t="s">
        <v>692</v>
      </c>
    </row>
    <row r="1801" spans="1:16" ht="45.75" customHeight="1">
      <c r="A1801" s="4" t="s">
        <v>585</v>
      </c>
      <c r="B1801" s="4" t="s">
        <v>873</v>
      </c>
      <c r="C1801" s="4" t="s">
        <v>40</v>
      </c>
      <c r="D1801" s="4"/>
      <c r="E1801" s="4"/>
      <c r="F1801" s="2">
        <v>2014</v>
      </c>
      <c r="G1801" s="4">
        <v>1807966</v>
      </c>
      <c r="H1801" s="4">
        <v>0</v>
      </c>
      <c r="I1801" s="4" t="s">
        <v>543</v>
      </c>
      <c r="J1801" s="4" t="s">
        <v>398</v>
      </c>
      <c r="K1801" s="4" t="s">
        <v>837</v>
      </c>
      <c r="L1801" s="3">
        <v>41805</v>
      </c>
      <c r="M1801" s="4" t="s">
        <v>326</v>
      </c>
      <c r="N1801" s="4" t="s">
        <v>434</v>
      </c>
      <c r="O1801" s="4" t="s">
        <v>282</v>
      </c>
      <c r="P1801" s="4" t="s">
        <v>692</v>
      </c>
    </row>
    <row r="1802" spans="1:16" ht="45.75" customHeight="1">
      <c r="A1802" s="4" t="s">
        <v>421</v>
      </c>
      <c r="B1802" s="4" t="s">
        <v>1111</v>
      </c>
      <c r="C1802" s="4" t="s">
        <v>1463</v>
      </c>
      <c r="D1802" s="4" t="s">
        <v>1464</v>
      </c>
      <c r="E1802" s="4" t="s">
        <v>1634</v>
      </c>
      <c r="F1802" s="2">
        <v>2009</v>
      </c>
      <c r="G1802" s="4">
        <v>15000000</v>
      </c>
      <c r="H1802" s="4">
        <v>0</v>
      </c>
      <c r="I1802" s="4" t="s">
        <v>2649</v>
      </c>
      <c r="J1802" s="4" t="s">
        <v>398</v>
      </c>
      <c r="K1802" s="4" t="s">
        <v>837</v>
      </c>
      <c r="L1802" s="3">
        <v>39730</v>
      </c>
      <c r="M1802" s="4" t="s">
        <v>926</v>
      </c>
      <c r="N1802" s="4" t="s">
        <v>434</v>
      </c>
      <c r="O1802" s="4" t="s">
        <v>282</v>
      </c>
      <c r="P1802" s="4" t="s">
        <v>255</v>
      </c>
    </row>
    <row r="1803" spans="1:16" ht="33.75" customHeight="1">
      <c r="A1803" s="4" t="s">
        <v>421</v>
      </c>
      <c r="B1803" s="4" t="s">
        <v>1111</v>
      </c>
      <c r="C1803" s="4" t="s">
        <v>1516</v>
      </c>
      <c r="D1803" s="4" t="s">
        <v>1586</v>
      </c>
      <c r="E1803" s="4" t="s">
        <v>1637</v>
      </c>
      <c r="F1803" s="2">
        <v>2010</v>
      </c>
      <c r="G1803" s="4">
        <v>4912596</v>
      </c>
      <c r="H1803" s="4">
        <v>0</v>
      </c>
      <c r="I1803" s="4" t="s">
        <v>2650</v>
      </c>
      <c r="J1803" s="4" t="s">
        <v>398</v>
      </c>
      <c r="K1803" s="4" t="s">
        <v>837</v>
      </c>
      <c r="L1803" s="3">
        <v>40308</v>
      </c>
      <c r="M1803" s="4" t="s">
        <v>138</v>
      </c>
      <c r="N1803" s="4" t="s">
        <v>434</v>
      </c>
      <c r="O1803" s="4" t="s">
        <v>282</v>
      </c>
      <c r="P1803" s="4" t="s">
        <v>879</v>
      </c>
    </row>
    <row r="1804" spans="1:16" ht="33.75" customHeight="1">
      <c r="A1804" s="4" t="s">
        <v>421</v>
      </c>
      <c r="B1804" s="4" t="s">
        <v>365</v>
      </c>
      <c r="C1804" s="4" t="s">
        <v>1445</v>
      </c>
      <c r="D1804" s="4"/>
      <c r="E1804" s="4"/>
      <c r="F1804" s="2">
        <v>2007</v>
      </c>
      <c r="G1804" s="4">
        <v>3334491</v>
      </c>
      <c r="H1804" s="4">
        <v>0</v>
      </c>
      <c r="I1804" s="4"/>
      <c r="J1804" s="4"/>
      <c r="K1804" s="4" t="s">
        <v>837</v>
      </c>
      <c r="L1804" s="3">
        <v>39141</v>
      </c>
      <c r="M1804" s="4" t="s">
        <v>926</v>
      </c>
      <c r="N1804" s="4" t="s">
        <v>434</v>
      </c>
      <c r="O1804" s="4" t="s">
        <v>282</v>
      </c>
      <c r="P1804" s="4" t="s">
        <v>879</v>
      </c>
    </row>
    <row r="1805" spans="1:16" ht="33.75" customHeight="1">
      <c r="A1805" s="4" t="s">
        <v>421</v>
      </c>
      <c r="B1805" s="4" t="s">
        <v>365</v>
      </c>
      <c r="C1805" s="4" t="s">
        <v>1516</v>
      </c>
      <c r="D1805" s="4"/>
      <c r="E1805" s="4"/>
      <c r="F1805" s="2">
        <v>2010</v>
      </c>
      <c r="G1805" s="4">
        <v>823150</v>
      </c>
      <c r="H1805" s="4">
        <v>0</v>
      </c>
      <c r="I1805" s="4" t="s">
        <v>1776</v>
      </c>
      <c r="J1805" s="4" t="s">
        <v>398</v>
      </c>
      <c r="K1805" s="4" t="s">
        <v>837</v>
      </c>
      <c r="L1805" s="3">
        <v>40476</v>
      </c>
      <c r="M1805" s="4" t="s">
        <v>926</v>
      </c>
      <c r="N1805" s="4" t="s">
        <v>434</v>
      </c>
      <c r="O1805" s="4" t="s">
        <v>282</v>
      </c>
      <c r="P1805" s="4" t="s">
        <v>879</v>
      </c>
    </row>
    <row r="1806" spans="1:16" ht="33.75" customHeight="1">
      <c r="A1806" s="4" t="s">
        <v>421</v>
      </c>
      <c r="B1806" s="4" t="s">
        <v>365</v>
      </c>
      <c r="C1806" s="4" t="s">
        <v>41</v>
      </c>
      <c r="D1806" s="4"/>
      <c r="E1806" s="4"/>
      <c r="F1806" s="2">
        <v>2011</v>
      </c>
      <c r="G1806" s="4">
        <v>731830</v>
      </c>
      <c r="H1806" s="4">
        <v>0</v>
      </c>
      <c r="I1806" s="4" t="s">
        <v>226</v>
      </c>
      <c r="J1806" s="4" t="s">
        <v>398</v>
      </c>
      <c r="K1806" s="4" t="s">
        <v>837</v>
      </c>
      <c r="L1806" s="3">
        <v>40693</v>
      </c>
      <c r="M1806" s="4" t="s">
        <v>926</v>
      </c>
      <c r="N1806" s="4" t="s">
        <v>434</v>
      </c>
      <c r="O1806" s="4" t="s">
        <v>282</v>
      </c>
      <c r="P1806" s="4" t="s">
        <v>879</v>
      </c>
    </row>
    <row r="1807" spans="1:16" ht="22.5" customHeight="1">
      <c r="A1807" s="4" t="s">
        <v>421</v>
      </c>
      <c r="B1807" s="4" t="s">
        <v>797</v>
      </c>
      <c r="C1807" s="4" t="s">
        <v>1458</v>
      </c>
      <c r="D1807" s="4" t="s">
        <v>1459</v>
      </c>
      <c r="E1807" s="4" t="s">
        <v>1460</v>
      </c>
      <c r="F1807" s="2">
        <v>2008</v>
      </c>
      <c r="G1807" s="4">
        <v>1151317</v>
      </c>
      <c r="H1807" s="4">
        <v>0</v>
      </c>
      <c r="I1807" s="4" t="s">
        <v>1480</v>
      </c>
      <c r="J1807" s="4"/>
      <c r="K1807" s="4" t="s">
        <v>837</v>
      </c>
      <c r="L1807" s="3">
        <v>39600</v>
      </c>
      <c r="M1807" s="4" t="s">
        <v>554</v>
      </c>
      <c r="N1807" s="4" t="s">
        <v>434</v>
      </c>
      <c r="O1807" s="4" t="s">
        <v>282</v>
      </c>
      <c r="P1807" s="4" t="s">
        <v>879</v>
      </c>
    </row>
    <row r="1808" spans="1:16" ht="33.75" customHeight="1">
      <c r="A1808" s="4" t="s">
        <v>421</v>
      </c>
      <c r="B1808" s="4" t="s">
        <v>842</v>
      </c>
      <c r="C1808" s="4" t="s">
        <v>1445</v>
      </c>
      <c r="D1808" s="4"/>
      <c r="E1808" s="4"/>
      <c r="F1808" s="2">
        <v>2007</v>
      </c>
      <c r="G1808" s="4">
        <v>5233263</v>
      </c>
      <c r="H1808" s="4">
        <v>0</v>
      </c>
      <c r="I1808" s="4" t="s">
        <v>2651</v>
      </c>
      <c r="J1808" s="4"/>
      <c r="K1808" s="4" t="s">
        <v>837</v>
      </c>
      <c r="L1808" s="3">
        <v>39153</v>
      </c>
      <c r="M1808" s="4" t="s">
        <v>886</v>
      </c>
      <c r="N1808" s="4" t="s">
        <v>434</v>
      </c>
      <c r="O1808" s="4" t="s">
        <v>500</v>
      </c>
      <c r="P1808" s="4" t="s">
        <v>879</v>
      </c>
    </row>
    <row r="1809" spans="1:16" ht="57" customHeight="1">
      <c r="A1809" s="4" t="s">
        <v>421</v>
      </c>
      <c r="B1809" s="4" t="s">
        <v>842</v>
      </c>
      <c r="C1809" s="4" t="s">
        <v>1445</v>
      </c>
      <c r="D1809" s="4"/>
      <c r="E1809" s="4"/>
      <c r="F1809" s="2">
        <v>2007</v>
      </c>
      <c r="G1809" s="4">
        <v>1757280</v>
      </c>
      <c r="H1809" s="4">
        <v>0</v>
      </c>
      <c r="I1809" s="4" t="s">
        <v>2652</v>
      </c>
      <c r="J1809" s="4"/>
      <c r="K1809" s="4" t="s">
        <v>837</v>
      </c>
      <c r="L1809" s="3">
        <v>39153</v>
      </c>
      <c r="M1809" s="4" t="s">
        <v>886</v>
      </c>
      <c r="N1809" s="4" t="s">
        <v>434</v>
      </c>
      <c r="O1809" s="4" t="s">
        <v>500</v>
      </c>
      <c r="P1809" s="4" t="s">
        <v>879</v>
      </c>
    </row>
    <row r="1810" spans="1:16" ht="33.75" customHeight="1">
      <c r="A1810" s="4" t="s">
        <v>421</v>
      </c>
      <c r="B1810" s="4" t="s">
        <v>842</v>
      </c>
      <c r="C1810" s="4" t="s">
        <v>1445</v>
      </c>
      <c r="D1810" s="4"/>
      <c r="E1810" s="4"/>
      <c r="F1810" s="2">
        <v>2007</v>
      </c>
      <c r="G1810" s="4">
        <v>6201841</v>
      </c>
      <c r="H1810" s="4">
        <v>0</v>
      </c>
      <c r="I1810" s="4" t="s">
        <v>2653</v>
      </c>
      <c r="J1810" s="4"/>
      <c r="K1810" s="4" t="s">
        <v>837</v>
      </c>
      <c r="L1810" s="3">
        <v>39153</v>
      </c>
      <c r="M1810" s="4" t="s">
        <v>886</v>
      </c>
      <c r="N1810" s="4" t="s">
        <v>434</v>
      </c>
      <c r="O1810" s="4" t="s">
        <v>500</v>
      </c>
      <c r="P1810" s="4" t="s">
        <v>879</v>
      </c>
    </row>
    <row r="1811" spans="1:16" ht="22.5" customHeight="1">
      <c r="A1811" s="4" t="s">
        <v>421</v>
      </c>
      <c r="B1811" s="4" t="s">
        <v>842</v>
      </c>
      <c r="C1811" s="4" t="s">
        <v>1445</v>
      </c>
      <c r="D1811" s="4"/>
      <c r="E1811" s="4"/>
      <c r="F1811" s="2">
        <v>2007</v>
      </c>
      <c r="G1811" s="4">
        <v>3210675</v>
      </c>
      <c r="H1811" s="4">
        <v>0</v>
      </c>
      <c r="I1811" s="4" t="s">
        <v>2654</v>
      </c>
      <c r="J1811" s="4"/>
      <c r="K1811" s="4" t="s">
        <v>837</v>
      </c>
      <c r="L1811" s="3">
        <v>39198</v>
      </c>
      <c r="M1811" s="4" t="s">
        <v>886</v>
      </c>
      <c r="N1811" s="4" t="s">
        <v>434</v>
      </c>
      <c r="O1811" s="4" t="s">
        <v>500</v>
      </c>
      <c r="P1811" s="4" t="s">
        <v>879</v>
      </c>
    </row>
    <row r="1812" spans="1:16" ht="33.75" customHeight="1">
      <c r="A1812" s="4" t="s">
        <v>421</v>
      </c>
      <c r="B1812" s="4" t="s">
        <v>842</v>
      </c>
      <c r="C1812" s="4" t="s">
        <v>1458</v>
      </c>
      <c r="D1812" s="4" t="s">
        <v>1459</v>
      </c>
      <c r="E1812" s="4" t="s">
        <v>2655</v>
      </c>
      <c r="F1812" s="2">
        <v>2008</v>
      </c>
      <c r="G1812" s="4">
        <v>5930368</v>
      </c>
      <c r="H1812" s="4">
        <v>0</v>
      </c>
      <c r="I1812" s="4" t="s">
        <v>2656</v>
      </c>
      <c r="J1812" s="4"/>
      <c r="K1812" s="4" t="s">
        <v>837</v>
      </c>
      <c r="L1812" s="3">
        <v>39786</v>
      </c>
      <c r="M1812" s="4" t="s">
        <v>886</v>
      </c>
      <c r="N1812" s="4" t="s">
        <v>434</v>
      </c>
      <c r="O1812" s="4" t="s">
        <v>500</v>
      </c>
      <c r="P1812" s="4" t="s">
        <v>879</v>
      </c>
    </row>
    <row r="1813" spans="1:16" ht="45.75" customHeight="1">
      <c r="A1813" s="4" t="s">
        <v>421</v>
      </c>
      <c r="B1813" s="4" t="s">
        <v>842</v>
      </c>
      <c r="C1813" s="4" t="s">
        <v>1458</v>
      </c>
      <c r="D1813" s="4" t="s">
        <v>1459</v>
      </c>
      <c r="E1813" s="4" t="s">
        <v>2657</v>
      </c>
      <c r="F1813" s="2">
        <v>2008</v>
      </c>
      <c r="G1813" s="4">
        <v>860683</v>
      </c>
      <c r="H1813" s="4">
        <v>0</v>
      </c>
      <c r="I1813" s="4" t="s">
        <v>2658</v>
      </c>
      <c r="J1813" s="4"/>
      <c r="K1813" s="4" t="s">
        <v>837</v>
      </c>
      <c r="L1813" s="3">
        <v>39786</v>
      </c>
      <c r="M1813" s="4" t="s">
        <v>211</v>
      </c>
      <c r="N1813" s="4" t="s">
        <v>434</v>
      </c>
      <c r="O1813" s="4" t="s">
        <v>500</v>
      </c>
      <c r="P1813" s="4" t="s">
        <v>879</v>
      </c>
    </row>
    <row r="1814" spans="1:16" ht="45.75" customHeight="1">
      <c r="A1814" s="4" t="s">
        <v>421</v>
      </c>
      <c r="B1814" s="4" t="s">
        <v>842</v>
      </c>
      <c r="C1814" s="4" t="s">
        <v>1516</v>
      </c>
      <c r="D1814" s="4"/>
      <c r="E1814" s="4"/>
      <c r="F1814" s="2">
        <v>2010</v>
      </c>
      <c r="G1814" s="4">
        <v>1827394</v>
      </c>
      <c r="H1814" s="4">
        <v>0</v>
      </c>
      <c r="I1814" s="4" t="s">
        <v>2659</v>
      </c>
      <c r="J1814" s="4" t="s">
        <v>398</v>
      </c>
      <c r="K1814" s="4" t="s">
        <v>837</v>
      </c>
      <c r="L1814" s="3">
        <v>40238</v>
      </c>
      <c r="M1814" s="4" t="s">
        <v>886</v>
      </c>
      <c r="N1814" s="4" t="s">
        <v>434</v>
      </c>
      <c r="O1814" s="4" t="s">
        <v>282</v>
      </c>
      <c r="P1814" s="4" t="s">
        <v>879</v>
      </c>
    </row>
    <row r="1815" spans="1:16" ht="45.75" customHeight="1">
      <c r="A1815" s="4" t="s">
        <v>421</v>
      </c>
      <c r="B1815" s="4" t="s">
        <v>842</v>
      </c>
      <c r="C1815" s="4" t="s">
        <v>1516</v>
      </c>
      <c r="D1815" s="4"/>
      <c r="E1815" s="4"/>
      <c r="F1815" s="2">
        <v>2010</v>
      </c>
      <c r="G1815" s="4">
        <v>1488748</v>
      </c>
      <c r="H1815" s="4">
        <v>0</v>
      </c>
      <c r="I1815" s="4" t="s">
        <v>2660</v>
      </c>
      <c r="J1815" s="4" t="s">
        <v>398</v>
      </c>
      <c r="K1815" s="4" t="s">
        <v>837</v>
      </c>
      <c r="L1815" s="3">
        <v>40238</v>
      </c>
      <c r="M1815" s="4" t="s">
        <v>886</v>
      </c>
      <c r="N1815" s="4" t="s">
        <v>434</v>
      </c>
      <c r="O1815" s="4" t="s">
        <v>282</v>
      </c>
      <c r="P1815" s="4" t="s">
        <v>879</v>
      </c>
    </row>
    <row r="1816" spans="1:16" ht="45.75" customHeight="1">
      <c r="A1816" s="4" t="s">
        <v>421</v>
      </c>
      <c r="B1816" s="4" t="s">
        <v>842</v>
      </c>
      <c r="C1816" s="4" t="s">
        <v>1516</v>
      </c>
      <c r="D1816" s="4"/>
      <c r="E1816" s="4"/>
      <c r="F1816" s="2">
        <v>2010</v>
      </c>
      <c r="G1816" s="4">
        <v>336350</v>
      </c>
      <c r="H1816" s="4">
        <v>0</v>
      </c>
      <c r="I1816" s="4" t="s">
        <v>2661</v>
      </c>
      <c r="J1816" s="4" t="s">
        <v>398</v>
      </c>
      <c r="K1816" s="4" t="s">
        <v>837</v>
      </c>
      <c r="L1816" s="3">
        <v>40360</v>
      </c>
      <c r="M1816" s="4" t="s">
        <v>886</v>
      </c>
      <c r="N1816" s="4" t="s">
        <v>434</v>
      </c>
      <c r="O1816" s="4" t="s">
        <v>500</v>
      </c>
      <c r="P1816" s="4" t="s">
        <v>879</v>
      </c>
    </row>
    <row r="1817" spans="1:16" ht="33.75" customHeight="1">
      <c r="A1817" s="4" t="s">
        <v>421</v>
      </c>
      <c r="B1817" s="4" t="s">
        <v>842</v>
      </c>
      <c r="C1817" s="4" t="s">
        <v>1516</v>
      </c>
      <c r="D1817" s="4" t="s">
        <v>1586</v>
      </c>
      <c r="E1817" s="4" t="s">
        <v>2662</v>
      </c>
      <c r="F1817" s="2">
        <v>2010</v>
      </c>
      <c r="G1817" s="4">
        <v>2540683</v>
      </c>
      <c r="H1817" s="4">
        <v>0</v>
      </c>
      <c r="I1817" s="4" t="s">
        <v>2663</v>
      </c>
      <c r="J1817" s="4" t="s">
        <v>398</v>
      </c>
      <c r="K1817" s="4" t="s">
        <v>837</v>
      </c>
      <c r="L1817" s="3">
        <v>40238</v>
      </c>
      <c r="M1817" s="4" t="s">
        <v>886</v>
      </c>
      <c r="N1817" s="4" t="s">
        <v>434</v>
      </c>
      <c r="O1817" s="4" t="s">
        <v>282</v>
      </c>
      <c r="P1817" s="4" t="s">
        <v>879</v>
      </c>
    </row>
    <row r="1818" spans="1:16" ht="33.75" customHeight="1">
      <c r="A1818" s="4" t="s">
        <v>421</v>
      </c>
      <c r="B1818" s="4" t="s">
        <v>842</v>
      </c>
      <c r="C1818" s="4" t="s">
        <v>1516</v>
      </c>
      <c r="D1818" s="4" t="s">
        <v>1586</v>
      </c>
      <c r="E1818" s="4" t="s">
        <v>2662</v>
      </c>
      <c r="F1818" s="2">
        <v>2010</v>
      </c>
      <c r="G1818" s="4">
        <v>50000</v>
      </c>
      <c r="H1818" s="4">
        <v>0</v>
      </c>
      <c r="I1818" s="4" t="s">
        <v>2664</v>
      </c>
      <c r="J1818" s="4" t="s">
        <v>398</v>
      </c>
      <c r="K1818" s="4" t="s">
        <v>837</v>
      </c>
      <c r="L1818" s="3">
        <v>40345</v>
      </c>
      <c r="M1818" s="4" t="s">
        <v>886</v>
      </c>
      <c r="N1818" s="4" t="s">
        <v>434</v>
      </c>
      <c r="O1818" s="4" t="s">
        <v>500</v>
      </c>
      <c r="P1818" s="4" t="s">
        <v>879</v>
      </c>
    </row>
    <row r="1819" spans="1:16" ht="33.75" customHeight="1">
      <c r="A1819" s="4" t="s">
        <v>421</v>
      </c>
      <c r="B1819" s="4" t="s">
        <v>842</v>
      </c>
      <c r="C1819" s="4" t="s">
        <v>1516</v>
      </c>
      <c r="D1819" s="4" t="s">
        <v>1586</v>
      </c>
      <c r="E1819" s="4" t="s">
        <v>2662</v>
      </c>
      <c r="F1819" s="2">
        <v>2010</v>
      </c>
      <c r="G1819" s="4">
        <v>2000000</v>
      </c>
      <c r="H1819" s="4">
        <v>0</v>
      </c>
      <c r="I1819" s="4" t="s">
        <v>2665</v>
      </c>
      <c r="J1819" s="4" t="s">
        <v>398</v>
      </c>
      <c r="K1819" s="4" t="s">
        <v>837</v>
      </c>
      <c r="L1819" s="3">
        <v>40289</v>
      </c>
      <c r="M1819" s="4" t="s">
        <v>886</v>
      </c>
      <c r="N1819" s="4" t="s">
        <v>434</v>
      </c>
      <c r="O1819" s="4" t="s">
        <v>500</v>
      </c>
      <c r="P1819" s="4" t="s">
        <v>879</v>
      </c>
    </row>
    <row r="1820" spans="1:16" ht="33.75" customHeight="1">
      <c r="A1820" s="4" t="s">
        <v>421</v>
      </c>
      <c r="B1820" s="4" t="s">
        <v>842</v>
      </c>
      <c r="C1820" s="4" t="s">
        <v>1516</v>
      </c>
      <c r="D1820" s="4" t="s">
        <v>1586</v>
      </c>
      <c r="E1820" s="4" t="s">
        <v>2662</v>
      </c>
      <c r="F1820" s="2">
        <v>2010</v>
      </c>
      <c r="G1820" s="4">
        <v>384891</v>
      </c>
      <c r="H1820" s="4">
        <v>0</v>
      </c>
      <c r="I1820" s="4" t="s">
        <v>2666</v>
      </c>
      <c r="J1820" s="4" t="s">
        <v>398</v>
      </c>
      <c r="K1820" s="4" t="s">
        <v>837</v>
      </c>
      <c r="L1820" s="3">
        <v>40330</v>
      </c>
      <c r="M1820" s="4" t="s">
        <v>886</v>
      </c>
      <c r="N1820" s="4" t="s">
        <v>434</v>
      </c>
      <c r="O1820" s="4" t="s">
        <v>500</v>
      </c>
      <c r="P1820" s="4" t="s">
        <v>879</v>
      </c>
    </row>
    <row r="1821" spans="1:16" ht="33.75" customHeight="1">
      <c r="A1821" s="4" t="s">
        <v>421</v>
      </c>
      <c r="B1821" s="4" t="s">
        <v>842</v>
      </c>
      <c r="C1821" s="4" t="s">
        <v>1516</v>
      </c>
      <c r="D1821" s="4" t="s">
        <v>1586</v>
      </c>
      <c r="E1821" s="4" t="s">
        <v>2662</v>
      </c>
      <c r="F1821" s="2">
        <v>2010</v>
      </c>
      <c r="G1821" s="4">
        <v>1000000</v>
      </c>
      <c r="H1821" s="4">
        <v>0</v>
      </c>
      <c r="I1821" s="4" t="s">
        <v>2667</v>
      </c>
      <c r="J1821" s="4" t="s">
        <v>398</v>
      </c>
      <c r="K1821" s="4" t="s">
        <v>837</v>
      </c>
      <c r="L1821" s="3">
        <v>40238</v>
      </c>
      <c r="M1821" s="4" t="s">
        <v>886</v>
      </c>
      <c r="N1821" s="4" t="s">
        <v>434</v>
      </c>
      <c r="O1821" s="4" t="s">
        <v>282</v>
      </c>
      <c r="P1821" s="4" t="s">
        <v>879</v>
      </c>
    </row>
    <row r="1822" spans="1:16" ht="33.75" customHeight="1">
      <c r="A1822" s="4" t="s">
        <v>421</v>
      </c>
      <c r="B1822" s="4" t="s">
        <v>842</v>
      </c>
      <c r="C1822" s="4" t="s">
        <v>41</v>
      </c>
      <c r="D1822" s="4"/>
      <c r="E1822" s="4"/>
      <c r="F1822" s="2">
        <v>2011</v>
      </c>
      <c r="G1822" s="4">
        <v>650000</v>
      </c>
      <c r="H1822" s="4">
        <v>0</v>
      </c>
      <c r="I1822" s="4" t="s">
        <v>518</v>
      </c>
      <c r="J1822" s="4" t="s">
        <v>398</v>
      </c>
      <c r="K1822" s="4" t="s">
        <v>837</v>
      </c>
      <c r="L1822" s="3">
        <v>40563</v>
      </c>
      <c r="M1822" s="4" t="s">
        <v>886</v>
      </c>
      <c r="N1822" s="4" t="s">
        <v>434</v>
      </c>
      <c r="O1822" s="4" t="s">
        <v>282</v>
      </c>
      <c r="P1822" s="4" t="s">
        <v>879</v>
      </c>
    </row>
    <row r="1823" spans="1:16" ht="57" customHeight="1">
      <c r="A1823" s="4" t="s">
        <v>2668</v>
      </c>
      <c r="B1823" s="4" t="s">
        <v>877</v>
      </c>
      <c r="C1823" s="4" t="s">
        <v>1463</v>
      </c>
      <c r="D1823" s="4" t="s">
        <v>1464</v>
      </c>
      <c r="E1823" s="4" t="s">
        <v>2249</v>
      </c>
      <c r="F1823" s="2">
        <v>2009</v>
      </c>
      <c r="G1823" s="4">
        <v>4850</v>
      </c>
      <c r="H1823" s="4">
        <v>0</v>
      </c>
      <c r="I1823" s="4" t="s">
        <v>2669</v>
      </c>
      <c r="J1823" s="4"/>
      <c r="K1823" s="4" t="s">
        <v>837</v>
      </c>
      <c r="L1823" s="3">
        <v>39819</v>
      </c>
      <c r="M1823" s="4" t="s">
        <v>230</v>
      </c>
      <c r="N1823" s="4" t="s">
        <v>434</v>
      </c>
      <c r="O1823" s="4" t="s">
        <v>282</v>
      </c>
      <c r="P1823" s="4" t="s">
        <v>879</v>
      </c>
    </row>
    <row r="1824" spans="1:16" ht="45.75" customHeight="1">
      <c r="A1824" s="4" t="s">
        <v>2668</v>
      </c>
      <c r="B1824" s="4" t="s">
        <v>877</v>
      </c>
      <c r="C1824" s="4" t="s">
        <v>1463</v>
      </c>
      <c r="D1824" s="4" t="s">
        <v>1464</v>
      </c>
      <c r="E1824" s="4" t="s">
        <v>1616</v>
      </c>
      <c r="F1824" s="2">
        <v>2009</v>
      </c>
      <c r="G1824" s="4">
        <v>4851</v>
      </c>
      <c r="H1824" s="4">
        <v>0</v>
      </c>
      <c r="I1824" s="4" t="s">
        <v>2670</v>
      </c>
      <c r="J1824" s="4"/>
      <c r="K1824" s="4" t="s">
        <v>837</v>
      </c>
      <c r="L1824" s="3">
        <v>39819</v>
      </c>
      <c r="M1824" s="4" t="s">
        <v>886</v>
      </c>
      <c r="N1824" s="4" t="s">
        <v>434</v>
      </c>
      <c r="O1824" s="4" t="s">
        <v>282</v>
      </c>
      <c r="P1824" s="4" t="s">
        <v>879</v>
      </c>
    </row>
    <row r="1825" spans="1:16" ht="33.75" customHeight="1">
      <c r="A1825" s="4" t="s">
        <v>225</v>
      </c>
      <c r="B1825" s="4" t="s">
        <v>877</v>
      </c>
      <c r="C1825" s="4" t="s">
        <v>1458</v>
      </c>
      <c r="D1825" s="4" t="s">
        <v>1459</v>
      </c>
      <c r="E1825" s="4" t="s">
        <v>2247</v>
      </c>
      <c r="F1825" s="2">
        <v>2008</v>
      </c>
      <c r="G1825" s="4">
        <v>467289</v>
      </c>
      <c r="H1825" s="4">
        <v>0</v>
      </c>
      <c r="I1825" s="4" t="s">
        <v>2671</v>
      </c>
      <c r="J1825" s="4"/>
      <c r="K1825" s="4" t="s">
        <v>837</v>
      </c>
      <c r="L1825" s="3">
        <v>39574</v>
      </c>
      <c r="M1825" s="4" t="s">
        <v>926</v>
      </c>
      <c r="N1825" s="4" t="s">
        <v>434</v>
      </c>
      <c r="O1825" s="4" t="s">
        <v>282</v>
      </c>
      <c r="P1825" s="4" t="s">
        <v>879</v>
      </c>
    </row>
    <row r="1826" spans="1:16" ht="33.75" customHeight="1">
      <c r="A1826" s="4" t="s">
        <v>225</v>
      </c>
      <c r="B1826" s="4" t="s">
        <v>877</v>
      </c>
      <c r="C1826" s="4" t="s">
        <v>1457</v>
      </c>
      <c r="D1826" s="4" t="s">
        <v>634</v>
      </c>
      <c r="E1826" s="4" t="s">
        <v>963</v>
      </c>
      <c r="F1826" s="2">
        <v>2015</v>
      </c>
      <c r="G1826" s="4">
        <v>658762</v>
      </c>
      <c r="H1826" s="4">
        <v>0</v>
      </c>
      <c r="I1826" s="4" t="s">
        <v>1057</v>
      </c>
      <c r="J1826" s="4" t="s">
        <v>398</v>
      </c>
      <c r="K1826" s="4" t="s">
        <v>837</v>
      </c>
      <c r="L1826" s="3">
        <v>41900</v>
      </c>
      <c r="M1826" s="4" t="s">
        <v>926</v>
      </c>
      <c r="N1826" s="4" t="s">
        <v>434</v>
      </c>
      <c r="O1826" s="4" t="s">
        <v>282</v>
      </c>
      <c r="P1826" s="4" t="s">
        <v>879</v>
      </c>
    </row>
    <row r="1827" spans="1:16" ht="33.75" customHeight="1">
      <c r="A1827" s="4" t="s">
        <v>494</v>
      </c>
      <c r="B1827" s="4" t="s">
        <v>877</v>
      </c>
      <c r="C1827" s="4" t="s">
        <v>1463</v>
      </c>
      <c r="D1827" s="4" t="s">
        <v>1464</v>
      </c>
      <c r="E1827" s="4" t="s">
        <v>2351</v>
      </c>
      <c r="F1827" s="2">
        <v>2009</v>
      </c>
      <c r="G1827" s="4">
        <v>144923</v>
      </c>
      <c r="H1827" s="4">
        <v>0</v>
      </c>
      <c r="I1827" s="4" t="s">
        <v>2672</v>
      </c>
      <c r="J1827" s="4"/>
      <c r="K1827" s="4" t="s">
        <v>837</v>
      </c>
      <c r="L1827" s="3">
        <v>39988</v>
      </c>
      <c r="M1827" s="4" t="s">
        <v>926</v>
      </c>
      <c r="N1827" s="4" t="s">
        <v>434</v>
      </c>
      <c r="O1827" s="4" t="s">
        <v>282</v>
      </c>
      <c r="P1827" s="4" t="s">
        <v>879</v>
      </c>
    </row>
    <row r="1828" spans="1:16" ht="33.75" customHeight="1">
      <c r="A1828" s="4" t="s">
        <v>494</v>
      </c>
      <c r="B1828" s="4" t="s">
        <v>877</v>
      </c>
      <c r="C1828" s="4" t="s">
        <v>1457</v>
      </c>
      <c r="D1828" s="4" t="s">
        <v>634</v>
      </c>
      <c r="E1828" s="4" t="s">
        <v>963</v>
      </c>
      <c r="F1828" s="2">
        <v>2015</v>
      </c>
      <c r="G1828" s="4">
        <v>1185771</v>
      </c>
      <c r="H1828" s="4">
        <v>0</v>
      </c>
      <c r="I1828" s="4" t="s">
        <v>1057</v>
      </c>
      <c r="J1828" s="4" t="s">
        <v>398</v>
      </c>
      <c r="K1828" s="4" t="s">
        <v>837</v>
      </c>
      <c r="L1828" s="3">
        <v>41883</v>
      </c>
      <c r="M1828" s="4" t="s">
        <v>926</v>
      </c>
      <c r="N1828" s="4" t="s">
        <v>434</v>
      </c>
      <c r="O1828" s="4" t="s">
        <v>282</v>
      </c>
      <c r="P1828" s="4" t="s">
        <v>879</v>
      </c>
    </row>
    <row r="1829" spans="1:16" ht="33.75" customHeight="1">
      <c r="A1829" s="4" t="s">
        <v>494</v>
      </c>
      <c r="B1829" s="4" t="s">
        <v>877</v>
      </c>
      <c r="C1829" s="4" t="s">
        <v>1457</v>
      </c>
      <c r="D1829" s="4" t="s">
        <v>634</v>
      </c>
      <c r="E1829" s="4" t="s">
        <v>963</v>
      </c>
      <c r="F1829" s="2">
        <v>2015</v>
      </c>
      <c r="G1829" s="4">
        <v>658762</v>
      </c>
      <c r="H1829" s="4">
        <v>0</v>
      </c>
      <c r="I1829" s="4" t="s">
        <v>1057</v>
      </c>
      <c r="J1829" s="4" t="s">
        <v>398</v>
      </c>
      <c r="K1829" s="4" t="s">
        <v>837</v>
      </c>
      <c r="L1829" s="3">
        <v>41883</v>
      </c>
      <c r="M1829" s="4" t="s">
        <v>926</v>
      </c>
      <c r="N1829" s="4" t="s">
        <v>434</v>
      </c>
      <c r="O1829" s="4" t="s">
        <v>282</v>
      </c>
      <c r="P1829" s="4" t="s">
        <v>879</v>
      </c>
    </row>
    <row r="1830" spans="1:16" ht="33.75" customHeight="1">
      <c r="A1830" s="4" t="s">
        <v>494</v>
      </c>
      <c r="B1830" s="4" t="s">
        <v>877</v>
      </c>
      <c r="C1830" s="4" t="s">
        <v>1457</v>
      </c>
      <c r="D1830" s="4" t="s">
        <v>634</v>
      </c>
      <c r="E1830" s="4" t="s">
        <v>963</v>
      </c>
      <c r="F1830" s="2">
        <v>2015</v>
      </c>
      <c r="G1830" s="4">
        <v>254130</v>
      </c>
      <c r="H1830" s="4">
        <v>0</v>
      </c>
      <c r="I1830" s="4" t="s">
        <v>1057</v>
      </c>
      <c r="J1830" s="4" t="s">
        <v>398</v>
      </c>
      <c r="K1830" s="4" t="s">
        <v>837</v>
      </c>
      <c r="L1830" s="3">
        <v>41883</v>
      </c>
      <c r="M1830" s="4" t="s">
        <v>926</v>
      </c>
      <c r="N1830" s="4" t="s">
        <v>434</v>
      </c>
      <c r="O1830" s="4" t="s">
        <v>282</v>
      </c>
      <c r="P1830" s="4" t="s">
        <v>879</v>
      </c>
    </row>
    <row r="1831" spans="1:16" ht="33.75" customHeight="1">
      <c r="A1831" s="4" t="s">
        <v>2673</v>
      </c>
      <c r="B1831" s="4" t="s">
        <v>877</v>
      </c>
      <c r="C1831" s="4" t="s">
        <v>1458</v>
      </c>
      <c r="D1831" s="4" t="s">
        <v>1459</v>
      </c>
      <c r="E1831" s="4" t="s">
        <v>2247</v>
      </c>
      <c r="F1831" s="2">
        <v>2008</v>
      </c>
      <c r="G1831" s="4">
        <v>261940</v>
      </c>
      <c r="H1831" s="4">
        <v>0</v>
      </c>
      <c r="I1831" s="4" t="s">
        <v>1689</v>
      </c>
      <c r="J1831" s="4"/>
      <c r="K1831" s="4" t="s">
        <v>837</v>
      </c>
      <c r="L1831" s="3">
        <v>39512</v>
      </c>
      <c r="M1831" s="4" t="s">
        <v>926</v>
      </c>
      <c r="N1831" s="4" t="s">
        <v>434</v>
      </c>
      <c r="O1831" s="4" t="s">
        <v>282</v>
      </c>
      <c r="P1831" s="4" t="s">
        <v>879</v>
      </c>
    </row>
    <row r="1832" spans="1:16" ht="33.75" customHeight="1">
      <c r="A1832" s="4" t="s">
        <v>2673</v>
      </c>
      <c r="B1832" s="4" t="s">
        <v>877</v>
      </c>
      <c r="C1832" s="4" t="s">
        <v>1458</v>
      </c>
      <c r="D1832" s="4" t="s">
        <v>1459</v>
      </c>
      <c r="E1832" s="4" t="s">
        <v>2247</v>
      </c>
      <c r="F1832" s="2">
        <v>2008</v>
      </c>
      <c r="G1832" s="4">
        <v>754851</v>
      </c>
      <c r="H1832" s="4">
        <v>0</v>
      </c>
      <c r="I1832" s="4" t="s">
        <v>2550</v>
      </c>
      <c r="J1832" s="4"/>
      <c r="K1832" s="4" t="s">
        <v>837</v>
      </c>
      <c r="L1832" s="3">
        <v>39604</v>
      </c>
      <c r="M1832" s="4" t="s">
        <v>926</v>
      </c>
      <c r="N1832" s="4" t="s">
        <v>434</v>
      </c>
      <c r="O1832" s="4" t="s">
        <v>282</v>
      </c>
      <c r="P1832" s="4" t="s">
        <v>879</v>
      </c>
    </row>
    <row r="1833" spans="1:16" ht="33.75" customHeight="1">
      <c r="A1833" s="4" t="s">
        <v>2673</v>
      </c>
      <c r="B1833" s="4" t="s">
        <v>877</v>
      </c>
      <c r="C1833" s="4" t="s">
        <v>1463</v>
      </c>
      <c r="D1833" s="4" t="s">
        <v>1464</v>
      </c>
      <c r="E1833" s="4" t="s">
        <v>2351</v>
      </c>
      <c r="F1833" s="2">
        <v>2009</v>
      </c>
      <c r="G1833" s="4">
        <v>266853</v>
      </c>
      <c r="H1833" s="4">
        <v>0</v>
      </c>
      <c r="I1833" s="4" t="s">
        <v>2674</v>
      </c>
      <c r="J1833" s="4"/>
      <c r="K1833" s="4" t="s">
        <v>837</v>
      </c>
      <c r="L1833" s="3">
        <v>40065</v>
      </c>
      <c r="M1833" s="4" t="s">
        <v>926</v>
      </c>
      <c r="N1833" s="4" t="s">
        <v>434</v>
      </c>
      <c r="O1833" s="4" t="s">
        <v>282</v>
      </c>
      <c r="P1833" s="4" t="s">
        <v>879</v>
      </c>
    </row>
    <row r="1834" spans="1:16" ht="33.75" customHeight="1">
      <c r="A1834" s="4" t="s">
        <v>2675</v>
      </c>
      <c r="B1834" s="4" t="s">
        <v>877</v>
      </c>
      <c r="C1834" s="4" t="s">
        <v>1445</v>
      </c>
      <c r="D1834" s="4"/>
      <c r="E1834" s="4"/>
      <c r="F1834" s="2">
        <v>2007</v>
      </c>
      <c r="G1834" s="4">
        <v>493389</v>
      </c>
      <c r="H1834" s="4">
        <v>0</v>
      </c>
      <c r="I1834" s="4" t="s">
        <v>2676</v>
      </c>
      <c r="J1834" s="4"/>
      <c r="K1834" s="4" t="s">
        <v>837</v>
      </c>
      <c r="L1834" s="3">
        <v>39329</v>
      </c>
      <c r="M1834" s="4" t="s">
        <v>738</v>
      </c>
      <c r="N1834" s="4" t="s">
        <v>434</v>
      </c>
      <c r="O1834" s="4" t="s">
        <v>282</v>
      </c>
      <c r="P1834" s="4" t="s">
        <v>879</v>
      </c>
    </row>
    <row r="1835" spans="1:16" ht="33.75" customHeight="1">
      <c r="A1835" s="4" t="s">
        <v>2677</v>
      </c>
      <c r="B1835" s="4" t="s">
        <v>877</v>
      </c>
      <c r="C1835" s="4" t="s">
        <v>1445</v>
      </c>
      <c r="D1835" s="4"/>
      <c r="E1835" s="4"/>
      <c r="F1835" s="2">
        <v>2007</v>
      </c>
      <c r="G1835" s="4">
        <v>70922</v>
      </c>
      <c r="H1835" s="4">
        <v>0</v>
      </c>
      <c r="I1835" s="4" t="s">
        <v>2676</v>
      </c>
      <c r="J1835" s="4"/>
      <c r="K1835" s="4" t="s">
        <v>837</v>
      </c>
      <c r="L1835" s="3">
        <v>39358</v>
      </c>
      <c r="M1835" s="4" t="s">
        <v>738</v>
      </c>
      <c r="N1835" s="4" t="s">
        <v>434</v>
      </c>
      <c r="O1835" s="4" t="s">
        <v>282</v>
      </c>
      <c r="P1835" s="4" t="s">
        <v>879</v>
      </c>
    </row>
    <row r="1836" spans="1:16" ht="33.75" customHeight="1">
      <c r="A1836" s="4" t="s">
        <v>2677</v>
      </c>
      <c r="B1836" s="4" t="s">
        <v>877</v>
      </c>
      <c r="C1836" s="4" t="s">
        <v>1458</v>
      </c>
      <c r="D1836" s="4" t="s">
        <v>1459</v>
      </c>
      <c r="E1836" s="4" t="s">
        <v>2247</v>
      </c>
      <c r="F1836" s="2">
        <v>2008</v>
      </c>
      <c r="G1836" s="4">
        <v>35798</v>
      </c>
      <c r="H1836" s="4">
        <v>0</v>
      </c>
      <c r="I1836" s="4" t="s">
        <v>2676</v>
      </c>
      <c r="J1836" s="4"/>
      <c r="K1836" s="4" t="s">
        <v>837</v>
      </c>
      <c r="L1836" s="3">
        <v>39637</v>
      </c>
      <c r="M1836" s="4" t="s">
        <v>926</v>
      </c>
      <c r="N1836" s="4" t="s">
        <v>434</v>
      </c>
      <c r="O1836" s="4" t="s">
        <v>282</v>
      </c>
      <c r="P1836" s="4" t="s">
        <v>879</v>
      </c>
    </row>
    <row r="1837" spans="1:16" ht="33.75" customHeight="1">
      <c r="A1837" s="4" t="s">
        <v>320</v>
      </c>
      <c r="B1837" s="4" t="s">
        <v>877</v>
      </c>
      <c r="C1837" s="4" t="s">
        <v>1457</v>
      </c>
      <c r="D1837" s="4" t="s">
        <v>634</v>
      </c>
      <c r="E1837" s="4" t="s">
        <v>963</v>
      </c>
      <c r="F1837" s="2">
        <v>2015</v>
      </c>
      <c r="G1837" s="4">
        <v>167224</v>
      </c>
      <c r="H1837" s="4">
        <v>0</v>
      </c>
      <c r="I1837" s="4" t="s">
        <v>1057</v>
      </c>
      <c r="J1837" s="4" t="s">
        <v>398</v>
      </c>
      <c r="K1837" s="4" t="s">
        <v>837</v>
      </c>
      <c r="L1837" s="3">
        <v>41802</v>
      </c>
      <c r="M1837" s="4" t="s">
        <v>926</v>
      </c>
      <c r="N1837" s="4" t="s">
        <v>434</v>
      </c>
      <c r="O1837" s="4" t="s">
        <v>282</v>
      </c>
      <c r="P1837" s="4" t="s">
        <v>879</v>
      </c>
    </row>
    <row r="1838" spans="1:16" ht="33.75" customHeight="1">
      <c r="A1838" s="4" t="s">
        <v>320</v>
      </c>
      <c r="B1838" s="4" t="s">
        <v>877</v>
      </c>
      <c r="C1838" s="4" t="s">
        <v>1457</v>
      </c>
      <c r="D1838" s="4" t="s">
        <v>634</v>
      </c>
      <c r="E1838" s="4" t="s">
        <v>963</v>
      </c>
      <c r="F1838" s="2">
        <v>2015</v>
      </c>
      <c r="G1838" s="4">
        <v>523</v>
      </c>
      <c r="H1838" s="4">
        <v>0</v>
      </c>
      <c r="I1838" s="4" t="s">
        <v>1057</v>
      </c>
      <c r="J1838" s="4" t="s">
        <v>398</v>
      </c>
      <c r="K1838" s="4" t="s">
        <v>837</v>
      </c>
      <c r="L1838" s="3">
        <v>41852</v>
      </c>
      <c r="M1838" s="4" t="s">
        <v>926</v>
      </c>
      <c r="N1838" s="4" t="s">
        <v>434</v>
      </c>
      <c r="O1838" s="4" t="s">
        <v>282</v>
      </c>
      <c r="P1838" s="4" t="s">
        <v>879</v>
      </c>
    </row>
    <row r="1839" spans="1:16" ht="33.75" customHeight="1">
      <c r="A1839" s="4" t="s">
        <v>320</v>
      </c>
      <c r="B1839" s="4" t="s">
        <v>877</v>
      </c>
      <c r="C1839" s="4" t="s">
        <v>1457</v>
      </c>
      <c r="D1839" s="4" t="s">
        <v>634</v>
      </c>
      <c r="E1839" s="4" t="s">
        <v>963</v>
      </c>
      <c r="F1839" s="2">
        <v>2015</v>
      </c>
      <c r="G1839" s="4">
        <v>182664</v>
      </c>
      <c r="H1839" s="4">
        <v>0</v>
      </c>
      <c r="I1839" s="4" t="s">
        <v>1057</v>
      </c>
      <c r="J1839" s="4" t="s">
        <v>398</v>
      </c>
      <c r="K1839" s="4" t="s">
        <v>837</v>
      </c>
      <c r="L1839" s="3">
        <v>41852</v>
      </c>
      <c r="M1839" s="4" t="s">
        <v>926</v>
      </c>
      <c r="N1839" s="4" t="s">
        <v>434</v>
      </c>
      <c r="O1839" s="4" t="s">
        <v>282</v>
      </c>
      <c r="P1839" s="4" t="s">
        <v>879</v>
      </c>
    </row>
    <row r="1840" spans="1:16" ht="33.75" customHeight="1">
      <c r="A1840" s="4" t="s">
        <v>2678</v>
      </c>
      <c r="B1840" s="4" t="s">
        <v>877</v>
      </c>
      <c r="C1840" s="4" t="s">
        <v>1473</v>
      </c>
      <c r="D1840" s="4" t="s">
        <v>1473</v>
      </c>
      <c r="E1840" s="4" t="s">
        <v>1518</v>
      </c>
      <c r="F1840" s="2">
        <v>2003</v>
      </c>
      <c r="G1840" s="4">
        <v>7092458</v>
      </c>
      <c r="H1840" s="4">
        <v>0</v>
      </c>
      <c r="I1840" s="4" t="s">
        <v>1519</v>
      </c>
      <c r="J1840" s="4"/>
      <c r="K1840" s="4"/>
      <c r="L1840" s="3">
        <v>37740</v>
      </c>
      <c r="M1840" s="4" t="s">
        <v>230</v>
      </c>
      <c r="N1840" s="4" t="s">
        <v>434</v>
      </c>
      <c r="O1840" s="4" t="s">
        <v>282</v>
      </c>
      <c r="P1840" s="4" t="s">
        <v>879</v>
      </c>
    </row>
    <row r="1841" spans="1:16" ht="22.5" customHeight="1">
      <c r="A1841" s="4" t="s">
        <v>2678</v>
      </c>
      <c r="B1841" s="4" t="s">
        <v>877</v>
      </c>
      <c r="C1841" s="4" t="s">
        <v>1473</v>
      </c>
      <c r="D1841" s="4" t="s">
        <v>1473</v>
      </c>
      <c r="E1841" s="4" t="s">
        <v>1621</v>
      </c>
      <c r="F1841" s="2">
        <v>2003</v>
      </c>
      <c r="G1841" s="4">
        <v>2883779</v>
      </c>
      <c r="H1841" s="4">
        <v>0</v>
      </c>
      <c r="I1841" s="4" t="s">
        <v>1892</v>
      </c>
      <c r="J1841" s="4"/>
      <c r="K1841" s="4"/>
      <c r="L1841" s="3">
        <v>37740</v>
      </c>
      <c r="M1841" s="4" t="s">
        <v>886</v>
      </c>
      <c r="N1841" s="4" t="s">
        <v>434</v>
      </c>
      <c r="O1841" s="4" t="s">
        <v>282</v>
      </c>
      <c r="P1841" s="4" t="s">
        <v>879</v>
      </c>
    </row>
    <row r="1842" spans="1:16" ht="22.5" customHeight="1">
      <c r="A1842" s="4" t="s">
        <v>2678</v>
      </c>
      <c r="B1842" s="4" t="s">
        <v>877</v>
      </c>
      <c r="C1842" s="4" t="s">
        <v>1473</v>
      </c>
      <c r="D1842" s="4" t="s">
        <v>1473</v>
      </c>
      <c r="E1842" s="4" t="s">
        <v>1520</v>
      </c>
      <c r="F1842" s="2">
        <v>2003</v>
      </c>
      <c r="G1842" s="4">
        <v>2253432</v>
      </c>
      <c r="H1842" s="4">
        <v>0</v>
      </c>
      <c r="I1842" s="4" t="s">
        <v>1521</v>
      </c>
      <c r="J1842" s="4"/>
      <c r="K1842" s="4"/>
      <c r="L1842" s="3">
        <v>37740</v>
      </c>
      <c r="M1842" s="4" t="s">
        <v>886</v>
      </c>
      <c r="N1842" s="4" t="s">
        <v>434</v>
      </c>
      <c r="O1842" s="4" t="s">
        <v>282</v>
      </c>
      <c r="P1842" s="4" t="s">
        <v>879</v>
      </c>
    </row>
    <row r="1843" spans="1:16" ht="68.25" customHeight="1">
      <c r="A1843" s="4" t="s">
        <v>2678</v>
      </c>
      <c r="B1843" s="4" t="s">
        <v>877</v>
      </c>
      <c r="C1843" s="4" t="s">
        <v>1473</v>
      </c>
      <c r="D1843" s="4" t="s">
        <v>1473</v>
      </c>
      <c r="E1843" s="4" t="s">
        <v>2047</v>
      </c>
      <c r="F1843" s="2">
        <v>2003</v>
      </c>
      <c r="G1843" s="4">
        <v>2148112</v>
      </c>
      <c r="H1843" s="4">
        <v>0</v>
      </c>
      <c r="I1843" s="4" t="s">
        <v>2162</v>
      </c>
      <c r="J1843" s="4"/>
      <c r="K1843" s="4"/>
      <c r="L1843" s="3">
        <v>37740</v>
      </c>
      <c r="M1843" s="4" t="s">
        <v>232</v>
      </c>
      <c r="N1843" s="4" t="s">
        <v>434</v>
      </c>
      <c r="O1843" s="4" t="s">
        <v>282</v>
      </c>
      <c r="P1843" s="4" t="s">
        <v>879</v>
      </c>
    </row>
    <row r="1844" spans="1:16" ht="22.5" customHeight="1">
      <c r="A1844" s="4" t="s">
        <v>2678</v>
      </c>
      <c r="B1844" s="4" t="s">
        <v>877</v>
      </c>
      <c r="C1844" s="4" t="s">
        <v>1473</v>
      </c>
      <c r="D1844" s="4" t="s">
        <v>1473</v>
      </c>
      <c r="E1844" s="4" t="s">
        <v>1477</v>
      </c>
      <c r="F1844" s="2">
        <v>2003</v>
      </c>
      <c r="G1844" s="4">
        <v>584377</v>
      </c>
      <c r="H1844" s="4">
        <v>0</v>
      </c>
      <c r="I1844" s="4" t="s">
        <v>1478</v>
      </c>
      <c r="J1844" s="4"/>
      <c r="K1844" s="4"/>
      <c r="L1844" s="3">
        <v>37874</v>
      </c>
      <c r="M1844" s="4" t="s">
        <v>738</v>
      </c>
      <c r="N1844" s="4" t="s">
        <v>434</v>
      </c>
      <c r="O1844" s="4" t="s">
        <v>282</v>
      </c>
      <c r="P1844" s="4" t="s">
        <v>879</v>
      </c>
    </row>
    <row r="1845" spans="1:16" ht="22.5" customHeight="1">
      <c r="A1845" s="4" t="s">
        <v>2678</v>
      </c>
      <c r="B1845" s="4" t="s">
        <v>877</v>
      </c>
      <c r="C1845" s="4" t="s">
        <v>1473</v>
      </c>
      <c r="D1845" s="4" t="s">
        <v>1473</v>
      </c>
      <c r="E1845" s="4" t="s">
        <v>1477</v>
      </c>
      <c r="F1845" s="2">
        <v>2003</v>
      </c>
      <c r="G1845" s="4">
        <v>7753388</v>
      </c>
      <c r="H1845" s="4">
        <v>0</v>
      </c>
      <c r="I1845" s="4" t="s">
        <v>1478</v>
      </c>
      <c r="J1845" s="4"/>
      <c r="K1845" s="4"/>
      <c r="L1845" s="3">
        <v>37832</v>
      </c>
      <c r="M1845" s="4" t="s">
        <v>738</v>
      </c>
      <c r="N1845" s="4" t="s">
        <v>434</v>
      </c>
      <c r="O1845" s="4" t="s">
        <v>282</v>
      </c>
      <c r="P1845" s="4" t="s">
        <v>879</v>
      </c>
    </row>
    <row r="1846" spans="1:16" ht="45.75" customHeight="1">
      <c r="A1846" s="4" t="s">
        <v>2678</v>
      </c>
      <c r="B1846" s="4" t="s">
        <v>877</v>
      </c>
      <c r="C1846" s="4" t="s">
        <v>1473</v>
      </c>
      <c r="D1846" s="4" t="s">
        <v>1473</v>
      </c>
      <c r="E1846" s="4" t="s">
        <v>1580</v>
      </c>
      <c r="F1846" s="2">
        <v>2003</v>
      </c>
      <c r="G1846" s="4">
        <v>4418662</v>
      </c>
      <c r="H1846" s="4">
        <v>0</v>
      </c>
      <c r="I1846" s="4" t="s">
        <v>1581</v>
      </c>
      <c r="J1846" s="4"/>
      <c r="K1846" s="4"/>
      <c r="L1846" s="3">
        <v>37740</v>
      </c>
      <c r="M1846" s="4" t="s">
        <v>211</v>
      </c>
      <c r="N1846" s="4" t="s">
        <v>434</v>
      </c>
      <c r="O1846" s="4" t="s">
        <v>282</v>
      </c>
      <c r="P1846" s="4" t="s">
        <v>879</v>
      </c>
    </row>
    <row r="1847" spans="1:16" ht="45.75" customHeight="1">
      <c r="A1847" s="4" t="s">
        <v>1071</v>
      </c>
      <c r="B1847" s="4" t="s">
        <v>973</v>
      </c>
      <c r="C1847" s="4" t="s">
        <v>1438</v>
      </c>
      <c r="D1847" s="4"/>
      <c r="E1847" s="4"/>
      <c r="F1847" s="2">
        <v>2006</v>
      </c>
      <c r="G1847" s="4">
        <v>1630435</v>
      </c>
      <c r="H1847" s="4">
        <v>0</v>
      </c>
      <c r="I1847" s="4" t="s">
        <v>2055</v>
      </c>
      <c r="J1847" s="4"/>
      <c r="K1847" s="4" t="s">
        <v>837</v>
      </c>
      <c r="L1847" s="3">
        <v>38766</v>
      </c>
      <c r="M1847" s="4" t="s">
        <v>326</v>
      </c>
      <c r="N1847" s="4" t="s">
        <v>434</v>
      </c>
      <c r="O1847" s="4" t="s">
        <v>500</v>
      </c>
      <c r="P1847" s="4" t="s">
        <v>692</v>
      </c>
    </row>
    <row r="1848" spans="1:16" ht="22.5" customHeight="1">
      <c r="A1848" s="4" t="s">
        <v>1071</v>
      </c>
      <c r="B1848" s="4" t="s">
        <v>973</v>
      </c>
      <c r="C1848" s="4" t="s">
        <v>1473</v>
      </c>
      <c r="D1848" s="4"/>
      <c r="E1848" s="4"/>
      <c r="F1848" s="2">
        <v>2003</v>
      </c>
      <c r="G1848" s="4">
        <v>1200000</v>
      </c>
      <c r="H1848" s="4">
        <v>0</v>
      </c>
      <c r="I1848" s="4" t="s">
        <v>2679</v>
      </c>
      <c r="J1848" s="4"/>
      <c r="K1848" s="4"/>
      <c r="L1848" s="3">
        <v>37943</v>
      </c>
      <c r="M1848" s="4" t="s">
        <v>738</v>
      </c>
      <c r="N1848" s="4" t="s">
        <v>434</v>
      </c>
      <c r="O1848" s="4" t="s">
        <v>500</v>
      </c>
      <c r="P1848" s="4" t="s">
        <v>692</v>
      </c>
    </row>
    <row r="1849" spans="1:16" ht="22.5" customHeight="1">
      <c r="A1849" s="4" t="s">
        <v>1071</v>
      </c>
      <c r="B1849" s="4" t="s">
        <v>1034</v>
      </c>
      <c r="C1849" s="4" t="s">
        <v>1482</v>
      </c>
      <c r="D1849" s="4"/>
      <c r="E1849" s="4"/>
      <c r="F1849" s="2">
        <v>2004</v>
      </c>
      <c r="G1849" s="4">
        <v>101120</v>
      </c>
      <c r="H1849" s="4">
        <v>0</v>
      </c>
      <c r="I1849" s="4" t="s">
        <v>2680</v>
      </c>
      <c r="J1849" s="4">
        <v>126400</v>
      </c>
      <c r="K1849" s="4" t="s">
        <v>422</v>
      </c>
      <c r="L1849" s="3">
        <v>38030</v>
      </c>
      <c r="M1849" s="4" t="s">
        <v>886</v>
      </c>
      <c r="N1849" s="4" t="s">
        <v>434</v>
      </c>
      <c r="O1849" s="4" t="s">
        <v>500</v>
      </c>
      <c r="P1849" s="4" t="s">
        <v>692</v>
      </c>
    </row>
    <row r="1850" spans="1:16" ht="22.5" customHeight="1">
      <c r="A1850" s="4" t="s">
        <v>1071</v>
      </c>
      <c r="B1850" s="4" t="s">
        <v>1930</v>
      </c>
      <c r="C1850" s="4" t="s">
        <v>1482</v>
      </c>
      <c r="D1850" s="4"/>
      <c r="E1850" s="4"/>
      <c r="F1850" s="2">
        <v>2004</v>
      </c>
      <c r="G1850" s="4">
        <v>194161</v>
      </c>
      <c r="H1850" s="4">
        <v>0</v>
      </c>
      <c r="I1850" s="4" t="s">
        <v>2681</v>
      </c>
      <c r="J1850" s="4"/>
      <c r="K1850" s="4"/>
      <c r="L1850" s="3">
        <v>38113</v>
      </c>
      <c r="M1850" s="4" t="s">
        <v>886</v>
      </c>
      <c r="N1850" s="4" t="s">
        <v>434</v>
      </c>
      <c r="O1850" s="4" t="s">
        <v>500</v>
      </c>
      <c r="P1850" s="4" t="s">
        <v>692</v>
      </c>
    </row>
    <row r="1851" spans="1:16" ht="57" customHeight="1">
      <c r="A1851" s="4" t="s">
        <v>1071</v>
      </c>
      <c r="B1851" s="4" t="s">
        <v>276</v>
      </c>
      <c r="C1851" s="4" t="s">
        <v>532</v>
      </c>
      <c r="D1851" s="4"/>
      <c r="E1851" s="4"/>
      <c r="F1851" s="2">
        <v>2013</v>
      </c>
      <c r="G1851" s="4">
        <v>27000</v>
      </c>
      <c r="H1851" s="4">
        <v>0</v>
      </c>
      <c r="I1851" s="4" t="s">
        <v>931</v>
      </c>
      <c r="J1851" s="4" t="s">
        <v>398</v>
      </c>
      <c r="K1851" s="4" t="s">
        <v>837</v>
      </c>
      <c r="L1851" s="3">
        <v>41552</v>
      </c>
      <c r="M1851" s="4" t="s">
        <v>326</v>
      </c>
      <c r="N1851" s="4" t="s">
        <v>434</v>
      </c>
      <c r="O1851" s="4" t="s">
        <v>282</v>
      </c>
      <c r="P1851" s="4" t="s">
        <v>879</v>
      </c>
    </row>
    <row r="1852" spans="1:16" ht="68.25" customHeight="1">
      <c r="A1852" s="4" t="s">
        <v>1071</v>
      </c>
      <c r="B1852" s="4" t="s">
        <v>276</v>
      </c>
      <c r="C1852" s="4" t="s">
        <v>532</v>
      </c>
      <c r="D1852" s="4"/>
      <c r="E1852" s="4"/>
      <c r="F1852" s="2">
        <v>2013</v>
      </c>
      <c r="G1852" s="4">
        <v>200000</v>
      </c>
      <c r="H1852" s="4">
        <v>0</v>
      </c>
      <c r="I1852" s="4" t="s">
        <v>1035</v>
      </c>
      <c r="J1852" s="4" t="s">
        <v>398</v>
      </c>
      <c r="K1852" s="4" t="s">
        <v>837</v>
      </c>
      <c r="L1852" s="3">
        <v>41456</v>
      </c>
      <c r="M1852" s="4" t="s">
        <v>326</v>
      </c>
      <c r="N1852" s="4" t="s">
        <v>434</v>
      </c>
      <c r="O1852" s="4" t="s">
        <v>282</v>
      </c>
      <c r="P1852" s="4" t="s">
        <v>879</v>
      </c>
    </row>
    <row r="1853" spans="1:16" ht="57" customHeight="1">
      <c r="A1853" s="4" t="s">
        <v>1071</v>
      </c>
      <c r="B1853" s="4" t="s">
        <v>276</v>
      </c>
      <c r="C1853" s="4" t="s">
        <v>532</v>
      </c>
      <c r="D1853" s="4"/>
      <c r="E1853" s="4"/>
      <c r="F1853" s="2">
        <v>2013</v>
      </c>
      <c r="G1853" s="4">
        <v>200000</v>
      </c>
      <c r="H1853" s="4">
        <v>0</v>
      </c>
      <c r="I1853" s="4" t="s">
        <v>1099</v>
      </c>
      <c r="J1853" s="4" t="s">
        <v>398</v>
      </c>
      <c r="K1853" s="4" t="s">
        <v>837</v>
      </c>
      <c r="L1853" s="3">
        <v>41456</v>
      </c>
      <c r="M1853" s="4" t="s">
        <v>326</v>
      </c>
      <c r="N1853" s="4" t="s">
        <v>434</v>
      </c>
      <c r="O1853" s="4" t="s">
        <v>282</v>
      </c>
      <c r="P1853" s="4" t="s">
        <v>879</v>
      </c>
    </row>
    <row r="1854" spans="1:16" ht="57" customHeight="1">
      <c r="A1854" s="4" t="s">
        <v>1071</v>
      </c>
      <c r="B1854" s="4" t="s">
        <v>276</v>
      </c>
      <c r="C1854" s="4" t="s">
        <v>532</v>
      </c>
      <c r="D1854" s="4"/>
      <c r="E1854" s="4"/>
      <c r="F1854" s="2">
        <v>2013</v>
      </c>
      <c r="G1854" s="4">
        <v>25000</v>
      </c>
      <c r="H1854" s="4">
        <v>0</v>
      </c>
      <c r="I1854" s="4" t="s">
        <v>128</v>
      </c>
      <c r="J1854" s="4" t="s">
        <v>398</v>
      </c>
      <c r="K1854" s="4" t="s">
        <v>837</v>
      </c>
      <c r="L1854" s="3">
        <v>41456</v>
      </c>
      <c r="M1854" s="4" t="s">
        <v>326</v>
      </c>
      <c r="N1854" s="4" t="s">
        <v>434</v>
      </c>
      <c r="O1854" s="4" t="s">
        <v>282</v>
      </c>
      <c r="P1854" s="4" t="s">
        <v>879</v>
      </c>
    </row>
    <row r="1855" spans="1:16" ht="45.75" customHeight="1">
      <c r="A1855" s="4" t="s">
        <v>1071</v>
      </c>
      <c r="B1855" s="4" t="s">
        <v>276</v>
      </c>
      <c r="C1855" s="4" t="s">
        <v>532</v>
      </c>
      <c r="D1855" s="4"/>
      <c r="E1855" s="4"/>
      <c r="F1855" s="2">
        <v>2013</v>
      </c>
      <c r="G1855" s="4">
        <v>68064</v>
      </c>
      <c r="H1855" s="4">
        <v>0</v>
      </c>
      <c r="I1855" s="4" t="s">
        <v>273</v>
      </c>
      <c r="J1855" s="4" t="s">
        <v>398</v>
      </c>
      <c r="K1855" s="4" t="s">
        <v>837</v>
      </c>
      <c r="L1855" s="3">
        <v>41456</v>
      </c>
      <c r="M1855" s="4" t="s">
        <v>326</v>
      </c>
      <c r="N1855" s="4" t="s">
        <v>434</v>
      </c>
      <c r="O1855" s="4" t="s">
        <v>282</v>
      </c>
      <c r="P1855" s="4" t="s">
        <v>879</v>
      </c>
    </row>
    <row r="1856" spans="1:16" ht="57" customHeight="1">
      <c r="A1856" s="4" t="s">
        <v>1071</v>
      </c>
      <c r="B1856" s="4" t="s">
        <v>276</v>
      </c>
      <c r="C1856" s="4" t="s">
        <v>532</v>
      </c>
      <c r="D1856" s="4"/>
      <c r="E1856" s="4"/>
      <c r="F1856" s="2">
        <v>2013</v>
      </c>
      <c r="G1856" s="4">
        <v>15000</v>
      </c>
      <c r="H1856" s="4">
        <v>0</v>
      </c>
      <c r="I1856" s="4" t="s">
        <v>1050</v>
      </c>
      <c r="J1856" s="4" t="s">
        <v>398</v>
      </c>
      <c r="K1856" s="4" t="s">
        <v>837</v>
      </c>
      <c r="L1856" s="3">
        <v>41456</v>
      </c>
      <c r="M1856" s="4" t="s">
        <v>326</v>
      </c>
      <c r="N1856" s="4" t="s">
        <v>434</v>
      </c>
      <c r="O1856" s="4" t="s">
        <v>282</v>
      </c>
      <c r="P1856" s="4" t="s">
        <v>879</v>
      </c>
    </row>
    <row r="1857" spans="1:16" ht="45.75" customHeight="1">
      <c r="A1857" s="4" t="s">
        <v>1071</v>
      </c>
      <c r="B1857" s="4" t="s">
        <v>276</v>
      </c>
      <c r="C1857" s="4" t="s">
        <v>532</v>
      </c>
      <c r="D1857" s="4"/>
      <c r="E1857" s="4"/>
      <c r="F1857" s="2">
        <v>2013</v>
      </c>
      <c r="G1857" s="4">
        <v>32595</v>
      </c>
      <c r="H1857" s="4">
        <v>0</v>
      </c>
      <c r="I1857" s="4" t="s">
        <v>695</v>
      </c>
      <c r="J1857" s="4" t="s">
        <v>398</v>
      </c>
      <c r="K1857" s="4" t="s">
        <v>837</v>
      </c>
      <c r="L1857" s="3">
        <v>41552</v>
      </c>
      <c r="M1857" s="4" t="s">
        <v>326</v>
      </c>
      <c r="N1857" s="4" t="s">
        <v>434</v>
      </c>
      <c r="O1857" s="4" t="s">
        <v>282</v>
      </c>
      <c r="P1857" s="4" t="s">
        <v>879</v>
      </c>
    </row>
    <row r="1858" spans="1:16" ht="57" customHeight="1">
      <c r="A1858" s="4" t="s">
        <v>1071</v>
      </c>
      <c r="B1858" s="4" t="s">
        <v>276</v>
      </c>
      <c r="C1858" s="4" t="s">
        <v>532</v>
      </c>
      <c r="D1858" s="4"/>
      <c r="E1858" s="4"/>
      <c r="F1858" s="2">
        <v>2013</v>
      </c>
      <c r="G1858" s="4">
        <v>600000</v>
      </c>
      <c r="H1858" s="4">
        <v>0</v>
      </c>
      <c r="I1858" s="4" t="s">
        <v>66</v>
      </c>
      <c r="J1858" s="4" t="s">
        <v>398</v>
      </c>
      <c r="K1858" s="4" t="s">
        <v>837</v>
      </c>
      <c r="L1858" s="3">
        <v>41552</v>
      </c>
      <c r="M1858" s="4" t="s">
        <v>326</v>
      </c>
      <c r="N1858" s="4" t="s">
        <v>434</v>
      </c>
      <c r="O1858" s="4" t="s">
        <v>282</v>
      </c>
      <c r="P1858" s="4" t="s">
        <v>879</v>
      </c>
    </row>
    <row r="1859" spans="1:16" ht="68.25" customHeight="1">
      <c r="A1859" s="4" t="s">
        <v>1071</v>
      </c>
      <c r="B1859" s="4" t="s">
        <v>276</v>
      </c>
      <c r="C1859" s="4" t="s">
        <v>532</v>
      </c>
      <c r="D1859" s="4"/>
      <c r="E1859" s="4"/>
      <c r="F1859" s="2">
        <v>2013</v>
      </c>
      <c r="G1859" s="4">
        <v>600000</v>
      </c>
      <c r="H1859" s="4">
        <v>0</v>
      </c>
      <c r="I1859" s="4" t="s">
        <v>491</v>
      </c>
      <c r="J1859" s="4" t="s">
        <v>398</v>
      </c>
      <c r="K1859" s="4" t="s">
        <v>837</v>
      </c>
      <c r="L1859" s="3">
        <v>41552</v>
      </c>
      <c r="M1859" s="4" t="s">
        <v>326</v>
      </c>
      <c r="N1859" s="4" t="s">
        <v>434</v>
      </c>
      <c r="O1859" s="4" t="s">
        <v>282</v>
      </c>
      <c r="P1859" s="4" t="s">
        <v>879</v>
      </c>
    </row>
    <row r="1860" spans="1:16" ht="45.75" customHeight="1">
      <c r="A1860" s="4" t="s">
        <v>1071</v>
      </c>
      <c r="B1860" s="4" t="s">
        <v>276</v>
      </c>
      <c r="C1860" s="4" t="s">
        <v>532</v>
      </c>
      <c r="D1860" s="4"/>
      <c r="E1860" s="4"/>
      <c r="F1860" s="2">
        <v>2013</v>
      </c>
      <c r="G1860" s="4">
        <v>32595</v>
      </c>
      <c r="H1860" s="4">
        <v>0</v>
      </c>
      <c r="I1860" s="4" t="s">
        <v>468</v>
      </c>
      <c r="J1860" s="4" t="s">
        <v>398</v>
      </c>
      <c r="K1860" s="4" t="s">
        <v>837</v>
      </c>
      <c r="L1860" s="3">
        <v>41552</v>
      </c>
      <c r="M1860" s="4" t="s">
        <v>326</v>
      </c>
      <c r="N1860" s="4" t="s">
        <v>434</v>
      </c>
      <c r="O1860" s="4" t="s">
        <v>282</v>
      </c>
      <c r="P1860" s="4" t="s">
        <v>879</v>
      </c>
    </row>
    <row r="1861" spans="1:16" ht="45.75" customHeight="1">
      <c r="A1861" s="4" t="s">
        <v>1071</v>
      </c>
      <c r="B1861" s="4" t="s">
        <v>1013</v>
      </c>
      <c r="C1861" s="4" t="s">
        <v>1482</v>
      </c>
      <c r="D1861" s="4"/>
      <c r="E1861" s="4"/>
      <c r="F1861" s="2">
        <v>2004</v>
      </c>
      <c r="G1861" s="4">
        <v>124666</v>
      </c>
      <c r="H1861" s="4">
        <v>0</v>
      </c>
      <c r="I1861" s="4" t="s">
        <v>2682</v>
      </c>
      <c r="J1861" s="4"/>
      <c r="K1861" s="4"/>
      <c r="L1861" s="3">
        <v>38161</v>
      </c>
      <c r="M1861" s="4" t="s">
        <v>738</v>
      </c>
      <c r="N1861" s="4" t="s">
        <v>434</v>
      </c>
      <c r="O1861" s="4" t="s">
        <v>500</v>
      </c>
      <c r="P1861" s="4" t="s">
        <v>692</v>
      </c>
    </row>
    <row r="1862" spans="1:16" ht="22.5" customHeight="1">
      <c r="A1862" s="4" t="s">
        <v>1071</v>
      </c>
      <c r="B1862" s="4" t="s">
        <v>1013</v>
      </c>
      <c r="C1862" s="4" t="s">
        <v>1482</v>
      </c>
      <c r="D1862" s="4"/>
      <c r="E1862" s="4"/>
      <c r="F1862" s="2">
        <v>2004</v>
      </c>
      <c r="G1862" s="4">
        <v>247872</v>
      </c>
      <c r="H1862" s="4">
        <v>0</v>
      </c>
      <c r="I1862" s="4" t="s">
        <v>2683</v>
      </c>
      <c r="J1862" s="4"/>
      <c r="K1862" s="4"/>
      <c r="L1862" s="3">
        <v>38112</v>
      </c>
      <c r="M1862" s="4" t="s">
        <v>886</v>
      </c>
      <c r="N1862" s="4" t="s">
        <v>434</v>
      </c>
      <c r="O1862" s="4" t="s">
        <v>500</v>
      </c>
      <c r="P1862" s="4" t="s">
        <v>692</v>
      </c>
    </row>
    <row r="1863" spans="1:16" ht="22.5" customHeight="1">
      <c r="A1863" s="4" t="s">
        <v>1071</v>
      </c>
      <c r="B1863" s="4" t="s">
        <v>1013</v>
      </c>
      <c r="C1863" s="4" t="s">
        <v>1482</v>
      </c>
      <c r="D1863" s="4"/>
      <c r="E1863" s="4"/>
      <c r="F1863" s="2">
        <v>2004</v>
      </c>
      <c r="G1863" s="4">
        <v>5000</v>
      </c>
      <c r="H1863" s="4">
        <v>0</v>
      </c>
      <c r="I1863" s="4" t="s">
        <v>2684</v>
      </c>
      <c r="J1863" s="4"/>
      <c r="K1863" s="4"/>
      <c r="L1863" s="3">
        <v>38112</v>
      </c>
      <c r="M1863" s="4" t="s">
        <v>886</v>
      </c>
      <c r="N1863" s="4" t="s">
        <v>434</v>
      </c>
      <c r="O1863" s="4" t="s">
        <v>500</v>
      </c>
      <c r="P1863" s="4" t="s">
        <v>692</v>
      </c>
    </row>
    <row r="1864" spans="1:16" ht="22.5" customHeight="1">
      <c r="A1864" s="4" t="s">
        <v>1071</v>
      </c>
      <c r="B1864" s="4" t="s">
        <v>1013</v>
      </c>
      <c r="C1864" s="4" t="s">
        <v>1482</v>
      </c>
      <c r="D1864" s="4"/>
      <c r="E1864" s="4"/>
      <c r="F1864" s="2">
        <v>2004</v>
      </c>
      <c r="G1864" s="4">
        <v>206066</v>
      </c>
      <c r="H1864" s="4">
        <v>0</v>
      </c>
      <c r="I1864" s="4" t="s">
        <v>2685</v>
      </c>
      <c r="J1864" s="4"/>
      <c r="K1864" s="4" t="s">
        <v>837</v>
      </c>
      <c r="L1864" s="3">
        <v>38306</v>
      </c>
      <c r="M1864" s="4" t="s">
        <v>738</v>
      </c>
      <c r="N1864" s="4" t="s">
        <v>434</v>
      </c>
      <c r="O1864" s="4" t="s">
        <v>282</v>
      </c>
      <c r="P1864" s="4" t="s">
        <v>692</v>
      </c>
    </row>
    <row r="1865" spans="1:16" ht="22.5" customHeight="1">
      <c r="A1865" s="4" t="s">
        <v>1071</v>
      </c>
      <c r="B1865" s="4" t="s">
        <v>1013</v>
      </c>
      <c r="C1865" s="4" t="s">
        <v>1482</v>
      </c>
      <c r="D1865" s="4"/>
      <c r="E1865" s="4"/>
      <c r="F1865" s="2">
        <v>2004</v>
      </c>
      <c r="G1865" s="4">
        <v>285327</v>
      </c>
      <c r="H1865" s="4">
        <v>0</v>
      </c>
      <c r="I1865" s="4" t="s">
        <v>2686</v>
      </c>
      <c r="J1865" s="4"/>
      <c r="K1865" s="4" t="s">
        <v>837</v>
      </c>
      <c r="L1865" s="3">
        <v>38306</v>
      </c>
      <c r="M1865" s="4" t="s">
        <v>738</v>
      </c>
      <c r="N1865" s="4" t="s">
        <v>434</v>
      </c>
      <c r="O1865" s="4" t="s">
        <v>282</v>
      </c>
      <c r="P1865" s="4" t="s">
        <v>692</v>
      </c>
    </row>
    <row r="1866" spans="1:16" ht="79.5" customHeight="1">
      <c r="A1866" s="4" t="s">
        <v>1071</v>
      </c>
      <c r="B1866" s="4" t="s">
        <v>1013</v>
      </c>
      <c r="C1866" s="4" t="s">
        <v>1458</v>
      </c>
      <c r="D1866" s="4"/>
      <c r="E1866" s="4"/>
      <c r="F1866" s="2">
        <v>2008</v>
      </c>
      <c r="G1866" s="4">
        <v>534633</v>
      </c>
      <c r="H1866" s="4">
        <v>0</v>
      </c>
      <c r="I1866" s="4" t="s">
        <v>2687</v>
      </c>
      <c r="J1866" s="4"/>
      <c r="K1866" s="4" t="s">
        <v>837</v>
      </c>
      <c r="L1866" s="3">
        <v>39490</v>
      </c>
      <c r="M1866" s="4" t="s">
        <v>738</v>
      </c>
      <c r="N1866" s="4" t="s">
        <v>434</v>
      </c>
      <c r="O1866" s="4" t="s">
        <v>282</v>
      </c>
      <c r="P1866" s="4" t="s">
        <v>692</v>
      </c>
    </row>
    <row r="1867" spans="1:16" ht="57" customHeight="1">
      <c r="A1867" s="4" t="s">
        <v>1071</v>
      </c>
      <c r="B1867" s="4" t="s">
        <v>1013</v>
      </c>
      <c r="C1867" s="4" t="s">
        <v>1458</v>
      </c>
      <c r="D1867" s="4"/>
      <c r="E1867" s="4"/>
      <c r="F1867" s="2">
        <v>2008</v>
      </c>
      <c r="G1867" s="4">
        <v>336907</v>
      </c>
      <c r="H1867" s="4">
        <v>0</v>
      </c>
      <c r="I1867" s="4" t="s">
        <v>2688</v>
      </c>
      <c r="J1867" s="4"/>
      <c r="K1867" s="4" t="s">
        <v>837</v>
      </c>
      <c r="L1867" s="3">
        <v>39538</v>
      </c>
      <c r="M1867" s="4" t="s">
        <v>738</v>
      </c>
      <c r="N1867" s="4" t="s">
        <v>434</v>
      </c>
      <c r="O1867" s="4" t="s">
        <v>282</v>
      </c>
      <c r="P1867" s="4" t="s">
        <v>879</v>
      </c>
    </row>
    <row r="1868" spans="1:16" ht="45.75" customHeight="1">
      <c r="A1868" s="4" t="s">
        <v>1071</v>
      </c>
      <c r="B1868" s="4" t="s">
        <v>1013</v>
      </c>
      <c r="C1868" s="4" t="s">
        <v>1458</v>
      </c>
      <c r="D1868" s="4"/>
      <c r="E1868" s="4"/>
      <c r="F1868" s="2">
        <v>2008</v>
      </c>
      <c r="G1868" s="4">
        <v>500000</v>
      </c>
      <c r="H1868" s="4">
        <v>0</v>
      </c>
      <c r="I1868" s="4" t="s">
        <v>2689</v>
      </c>
      <c r="J1868" s="4"/>
      <c r="K1868" s="4" t="s">
        <v>837</v>
      </c>
      <c r="L1868" s="3">
        <v>39538</v>
      </c>
      <c r="M1868" s="4" t="s">
        <v>738</v>
      </c>
      <c r="N1868" s="4" t="s">
        <v>434</v>
      </c>
      <c r="O1868" s="4" t="s">
        <v>282</v>
      </c>
      <c r="P1868" s="4" t="s">
        <v>879</v>
      </c>
    </row>
    <row r="1869" spans="1:16" ht="57" customHeight="1">
      <c r="A1869" s="4" t="s">
        <v>1071</v>
      </c>
      <c r="B1869" s="4" t="s">
        <v>1013</v>
      </c>
      <c r="C1869" s="4" t="s">
        <v>1463</v>
      </c>
      <c r="D1869" s="4"/>
      <c r="E1869" s="4"/>
      <c r="F1869" s="2">
        <v>2009</v>
      </c>
      <c r="G1869" s="4">
        <v>152464</v>
      </c>
      <c r="H1869" s="4">
        <v>0</v>
      </c>
      <c r="I1869" s="4" t="s">
        <v>2690</v>
      </c>
      <c r="J1869" s="4" t="s">
        <v>398</v>
      </c>
      <c r="K1869" s="4" t="s">
        <v>837</v>
      </c>
      <c r="L1869" s="3">
        <v>40053</v>
      </c>
      <c r="M1869" s="4" t="s">
        <v>554</v>
      </c>
      <c r="N1869" s="4" t="s">
        <v>434</v>
      </c>
      <c r="O1869" s="4" t="s">
        <v>282</v>
      </c>
      <c r="P1869" s="4" t="s">
        <v>692</v>
      </c>
    </row>
    <row r="1870" spans="1:16" ht="45.75" customHeight="1">
      <c r="A1870" s="4" t="s">
        <v>1071</v>
      </c>
      <c r="B1870" s="4" t="s">
        <v>1013</v>
      </c>
      <c r="C1870" s="4" t="s">
        <v>40</v>
      </c>
      <c r="D1870" s="4"/>
      <c r="E1870" s="4"/>
      <c r="F1870" s="2">
        <v>2014</v>
      </c>
      <c r="G1870" s="4">
        <v>350000</v>
      </c>
      <c r="H1870" s="4">
        <v>0</v>
      </c>
      <c r="I1870" s="4" t="s">
        <v>539</v>
      </c>
      <c r="J1870" s="4">
        <v>1285550</v>
      </c>
      <c r="K1870" s="4" t="s">
        <v>888</v>
      </c>
      <c r="L1870" s="3">
        <v>41869</v>
      </c>
      <c r="M1870" s="4" t="s">
        <v>326</v>
      </c>
      <c r="N1870" s="4" t="s">
        <v>434</v>
      </c>
      <c r="O1870" s="4" t="s">
        <v>282</v>
      </c>
      <c r="P1870" s="4" t="s">
        <v>692</v>
      </c>
    </row>
    <row r="1871" spans="1:16" ht="45.75" customHeight="1">
      <c r="A1871" s="4" t="s">
        <v>1071</v>
      </c>
      <c r="B1871" s="4" t="s">
        <v>1013</v>
      </c>
      <c r="C1871" s="4" t="s">
        <v>40</v>
      </c>
      <c r="D1871" s="4"/>
      <c r="E1871" s="4"/>
      <c r="F1871" s="2">
        <v>2014</v>
      </c>
      <c r="G1871" s="4">
        <v>462837</v>
      </c>
      <c r="H1871" s="4">
        <v>0</v>
      </c>
      <c r="I1871" s="4" t="s">
        <v>341</v>
      </c>
      <c r="J1871" s="4">
        <v>1700000</v>
      </c>
      <c r="K1871" s="4" t="s">
        <v>888</v>
      </c>
      <c r="L1871" s="3">
        <v>41869</v>
      </c>
      <c r="M1871" s="4" t="s">
        <v>326</v>
      </c>
      <c r="N1871" s="4" t="s">
        <v>434</v>
      </c>
      <c r="O1871" s="4" t="s">
        <v>282</v>
      </c>
      <c r="P1871" s="4" t="s">
        <v>692</v>
      </c>
    </row>
    <row r="1872" spans="1:16" ht="22.5" customHeight="1">
      <c r="A1872" s="4" t="s">
        <v>1071</v>
      </c>
      <c r="B1872" s="4" t="s">
        <v>1013</v>
      </c>
      <c r="C1872" s="4" t="s">
        <v>40</v>
      </c>
      <c r="D1872" s="4"/>
      <c r="E1872" s="4"/>
      <c r="F1872" s="2">
        <v>2014</v>
      </c>
      <c r="G1872" s="4">
        <v>1908807</v>
      </c>
      <c r="H1872" s="4">
        <v>0</v>
      </c>
      <c r="I1872" s="4" t="s">
        <v>432</v>
      </c>
      <c r="J1872" s="4">
        <v>7011049</v>
      </c>
      <c r="K1872" s="4" t="s">
        <v>888</v>
      </c>
      <c r="L1872" s="3">
        <v>41869</v>
      </c>
      <c r="M1872" s="4" t="s">
        <v>886</v>
      </c>
      <c r="N1872" s="4" t="s">
        <v>434</v>
      </c>
      <c r="O1872" s="4" t="s">
        <v>282</v>
      </c>
      <c r="P1872" s="4" t="s">
        <v>692</v>
      </c>
    </row>
    <row r="1873" spans="1:16" ht="57" customHeight="1">
      <c r="A1873" s="4" t="s">
        <v>1071</v>
      </c>
      <c r="B1873" s="4" t="s">
        <v>1013</v>
      </c>
      <c r="C1873" s="4" t="s">
        <v>40</v>
      </c>
      <c r="D1873" s="4"/>
      <c r="E1873" s="4"/>
      <c r="F1873" s="2">
        <v>2014</v>
      </c>
      <c r="G1873" s="4">
        <v>2178056</v>
      </c>
      <c r="H1873" s="4">
        <v>0</v>
      </c>
      <c r="I1873" s="4" t="s">
        <v>104</v>
      </c>
      <c r="J1873" s="4">
        <v>8000000</v>
      </c>
      <c r="K1873" s="4" t="s">
        <v>888</v>
      </c>
      <c r="L1873" s="3">
        <v>41869</v>
      </c>
      <c r="M1873" s="4" t="s">
        <v>554</v>
      </c>
      <c r="N1873" s="4" t="s">
        <v>434</v>
      </c>
      <c r="O1873" s="4" t="s">
        <v>282</v>
      </c>
      <c r="P1873" s="4" t="s">
        <v>692</v>
      </c>
    </row>
    <row r="1874" spans="1:16" ht="45.75" customHeight="1">
      <c r="A1874" s="4" t="s">
        <v>1071</v>
      </c>
      <c r="B1874" s="4" t="s">
        <v>1013</v>
      </c>
      <c r="C1874" s="4" t="s">
        <v>40</v>
      </c>
      <c r="D1874" s="4"/>
      <c r="E1874" s="4"/>
      <c r="F1874" s="2">
        <v>2014</v>
      </c>
      <c r="G1874" s="4">
        <v>489970</v>
      </c>
      <c r="H1874" s="4">
        <v>0</v>
      </c>
      <c r="I1874" s="4" t="s">
        <v>645</v>
      </c>
      <c r="J1874" s="4">
        <v>1799660</v>
      </c>
      <c r="K1874" s="4" t="s">
        <v>888</v>
      </c>
      <c r="L1874" s="3">
        <v>41869</v>
      </c>
      <c r="M1874" s="4" t="s">
        <v>613</v>
      </c>
      <c r="N1874" s="4" t="s">
        <v>434</v>
      </c>
      <c r="O1874" s="4" t="s">
        <v>282</v>
      </c>
      <c r="P1874" s="4" t="s">
        <v>692</v>
      </c>
    </row>
    <row r="1875" spans="1:16" ht="68.25" customHeight="1">
      <c r="A1875" s="4" t="s">
        <v>1071</v>
      </c>
      <c r="B1875" s="4" t="s">
        <v>1013</v>
      </c>
      <c r="C1875" s="4" t="s">
        <v>532</v>
      </c>
      <c r="D1875" s="4"/>
      <c r="E1875" s="4"/>
      <c r="F1875" s="2">
        <v>2013</v>
      </c>
      <c r="G1875" s="4">
        <v>40000</v>
      </c>
      <c r="H1875" s="4">
        <v>0</v>
      </c>
      <c r="I1875" s="4" t="s">
        <v>1029</v>
      </c>
      <c r="J1875" s="4">
        <v>146920</v>
      </c>
      <c r="K1875" s="4" t="s">
        <v>888</v>
      </c>
      <c r="L1875" s="3">
        <v>41600</v>
      </c>
      <c r="M1875" s="4" t="s">
        <v>926</v>
      </c>
      <c r="N1875" s="4" t="s">
        <v>434</v>
      </c>
      <c r="O1875" s="4" t="s">
        <v>282</v>
      </c>
      <c r="P1875" s="4" t="s">
        <v>692</v>
      </c>
    </row>
    <row r="1876" spans="1:16" ht="79.5" customHeight="1">
      <c r="A1876" s="4" t="s">
        <v>1071</v>
      </c>
      <c r="B1876" s="4" t="s">
        <v>1013</v>
      </c>
      <c r="C1876" s="4" t="s">
        <v>532</v>
      </c>
      <c r="D1876" s="4"/>
      <c r="E1876" s="4"/>
      <c r="F1876" s="2">
        <v>2013</v>
      </c>
      <c r="G1876" s="4">
        <v>544514</v>
      </c>
      <c r="H1876" s="4">
        <v>0</v>
      </c>
      <c r="I1876" s="4" t="s">
        <v>137</v>
      </c>
      <c r="J1876" s="4">
        <v>2000000</v>
      </c>
      <c r="K1876" s="4" t="s">
        <v>888</v>
      </c>
      <c r="L1876" s="3">
        <v>41625</v>
      </c>
      <c r="M1876" s="4" t="s">
        <v>738</v>
      </c>
      <c r="N1876" s="4" t="s">
        <v>434</v>
      </c>
      <c r="O1876" s="4" t="s">
        <v>282</v>
      </c>
      <c r="P1876" s="4" t="s">
        <v>692</v>
      </c>
    </row>
    <row r="1877" spans="1:16" ht="45.75" customHeight="1">
      <c r="A1877" s="4" t="s">
        <v>1071</v>
      </c>
      <c r="B1877" s="4" t="s">
        <v>1013</v>
      </c>
      <c r="C1877" s="4" t="s">
        <v>961</v>
      </c>
      <c r="D1877" s="4"/>
      <c r="E1877" s="4"/>
      <c r="F1877" s="2">
        <v>2014</v>
      </c>
      <c r="G1877" s="4">
        <v>130000</v>
      </c>
      <c r="H1877" s="4">
        <v>0</v>
      </c>
      <c r="I1877" s="4" t="s">
        <v>927</v>
      </c>
      <c r="J1877" s="4">
        <v>477490</v>
      </c>
      <c r="K1877" s="4" t="s">
        <v>888</v>
      </c>
      <c r="L1877" s="3">
        <v>41662</v>
      </c>
      <c r="M1877" s="4" t="s">
        <v>211</v>
      </c>
      <c r="N1877" s="4" t="s">
        <v>434</v>
      </c>
      <c r="O1877" s="4" t="s">
        <v>282</v>
      </c>
      <c r="P1877" s="4" t="s">
        <v>692</v>
      </c>
    </row>
    <row r="1878" spans="1:16" ht="57" customHeight="1">
      <c r="A1878" s="4" t="s">
        <v>1071</v>
      </c>
      <c r="B1878" s="4" t="s">
        <v>1013</v>
      </c>
      <c r="C1878" s="4" t="s">
        <v>961</v>
      </c>
      <c r="D1878" s="4"/>
      <c r="E1878" s="4"/>
      <c r="F1878" s="2">
        <v>2014</v>
      </c>
      <c r="G1878" s="4">
        <v>2722570</v>
      </c>
      <c r="H1878" s="4">
        <v>0</v>
      </c>
      <c r="I1878" s="4" t="s">
        <v>404</v>
      </c>
      <c r="J1878" s="4">
        <v>10000000</v>
      </c>
      <c r="K1878" s="4" t="s">
        <v>888</v>
      </c>
      <c r="L1878" s="3">
        <v>41716</v>
      </c>
      <c r="M1878" s="4" t="s">
        <v>326</v>
      </c>
      <c r="N1878" s="4" t="s">
        <v>434</v>
      </c>
      <c r="O1878" s="4" t="s">
        <v>282</v>
      </c>
      <c r="P1878" s="4" t="s">
        <v>692</v>
      </c>
    </row>
    <row r="1879" spans="1:16" ht="22.5" customHeight="1">
      <c r="A1879" s="4" t="s">
        <v>1071</v>
      </c>
      <c r="B1879" s="4" t="s">
        <v>877</v>
      </c>
      <c r="C1879" s="4" t="s">
        <v>1561</v>
      </c>
      <c r="D1879" s="4"/>
      <c r="E1879" s="4"/>
      <c r="F1879" s="2">
        <v>2005</v>
      </c>
      <c r="G1879" s="4">
        <v>34950568</v>
      </c>
      <c r="H1879" s="4">
        <v>0</v>
      </c>
      <c r="I1879" s="4" t="s">
        <v>2691</v>
      </c>
      <c r="J1879" s="4"/>
      <c r="K1879" s="4" t="s">
        <v>837</v>
      </c>
      <c r="L1879" s="3">
        <v>38412</v>
      </c>
      <c r="M1879" s="4" t="s">
        <v>738</v>
      </c>
      <c r="N1879" s="4" t="s">
        <v>434</v>
      </c>
      <c r="O1879" s="4" t="s">
        <v>500</v>
      </c>
      <c r="P1879" s="4" t="s">
        <v>692</v>
      </c>
    </row>
    <row r="1880" spans="1:16" ht="68.25" customHeight="1">
      <c r="A1880" s="4" t="s">
        <v>1071</v>
      </c>
      <c r="B1880" s="4" t="s">
        <v>365</v>
      </c>
      <c r="C1880" s="4" t="s">
        <v>1445</v>
      </c>
      <c r="D1880" s="4"/>
      <c r="E1880" s="4"/>
      <c r="F1880" s="2">
        <v>2007</v>
      </c>
      <c r="G1880" s="4">
        <v>10000000</v>
      </c>
      <c r="H1880" s="4">
        <v>0</v>
      </c>
      <c r="I1880" s="4" t="s">
        <v>2692</v>
      </c>
      <c r="J1880" s="4"/>
      <c r="K1880" s="4" t="s">
        <v>837</v>
      </c>
      <c r="L1880" s="3">
        <v>39357</v>
      </c>
      <c r="M1880" s="4" t="s">
        <v>738</v>
      </c>
      <c r="N1880" s="4" t="s">
        <v>434</v>
      </c>
      <c r="O1880" s="4" t="s">
        <v>500</v>
      </c>
      <c r="P1880" s="4" t="s">
        <v>879</v>
      </c>
    </row>
    <row r="1881" spans="1:16" ht="147.75" customHeight="1">
      <c r="A1881" s="4" t="s">
        <v>1071</v>
      </c>
      <c r="B1881" s="4" t="s">
        <v>365</v>
      </c>
      <c r="C1881" s="4" t="s">
        <v>532</v>
      </c>
      <c r="D1881" s="4" t="s">
        <v>254</v>
      </c>
      <c r="E1881" s="4" t="s">
        <v>719</v>
      </c>
      <c r="F1881" s="2">
        <v>2013</v>
      </c>
      <c r="G1881" s="4">
        <v>2000000</v>
      </c>
      <c r="H1881" s="4">
        <v>0</v>
      </c>
      <c r="I1881" s="4" t="s">
        <v>683</v>
      </c>
      <c r="J1881" s="4">
        <v>7346000</v>
      </c>
      <c r="K1881" s="4" t="s">
        <v>888</v>
      </c>
      <c r="L1881" s="3">
        <v>41629</v>
      </c>
      <c r="M1881" s="4" t="s">
        <v>738</v>
      </c>
      <c r="N1881" s="4" t="s">
        <v>434</v>
      </c>
      <c r="O1881" s="4" t="s">
        <v>282</v>
      </c>
      <c r="P1881" s="4" t="s">
        <v>879</v>
      </c>
    </row>
    <row r="1882" spans="1:16" ht="33.75" customHeight="1">
      <c r="A1882" s="4" t="s">
        <v>1071</v>
      </c>
      <c r="B1882" s="4" t="s">
        <v>873</v>
      </c>
      <c r="C1882" s="4" t="s">
        <v>1516</v>
      </c>
      <c r="D1882" s="4"/>
      <c r="E1882" s="4"/>
      <c r="F1882" s="2">
        <v>2010</v>
      </c>
      <c r="G1882" s="4">
        <v>124523</v>
      </c>
      <c r="H1882" s="4">
        <v>0</v>
      </c>
      <c r="I1882" s="4" t="s">
        <v>2693</v>
      </c>
      <c r="J1882" s="4">
        <v>457000</v>
      </c>
      <c r="K1882" s="4" t="s">
        <v>888</v>
      </c>
      <c r="L1882" s="3">
        <v>40543</v>
      </c>
      <c r="M1882" s="4" t="s">
        <v>886</v>
      </c>
      <c r="N1882" s="4" t="s">
        <v>434</v>
      </c>
      <c r="O1882" s="4" t="s">
        <v>282</v>
      </c>
      <c r="P1882" s="4" t="s">
        <v>692</v>
      </c>
    </row>
    <row r="1883" spans="1:16" ht="57" customHeight="1">
      <c r="A1883" s="4" t="s">
        <v>1071</v>
      </c>
      <c r="B1883" s="4" t="s">
        <v>873</v>
      </c>
      <c r="C1883" s="4" t="s">
        <v>40</v>
      </c>
      <c r="D1883" s="4"/>
      <c r="E1883" s="4"/>
      <c r="F1883" s="2">
        <v>2014</v>
      </c>
      <c r="G1883" s="4">
        <v>6000000</v>
      </c>
      <c r="H1883" s="4">
        <v>0</v>
      </c>
      <c r="I1883" s="4" t="s">
        <v>302</v>
      </c>
      <c r="J1883" s="4">
        <v>22038000</v>
      </c>
      <c r="K1883" s="4" t="s">
        <v>888</v>
      </c>
      <c r="L1883" s="3">
        <v>41899</v>
      </c>
      <c r="M1883" s="4" t="s">
        <v>926</v>
      </c>
      <c r="N1883" s="4" t="s">
        <v>434</v>
      </c>
      <c r="O1883" s="4" t="s">
        <v>282</v>
      </c>
      <c r="P1883" s="4" t="s">
        <v>692</v>
      </c>
    </row>
    <row r="1884" spans="1:16" ht="45.75" customHeight="1">
      <c r="A1884" s="4" t="s">
        <v>1064</v>
      </c>
      <c r="B1884" s="4" t="s">
        <v>2694</v>
      </c>
      <c r="C1884" s="4" t="s">
        <v>1473</v>
      </c>
      <c r="D1884" s="4"/>
      <c r="E1884" s="4"/>
      <c r="F1884" s="2">
        <v>2003</v>
      </c>
      <c r="G1884" s="4">
        <v>486391</v>
      </c>
      <c r="H1884" s="4">
        <v>0</v>
      </c>
      <c r="I1884" s="4" t="s">
        <v>2695</v>
      </c>
      <c r="J1884" s="4"/>
      <c r="K1884" s="4"/>
      <c r="L1884" s="3">
        <v>37718</v>
      </c>
      <c r="M1884" s="4" t="s">
        <v>613</v>
      </c>
      <c r="N1884" s="4" t="s">
        <v>434</v>
      </c>
      <c r="O1884" s="4" t="s">
        <v>500</v>
      </c>
      <c r="P1884" s="4" t="s">
        <v>692</v>
      </c>
    </row>
    <row r="1885" spans="1:16" ht="33.75" customHeight="1">
      <c r="A1885" s="4" t="s">
        <v>1064</v>
      </c>
      <c r="B1885" s="4" t="s">
        <v>1111</v>
      </c>
      <c r="C1885" s="4" t="s">
        <v>1458</v>
      </c>
      <c r="D1885" s="4" t="s">
        <v>1459</v>
      </c>
      <c r="E1885" s="4" t="s">
        <v>1598</v>
      </c>
      <c r="F1885" s="2">
        <v>2008</v>
      </c>
      <c r="G1885" s="4">
        <v>1988072</v>
      </c>
      <c r="H1885" s="4">
        <v>0</v>
      </c>
      <c r="I1885" s="4" t="s">
        <v>2649</v>
      </c>
      <c r="J1885" s="4">
        <v>1000000</v>
      </c>
      <c r="K1885" s="4" t="s">
        <v>32</v>
      </c>
      <c r="L1885" s="3">
        <v>39526</v>
      </c>
      <c r="M1885" s="4" t="s">
        <v>926</v>
      </c>
      <c r="N1885" s="4" t="s">
        <v>434</v>
      </c>
      <c r="O1885" s="4" t="s">
        <v>282</v>
      </c>
      <c r="P1885" s="4" t="s">
        <v>697</v>
      </c>
    </row>
    <row r="1886" spans="1:16" ht="22.5" customHeight="1">
      <c r="A1886" s="4" t="s">
        <v>1064</v>
      </c>
      <c r="B1886" s="4" t="s">
        <v>253</v>
      </c>
      <c r="C1886" s="4" t="s">
        <v>1473</v>
      </c>
      <c r="D1886" s="4" t="s">
        <v>1473</v>
      </c>
      <c r="E1886" s="4" t="s">
        <v>2443</v>
      </c>
      <c r="F1886" s="2">
        <v>2003</v>
      </c>
      <c r="G1886" s="4">
        <v>750000</v>
      </c>
      <c r="H1886" s="4">
        <v>0</v>
      </c>
      <c r="I1886" s="4" t="s">
        <v>2696</v>
      </c>
      <c r="J1886" s="4"/>
      <c r="K1886" s="4"/>
      <c r="L1886" s="3">
        <v>37750</v>
      </c>
      <c r="M1886" s="4" t="s">
        <v>138</v>
      </c>
      <c r="N1886" s="4" t="s">
        <v>434</v>
      </c>
      <c r="O1886" s="4" t="s">
        <v>282</v>
      </c>
      <c r="P1886" s="4" t="s">
        <v>697</v>
      </c>
    </row>
    <row r="1887" spans="1:16" ht="22.5" customHeight="1">
      <c r="A1887" s="4" t="s">
        <v>1064</v>
      </c>
      <c r="B1887" s="4" t="s">
        <v>253</v>
      </c>
      <c r="C1887" s="4" t="s">
        <v>1473</v>
      </c>
      <c r="D1887" s="4" t="s">
        <v>1473</v>
      </c>
      <c r="E1887" s="4" t="s">
        <v>2443</v>
      </c>
      <c r="F1887" s="2">
        <v>2003</v>
      </c>
      <c r="G1887" s="4">
        <v>950000</v>
      </c>
      <c r="H1887" s="4">
        <v>0</v>
      </c>
      <c r="I1887" s="4" t="s">
        <v>2697</v>
      </c>
      <c r="J1887" s="4"/>
      <c r="K1887" s="4"/>
      <c r="L1887" s="3">
        <v>37750</v>
      </c>
      <c r="M1887" s="4" t="s">
        <v>138</v>
      </c>
      <c r="N1887" s="4" t="s">
        <v>434</v>
      </c>
      <c r="O1887" s="4" t="s">
        <v>282</v>
      </c>
      <c r="P1887" s="4" t="s">
        <v>697</v>
      </c>
    </row>
    <row r="1888" spans="1:16" ht="22.5" customHeight="1">
      <c r="A1888" s="4" t="s">
        <v>1064</v>
      </c>
      <c r="B1888" s="4" t="s">
        <v>253</v>
      </c>
      <c r="C1888" s="4" t="s">
        <v>1473</v>
      </c>
      <c r="D1888" s="4" t="s">
        <v>1473</v>
      </c>
      <c r="E1888" s="4" t="s">
        <v>2443</v>
      </c>
      <c r="F1888" s="2">
        <v>2003</v>
      </c>
      <c r="G1888" s="4">
        <v>700000</v>
      </c>
      <c r="H1888" s="4">
        <v>0</v>
      </c>
      <c r="I1888" s="4" t="s">
        <v>2698</v>
      </c>
      <c r="J1888" s="4"/>
      <c r="K1888" s="4"/>
      <c r="L1888" s="3">
        <v>37750</v>
      </c>
      <c r="M1888" s="4" t="s">
        <v>138</v>
      </c>
      <c r="N1888" s="4" t="s">
        <v>434</v>
      </c>
      <c r="O1888" s="4" t="s">
        <v>282</v>
      </c>
      <c r="P1888" s="4" t="s">
        <v>697</v>
      </c>
    </row>
    <row r="1889" spans="1:16" ht="12.75" customHeight="1">
      <c r="A1889" s="4" t="s">
        <v>1064</v>
      </c>
      <c r="B1889" s="4" t="s">
        <v>5</v>
      </c>
      <c r="C1889" s="4" t="s">
        <v>1473</v>
      </c>
      <c r="D1889" s="4"/>
      <c r="E1889" s="4"/>
      <c r="F1889" s="2">
        <v>2003</v>
      </c>
      <c r="G1889" s="4">
        <v>473998</v>
      </c>
      <c r="H1889" s="4">
        <v>0</v>
      </c>
      <c r="I1889" s="4" t="s">
        <v>2699</v>
      </c>
      <c r="J1889" s="4"/>
      <c r="K1889" s="4"/>
      <c r="L1889" s="3">
        <v>37718</v>
      </c>
      <c r="M1889" s="4" t="s">
        <v>886</v>
      </c>
      <c r="N1889" s="4" t="s">
        <v>434</v>
      </c>
      <c r="O1889" s="4" t="s">
        <v>500</v>
      </c>
      <c r="P1889" s="4" t="s">
        <v>692</v>
      </c>
    </row>
    <row r="1890" spans="1:16" ht="45.75" customHeight="1">
      <c r="A1890" s="4" t="s">
        <v>1064</v>
      </c>
      <c r="B1890" s="4" t="s">
        <v>1860</v>
      </c>
      <c r="C1890" s="4" t="s">
        <v>1473</v>
      </c>
      <c r="D1890" s="4"/>
      <c r="E1890" s="4"/>
      <c r="F1890" s="2">
        <v>2003</v>
      </c>
      <c r="G1890" s="4">
        <v>232361</v>
      </c>
      <c r="H1890" s="4">
        <v>0</v>
      </c>
      <c r="I1890" s="4" t="s">
        <v>2700</v>
      </c>
      <c r="J1890" s="4"/>
      <c r="K1890" s="4"/>
      <c r="L1890" s="3">
        <v>37718</v>
      </c>
      <c r="M1890" s="4" t="s">
        <v>326</v>
      </c>
      <c r="N1890" s="4" t="s">
        <v>434</v>
      </c>
      <c r="O1890" s="4" t="s">
        <v>500</v>
      </c>
      <c r="P1890" s="4" t="s">
        <v>692</v>
      </c>
    </row>
    <row r="1891" spans="1:16" ht="159" customHeight="1">
      <c r="A1891" s="4" t="s">
        <v>1064</v>
      </c>
      <c r="B1891" s="4" t="s">
        <v>1034</v>
      </c>
      <c r="C1891" s="4" t="s">
        <v>1445</v>
      </c>
      <c r="D1891" s="4"/>
      <c r="E1891" s="4"/>
      <c r="F1891" s="2">
        <v>2007</v>
      </c>
      <c r="G1891" s="4">
        <v>0</v>
      </c>
      <c r="H1891" s="4">
        <v>7827789</v>
      </c>
      <c r="I1891" s="4" t="s">
        <v>2701</v>
      </c>
      <c r="J1891" s="4">
        <v>4000000</v>
      </c>
      <c r="K1891" s="4" t="s">
        <v>32</v>
      </c>
      <c r="L1891" s="3">
        <v>39106</v>
      </c>
      <c r="M1891" s="4" t="s">
        <v>926</v>
      </c>
      <c r="N1891" s="4" t="s">
        <v>434</v>
      </c>
      <c r="O1891" s="4" t="s">
        <v>521</v>
      </c>
      <c r="P1891" s="4" t="s">
        <v>692</v>
      </c>
    </row>
    <row r="1892" spans="1:16" ht="22.5" customHeight="1">
      <c r="A1892" s="4" t="s">
        <v>1064</v>
      </c>
      <c r="B1892" s="4" t="s">
        <v>1034</v>
      </c>
      <c r="C1892" s="4" t="s">
        <v>1458</v>
      </c>
      <c r="D1892" s="4"/>
      <c r="E1892" s="4"/>
      <c r="F1892" s="2">
        <v>2008</v>
      </c>
      <c r="G1892" s="4">
        <v>13464448</v>
      </c>
      <c r="H1892" s="4">
        <v>0</v>
      </c>
      <c r="I1892" s="4" t="s">
        <v>2702</v>
      </c>
      <c r="J1892" s="4">
        <v>8900000</v>
      </c>
      <c r="K1892" s="4" t="s">
        <v>313</v>
      </c>
      <c r="L1892" s="3">
        <v>39526</v>
      </c>
      <c r="M1892" s="4" t="s">
        <v>738</v>
      </c>
      <c r="N1892" s="4" t="s">
        <v>434</v>
      </c>
      <c r="O1892" s="4" t="s">
        <v>500</v>
      </c>
      <c r="P1892" s="4" t="s">
        <v>692</v>
      </c>
    </row>
    <row r="1893" spans="1:16" ht="45.75" customHeight="1">
      <c r="A1893" s="4" t="s">
        <v>1064</v>
      </c>
      <c r="B1893" s="4" t="s">
        <v>1034</v>
      </c>
      <c r="C1893" s="4" t="s">
        <v>1473</v>
      </c>
      <c r="D1893" s="4"/>
      <c r="E1893" s="4"/>
      <c r="F1893" s="2">
        <v>2003</v>
      </c>
      <c r="G1893" s="4">
        <v>26190476</v>
      </c>
      <c r="H1893" s="4">
        <v>0</v>
      </c>
      <c r="I1893" s="4" t="s">
        <v>2703</v>
      </c>
      <c r="J1893" s="4"/>
      <c r="K1893" s="4"/>
      <c r="L1893" s="3">
        <v>37718</v>
      </c>
      <c r="M1893" s="4" t="s">
        <v>738</v>
      </c>
      <c r="N1893" s="4" t="s">
        <v>434</v>
      </c>
      <c r="O1893" s="4" t="s">
        <v>500</v>
      </c>
      <c r="P1893" s="4" t="s">
        <v>692</v>
      </c>
    </row>
    <row r="1894" spans="1:16" ht="22.5" customHeight="1">
      <c r="A1894" s="4" t="s">
        <v>1064</v>
      </c>
      <c r="B1894" s="4" t="s">
        <v>161</v>
      </c>
      <c r="C1894" s="4" t="s">
        <v>1470</v>
      </c>
      <c r="D1894" s="4"/>
      <c r="E1894" s="4"/>
      <c r="F1894" s="2">
        <v>2002</v>
      </c>
      <c r="G1894" s="4">
        <v>33784</v>
      </c>
      <c r="H1894" s="4">
        <v>0</v>
      </c>
      <c r="I1894" s="4" t="s">
        <v>1698</v>
      </c>
      <c r="J1894" s="4"/>
      <c r="K1894" s="4"/>
      <c r="L1894" s="3">
        <v>37475</v>
      </c>
      <c r="M1894" s="4" t="s">
        <v>738</v>
      </c>
      <c r="N1894" s="4" t="s">
        <v>434</v>
      </c>
      <c r="O1894" s="4" t="s">
        <v>500</v>
      </c>
      <c r="P1894" s="4" t="s">
        <v>692</v>
      </c>
    </row>
    <row r="1895" spans="1:16" ht="22.5" customHeight="1">
      <c r="A1895" s="4" t="s">
        <v>1064</v>
      </c>
      <c r="B1895" s="4" t="s">
        <v>161</v>
      </c>
      <c r="C1895" s="4" t="s">
        <v>1473</v>
      </c>
      <c r="D1895" s="4"/>
      <c r="E1895" s="4"/>
      <c r="F1895" s="2">
        <v>2003</v>
      </c>
      <c r="G1895" s="4">
        <v>24603175</v>
      </c>
      <c r="H1895" s="4">
        <v>0</v>
      </c>
      <c r="I1895" s="4" t="s">
        <v>2132</v>
      </c>
      <c r="J1895" s="4">
        <v>15500000</v>
      </c>
      <c r="K1895" s="4" t="s">
        <v>32</v>
      </c>
      <c r="L1895" s="3">
        <v>37718</v>
      </c>
      <c r="M1895" s="4" t="s">
        <v>738</v>
      </c>
      <c r="N1895" s="4" t="s">
        <v>434</v>
      </c>
      <c r="O1895" s="4" t="s">
        <v>500</v>
      </c>
      <c r="P1895" s="4" t="s">
        <v>692</v>
      </c>
    </row>
    <row r="1896" spans="1:16" ht="45.75" customHeight="1">
      <c r="A1896" s="4" t="s">
        <v>1064</v>
      </c>
      <c r="B1896" s="4" t="s">
        <v>161</v>
      </c>
      <c r="C1896" s="4" t="s">
        <v>1473</v>
      </c>
      <c r="D1896" s="4"/>
      <c r="E1896" s="4"/>
      <c r="F1896" s="2">
        <v>2003</v>
      </c>
      <c r="G1896" s="4">
        <v>9225</v>
      </c>
      <c r="H1896" s="4">
        <v>0</v>
      </c>
      <c r="I1896" s="4" t="s">
        <v>1502</v>
      </c>
      <c r="J1896" s="4"/>
      <c r="K1896" s="4"/>
      <c r="L1896" s="3">
        <v>37720</v>
      </c>
      <c r="M1896" s="4" t="s">
        <v>613</v>
      </c>
      <c r="N1896" s="4" t="s">
        <v>434</v>
      </c>
      <c r="O1896" s="4" t="s">
        <v>500</v>
      </c>
      <c r="P1896" s="4" t="s">
        <v>692</v>
      </c>
    </row>
    <row r="1897" spans="1:16" ht="22.5" customHeight="1">
      <c r="A1897" s="4" t="s">
        <v>1064</v>
      </c>
      <c r="B1897" s="4" t="s">
        <v>161</v>
      </c>
      <c r="C1897" s="4" t="s">
        <v>1473</v>
      </c>
      <c r="D1897" s="4"/>
      <c r="E1897" s="4"/>
      <c r="F1897" s="2">
        <v>2003</v>
      </c>
      <c r="G1897" s="4">
        <v>33784</v>
      </c>
      <c r="H1897" s="4">
        <v>0</v>
      </c>
      <c r="I1897" s="4" t="s">
        <v>1593</v>
      </c>
      <c r="J1897" s="4"/>
      <c r="K1897" s="4"/>
      <c r="L1897" s="3">
        <v>37475</v>
      </c>
      <c r="M1897" s="4" t="s">
        <v>738</v>
      </c>
      <c r="N1897" s="4" t="s">
        <v>434</v>
      </c>
      <c r="O1897" s="4" t="s">
        <v>500</v>
      </c>
      <c r="P1897" s="4" t="s">
        <v>692</v>
      </c>
    </row>
    <row r="1898" spans="1:16" ht="33.75" customHeight="1">
      <c r="A1898" s="4" t="s">
        <v>1064</v>
      </c>
      <c r="B1898" s="4" t="s">
        <v>147</v>
      </c>
      <c r="C1898" s="4" t="s">
        <v>1473</v>
      </c>
      <c r="D1898" s="4"/>
      <c r="E1898" s="4"/>
      <c r="F1898" s="2">
        <v>2003</v>
      </c>
      <c r="G1898" s="4">
        <v>340784</v>
      </c>
      <c r="H1898" s="4">
        <v>0</v>
      </c>
      <c r="I1898" s="4" t="s">
        <v>2704</v>
      </c>
      <c r="J1898" s="4"/>
      <c r="K1898" s="4"/>
      <c r="L1898" s="3">
        <v>37718</v>
      </c>
      <c r="M1898" s="4" t="s">
        <v>886</v>
      </c>
      <c r="N1898" s="4" t="s">
        <v>434</v>
      </c>
      <c r="O1898" s="4" t="s">
        <v>500</v>
      </c>
      <c r="P1898" s="4" t="s">
        <v>692</v>
      </c>
    </row>
    <row r="1899" spans="1:16" ht="33.75" customHeight="1">
      <c r="A1899" s="4" t="s">
        <v>1064</v>
      </c>
      <c r="B1899" s="4" t="s">
        <v>139</v>
      </c>
      <c r="C1899" s="4" t="s">
        <v>1445</v>
      </c>
      <c r="D1899" s="4"/>
      <c r="E1899" s="4"/>
      <c r="F1899" s="2">
        <v>2007</v>
      </c>
      <c r="G1899" s="4">
        <v>1964637</v>
      </c>
      <c r="H1899" s="4">
        <v>0</v>
      </c>
      <c r="I1899" s="4" t="s">
        <v>2705</v>
      </c>
      <c r="J1899" s="4"/>
      <c r="K1899" s="4" t="s">
        <v>837</v>
      </c>
      <c r="L1899" s="3">
        <v>39245</v>
      </c>
      <c r="M1899" s="4" t="s">
        <v>738</v>
      </c>
      <c r="N1899" s="4" t="s">
        <v>434</v>
      </c>
      <c r="O1899" s="4" t="s">
        <v>282</v>
      </c>
      <c r="P1899" s="4" t="s">
        <v>879</v>
      </c>
    </row>
    <row r="1900" spans="1:16" ht="45.75" customHeight="1">
      <c r="A1900" s="4" t="s">
        <v>1064</v>
      </c>
      <c r="B1900" s="4" t="s">
        <v>139</v>
      </c>
      <c r="C1900" s="4" t="s">
        <v>1458</v>
      </c>
      <c r="D1900" s="4" t="s">
        <v>1459</v>
      </c>
      <c r="E1900" s="4" t="s">
        <v>2706</v>
      </c>
      <c r="F1900" s="2">
        <v>2008</v>
      </c>
      <c r="G1900" s="4">
        <v>250597</v>
      </c>
      <c r="H1900" s="4">
        <v>0</v>
      </c>
      <c r="I1900" s="4" t="s">
        <v>2707</v>
      </c>
      <c r="J1900" s="4"/>
      <c r="K1900" s="4" t="s">
        <v>837</v>
      </c>
      <c r="L1900" s="3">
        <v>39526</v>
      </c>
      <c r="M1900" s="4" t="s">
        <v>232</v>
      </c>
      <c r="N1900" s="4" t="s">
        <v>434</v>
      </c>
      <c r="O1900" s="4" t="s">
        <v>282</v>
      </c>
      <c r="P1900" s="4" t="s">
        <v>697</v>
      </c>
    </row>
    <row r="1901" spans="1:16" ht="45.75" customHeight="1">
      <c r="A1901" s="4" t="s">
        <v>1064</v>
      </c>
      <c r="B1901" s="4" t="s">
        <v>139</v>
      </c>
      <c r="C1901" s="4" t="s">
        <v>1458</v>
      </c>
      <c r="D1901" s="4" t="s">
        <v>1459</v>
      </c>
      <c r="E1901" s="4" t="s">
        <v>2708</v>
      </c>
      <c r="F1901" s="2">
        <v>2008</v>
      </c>
      <c r="G1901" s="4">
        <v>526254</v>
      </c>
      <c r="H1901" s="4">
        <v>0</v>
      </c>
      <c r="I1901" s="4" t="s">
        <v>2709</v>
      </c>
      <c r="J1901" s="4"/>
      <c r="K1901" s="4" t="s">
        <v>837</v>
      </c>
      <c r="L1901" s="3">
        <v>39526</v>
      </c>
      <c r="M1901" s="4" t="s">
        <v>232</v>
      </c>
      <c r="N1901" s="4" t="s">
        <v>434</v>
      </c>
      <c r="O1901" s="4" t="s">
        <v>282</v>
      </c>
      <c r="P1901" s="4" t="s">
        <v>697</v>
      </c>
    </row>
    <row r="1902" spans="1:16" ht="45.75" customHeight="1">
      <c r="A1902" s="4" t="s">
        <v>1064</v>
      </c>
      <c r="B1902" s="4" t="s">
        <v>139</v>
      </c>
      <c r="C1902" s="4" t="s">
        <v>1458</v>
      </c>
      <c r="D1902" s="4" t="s">
        <v>1459</v>
      </c>
      <c r="E1902" s="4" t="s">
        <v>2710</v>
      </c>
      <c r="F1902" s="2">
        <v>2008</v>
      </c>
      <c r="G1902" s="4">
        <v>1067127</v>
      </c>
      <c r="H1902" s="4">
        <v>0</v>
      </c>
      <c r="I1902" s="4" t="s">
        <v>2711</v>
      </c>
      <c r="J1902" s="4"/>
      <c r="K1902" s="4" t="s">
        <v>837</v>
      </c>
      <c r="L1902" s="3">
        <v>39526</v>
      </c>
      <c r="M1902" s="4" t="s">
        <v>232</v>
      </c>
      <c r="N1902" s="4" t="s">
        <v>434</v>
      </c>
      <c r="O1902" s="4" t="s">
        <v>282</v>
      </c>
      <c r="P1902" s="4" t="s">
        <v>697</v>
      </c>
    </row>
    <row r="1903" spans="1:16" ht="45.75" customHeight="1">
      <c r="A1903" s="4" t="s">
        <v>1064</v>
      </c>
      <c r="B1903" s="4" t="s">
        <v>139</v>
      </c>
      <c r="C1903" s="4" t="s">
        <v>1458</v>
      </c>
      <c r="D1903" s="4" t="s">
        <v>1459</v>
      </c>
      <c r="E1903" s="4" t="s">
        <v>1655</v>
      </c>
      <c r="F1903" s="2">
        <v>2008</v>
      </c>
      <c r="G1903" s="4">
        <v>950181</v>
      </c>
      <c r="H1903" s="4">
        <v>0</v>
      </c>
      <c r="I1903" s="4" t="s">
        <v>2712</v>
      </c>
      <c r="J1903" s="4"/>
      <c r="K1903" s="4" t="s">
        <v>837</v>
      </c>
      <c r="L1903" s="3">
        <v>39526</v>
      </c>
      <c r="M1903" s="4" t="s">
        <v>326</v>
      </c>
      <c r="N1903" s="4" t="s">
        <v>434</v>
      </c>
      <c r="O1903" s="4" t="s">
        <v>282</v>
      </c>
      <c r="P1903" s="4" t="s">
        <v>697</v>
      </c>
    </row>
    <row r="1904" spans="1:16" ht="45.75" customHeight="1">
      <c r="A1904" s="4" t="s">
        <v>1064</v>
      </c>
      <c r="B1904" s="4" t="s">
        <v>139</v>
      </c>
      <c r="C1904" s="4" t="s">
        <v>1458</v>
      </c>
      <c r="D1904" s="4" t="s">
        <v>1459</v>
      </c>
      <c r="E1904" s="4" t="s">
        <v>2713</v>
      </c>
      <c r="F1904" s="2">
        <v>2008</v>
      </c>
      <c r="G1904" s="4">
        <v>187948</v>
      </c>
      <c r="H1904" s="4">
        <v>0</v>
      </c>
      <c r="I1904" s="4" t="s">
        <v>2714</v>
      </c>
      <c r="J1904" s="4"/>
      <c r="K1904" s="4" t="s">
        <v>837</v>
      </c>
      <c r="L1904" s="3">
        <v>39526</v>
      </c>
      <c r="M1904" s="4" t="s">
        <v>326</v>
      </c>
      <c r="N1904" s="4" t="s">
        <v>434</v>
      </c>
      <c r="O1904" s="4" t="s">
        <v>282</v>
      </c>
      <c r="P1904" s="4" t="s">
        <v>697</v>
      </c>
    </row>
    <row r="1905" spans="1:16" ht="57" customHeight="1">
      <c r="A1905" s="4" t="s">
        <v>1064</v>
      </c>
      <c r="B1905" s="4" t="s">
        <v>139</v>
      </c>
      <c r="C1905" s="4" t="s">
        <v>1457</v>
      </c>
      <c r="D1905" s="4" t="s">
        <v>634</v>
      </c>
      <c r="E1905" s="4" t="s">
        <v>315</v>
      </c>
      <c r="F1905" s="2">
        <v>2015</v>
      </c>
      <c r="G1905" s="4">
        <v>953177</v>
      </c>
      <c r="H1905" s="4">
        <v>0</v>
      </c>
      <c r="I1905" s="4" t="s">
        <v>242</v>
      </c>
      <c r="J1905" s="4">
        <v>570000</v>
      </c>
      <c r="K1905" s="4" t="s">
        <v>32</v>
      </c>
      <c r="L1905" s="3">
        <v>41809</v>
      </c>
      <c r="M1905" s="4" t="s">
        <v>326</v>
      </c>
      <c r="N1905" s="4" t="s">
        <v>434</v>
      </c>
      <c r="O1905" s="4" t="s">
        <v>500</v>
      </c>
      <c r="P1905" s="4" t="s">
        <v>692</v>
      </c>
    </row>
    <row r="1906" spans="1:16" ht="22.5" customHeight="1">
      <c r="A1906" s="4" t="s">
        <v>1064</v>
      </c>
      <c r="B1906" s="4" t="s">
        <v>139</v>
      </c>
      <c r="C1906" s="4" t="s">
        <v>1473</v>
      </c>
      <c r="D1906" s="4"/>
      <c r="E1906" s="4"/>
      <c r="F1906" s="2">
        <v>2003</v>
      </c>
      <c r="G1906" s="4">
        <v>395000</v>
      </c>
      <c r="H1906" s="4">
        <v>0</v>
      </c>
      <c r="I1906" s="4" t="s">
        <v>2581</v>
      </c>
      <c r="J1906" s="4"/>
      <c r="K1906" s="4"/>
      <c r="L1906" s="3">
        <v>37718</v>
      </c>
      <c r="M1906" s="4" t="s">
        <v>738</v>
      </c>
      <c r="N1906" s="4" t="s">
        <v>434</v>
      </c>
      <c r="O1906" s="4" t="s">
        <v>282</v>
      </c>
      <c r="P1906" s="4" t="s">
        <v>697</v>
      </c>
    </row>
    <row r="1907" spans="1:16" ht="33.75" customHeight="1">
      <c r="A1907" s="4" t="s">
        <v>1064</v>
      </c>
      <c r="B1907" s="4" t="s">
        <v>134</v>
      </c>
      <c r="C1907" s="4" t="s">
        <v>532</v>
      </c>
      <c r="D1907" s="4" t="s">
        <v>254</v>
      </c>
      <c r="E1907" s="4" t="s">
        <v>729</v>
      </c>
      <c r="F1907" s="2">
        <v>2013</v>
      </c>
      <c r="G1907" s="4">
        <v>481906</v>
      </c>
      <c r="H1907" s="4">
        <v>0</v>
      </c>
      <c r="I1907" s="4" t="s">
        <v>530</v>
      </c>
      <c r="J1907" s="4">
        <v>295890</v>
      </c>
      <c r="K1907" s="4" t="s">
        <v>32</v>
      </c>
      <c r="L1907" s="3">
        <v>41621</v>
      </c>
      <c r="M1907" s="4" t="s">
        <v>738</v>
      </c>
      <c r="N1907" s="4" t="s">
        <v>434</v>
      </c>
      <c r="O1907" s="4" t="s">
        <v>500</v>
      </c>
      <c r="P1907" s="4" t="s">
        <v>692</v>
      </c>
    </row>
    <row r="1908" spans="1:16" ht="33.75" customHeight="1">
      <c r="A1908" s="4" t="s">
        <v>1064</v>
      </c>
      <c r="B1908" s="4" t="s">
        <v>134</v>
      </c>
      <c r="C1908" s="4" t="s">
        <v>961</v>
      </c>
      <c r="D1908" s="4" t="s">
        <v>988</v>
      </c>
      <c r="E1908" s="4" t="s">
        <v>552</v>
      </c>
      <c r="F1908" s="2">
        <v>2014</v>
      </c>
      <c r="G1908" s="4">
        <v>2449691</v>
      </c>
      <c r="H1908" s="4">
        <v>0</v>
      </c>
      <c r="I1908" s="4" t="s">
        <v>530</v>
      </c>
      <c r="J1908" s="4">
        <v>1504110</v>
      </c>
      <c r="K1908" s="4" t="s">
        <v>32</v>
      </c>
      <c r="L1908" s="3">
        <v>41621</v>
      </c>
      <c r="M1908" s="4" t="s">
        <v>738</v>
      </c>
      <c r="N1908" s="4" t="s">
        <v>434</v>
      </c>
      <c r="O1908" s="4" t="s">
        <v>282</v>
      </c>
      <c r="P1908" s="4" t="s">
        <v>697</v>
      </c>
    </row>
    <row r="1909" spans="1:16" ht="22.5" customHeight="1">
      <c r="A1909" s="4" t="s">
        <v>1064</v>
      </c>
      <c r="B1909" s="4" t="s">
        <v>2715</v>
      </c>
      <c r="C1909" s="4" t="s">
        <v>1473</v>
      </c>
      <c r="D1909" s="4"/>
      <c r="E1909" s="4"/>
      <c r="F1909" s="2">
        <v>2003</v>
      </c>
      <c r="G1909" s="4">
        <v>458508</v>
      </c>
      <c r="H1909" s="4">
        <v>0</v>
      </c>
      <c r="I1909" s="4" t="s">
        <v>2716</v>
      </c>
      <c r="J1909" s="4"/>
      <c r="K1909" s="4"/>
      <c r="L1909" s="3">
        <v>37718</v>
      </c>
      <c r="M1909" s="4" t="s">
        <v>738</v>
      </c>
      <c r="N1909" s="4" t="s">
        <v>434</v>
      </c>
      <c r="O1909" s="4" t="s">
        <v>500</v>
      </c>
      <c r="P1909" s="4" t="s">
        <v>692</v>
      </c>
    </row>
    <row r="1910" spans="1:16" ht="22.5" customHeight="1">
      <c r="A1910" s="4" t="s">
        <v>1064</v>
      </c>
      <c r="B1910" s="4" t="s">
        <v>2717</v>
      </c>
      <c r="C1910" s="4" t="s">
        <v>1473</v>
      </c>
      <c r="D1910" s="4"/>
      <c r="E1910" s="4"/>
      <c r="F1910" s="2">
        <v>2003</v>
      </c>
      <c r="G1910" s="4">
        <v>410490</v>
      </c>
      <c r="H1910" s="4">
        <v>0</v>
      </c>
      <c r="I1910" s="4" t="s">
        <v>2718</v>
      </c>
      <c r="J1910" s="4"/>
      <c r="K1910" s="4"/>
      <c r="L1910" s="3">
        <v>37718</v>
      </c>
      <c r="M1910" s="4" t="s">
        <v>886</v>
      </c>
      <c r="N1910" s="4" t="s">
        <v>434</v>
      </c>
      <c r="O1910" s="4" t="s">
        <v>500</v>
      </c>
      <c r="P1910" s="4" t="s">
        <v>692</v>
      </c>
    </row>
    <row r="1911" spans="1:16" ht="33.75" customHeight="1">
      <c r="A1911" s="4" t="s">
        <v>1064</v>
      </c>
      <c r="B1911" s="4" t="s">
        <v>1065</v>
      </c>
      <c r="C1911" s="4" t="s">
        <v>40</v>
      </c>
      <c r="D1911" s="4"/>
      <c r="E1911" s="4"/>
      <c r="F1911" s="2">
        <v>2014</v>
      </c>
      <c r="G1911" s="4">
        <v>33445</v>
      </c>
      <c r="H1911" s="4">
        <v>0</v>
      </c>
      <c r="I1911" s="4" t="s">
        <v>301</v>
      </c>
      <c r="J1911" s="4">
        <v>20000</v>
      </c>
      <c r="K1911" s="4" t="s">
        <v>32</v>
      </c>
      <c r="L1911" s="3">
        <v>41809</v>
      </c>
      <c r="M1911" s="4" t="s">
        <v>926</v>
      </c>
      <c r="N1911" s="4" t="s">
        <v>434</v>
      </c>
      <c r="O1911" s="4" t="s">
        <v>500</v>
      </c>
      <c r="P1911" s="4" t="s">
        <v>692</v>
      </c>
    </row>
    <row r="1912" spans="1:16" ht="57" customHeight="1">
      <c r="A1912" s="4" t="s">
        <v>1064</v>
      </c>
      <c r="B1912" s="4" t="s">
        <v>1065</v>
      </c>
      <c r="C1912" s="4" t="s">
        <v>40</v>
      </c>
      <c r="D1912" s="4"/>
      <c r="E1912" s="4"/>
      <c r="F1912" s="2">
        <v>2014</v>
      </c>
      <c r="G1912" s="4">
        <v>3254107</v>
      </c>
      <c r="H1912" s="4">
        <v>0</v>
      </c>
      <c r="I1912" s="4" t="s">
        <v>327</v>
      </c>
      <c r="J1912" s="4">
        <v>1945956</v>
      </c>
      <c r="K1912" s="4" t="s">
        <v>32</v>
      </c>
      <c r="L1912" s="3">
        <v>41809</v>
      </c>
      <c r="M1912" s="4" t="s">
        <v>926</v>
      </c>
      <c r="N1912" s="4" t="s">
        <v>434</v>
      </c>
      <c r="O1912" s="4" t="s">
        <v>500</v>
      </c>
      <c r="P1912" s="4" t="s">
        <v>692</v>
      </c>
    </row>
    <row r="1913" spans="1:16" ht="22.5" customHeight="1">
      <c r="A1913" s="4" t="s">
        <v>1064</v>
      </c>
      <c r="B1913" s="4" t="s">
        <v>1065</v>
      </c>
      <c r="C1913" s="4" t="s">
        <v>1473</v>
      </c>
      <c r="D1913" s="4"/>
      <c r="E1913" s="4"/>
      <c r="F1913" s="2">
        <v>2003</v>
      </c>
      <c r="G1913" s="4">
        <v>7936508</v>
      </c>
      <c r="H1913" s="4">
        <v>0</v>
      </c>
      <c r="I1913" s="4" t="s">
        <v>226</v>
      </c>
      <c r="J1913" s="4">
        <v>5000000</v>
      </c>
      <c r="K1913" s="4" t="s">
        <v>32</v>
      </c>
      <c r="L1913" s="3">
        <v>37659</v>
      </c>
      <c r="M1913" s="4" t="s">
        <v>738</v>
      </c>
      <c r="N1913" s="4" t="s">
        <v>434</v>
      </c>
      <c r="O1913" s="4" t="s">
        <v>500</v>
      </c>
      <c r="P1913" s="4" t="s">
        <v>692</v>
      </c>
    </row>
    <row r="1914" spans="1:16" ht="45.75" customHeight="1">
      <c r="A1914" s="4" t="s">
        <v>1064</v>
      </c>
      <c r="B1914" s="4" t="s">
        <v>263</v>
      </c>
      <c r="C1914" s="4" t="s">
        <v>1445</v>
      </c>
      <c r="D1914" s="4"/>
      <c r="E1914" s="4"/>
      <c r="F1914" s="2">
        <v>2007</v>
      </c>
      <c r="G1914" s="4">
        <v>982318</v>
      </c>
      <c r="H1914" s="4">
        <v>0</v>
      </c>
      <c r="I1914" s="4" t="s">
        <v>2719</v>
      </c>
      <c r="J1914" s="4"/>
      <c r="K1914" s="4" t="s">
        <v>837</v>
      </c>
      <c r="L1914" s="3">
        <v>39231</v>
      </c>
      <c r="M1914" s="4" t="s">
        <v>613</v>
      </c>
      <c r="N1914" s="4" t="s">
        <v>434</v>
      </c>
      <c r="O1914" s="4" t="s">
        <v>282</v>
      </c>
      <c r="P1914" s="4" t="s">
        <v>697</v>
      </c>
    </row>
    <row r="1915" spans="1:16" ht="45.75" customHeight="1">
      <c r="A1915" s="4" t="s">
        <v>1064</v>
      </c>
      <c r="B1915" s="4" t="s">
        <v>263</v>
      </c>
      <c r="C1915" s="4" t="s">
        <v>1458</v>
      </c>
      <c r="D1915" s="4" t="s">
        <v>1459</v>
      </c>
      <c r="E1915" s="4" t="s">
        <v>1870</v>
      </c>
      <c r="F1915" s="2">
        <v>2008</v>
      </c>
      <c r="G1915" s="4">
        <v>1990052</v>
      </c>
      <c r="H1915" s="4">
        <v>0</v>
      </c>
      <c r="I1915" s="4" t="s">
        <v>2529</v>
      </c>
      <c r="J1915" s="4"/>
      <c r="K1915" s="4" t="s">
        <v>837</v>
      </c>
      <c r="L1915" s="3">
        <v>39450</v>
      </c>
      <c r="M1915" s="4" t="s">
        <v>613</v>
      </c>
      <c r="N1915" s="4" t="s">
        <v>434</v>
      </c>
      <c r="O1915" s="4" t="s">
        <v>282</v>
      </c>
      <c r="P1915" s="4" t="s">
        <v>879</v>
      </c>
    </row>
    <row r="1916" spans="1:16" ht="45.75" customHeight="1">
      <c r="A1916" s="4" t="s">
        <v>1064</v>
      </c>
      <c r="B1916" s="4" t="s">
        <v>263</v>
      </c>
      <c r="C1916" s="4" t="s">
        <v>1463</v>
      </c>
      <c r="D1916" s="4" t="s">
        <v>1464</v>
      </c>
      <c r="E1916" s="4" t="s">
        <v>1612</v>
      </c>
      <c r="F1916" s="2">
        <v>2009</v>
      </c>
      <c r="G1916" s="4">
        <v>2298851</v>
      </c>
      <c r="H1916" s="4">
        <v>0</v>
      </c>
      <c r="I1916" s="4" t="s">
        <v>2720</v>
      </c>
      <c r="J1916" s="4">
        <v>1600000</v>
      </c>
      <c r="K1916" s="4" t="s">
        <v>32</v>
      </c>
      <c r="L1916" s="3">
        <v>39891</v>
      </c>
      <c r="M1916" s="4" t="s">
        <v>613</v>
      </c>
      <c r="N1916" s="4" t="s">
        <v>434</v>
      </c>
      <c r="O1916" s="4" t="s">
        <v>282</v>
      </c>
      <c r="P1916" s="4" t="s">
        <v>879</v>
      </c>
    </row>
    <row r="1917" spans="1:16" ht="45.75" customHeight="1">
      <c r="A1917" s="4" t="s">
        <v>1064</v>
      </c>
      <c r="B1917" s="4" t="s">
        <v>263</v>
      </c>
      <c r="C1917" s="4" t="s">
        <v>1473</v>
      </c>
      <c r="D1917" s="4" t="s">
        <v>1473</v>
      </c>
      <c r="E1917" s="4" t="s">
        <v>1509</v>
      </c>
      <c r="F1917" s="2">
        <v>2003</v>
      </c>
      <c r="G1917" s="4">
        <v>320314</v>
      </c>
      <c r="H1917" s="4">
        <v>0</v>
      </c>
      <c r="I1917" s="4" t="s">
        <v>2721</v>
      </c>
      <c r="J1917" s="4">
        <v>199200</v>
      </c>
      <c r="K1917" s="4" t="s">
        <v>32</v>
      </c>
      <c r="L1917" s="3">
        <v>37741</v>
      </c>
      <c r="M1917" s="4" t="s">
        <v>613</v>
      </c>
      <c r="N1917" s="4" t="s">
        <v>434</v>
      </c>
      <c r="O1917" s="4" t="s">
        <v>282</v>
      </c>
      <c r="P1917" s="4" t="s">
        <v>697</v>
      </c>
    </row>
    <row r="1918" spans="1:16" ht="45.75" customHeight="1">
      <c r="A1918" s="4" t="s">
        <v>1064</v>
      </c>
      <c r="B1918" s="4" t="s">
        <v>263</v>
      </c>
      <c r="C1918" s="4" t="s">
        <v>1473</v>
      </c>
      <c r="D1918" s="4" t="s">
        <v>1473</v>
      </c>
      <c r="E1918" s="4" t="s">
        <v>1509</v>
      </c>
      <c r="F1918" s="2">
        <v>2003</v>
      </c>
      <c r="G1918" s="4">
        <v>970411</v>
      </c>
      <c r="H1918" s="4">
        <v>0</v>
      </c>
      <c r="I1918" s="4" t="s">
        <v>2722</v>
      </c>
      <c r="J1918" s="4">
        <v>550800</v>
      </c>
      <c r="K1918" s="4" t="s">
        <v>32</v>
      </c>
      <c r="L1918" s="3">
        <v>37741</v>
      </c>
      <c r="M1918" s="4" t="s">
        <v>613</v>
      </c>
      <c r="N1918" s="4" t="s">
        <v>434</v>
      </c>
      <c r="O1918" s="4" t="s">
        <v>282</v>
      </c>
      <c r="P1918" s="4" t="s">
        <v>697</v>
      </c>
    </row>
    <row r="1919" spans="1:16" ht="45.75" customHeight="1">
      <c r="A1919" s="4" t="s">
        <v>1064</v>
      </c>
      <c r="B1919" s="4" t="s">
        <v>263</v>
      </c>
      <c r="C1919" s="4" t="s">
        <v>1473</v>
      </c>
      <c r="D1919" s="4" t="s">
        <v>1473</v>
      </c>
      <c r="E1919" s="4" t="s">
        <v>1509</v>
      </c>
      <c r="F1919" s="2">
        <v>2003</v>
      </c>
      <c r="G1919" s="4">
        <v>232547</v>
      </c>
      <c r="H1919" s="4">
        <v>0</v>
      </c>
      <c r="I1919" s="4" t="s">
        <v>2723</v>
      </c>
      <c r="J1919" s="4"/>
      <c r="K1919" s="4"/>
      <c r="L1919" s="3">
        <v>37718</v>
      </c>
      <c r="M1919" s="4" t="s">
        <v>613</v>
      </c>
      <c r="N1919" s="4" t="s">
        <v>434</v>
      </c>
      <c r="O1919" s="4" t="s">
        <v>282</v>
      </c>
      <c r="P1919" s="4" t="s">
        <v>697</v>
      </c>
    </row>
    <row r="1920" spans="1:16" ht="45.75" customHeight="1">
      <c r="A1920" s="4" t="s">
        <v>1064</v>
      </c>
      <c r="B1920" s="4" t="s">
        <v>263</v>
      </c>
      <c r="C1920" s="4" t="s">
        <v>1473</v>
      </c>
      <c r="D1920" s="4" t="s">
        <v>1473</v>
      </c>
      <c r="E1920" s="4" t="s">
        <v>1509</v>
      </c>
      <c r="F1920" s="2">
        <v>2003</v>
      </c>
      <c r="G1920" s="4">
        <v>79365</v>
      </c>
      <c r="H1920" s="4">
        <v>0</v>
      </c>
      <c r="I1920" s="4" t="s">
        <v>2724</v>
      </c>
      <c r="J1920" s="4">
        <v>150000</v>
      </c>
      <c r="K1920" s="4" t="s">
        <v>32</v>
      </c>
      <c r="L1920" s="3">
        <v>37701</v>
      </c>
      <c r="M1920" s="4" t="s">
        <v>613</v>
      </c>
      <c r="N1920" s="4" t="s">
        <v>434</v>
      </c>
      <c r="O1920" s="4" t="s">
        <v>282</v>
      </c>
      <c r="P1920" s="4" t="s">
        <v>697</v>
      </c>
    </row>
    <row r="1921" spans="1:16" ht="45.75" customHeight="1">
      <c r="A1921" s="4" t="s">
        <v>1064</v>
      </c>
      <c r="B1921" s="4" t="s">
        <v>1673</v>
      </c>
      <c r="C1921" s="4" t="s">
        <v>1473</v>
      </c>
      <c r="D1921" s="4" t="s">
        <v>1473</v>
      </c>
      <c r="E1921" s="4" t="s">
        <v>1674</v>
      </c>
      <c r="F1921" s="2">
        <v>2003</v>
      </c>
      <c r="G1921" s="4">
        <v>666667</v>
      </c>
      <c r="H1921" s="4">
        <v>0</v>
      </c>
      <c r="I1921" s="4" t="s">
        <v>1675</v>
      </c>
      <c r="J1921" s="4"/>
      <c r="K1921" s="4"/>
      <c r="L1921" s="3">
        <v>37721</v>
      </c>
      <c r="M1921" s="4" t="s">
        <v>232</v>
      </c>
      <c r="N1921" s="4" t="s">
        <v>434</v>
      </c>
      <c r="O1921" s="4" t="s">
        <v>282</v>
      </c>
      <c r="P1921" s="4" t="s">
        <v>697</v>
      </c>
    </row>
    <row r="1922" spans="1:16" ht="33.75" customHeight="1">
      <c r="A1922" s="4" t="s">
        <v>1064</v>
      </c>
      <c r="B1922" s="4" t="s">
        <v>1098</v>
      </c>
      <c r="C1922" s="4" t="s">
        <v>1457</v>
      </c>
      <c r="D1922" s="4" t="s">
        <v>634</v>
      </c>
      <c r="E1922" s="4" t="s">
        <v>177</v>
      </c>
      <c r="F1922" s="2">
        <v>2015</v>
      </c>
      <c r="G1922" s="4">
        <v>2091613</v>
      </c>
      <c r="H1922" s="4">
        <v>0</v>
      </c>
      <c r="I1922" s="4" t="s">
        <v>674</v>
      </c>
      <c r="J1922" s="4" t="s">
        <v>398</v>
      </c>
      <c r="K1922" s="4" t="s">
        <v>837</v>
      </c>
      <c r="L1922" s="3">
        <v>41909</v>
      </c>
      <c r="M1922" s="4" t="s">
        <v>554</v>
      </c>
      <c r="N1922" s="4" t="s">
        <v>434</v>
      </c>
      <c r="O1922" s="4" t="s">
        <v>282</v>
      </c>
      <c r="P1922" s="4" t="s">
        <v>879</v>
      </c>
    </row>
    <row r="1923" spans="1:16" ht="12.75" customHeight="1">
      <c r="A1923" s="4" t="s">
        <v>1064</v>
      </c>
      <c r="B1923" s="4" t="s">
        <v>1098</v>
      </c>
      <c r="C1923" s="4" t="s">
        <v>1473</v>
      </c>
      <c r="D1923" s="4"/>
      <c r="E1923" s="4"/>
      <c r="F1923" s="2">
        <v>2003</v>
      </c>
      <c r="G1923" s="4">
        <v>774509</v>
      </c>
      <c r="H1923" s="4">
        <v>0</v>
      </c>
      <c r="I1923" s="4" t="s">
        <v>2725</v>
      </c>
      <c r="J1923" s="4"/>
      <c r="K1923" s="4"/>
      <c r="L1923" s="3">
        <v>37718</v>
      </c>
      <c r="M1923" s="4" t="s">
        <v>886</v>
      </c>
      <c r="N1923" s="4" t="s">
        <v>434</v>
      </c>
      <c r="O1923" s="4" t="s">
        <v>500</v>
      </c>
      <c r="P1923" s="4" t="s">
        <v>692</v>
      </c>
    </row>
    <row r="1924" spans="1:16" ht="45.75" customHeight="1">
      <c r="A1924" s="4" t="s">
        <v>1064</v>
      </c>
      <c r="B1924" s="4" t="s">
        <v>1098</v>
      </c>
      <c r="C1924" s="4" t="s">
        <v>377</v>
      </c>
      <c r="D1924" s="4"/>
      <c r="E1924" s="4"/>
      <c r="F1924" s="2">
        <v>2012</v>
      </c>
      <c r="G1924" s="4">
        <v>361483</v>
      </c>
      <c r="H1924" s="4">
        <v>0</v>
      </c>
      <c r="I1924" s="4" t="s">
        <v>246</v>
      </c>
      <c r="J1924" s="4">
        <v>238217</v>
      </c>
      <c r="K1924" s="4" t="s">
        <v>32</v>
      </c>
      <c r="L1924" s="3">
        <v>41274</v>
      </c>
      <c r="M1924" s="4" t="s">
        <v>326</v>
      </c>
      <c r="N1924" s="4" t="s">
        <v>434</v>
      </c>
      <c r="O1924" s="4" t="s">
        <v>500</v>
      </c>
      <c r="P1924" s="4" t="s">
        <v>692</v>
      </c>
    </row>
    <row r="1925" spans="1:16" ht="33.75" customHeight="1">
      <c r="A1925" s="4" t="s">
        <v>1064</v>
      </c>
      <c r="B1925" s="4" t="s">
        <v>1098</v>
      </c>
      <c r="C1925" s="4" t="s">
        <v>532</v>
      </c>
      <c r="D1925" s="4" t="s">
        <v>254</v>
      </c>
      <c r="E1925" s="4" t="s">
        <v>217</v>
      </c>
      <c r="F1925" s="2">
        <v>2013</v>
      </c>
      <c r="G1925" s="4">
        <v>387976</v>
      </c>
      <c r="H1925" s="4">
        <v>0</v>
      </c>
      <c r="I1925" s="4" t="s">
        <v>530</v>
      </c>
      <c r="J1925" s="4">
        <v>238217</v>
      </c>
      <c r="K1925" s="4" t="s">
        <v>32</v>
      </c>
      <c r="L1925" s="3">
        <v>41639</v>
      </c>
      <c r="M1925" s="4" t="s">
        <v>738</v>
      </c>
      <c r="N1925" s="4" t="s">
        <v>434</v>
      </c>
      <c r="O1925" s="4" t="s">
        <v>500</v>
      </c>
      <c r="P1925" s="4" t="s">
        <v>692</v>
      </c>
    </row>
    <row r="1926" spans="1:16" ht="45.75" customHeight="1">
      <c r="A1926" s="4" t="s">
        <v>1064</v>
      </c>
      <c r="B1926" s="4" t="s">
        <v>621</v>
      </c>
      <c r="C1926" s="4" t="s">
        <v>1445</v>
      </c>
      <c r="D1926" s="4"/>
      <c r="E1926" s="4"/>
      <c r="F1926" s="2">
        <v>2007</v>
      </c>
      <c r="G1926" s="4">
        <v>10141988</v>
      </c>
      <c r="H1926" s="4">
        <v>0</v>
      </c>
      <c r="I1926" s="4" t="s">
        <v>2726</v>
      </c>
      <c r="J1926" s="4">
        <v>5000000</v>
      </c>
      <c r="K1926" s="4" t="s">
        <v>32</v>
      </c>
      <c r="L1926" s="3">
        <v>39364</v>
      </c>
      <c r="M1926" s="4" t="s">
        <v>738</v>
      </c>
      <c r="N1926" s="4" t="s">
        <v>434</v>
      </c>
      <c r="O1926" s="4" t="s">
        <v>500</v>
      </c>
      <c r="P1926" s="4" t="s">
        <v>692</v>
      </c>
    </row>
    <row r="1927" spans="1:16" ht="45.75" customHeight="1">
      <c r="A1927" s="4" t="s">
        <v>1064</v>
      </c>
      <c r="B1927" s="4" t="s">
        <v>621</v>
      </c>
      <c r="C1927" s="4" t="s">
        <v>532</v>
      </c>
      <c r="D1927" s="4"/>
      <c r="E1927" s="4"/>
      <c r="F1927" s="2">
        <v>2013</v>
      </c>
      <c r="G1927" s="4">
        <v>181269</v>
      </c>
      <c r="H1927" s="4">
        <v>0</v>
      </c>
      <c r="I1927" s="4" t="s">
        <v>1012</v>
      </c>
      <c r="J1927" s="4">
        <v>120000</v>
      </c>
      <c r="K1927" s="4" t="s">
        <v>32</v>
      </c>
      <c r="L1927" s="3">
        <v>41376</v>
      </c>
      <c r="M1927" s="4" t="s">
        <v>613</v>
      </c>
      <c r="N1927" s="4" t="s">
        <v>434</v>
      </c>
      <c r="O1927" s="4" t="s">
        <v>282</v>
      </c>
      <c r="P1927" s="4" t="s">
        <v>692</v>
      </c>
    </row>
    <row r="1928" spans="1:16" ht="33.75" customHeight="1">
      <c r="A1928" s="4" t="s">
        <v>1064</v>
      </c>
      <c r="B1928" s="4" t="s">
        <v>877</v>
      </c>
      <c r="C1928" s="4" t="s">
        <v>1458</v>
      </c>
      <c r="D1928" s="4" t="s">
        <v>1459</v>
      </c>
      <c r="E1928" s="4" t="s">
        <v>2247</v>
      </c>
      <c r="F1928" s="2">
        <v>2008</v>
      </c>
      <c r="G1928" s="4">
        <v>3976140</v>
      </c>
      <c r="H1928" s="4">
        <v>0</v>
      </c>
      <c r="I1928" s="4" t="s">
        <v>2727</v>
      </c>
      <c r="J1928" s="4"/>
      <c r="K1928" s="4" t="s">
        <v>837</v>
      </c>
      <c r="L1928" s="3">
        <v>39514</v>
      </c>
      <c r="M1928" s="4" t="s">
        <v>926</v>
      </c>
      <c r="N1928" s="4" t="s">
        <v>434</v>
      </c>
      <c r="O1928" s="4" t="s">
        <v>282</v>
      </c>
      <c r="P1928" s="4" t="s">
        <v>697</v>
      </c>
    </row>
    <row r="1929" spans="1:16" ht="57" customHeight="1">
      <c r="A1929" s="4" t="s">
        <v>1064</v>
      </c>
      <c r="B1929" s="4" t="s">
        <v>877</v>
      </c>
      <c r="C1929" s="4" t="s">
        <v>1463</v>
      </c>
      <c r="D1929" s="4" t="s">
        <v>1464</v>
      </c>
      <c r="E1929" s="4" t="s">
        <v>2249</v>
      </c>
      <c r="F1929" s="2">
        <v>2009</v>
      </c>
      <c r="G1929" s="4">
        <v>1536100</v>
      </c>
      <c r="H1929" s="4">
        <v>0</v>
      </c>
      <c r="I1929" s="4" t="s">
        <v>2728</v>
      </c>
      <c r="J1929" s="4"/>
      <c r="K1929" s="4" t="s">
        <v>837</v>
      </c>
      <c r="L1929" s="3">
        <v>39794</v>
      </c>
      <c r="M1929" s="4" t="s">
        <v>230</v>
      </c>
      <c r="N1929" s="4" t="s">
        <v>434</v>
      </c>
      <c r="O1929" s="4" t="s">
        <v>282</v>
      </c>
      <c r="P1929" s="4" t="s">
        <v>879</v>
      </c>
    </row>
    <row r="1930" spans="1:16" ht="57" customHeight="1">
      <c r="A1930" s="4" t="s">
        <v>1064</v>
      </c>
      <c r="B1930" s="4" t="s">
        <v>877</v>
      </c>
      <c r="C1930" s="4" t="s">
        <v>1463</v>
      </c>
      <c r="D1930" s="4" t="s">
        <v>1464</v>
      </c>
      <c r="E1930" s="4" t="s">
        <v>1616</v>
      </c>
      <c r="F1930" s="2">
        <v>2009</v>
      </c>
      <c r="G1930" s="4">
        <v>1536100</v>
      </c>
      <c r="H1930" s="4">
        <v>0</v>
      </c>
      <c r="I1930" s="4" t="s">
        <v>2729</v>
      </c>
      <c r="J1930" s="4"/>
      <c r="K1930" s="4" t="s">
        <v>837</v>
      </c>
      <c r="L1930" s="3">
        <v>39794</v>
      </c>
      <c r="M1930" s="4" t="s">
        <v>886</v>
      </c>
      <c r="N1930" s="4" t="s">
        <v>434</v>
      </c>
      <c r="O1930" s="4" t="s">
        <v>282</v>
      </c>
      <c r="P1930" s="4" t="s">
        <v>879</v>
      </c>
    </row>
    <row r="1931" spans="1:16" ht="33.75" customHeight="1">
      <c r="A1931" s="4" t="s">
        <v>1064</v>
      </c>
      <c r="B1931" s="4" t="s">
        <v>877</v>
      </c>
      <c r="C1931" s="4" t="s">
        <v>1516</v>
      </c>
      <c r="D1931" s="4" t="s">
        <v>1586</v>
      </c>
      <c r="E1931" s="4" t="s">
        <v>2554</v>
      </c>
      <c r="F1931" s="2">
        <v>2010</v>
      </c>
      <c r="G1931" s="4">
        <v>679973</v>
      </c>
      <c r="H1931" s="4">
        <v>0</v>
      </c>
      <c r="I1931" s="4" t="s">
        <v>2730</v>
      </c>
      <c r="J1931" s="4" t="s">
        <v>398</v>
      </c>
      <c r="K1931" s="4" t="s">
        <v>837</v>
      </c>
      <c r="L1931" s="3">
        <v>40163</v>
      </c>
      <c r="M1931" s="4" t="s">
        <v>230</v>
      </c>
      <c r="N1931" s="4" t="s">
        <v>434</v>
      </c>
      <c r="O1931" s="4" t="s">
        <v>282</v>
      </c>
      <c r="P1931" s="4" t="s">
        <v>879</v>
      </c>
    </row>
    <row r="1932" spans="1:16" ht="33.75" customHeight="1">
      <c r="A1932" s="4" t="s">
        <v>1064</v>
      </c>
      <c r="B1932" s="4" t="s">
        <v>877</v>
      </c>
      <c r="C1932" s="4" t="s">
        <v>1516</v>
      </c>
      <c r="D1932" s="4" t="s">
        <v>1586</v>
      </c>
      <c r="E1932" s="4" t="s">
        <v>1589</v>
      </c>
      <c r="F1932" s="2">
        <v>2010</v>
      </c>
      <c r="G1932" s="4">
        <v>1104956</v>
      </c>
      <c r="H1932" s="4">
        <v>0</v>
      </c>
      <c r="I1932" s="4" t="s">
        <v>2731</v>
      </c>
      <c r="J1932" s="4" t="s">
        <v>398</v>
      </c>
      <c r="K1932" s="4" t="s">
        <v>837</v>
      </c>
      <c r="L1932" s="3">
        <v>40163</v>
      </c>
      <c r="M1932" s="4" t="s">
        <v>886</v>
      </c>
      <c r="N1932" s="4" t="s">
        <v>434</v>
      </c>
      <c r="O1932" s="4" t="s">
        <v>282</v>
      </c>
      <c r="P1932" s="4" t="s">
        <v>879</v>
      </c>
    </row>
    <row r="1933" spans="1:16" ht="45.75" customHeight="1">
      <c r="A1933" s="4" t="s">
        <v>1064</v>
      </c>
      <c r="B1933" s="4" t="s">
        <v>877</v>
      </c>
      <c r="C1933" s="4" t="s">
        <v>1516</v>
      </c>
      <c r="D1933" s="4" t="s">
        <v>1586</v>
      </c>
      <c r="E1933" s="4" t="s">
        <v>2557</v>
      </c>
      <c r="F1933" s="2">
        <v>2010</v>
      </c>
      <c r="G1933" s="4">
        <v>764970</v>
      </c>
      <c r="H1933" s="4">
        <v>0</v>
      </c>
      <c r="I1933" s="4" t="s">
        <v>2732</v>
      </c>
      <c r="J1933" s="4" t="s">
        <v>398</v>
      </c>
      <c r="K1933" s="4" t="s">
        <v>837</v>
      </c>
      <c r="L1933" s="3">
        <v>40163</v>
      </c>
      <c r="M1933" s="4" t="s">
        <v>232</v>
      </c>
      <c r="N1933" s="4" t="s">
        <v>434</v>
      </c>
      <c r="O1933" s="4" t="s">
        <v>282</v>
      </c>
      <c r="P1933" s="4" t="s">
        <v>879</v>
      </c>
    </row>
    <row r="1934" spans="1:16" ht="45.75" customHeight="1">
      <c r="A1934" s="4" t="s">
        <v>1064</v>
      </c>
      <c r="B1934" s="4" t="s">
        <v>877</v>
      </c>
      <c r="C1934" s="4" t="s">
        <v>1516</v>
      </c>
      <c r="D1934" s="4" t="s">
        <v>1586</v>
      </c>
      <c r="E1934" s="4" t="s">
        <v>2559</v>
      </c>
      <c r="F1934" s="2">
        <v>2010</v>
      </c>
      <c r="G1934" s="4">
        <v>1450101</v>
      </c>
      <c r="H1934" s="4">
        <v>0</v>
      </c>
      <c r="I1934" s="4" t="s">
        <v>2733</v>
      </c>
      <c r="J1934" s="4" t="s">
        <v>398</v>
      </c>
      <c r="K1934" s="4" t="s">
        <v>837</v>
      </c>
      <c r="L1934" s="3">
        <v>40163</v>
      </c>
      <c r="M1934" s="4" t="s">
        <v>211</v>
      </c>
      <c r="N1934" s="4" t="s">
        <v>434</v>
      </c>
      <c r="O1934" s="4" t="s">
        <v>282</v>
      </c>
      <c r="P1934" s="4" t="s">
        <v>879</v>
      </c>
    </row>
    <row r="1935" spans="1:16" ht="57" customHeight="1">
      <c r="A1935" s="4" t="s">
        <v>1064</v>
      </c>
      <c r="B1935" s="4" t="s">
        <v>877</v>
      </c>
      <c r="C1935" s="4" t="s">
        <v>1457</v>
      </c>
      <c r="D1935" s="4" t="s">
        <v>634</v>
      </c>
      <c r="E1935" s="4" t="s">
        <v>751</v>
      </c>
      <c r="F1935" s="2">
        <v>2015</v>
      </c>
      <c r="G1935" s="4">
        <v>414594</v>
      </c>
      <c r="H1935" s="4">
        <v>0</v>
      </c>
      <c r="I1935" s="4" t="s">
        <v>197</v>
      </c>
      <c r="J1935" s="4">
        <v>250000</v>
      </c>
      <c r="K1935" s="4" t="s">
        <v>32</v>
      </c>
      <c r="L1935" s="3">
        <v>41809</v>
      </c>
      <c r="M1935" s="4" t="s">
        <v>232</v>
      </c>
      <c r="N1935" s="4" t="s">
        <v>434</v>
      </c>
      <c r="O1935" s="4" t="s">
        <v>282</v>
      </c>
      <c r="P1935" s="4" t="s">
        <v>697</v>
      </c>
    </row>
    <row r="1936" spans="1:16" ht="33.75" customHeight="1">
      <c r="A1936" s="4" t="s">
        <v>1064</v>
      </c>
      <c r="B1936" s="4" t="s">
        <v>877</v>
      </c>
      <c r="C1936" s="4" t="s">
        <v>1457</v>
      </c>
      <c r="D1936" s="4" t="s">
        <v>634</v>
      </c>
      <c r="E1936" s="4" t="s">
        <v>963</v>
      </c>
      <c r="F1936" s="2">
        <v>2015</v>
      </c>
      <c r="G1936" s="4">
        <v>229000</v>
      </c>
      <c r="H1936" s="4">
        <v>0</v>
      </c>
      <c r="I1936" s="4" t="s">
        <v>1057</v>
      </c>
      <c r="J1936" s="4" t="s">
        <v>398</v>
      </c>
      <c r="K1936" s="4" t="s">
        <v>837</v>
      </c>
      <c r="L1936" s="3">
        <v>41922</v>
      </c>
      <c r="M1936" s="4" t="s">
        <v>926</v>
      </c>
      <c r="N1936" s="4" t="s">
        <v>434</v>
      </c>
      <c r="O1936" s="4" t="s">
        <v>282</v>
      </c>
      <c r="P1936" s="4" t="s">
        <v>879</v>
      </c>
    </row>
    <row r="1937" spans="1:16" ht="22.5" customHeight="1">
      <c r="A1937" s="4" t="s">
        <v>1064</v>
      </c>
      <c r="B1937" s="4" t="s">
        <v>877</v>
      </c>
      <c r="C1937" s="4" t="s">
        <v>1473</v>
      </c>
      <c r="D1937" s="4"/>
      <c r="E1937" s="4"/>
      <c r="F1937" s="2">
        <v>2003</v>
      </c>
      <c r="G1937" s="4">
        <v>3174600</v>
      </c>
      <c r="H1937" s="4">
        <v>0</v>
      </c>
      <c r="I1937" s="4" t="s">
        <v>1508</v>
      </c>
      <c r="J1937" s="4"/>
      <c r="K1937" s="4"/>
      <c r="L1937" s="3">
        <v>37718</v>
      </c>
      <c r="M1937" s="4" t="s">
        <v>738</v>
      </c>
      <c r="N1937" s="4" t="s">
        <v>434</v>
      </c>
      <c r="O1937" s="4" t="s">
        <v>500</v>
      </c>
      <c r="P1937" s="4" t="s">
        <v>692</v>
      </c>
    </row>
    <row r="1938" spans="1:16" ht="33.75" customHeight="1">
      <c r="A1938" s="4" t="s">
        <v>1064</v>
      </c>
      <c r="B1938" s="4" t="s">
        <v>877</v>
      </c>
      <c r="C1938" s="4" t="s">
        <v>1473</v>
      </c>
      <c r="D1938" s="4" t="s">
        <v>1473</v>
      </c>
      <c r="E1938" s="4" t="s">
        <v>1621</v>
      </c>
      <c r="F1938" s="2">
        <v>2003</v>
      </c>
      <c r="G1938" s="4">
        <v>5075767</v>
      </c>
      <c r="H1938" s="4">
        <v>0</v>
      </c>
      <c r="I1938" s="4" t="s">
        <v>1856</v>
      </c>
      <c r="J1938" s="4">
        <v>3243415</v>
      </c>
      <c r="K1938" s="4" t="s">
        <v>32</v>
      </c>
      <c r="L1938" s="3">
        <v>37721</v>
      </c>
      <c r="M1938" s="4" t="s">
        <v>886</v>
      </c>
      <c r="N1938" s="4" t="s">
        <v>434</v>
      </c>
      <c r="O1938" s="4" t="s">
        <v>282</v>
      </c>
      <c r="P1938" s="4" t="s">
        <v>697</v>
      </c>
    </row>
    <row r="1939" spans="1:16" ht="68.25" customHeight="1">
      <c r="A1939" s="4" t="s">
        <v>1064</v>
      </c>
      <c r="B1939" s="4" t="s">
        <v>877</v>
      </c>
      <c r="C1939" s="4" t="s">
        <v>1473</v>
      </c>
      <c r="D1939" s="4" t="s">
        <v>1473</v>
      </c>
      <c r="E1939" s="4" t="s">
        <v>2047</v>
      </c>
      <c r="F1939" s="2">
        <v>2003</v>
      </c>
      <c r="G1939" s="4">
        <v>448133</v>
      </c>
      <c r="H1939" s="4">
        <v>0</v>
      </c>
      <c r="I1939" s="4" t="s">
        <v>2162</v>
      </c>
      <c r="J1939" s="4">
        <v>286356</v>
      </c>
      <c r="K1939" s="4" t="s">
        <v>32</v>
      </c>
      <c r="L1939" s="3">
        <v>37721</v>
      </c>
      <c r="M1939" s="4" t="s">
        <v>232</v>
      </c>
      <c r="N1939" s="4" t="s">
        <v>434</v>
      </c>
      <c r="O1939" s="4" t="s">
        <v>282</v>
      </c>
      <c r="P1939" s="4" t="s">
        <v>697</v>
      </c>
    </row>
    <row r="1940" spans="1:16" ht="22.5" customHeight="1">
      <c r="A1940" s="4" t="s">
        <v>1064</v>
      </c>
      <c r="B1940" s="4" t="s">
        <v>877</v>
      </c>
      <c r="C1940" s="4" t="s">
        <v>1473</v>
      </c>
      <c r="D1940" s="4" t="s">
        <v>1473</v>
      </c>
      <c r="E1940" s="4" t="s">
        <v>1477</v>
      </c>
      <c r="F1940" s="2">
        <v>2003</v>
      </c>
      <c r="G1940" s="4">
        <v>11024495</v>
      </c>
      <c r="H1940" s="4">
        <v>0</v>
      </c>
      <c r="I1940" s="4" t="s">
        <v>1478</v>
      </c>
      <c r="J1940" s="4">
        <v>7044652</v>
      </c>
      <c r="K1940" s="4" t="s">
        <v>32</v>
      </c>
      <c r="L1940" s="3">
        <v>37721</v>
      </c>
      <c r="M1940" s="4" t="s">
        <v>738</v>
      </c>
      <c r="N1940" s="4" t="s">
        <v>434</v>
      </c>
      <c r="O1940" s="4" t="s">
        <v>282</v>
      </c>
      <c r="P1940" s="4" t="s">
        <v>697</v>
      </c>
    </row>
    <row r="1941" spans="1:16" ht="45.75" customHeight="1">
      <c r="A1941" s="4" t="s">
        <v>1064</v>
      </c>
      <c r="B1941" s="4" t="s">
        <v>877</v>
      </c>
      <c r="C1941" s="4" t="s">
        <v>1473</v>
      </c>
      <c r="D1941" s="4" t="s">
        <v>1473</v>
      </c>
      <c r="E1941" s="4" t="s">
        <v>1580</v>
      </c>
      <c r="F1941" s="2">
        <v>2003</v>
      </c>
      <c r="G1941" s="4">
        <v>5622620</v>
      </c>
      <c r="H1941" s="4">
        <v>0</v>
      </c>
      <c r="I1941" s="4" t="s">
        <v>1581</v>
      </c>
      <c r="J1941" s="4">
        <v>3592854</v>
      </c>
      <c r="K1941" s="4" t="s">
        <v>32</v>
      </c>
      <c r="L1941" s="3">
        <v>37721</v>
      </c>
      <c r="M1941" s="4" t="s">
        <v>211</v>
      </c>
      <c r="N1941" s="4" t="s">
        <v>434</v>
      </c>
      <c r="O1941" s="4" t="s">
        <v>282</v>
      </c>
      <c r="P1941" s="4" t="s">
        <v>697</v>
      </c>
    </row>
    <row r="1942" spans="1:16" ht="33.75" customHeight="1">
      <c r="A1942" s="4" t="s">
        <v>1064</v>
      </c>
      <c r="B1942" s="4" t="s">
        <v>877</v>
      </c>
      <c r="C1942" s="4" t="s">
        <v>532</v>
      </c>
      <c r="D1942" s="4" t="s">
        <v>254</v>
      </c>
      <c r="E1942" s="4" t="s">
        <v>386</v>
      </c>
      <c r="F1942" s="2">
        <v>2013</v>
      </c>
      <c r="G1942" s="4">
        <v>22793</v>
      </c>
      <c r="H1942" s="4">
        <v>0</v>
      </c>
      <c r="I1942" s="4" t="s">
        <v>721</v>
      </c>
      <c r="J1942" s="4">
        <v>14109</v>
      </c>
      <c r="K1942" s="4" t="s">
        <v>32</v>
      </c>
      <c r="L1942" s="3">
        <v>41216</v>
      </c>
      <c r="M1942" s="4" t="s">
        <v>738</v>
      </c>
      <c r="N1942" s="4" t="s">
        <v>434</v>
      </c>
      <c r="O1942" s="4" t="s">
        <v>500</v>
      </c>
      <c r="P1942" s="4" t="s">
        <v>697</v>
      </c>
    </row>
    <row r="1943" spans="1:16" ht="33.75" customHeight="1">
      <c r="A1943" s="4" t="s">
        <v>1064</v>
      </c>
      <c r="B1943" s="4" t="s">
        <v>877</v>
      </c>
      <c r="C1943" s="4" t="s">
        <v>532</v>
      </c>
      <c r="D1943" s="4" t="s">
        <v>254</v>
      </c>
      <c r="E1943" s="4" t="s">
        <v>386</v>
      </c>
      <c r="F1943" s="2">
        <v>2013</v>
      </c>
      <c r="G1943" s="4">
        <v>3225806</v>
      </c>
      <c r="H1943" s="4">
        <v>0</v>
      </c>
      <c r="I1943" s="4" t="s">
        <v>530</v>
      </c>
      <c r="J1943" s="4">
        <v>2000000</v>
      </c>
      <c r="K1943" s="4" t="s">
        <v>32</v>
      </c>
      <c r="L1943" s="3">
        <v>41569</v>
      </c>
      <c r="M1943" s="4" t="s">
        <v>738</v>
      </c>
      <c r="N1943" s="4" t="s">
        <v>434</v>
      </c>
      <c r="O1943" s="4" t="s">
        <v>500</v>
      </c>
      <c r="P1943" s="4" t="s">
        <v>692</v>
      </c>
    </row>
    <row r="1944" spans="1:16" ht="33.75" customHeight="1">
      <c r="A1944" s="4" t="s">
        <v>1064</v>
      </c>
      <c r="B1944" s="4" t="s">
        <v>877</v>
      </c>
      <c r="C1944" s="4" t="s">
        <v>532</v>
      </c>
      <c r="D1944" s="4" t="s">
        <v>254</v>
      </c>
      <c r="E1944" s="4" t="s">
        <v>386</v>
      </c>
      <c r="F1944" s="2">
        <v>2013</v>
      </c>
      <c r="G1944" s="4">
        <v>2442997</v>
      </c>
      <c r="H1944" s="4">
        <v>0</v>
      </c>
      <c r="I1944" s="4" t="s">
        <v>530</v>
      </c>
      <c r="J1944" s="4">
        <v>1500000</v>
      </c>
      <c r="K1944" s="4" t="s">
        <v>32</v>
      </c>
      <c r="L1944" s="3">
        <v>41621</v>
      </c>
      <c r="M1944" s="4" t="s">
        <v>738</v>
      </c>
      <c r="N1944" s="4" t="s">
        <v>434</v>
      </c>
      <c r="O1944" s="4" t="s">
        <v>500</v>
      </c>
      <c r="P1944" s="4" t="s">
        <v>692</v>
      </c>
    </row>
    <row r="1945" spans="1:16" ht="33.75" customHeight="1">
      <c r="A1945" s="4" t="s">
        <v>1064</v>
      </c>
      <c r="B1945" s="4" t="s">
        <v>877</v>
      </c>
      <c r="C1945" s="4" t="s">
        <v>532</v>
      </c>
      <c r="D1945" s="4" t="s">
        <v>254</v>
      </c>
      <c r="E1945" s="4" t="s">
        <v>386</v>
      </c>
      <c r="F1945" s="2">
        <v>2013</v>
      </c>
      <c r="G1945" s="4">
        <v>302823</v>
      </c>
      <c r="H1945" s="4">
        <v>0</v>
      </c>
      <c r="I1945" s="4" t="s">
        <v>3</v>
      </c>
      <c r="J1945" s="4">
        <v>187448</v>
      </c>
      <c r="K1945" s="4" t="s">
        <v>32</v>
      </c>
      <c r="L1945" s="3">
        <v>41216</v>
      </c>
      <c r="M1945" s="4" t="s">
        <v>738</v>
      </c>
      <c r="N1945" s="4" t="s">
        <v>434</v>
      </c>
      <c r="O1945" s="4" t="s">
        <v>500</v>
      </c>
      <c r="P1945" s="4" t="s">
        <v>697</v>
      </c>
    </row>
    <row r="1946" spans="1:16" ht="33.75" customHeight="1">
      <c r="A1946" s="4" t="s">
        <v>1064</v>
      </c>
      <c r="B1946" s="4" t="s">
        <v>877</v>
      </c>
      <c r="C1946" s="4" t="s">
        <v>961</v>
      </c>
      <c r="D1946" s="4" t="s">
        <v>988</v>
      </c>
      <c r="E1946" s="4" t="s">
        <v>142</v>
      </c>
      <c r="F1946" s="2">
        <v>2014</v>
      </c>
      <c r="G1946" s="4">
        <v>5426357</v>
      </c>
      <c r="H1946" s="4">
        <v>0</v>
      </c>
      <c r="I1946" s="4" t="s">
        <v>412</v>
      </c>
      <c r="J1946" s="4">
        <v>3500000</v>
      </c>
      <c r="K1946" s="4" t="s">
        <v>32</v>
      </c>
      <c r="L1946" s="3">
        <v>41668</v>
      </c>
      <c r="M1946" s="4" t="s">
        <v>738</v>
      </c>
      <c r="N1946" s="4" t="s">
        <v>434</v>
      </c>
      <c r="O1946" s="4" t="s">
        <v>500</v>
      </c>
      <c r="P1946" s="4" t="s">
        <v>697</v>
      </c>
    </row>
    <row r="1947" spans="1:16" ht="79.5" customHeight="1">
      <c r="A1947" s="4" t="s">
        <v>1064</v>
      </c>
      <c r="B1947" s="4" t="s">
        <v>1623</v>
      </c>
      <c r="C1947" s="4" t="s">
        <v>1482</v>
      </c>
      <c r="D1947" s="4"/>
      <c r="E1947" s="4"/>
      <c r="F1947" s="2">
        <v>2004</v>
      </c>
      <c r="G1947" s="4">
        <v>5328596</v>
      </c>
      <c r="H1947" s="4">
        <v>0</v>
      </c>
      <c r="I1947" s="4" t="s">
        <v>2734</v>
      </c>
      <c r="J1947" s="4">
        <v>4263150</v>
      </c>
      <c r="K1947" s="4" t="s">
        <v>313</v>
      </c>
      <c r="L1947" s="3">
        <v>37991</v>
      </c>
      <c r="M1947" s="4" t="s">
        <v>1626</v>
      </c>
      <c r="N1947" s="4" t="s">
        <v>434</v>
      </c>
      <c r="O1947" s="4" t="s">
        <v>500</v>
      </c>
      <c r="P1947" s="4" t="s">
        <v>692</v>
      </c>
    </row>
    <row r="1948" spans="1:16" ht="79.5" customHeight="1">
      <c r="A1948" s="4" t="s">
        <v>1064</v>
      </c>
      <c r="B1948" s="4" t="s">
        <v>1623</v>
      </c>
      <c r="C1948" s="4" t="s">
        <v>1473</v>
      </c>
      <c r="D1948" s="4" t="s">
        <v>1473</v>
      </c>
      <c r="E1948" s="4" t="s">
        <v>1624</v>
      </c>
      <c r="F1948" s="2">
        <v>2003</v>
      </c>
      <c r="G1948" s="4">
        <v>983607</v>
      </c>
      <c r="H1948" s="4">
        <v>0</v>
      </c>
      <c r="I1948" s="4" t="s">
        <v>2255</v>
      </c>
      <c r="J1948" s="4"/>
      <c r="K1948" s="4"/>
      <c r="L1948" s="3">
        <v>37718</v>
      </c>
      <c r="M1948" s="4" t="s">
        <v>1626</v>
      </c>
      <c r="N1948" s="4" t="s">
        <v>434</v>
      </c>
      <c r="O1948" s="4" t="s">
        <v>282</v>
      </c>
      <c r="P1948" s="4" t="s">
        <v>697</v>
      </c>
    </row>
    <row r="1949" spans="1:16" ht="57" customHeight="1">
      <c r="A1949" s="4" t="s">
        <v>1064</v>
      </c>
      <c r="B1949" s="4" t="s">
        <v>305</v>
      </c>
      <c r="C1949" s="4" t="s">
        <v>1473</v>
      </c>
      <c r="D1949" s="4" t="s">
        <v>1473</v>
      </c>
      <c r="E1949" s="4" t="s">
        <v>1857</v>
      </c>
      <c r="F1949" s="2">
        <v>2003</v>
      </c>
      <c r="G1949" s="4">
        <v>19500000</v>
      </c>
      <c r="H1949" s="4">
        <v>0</v>
      </c>
      <c r="I1949" s="4" t="s">
        <v>2735</v>
      </c>
      <c r="J1949" s="4"/>
      <c r="K1949" s="4"/>
      <c r="L1949" s="3">
        <v>37721</v>
      </c>
      <c r="M1949" s="4" t="s">
        <v>542</v>
      </c>
      <c r="N1949" s="4" t="s">
        <v>434</v>
      </c>
      <c r="O1949" s="4" t="s">
        <v>282</v>
      </c>
      <c r="P1949" s="4" t="s">
        <v>697</v>
      </c>
    </row>
    <row r="1950" spans="1:16" ht="22.5" customHeight="1">
      <c r="A1950" s="4" t="s">
        <v>1064</v>
      </c>
      <c r="B1950" s="4" t="s">
        <v>365</v>
      </c>
      <c r="C1950" s="4" t="s">
        <v>1445</v>
      </c>
      <c r="D1950" s="4"/>
      <c r="E1950" s="4"/>
      <c r="F1950" s="2">
        <v>2007</v>
      </c>
      <c r="G1950" s="4">
        <v>6330697</v>
      </c>
      <c r="H1950" s="4">
        <v>0</v>
      </c>
      <c r="I1950" s="4" t="s">
        <v>1648</v>
      </c>
      <c r="J1950" s="4"/>
      <c r="K1950" s="4" t="s">
        <v>837</v>
      </c>
      <c r="L1950" s="3">
        <v>39433</v>
      </c>
      <c r="M1950" s="4" t="s">
        <v>738</v>
      </c>
      <c r="N1950" s="4" t="s">
        <v>434</v>
      </c>
      <c r="O1950" s="4" t="s">
        <v>282</v>
      </c>
      <c r="P1950" s="4" t="s">
        <v>879</v>
      </c>
    </row>
    <row r="1951" spans="1:16" ht="79.5" customHeight="1">
      <c r="A1951" s="4" t="s">
        <v>1064</v>
      </c>
      <c r="B1951" s="4" t="s">
        <v>365</v>
      </c>
      <c r="C1951" s="4" t="s">
        <v>1458</v>
      </c>
      <c r="D1951" s="4" t="s">
        <v>1459</v>
      </c>
      <c r="E1951" s="4" t="s">
        <v>1523</v>
      </c>
      <c r="F1951" s="2">
        <v>2008</v>
      </c>
      <c r="G1951" s="4">
        <v>973301</v>
      </c>
      <c r="H1951" s="4">
        <v>0</v>
      </c>
      <c r="I1951" s="4" t="s">
        <v>2736</v>
      </c>
      <c r="J1951" s="4"/>
      <c r="K1951" s="4" t="s">
        <v>837</v>
      </c>
      <c r="L1951" s="3">
        <v>39526</v>
      </c>
      <c r="M1951" s="4" t="s">
        <v>926</v>
      </c>
      <c r="N1951" s="4" t="s">
        <v>434</v>
      </c>
      <c r="O1951" s="4" t="s">
        <v>282</v>
      </c>
      <c r="P1951" s="4" t="s">
        <v>697</v>
      </c>
    </row>
    <row r="1952" spans="1:16" ht="33.75" customHeight="1">
      <c r="A1952" s="4" t="s">
        <v>1064</v>
      </c>
      <c r="B1952" s="4" t="s">
        <v>365</v>
      </c>
      <c r="C1952" s="4" t="s">
        <v>1463</v>
      </c>
      <c r="D1952" s="4" t="s">
        <v>1464</v>
      </c>
      <c r="E1952" s="4" t="s">
        <v>1526</v>
      </c>
      <c r="F1952" s="2">
        <v>2009</v>
      </c>
      <c r="G1952" s="4">
        <v>207602</v>
      </c>
      <c r="H1952" s="4">
        <v>0</v>
      </c>
      <c r="I1952" s="4" t="s">
        <v>1527</v>
      </c>
      <c r="J1952" s="4"/>
      <c r="K1952" s="4" t="s">
        <v>837</v>
      </c>
      <c r="L1952" s="3">
        <v>39844</v>
      </c>
      <c r="M1952" s="4" t="s">
        <v>926</v>
      </c>
      <c r="N1952" s="4" t="s">
        <v>434</v>
      </c>
      <c r="O1952" s="4" t="s">
        <v>282</v>
      </c>
      <c r="P1952" s="4" t="s">
        <v>879</v>
      </c>
    </row>
    <row r="1953" spans="1:16" ht="57" customHeight="1">
      <c r="A1953" s="4" t="s">
        <v>1064</v>
      </c>
      <c r="B1953" s="4" t="s">
        <v>365</v>
      </c>
      <c r="C1953" s="4" t="s">
        <v>1457</v>
      </c>
      <c r="D1953" s="4" t="s">
        <v>634</v>
      </c>
      <c r="E1953" s="4" t="s">
        <v>77</v>
      </c>
      <c r="F1953" s="2">
        <v>2015</v>
      </c>
      <c r="G1953" s="4">
        <v>1672240</v>
      </c>
      <c r="H1953" s="4">
        <v>0</v>
      </c>
      <c r="I1953" s="4" t="s">
        <v>711</v>
      </c>
      <c r="J1953" s="4">
        <v>1000000</v>
      </c>
      <c r="K1953" s="4" t="s">
        <v>32</v>
      </c>
      <c r="L1953" s="3">
        <v>41809</v>
      </c>
      <c r="M1953" s="4" t="s">
        <v>926</v>
      </c>
      <c r="N1953" s="4" t="s">
        <v>434</v>
      </c>
      <c r="O1953" s="4" t="s">
        <v>282</v>
      </c>
      <c r="P1953" s="4" t="s">
        <v>697</v>
      </c>
    </row>
    <row r="1954" spans="1:16" ht="22.5" customHeight="1">
      <c r="A1954" s="4" t="s">
        <v>1064</v>
      </c>
      <c r="B1954" s="4" t="s">
        <v>365</v>
      </c>
      <c r="C1954" s="4" t="s">
        <v>1473</v>
      </c>
      <c r="D1954" s="4" t="s">
        <v>1473</v>
      </c>
      <c r="E1954" s="4" t="s">
        <v>1529</v>
      </c>
      <c r="F1954" s="2">
        <v>2003</v>
      </c>
      <c r="G1954" s="4">
        <v>2777778</v>
      </c>
      <c r="H1954" s="4">
        <v>0</v>
      </c>
      <c r="I1954" s="4" t="s">
        <v>1530</v>
      </c>
      <c r="J1954" s="4">
        <v>1750000</v>
      </c>
      <c r="K1954" s="4" t="s">
        <v>32</v>
      </c>
      <c r="L1954" s="3">
        <v>37698</v>
      </c>
      <c r="M1954" s="4" t="s">
        <v>738</v>
      </c>
      <c r="N1954" s="4" t="s">
        <v>434</v>
      </c>
      <c r="O1954" s="4" t="s">
        <v>282</v>
      </c>
      <c r="P1954" s="4" t="s">
        <v>697</v>
      </c>
    </row>
    <row r="1955" spans="1:16" ht="68.25" customHeight="1">
      <c r="A1955" s="4" t="s">
        <v>1064</v>
      </c>
      <c r="B1955" s="4" t="s">
        <v>365</v>
      </c>
      <c r="C1955" s="4" t="s">
        <v>377</v>
      </c>
      <c r="D1955" s="4"/>
      <c r="E1955" s="4"/>
      <c r="F1955" s="2">
        <v>2012</v>
      </c>
      <c r="G1955" s="4">
        <v>2398754</v>
      </c>
      <c r="H1955" s="4">
        <v>0</v>
      </c>
      <c r="I1955" s="4" t="s">
        <v>835</v>
      </c>
      <c r="J1955" s="4">
        <v>1540000</v>
      </c>
      <c r="K1955" s="4" t="s">
        <v>32</v>
      </c>
      <c r="L1955" s="3">
        <v>41018</v>
      </c>
      <c r="M1955" s="4" t="s">
        <v>926</v>
      </c>
      <c r="N1955" s="4" t="s">
        <v>434</v>
      </c>
      <c r="O1955" s="4" t="s">
        <v>282</v>
      </c>
      <c r="P1955" s="4" t="s">
        <v>697</v>
      </c>
    </row>
    <row r="1956" spans="1:16" ht="33.75" customHeight="1">
      <c r="A1956" s="4" t="s">
        <v>1064</v>
      </c>
      <c r="B1956" s="4" t="s">
        <v>365</v>
      </c>
      <c r="C1956" s="4" t="s">
        <v>532</v>
      </c>
      <c r="D1956" s="4" t="s">
        <v>254</v>
      </c>
      <c r="E1956" s="4" t="s">
        <v>719</v>
      </c>
      <c r="F1956" s="2">
        <v>2013</v>
      </c>
      <c r="G1956" s="4">
        <v>6389776</v>
      </c>
      <c r="H1956" s="4">
        <v>0</v>
      </c>
      <c r="I1956" s="4" t="s">
        <v>530</v>
      </c>
      <c r="J1956" s="4">
        <v>3923322</v>
      </c>
      <c r="K1956" s="4" t="s">
        <v>32</v>
      </c>
      <c r="L1956" s="3">
        <v>41618</v>
      </c>
      <c r="M1956" s="4" t="s">
        <v>738</v>
      </c>
      <c r="N1956" s="4" t="s">
        <v>434</v>
      </c>
      <c r="O1956" s="4" t="s">
        <v>282</v>
      </c>
      <c r="P1956" s="4" t="s">
        <v>697</v>
      </c>
    </row>
    <row r="1957" spans="1:16" ht="33.75" customHeight="1">
      <c r="A1957" s="4" t="s">
        <v>1064</v>
      </c>
      <c r="B1957" s="4" t="s">
        <v>365</v>
      </c>
      <c r="C1957" s="4" t="s">
        <v>532</v>
      </c>
      <c r="D1957" s="4" t="s">
        <v>254</v>
      </c>
      <c r="E1957" s="4" t="s">
        <v>719</v>
      </c>
      <c r="F1957" s="2">
        <v>2013</v>
      </c>
      <c r="G1957" s="4">
        <v>4132231</v>
      </c>
      <c r="H1957" s="4">
        <v>0</v>
      </c>
      <c r="I1957" s="4" t="s">
        <v>412</v>
      </c>
      <c r="J1957" s="4">
        <v>2500000</v>
      </c>
      <c r="K1957" s="4" t="s">
        <v>32</v>
      </c>
      <c r="L1957" s="3">
        <v>41670</v>
      </c>
      <c r="M1957" s="4" t="s">
        <v>738</v>
      </c>
      <c r="N1957" s="4" t="s">
        <v>434</v>
      </c>
      <c r="O1957" s="4" t="s">
        <v>282</v>
      </c>
      <c r="P1957" s="4" t="s">
        <v>697</v>
      </c>
    </row>
    <row r="1958" spans="1:16" ht="22.5" customHeight="1">
      <c r="A1958" s="4" t="s">
        <v>1064</v>
      </c>
      <c r="B1958" s="4" t="s">
        <v>1531</v>
      </c>
      <c r="C1958" s="4" t="s">
        <v>1473</v>
      </c>
      <c r="D1958" s="4" t="s">
        <v>1473</v>
      </c>
      <c r="E1958" s="4" t="s">
        <v>1532</v>
      </c>
      <c r="F1958" s="2">
        <v>2003</v>
      </c>
      <c r="G1958" s="4">
        <v>6500000</v>
      </c>
      <c r="H1958" s="4">
        <v>0</v>
      </c>
      <c r="I1958" s="4" t="s">
        <v>1533</v>
      </c>
      <c r="J1958" s="4">
        <v>4153500</v>
      </c>
      <c r="K1958" s="4" t="s">
        <v>32</v>
      </c>
      <c r="L1958" s="3">
        <v>37721</v>
      </c>
      <c r="M1958" s="4" t="s">
        <v>79</v>
      </c>
      <c r="N1958" s="4" t="s">
        <v>434</v>
      </c>
      <c r="O1958" s="4" t="s">
        <v>282</v>
      </c>
      <c r="P1958" s="4" t="s">
        <v>697</v>
      </c>
    </row>
    <row r="1959" spans="1:16" ht="57" customHeight="1">
      <c r="A1959" s="4" t="s">
        <v>1064</v>
      </c>
      <c r="B1959" s="4" t="s">
        <v>873</v>
      </c>
      <c r="C1959" s="4" t="s">
        <v>40</v>
      </c>
      <c r="D1959" s="4"/>
      <c r="E1959" s="4"/>
      <c r="F1959" s="2">
        <v>2014</v>
      </c>
      <c r="G1959" s="4">
        <v>301003</v>
      </c>
      <c r="H1959" s="4">
        <v>0</v>
      </c>
      <c r="I1959" s="4" t="s">
        <v>833</v>
      </c>
      <c r="J1959" s="4">
        <v>180000</v>
      </c>
      <c r="K1959" s="4" t="s">
        <v>32</v>
      </c>
      <c r="L1959" s="3">
        <v>41809</v>
      </c>
      <c r="M1959" s="4" t="s">
        <v>926</v>
      </c>
      <c r="N1959" s="4" t="s">
        <v>434</v>
      </c>
      <c r="O1959" s="4" t="s">
        <v>500</v>
      </c>
      <c r="P1959" s="4" t="s">
        <v>692</v>
      </c>
    </row>
    <row r="1960" spans="1:16" ht="33.75" customHeight="1">
      <c r="A1960" s="4" t="s">
        <v>1064</v>
      </c>
      <c r="B1960" s="4" t="s">
        <v>873</v>
      </c>
      <c r="C1960" s="4" t="s">
        <v>40</v>
      </c>
      <c r="D1960" s="4"/>
      <c r="E1960" s="4"/>
      <c r="F1960" s="2">
        <v>2014</v>
      </c>
      <c r="G1960" s="4">
        <v>16891892</v>
      </c>
      <c r="H1960" s="4">
        <v>0</v>
      </c>
      <c r="I1960" s="4" t="s">
        <v>960</v>
      </c>
      <c r="J1960" s="4">
        <v>10000000</v>
      </c>
      <c r="K1960" s="4" t="s">
        <v>32</v>
      </c>
      <c r="L1960" s="3">
        <v>41878</v>
      </c>
      <c r="M1960" s="4" t="s">
        <v>926</v>
      </c>
      <c r="N1960" s="4" t="s">
        <v>434</v>
      </c>
      <c r="O1960" s="4" t="s">
        <v>500</v>
      </c>
      <c r="P1960" s="4" t="s">
        <v>692</v>
      </c>
    </row>
    <row r="1961" spans="1:16" ht="33.75" customHeight="1">
      <c r="A1961" s="4" t="s">
        <v>1064</v>
      </c>
      <c r="B1961" s="4" t="s">
        <v>873</v>
      </c>
      <c r="C1961" s="4" t="s">
        <v>40</v>
      </c>
      <c r="D1961" s="4"/>
      <c r="E1961" s="4"/>
      <c r="F1961" s="2">
        <v>2014</v>
      </c>
      <c r="G1961" s="4">
        <v>13513514</v>
      </c>
      <c r="H1961" s="4">
        <v>0</v>
      </c>
      <c r="I1961" s="4" t="s">
        <v>1054</v>
      </c>
      <c r="J1961" s="4">
        <v>8000000</v>
      </c>
      <c r="K1961" s="4" t="s">
        <v>32</v>
      </c>
      <c r="L1961" s="3">
        <v>41859</v>
      </c>
      <c r="M1961" s="4" t="s">
        <v>926</v>
      </c>
      <c r="N1961" s="4" t="s">
        <v>434</v>
      </c>
      <c r="O1961" s="4" t="s">
        <v>500</v>
      </c>
      <c r="P1961" s="4" t="s">
        <v>692</v>
      </c>
    </row>
    <row r="1962" spans="1:16" ht="33.75" customHeight="1">
      <c r="A1962" s="4" t="s">
        <v>1064</v>
      </c>
      <c r="B1962" s="4" t="s">
        <v>873</v>
      </c>
      <c r="C1962" s="4" t="s">
        <v>532</v>
      </c>
      <c r="D1962" s="4"/>
      <c r="E1962" s="4"/>
      <c r="F1962" s="2">
        <v>2013</v>
      </c>
      <c r="G1962" s="4">
        <v>3132111</v>
      </c>
      <c r="H1962" s="4">
        <v>0</v>
      </c>
      <c r="I1962" s="4" t="s">
        <v>899</v>
      </c>
      <c r="J1962" s="4">
        <v>1923116</v>
      </c>
      <c r="K1962" s="4" t="s">
        <v>32</v>
      </c>
      <c r="L1962" s="3">
        <v>41639</v>
      </c>
      <c r="M1962" s="4" t="s">
        <v>738</v>
      </c>
      <c r="N1962" s="4" t="s">
        <v>434</v>
      </c>
      <c r="O1962" s="4" t="s">
        <v>282</v>
      </c>
      <c r="P1962" s="4" t="s">
        <v>692</v>
      </c>
    </row>
    <row r="1963" spans="1:16" ht="33.75" customHeight="1">
      <c r="A1963" s="4" t="s">
        <v>1064</v>
      </c>
      <c r="B1963" s="4" t="s">
        <v>873</v>
      </c>
      <c r="C1963" s="4" t="s">
        <v>532</v>
      </c>
      <c r="D1963" s="4"/>
      <c r="E1963" s="4"/>
      <c r="F1963" s="2">
        <v>2013</v>
      </c>
      <c r="G1963" s="4">
        <v>1358834</v>
      </c>
      <c r="H1963" s="4">
        <v>0</v>
      </c>
      <c r="I1963" s="4" t="s">
        <v>899</v>
      </c>
      <c r="J1963" s="4">
        <v>834324</v>
      </c>
      <c r="K1963" s="4" t="s">
        <v>32</v>
      </c>
      <c r="L1963" s="3">
        <v>41639</v>
      </c>
      <c r="M1963" s="4" t="s">
        <v>738</v>
      </c>
      <c r="N1963" s="4" t="s">
        <v>434</v>
      </c>
      <c r="O1963" s="4" t="s">
        <v>282</v>
      </c>
      <c r="P1963" s="4" t="s">
        <v>692</v>
      </c>
    </row>
    <row r="1964" spans="1:16" ht="12.75" customHeight="1">
      <c r="A1964" s="4" t="s">
        <v>1064</v>
      </c>
      <c r="B1964" s="4" t="s">
        <v>1073</v>
      </c>
      <c r="C1964" s="4" t="s">
        <v>1473</v>
      </c>
      <c r="D1964" s="4"/>
      <c r="E1964" s="4"/>
      <c r="F1964" s="2">
        <v>2003</v>
      </c>
      <c r="G1964" s="4">
        <v>949546</v>
      </c>
      <c r="H1964" s="4">
        <v>0</v>
      </c>
      <c r="I1964" s="4" t="s">
        <v>2737</v>
      </c>
      <c r="J1964" s="4"/>
      <c r="K1964" s="4"/>
      <c r="L1964" s="3">
        <v>37718</v>
      </c>
      <c r="M1964" s="4" t="s">
        <v>886</v>
      </c>
      <c r="N1964" s="4" t="s">
        <v>434</v>
      </c>
      <c r="O1964" s="4" t="s">
        <v>500</v>
      </c>
      <c r="P1964" s="4" t="s">
        <v>692</v>
      </c>
    </row>
    <row r="1965" spans="1:16" ht="33.75" customHeight="1">
      <c r="A1965" s="4" t="s">
        <v>1064</v>
      </c>
      <c r="B1965" s="4" t="s">
        <v>797</v>
      </c>
      <c r="C1965" s="4" t="s">
        <v>1457</v>
      </c>
      <c r="D1965" s="4" t="s">
        <v>634</v>
      </c>
      <c r="E1965" s="4" t="s">
        <v>115</v>
      </c>
      <c r="F1965" s="2">
        <v>2015</v>
      </c>
      <c r="G1965" s="4">
        <v>1061360</v>
      </c>
      <c r="H1965" s="4">
        <v>0</v>
      </c>
      <c r="I1965" s="4" t="s">
        <v>844</v>
      </c>
      <c r="J1965" s="4" t="s">
        <v>398</v>
      </c>
      <c r="K1965" s="4" t="s">
        <v>837</v>
      </c>
      <c r="L1965" s="3">
        <v>41886</v>
      </c>
      <c r="M1965" s="4" t="s">
        <v>926</v>
      </c>
      <c r="N1965" s="4" t="s">
        <v>434</v>
      </c>
      <c r="O1965" s="4" t="s">
        <v>282</v>
      </c>
      <c r="P1965" s="4" t="s">
        <v>879</v>
      </c>
    </row>
    <row r="1966" spans="1:16" ht="57" customHeight="1">
      <c r="A1966" s="4" t="s">
        <v>1064</v>
      </c>
      <c r="B1966" s="4" t="s">
        <v>797</v>
      </c>
      <c r="C1966" s="4" t="s">
        <v>1457</v>
      </c>
      <c r="D1966" s="4" t="s">
        <v>634</v>
      </c>
      <c r="E1966" s="4" t="s">
        <v>115</v>
      </c>
      <c r="F1966" s="2">
        <v>2015</v>
      </c>
      <c r="G1966" s="4">
        <v>850340</v>
      </c>
      <c r="H1966" s="4">
        <v>0</v>
      </c>
      <c r="I1966" s="4" t="s">
        <v>549</v>
      </c>
      <c r="J1966" s="4">
        <v>500000</v>
      </c>
      <c r="K1966" s="4" t="s">
        <v>32</v>
      </c>
      <c r="L1966" s="3">
        <v>41809</v>
      </c>
      <c r="M1966" s="4" t="s">
        <v>926</v>
      </c>
      <c r="N1966" s="4" t="s">
        <v>434</v>
      </c>
      <c r="O1966" s="4" t="s">
        <v>282</v>
      </c>
      <c r="P1966" s="4" t="s">
        <v>697</v>
      </c>
    </row>
    <row r="1967" spans="1:16" ht="45.75" customHeight="1">
      <c r="A1967" s="4" t="s">
        <v>1064</v>
      </c>
      <c r="B1967" s="4" t="s">
        <v>797</v>
      </c>
      <c r="C1967" s="4" t="s">
        <v>1473</v>
      </c>
      <c r="D1967" s="4" t="s">
        <v>1473</v>
      </c>
      <c r="E1967" s="4" t="s">
        <v>1538</v>
      </c>
      <c r="F1967" s="2">
        <v>2003</v>
      </c>
      <c r="G1967" s="4">
        <v>7824727</v>
      </c>
      <c r="H1967" s="4">
        <v>0</v>
      </c>
      <c r="I1967" s="4" t="s">
        <v>2738</v>
      </c>
      <c r="J1967" s="4"/>
      <c r="K1967" s="4"/>
      <c r="L1967" s="3">
        <v>37721</v>
      </c>
      <c r="M1967" s="4" t="s">
        <v>613</v>
      </c>
      <c r="N1967" s="4" t="s">
        <v>434</v>
      </c>
      <c r="O1967" s="4" t="s">
        <v>282</v>
      </c>
      <c r="P1967" s="4" t="s">
        <v>697</v>
      </c>
    </row>
    <row r="1968" spans="1:16" ht="22.5" customHeight="1">
      <c r="A1968" s="4" t="s">
        <v>1064</v>
      </c>
      <c r="B1968" s="4" t="s">
        <v>797</v>
      </c>
      <c r="C1968" s="4" t="s">
        <v>1473</v>
      </c>
      <c r="D1968" s="4" t="s">
        <v>1473</v>
      </c>
      <c r="E1968" s="4" t="s">
        <v>1479</v>
      </c>
      <c r="F1968" s="2">
        <v>2003</v>
      </c>
      <c r="G1968" s="4">
        <v>16393442</v>
      </c>
      <c r="H1968" s="4">
        <v>0</v>
      </c>
      <c r="I1968" s="4" t="s">
        <v>1480</v>
      </c>
      <c r="J1968" s="4"/>
      <c r="K1968" s="4"/>
      <c r="L1968" s="3">
        <v>37721</v>
      </c>
      <c r="M1968" s="4" t="s">
        <v>554</v>
      </c>
      <c r="N1968" s="4" t="s">
        <v>434</v>
      </c>
      <c r="O1968" s="4" t="s">
        <v>282</v>
      </c>
      <c r="P1968" s="4" t="s">
        <v>697</v>
      </c>
    </row>
    <row r="1969" spans="1:16" ht="22.5" customHeight="1">
      <c r="A1969" s="4" t="s">
        <v>1064</v>
      </c>
      <c r="B1969" s="4" t="s">
        <v>797</v>
      </c>
      <c r="C1969" s="4" t="s">
        <v>1473</v>
      </c>
      <c r="D1969" s="4" t="s">
        <v>1473</v>
      </c>
      <c r="E1969" s="4" t="s">
        <v>1479</v>
      </c>
      <c r="F1969" s="2">
        <v>2003</v>
      </c>
      <c r="G1969" s="4">
        <v>10720361</v>
      </c>
      <c r="H1969" s="4">
        <v>0</v>
      </c>
      <c r="I1969" s="4" t="s">
        <v>1480</v>
      </c>
      <c r="J1969" s="4"/>
      <c r="K1969" s="4"/>
      <c r="L1969" s="3">
        <v>37708</v>
      </c>
      <c r="M1969" s="4" t="s">
        <v>554</v>
      </c>
      <c r="N1969" s="4" t="s">
        <v>434</v>
      </c>
      <c r="O1969" s="4" t="s">
        <v>282</v>
      </c>
      <c r="P1969" s="4" t="s">
        <v>697</v>
      </c>
    </row>
    <row r="1970" spans="1:16" ht="22.5" customHeight="1">
      <c r="A1970" s="4" t="s">
        <v>1064</v>
      </c>
      <c r="B1970" s="4" t="s">
        <v>797</v>
      </c>
      <c r="C1970" s="4" t="s">
        <v>1473</v>
      </c>
      <c r="D1970" s="4" t="s">
        <v>1473</v>
      </c>
      <c r="E1970" s="4" t="s">
        <v>1479</v>
      </c>
      <c r="F1970" s="2">
        <v>2003</v>
      </c>
      <c r="G1970" s="4">
        <v>11786886</v>
      </c>
      <c r="H1970" s="4">
        <v>0</v>
      </c>
      <c r="I1970" s="4" t="s">
        <v>1480</v>
      </c>
      <c r="J1970" s="4"/>
      <c r="K1970" s="4"/>
      <c r="L1970" s="3">
        <v>37764</v>
      </c>
      <c r="M1970" s="4" t="s">
        <v>554</v>
      </c>
      <c r="N1970" s="4" t="s">
        <v>434</v>
      </c>
      <c r="O1970" s="4" t="s">
        <v>282</v>
      </c>
      <c r="P1970" s="4" t="s">
        <v>697</v>
      </c>
    </row>
    <row r="1971" spans="1:16" ht="45.75" customHeight="1">
      <c r="A1971" s="4" t="s">
        <v>1064</v>
      </c>
      <c r="B1971" s="4" t="s">
        <v>797</v>
      </c>
      <c r="C1971" s="4" t="s">
        <v>1473</v>
      </c>
      <c r="D1971" s="4" t="s">
        <v>1473</v>
      </c>
      <c r="E1971" s="4" t="s">
        <v>2137</v>
      </c>
      <c r="F1971" s="2">
        <v>2003</v>
      </c>
      <c r="G1971" s="4">
        <v>6683224</v>
      </c>
      <c r="H1971" s="4">
        <v>0</v>
      </c>
      <c r="I1971" s="4" t="s">
        <v>2739</v>
      </c>
      <c r="J1971" s="4"/>
      <c r="K1971" s="4"/>
      <c r="L1971" s="3">
        <v>37721</v>
      </c>
      <c r="M1971" s="4" t="s">
        <v>613</v>
      </c>
      <c r="N1971" s="4" t="s">
        <v>434</v>
      </c>
      <c r="O1971" s="4" t="s">
        <v>282</v>
      </c>
      <c r="P1971" s="4" t="s">
        <v>697</v>
      </c>
    </row>
    <row r="1972" spans="1:16" ht="22.5" customHeight="1">
      <c r="A1972" s="4" t="s">
        <v>1064</v>
      </c>
      <c r="B1972" s="4" t="s">
        <v>797</v>
      </c>
      <c r="C1972" s="4" t="s">
        <v>377</v>
      </c>
      <c r="D1972" s="4"/>
      <c r="E1972" s="4"/>
      <c r="F1972" s="2">
        <v>2012</v>
      </c>
      <c r="G1972" s="4">
        <v>329005</v>
      </c>
      <c r="H1972" s="4">
        <v>0</v>
      </c>
      <c r="I1972" s="4" t="s">
        <v>569</v>
      </c>
      <c r="J1972" s="4">
        <v>202996</v>
      </c>
      <c r="K1972" s="4" t="s">
        <v>32</v>
      </c>
      <c r="L1972" s="3">
        <v>41137</v>
      </c>
      <c r="M1972" s="4" t="s">
        <v>554</v>
      </c>
      <c r="N1972" s="4" t="s">
        <v>434</v>
      </c>
      <c r="O1972" s="4" t="s">
        <v>282</v>
      </c>
      <c r="P1972" s="4" t="s">
        <v>697</v>
      </c>
    </row>
    <row r="1973" spans="1:16" ht="33.75" customHeight="1">
      <c r="A1973" s="4" t="s">
        <v>1064</v>
      </c>
      <c r="B1973" s="4" t="s">
        <v>797</v>
      </c>
      <c r="C1973" s="4" t="s">
        <v>532</v>
      </c>
      <c r="D1973" s="4" t="s">
        <v>254</v>
      </c>
      <c r="E1973" s="4" t="s">
        <v>268</v>
      </c>
      <c r="F1973" s="2">
        <v>2013</v>
      </c>
      <c r="G1973" s="4">
        <v>1526718</v>
      </c>
      <c r="H1973" s="4">
        <v>0</v>
      </c>
      <c r="I1973" s="4" t="s">
        <v>530</v>
      </c>
      <c r="J1973" s="4">
        <v>1000000</v>
      </c>
      <c r="K1973" s="4" t="s">
        <v>32</v>
      </c>
      <c r="L1973" s="3">
        <v>41564</v>
      </c>
      <c r="M1973" s="4" t="s">
        <v>738</v>
      </c>
      <c r="N1973" s="4" t="s">
        <v>434</v>
      </c>
      <c r="O1973" s="4" t="s">
        <v>282</v>
      </c>
      <c r="P1973" s="4" t="s">
        <v>697</v>
      </c>
    </row>
    <row r="1974" spans="1:16" ht="33.75" customHeight="1">
      <c r="A1974" s="4" t="s">
        <v>1064</v>
      </c>
      <c r="B1974" s="4" t="s">
        <v>842</v>
      </c>
      <c r="C1974" s="4" t="s">
        <v>1457</v>
      </c>
      <c r="D1974" s="4" t="s">
        <v>634</v>
      </c>
      <c r="E1974" s="4" t="s">
        <v>367</v>
      </c>
      <c r="F1974" s="2">
        <v>2015</v>
      </c>
      <c r="G1974" s="4">
        <v>836120</v>
      </c>
      <c r="H1974" s="4">
        <v>0</v>
      </c>
      <c r="I1974" s="4" t="s">
        <v>301</v>
      </c>
      <c r="J1974" s="4">
        <v>500000</v>
      </c>
      <c r="K1974" s="4" t="s">
        <v>32</v>
      </c>
      <c r="L1974" s="3">
        <v>41809</v>
      </c>
      <c r="M1974" s="4" t="s">
        <v>886</v>
      </c>
      <c r="N1974" s="4" t="s">
        <v>434</v>
      </c>
      <c r="O1974" s="4" t="s">
        <v>500</v>
      </c>
      <c r="P1974" s="4" t="s">
        <v>692</v>
      </c>
    </row>
    <row r="1975" spans="1:16" ht="22.5" customHeight="1">
      <c r="A1975" s="4" t="s">
        <v>1064</v>
      </c>
      <c r="B1975" s="4" t="s">
        <v>842</v>
      </c>
      <c r="C1975" s="4" t="s">
        <v>1473</v>
      </c>
      <c r="D1975" s="4"/>
      <c r="E1975" s="4"/>
      <c r="F1975" s="2">
        <v>2003</v>
      </c>
      <c r="G1975" s="4">
        <v>1561500</v>
      </c>
      <c r="H1975" s="4">
        <v>0</v>
      </c>
      <c r="I1975" s="4" t="s">
        <v>1508</v>
      </c>
      <c r="J1975" s="4"/>
      <c r="K1975" s="4"/>
      <c r="L1975" s="3">
        <v>37697</v>
      </c>
      <c r="M1975" s="4" t="s">
        <v>886</v>
      </c>
      <c r="N1975" s="4" t="s">
        <v>434</v>
      </c>
      <c r="O1975" s="4" t="s">
        <v>282</v>
      </c>
      <c r="P1975" s="4" t="s">
        <v>697</v>
      </c>
    </row>
    <row r="1976" spans="1:16" ht="33.75" customHeight="1">
      <c r="A1976" s="4" t="s">
        <v>1064</v>
      </c>
      <c r="B1976" s="4" t="s">
        <v>842</v>
      </c>
      <c r="C1976" s="4" t="s">
        <v>1473</v>
      </c>
      <c r="D1976" s="4" t="s">
        <v>1473</v>
      </c>
      <c r="E1976" s="4" t="s">
        <v>1544</v>
      </c>
      <c r="F1976" s="2">
        <v>2003</v>
      </c>
      <c r="G1976" s="4">
        <v>8184500</v>
      </c>
      <c r="H1976" s="4">
        <v>0</v>
      </c>
      <c r="I1976" s="4" t="s">
        <v>1545</v>
      </c>
      <c r="J1976" s="4"/>
      <c r="K1976" s="4"/>
      <c r="L1976" s="3">
        <v>37750</v>
      </c>
      <c r="M1976" s="4" t="s">
        <v>886</v>
      </c>
      <c r="N1976" s="4" t="s">
        <v>434</v>
      </c>
      <c r="O1976" s="4" t="s">
        <v>282</v>
      </c>
      <c r="P1976" s="4" t="s">
        <v>697</v>
      </c>
    </row>
    <row r="1977" spans="1:16" ht="33.75" customHeight="1">
      <c r="A1977" s="4" t="s">
        <v>1064</v>
      </c>
      <c r="B1977" s="4" t="s">
        <v>842</v>
      </c>
      <c r="C1977" s="4" t="s">
        <v>1473</v>
      </c>
      <c r="D1977" s="4" t="s">
        <v>1473</v>
      </c>
      <c r="E1977" s="4" t="s">
        <v>1544</v>
      </c>
      <c r="F1977" s="2">
        <v>2003</v>
      </c>
      <c r="G1977" s="4">
        <v>309366</v>
      </c>
      <c r="H1977" s="4">
        <v>0</v>
      </c>
      <c r="I1977" s="4" t="s">
        <v>2740</v>
      </c>
      <c r="J1977" s="4"/>
      <c r="K1977" s="4"/>
      <c r="L1977" s="3">
        <v>37750</v>
      </c>
      <c r="M1977" s="4" t="s">
        <v>886</v>
      </c>
      <c r="N1977" s="4" t="s">
        <v>434</v>
      </c>
      <c r="O1977" s="4" t="s">
        <v>282</v>
      </c>
      <c r="P1977" s="4" t="s">
        <v>697</v>
      </c>
    </row>
    <row r="1978" spans="1:16" ht="33.75" customHeight="1">
      <c r="A1978" s="4" t="s">
        <v>630</v>
      </c>
      <c r="B1978" s="4" t="s">
        <v>842</v>
      </c>
      <c r="C1978" s="4" t="s">
        <v>44</v>
      </c>
      <c r="D1978" s="4"/>
      <c r="E1978" s="4"/>
      <c r="F1978" s="2">
        <v>2012</v>
      </c>
      <c r="G1978" s="4">
        <v>25000</v>
      </c>
      <c r="H1978" s="4">
        <v>0</v>
      </c>
      <c r="I1978" s="4" t="s">
        <v>150</v>
      </c>
      <c r="J1978" s="4" t="s">
        <v>398</v>
      </c>
      <c r="K1978" s="4" t="s">
        <v>837</v>
      </c>
      <c r="L1978" s="3">
        <v>41244</v>
      </c>
      <c r="M1978" s="4" t="s">
        <v>886</v>
      </c>
      <c r="N1978" s="4" t="s">
        <v>434</v>
      </c>
      <c r="O1978" s="4" t="s">
        <v>282</v>
      </c>
      <c r="P1978" s="4" t="s">
        <v>879</v>
      </c>
    </row>
    <row r="1979" spans="1:16" ht="33.75" customHeight="1">
      <c r="A1979" s="4" t="s">
        <v>877</v>
      </c>
      <c r="B1979" s="4" t="s">
        <v>877</v>
      </c>
      <c r="C1979" s="4" t="s">
        <v>1458</v>
      </c>
      <c r="D1979" s="4" t="s">
        <v>1459</v>
      </c>
      <c r="E1979" s="4" t="s">
        <v>2741</v>
      </c>
      <c r="F1979" s="2">
        <v>2008</v>
      </c>
      <c r="G1979" s="4">
        <v>2732050</v>
      </c>
      <c r="H1979" s="4">
        <v>0</v>
      </c>
      <c r="I1979" s="4" t="s">
        <v>2742</v>
      </c>
      <c r="J1979" s="4"/>
      <c r="K1979" s="4" t="s">
        <v>837</v>
      </c>
      <c r="L1979" s="3">
        <v>39514</v>
      </c>
      <c r="M1979" s="4" t="s">
        <v>230</v>
      </c>
      <c r="N1979" s="4" t="s">
        <v>434</v>
      </c>
      <c r="O1979" s="4" t="s">
        <v>282</v>
      </c>
      <c r="P1979" s="4" t="s">
        <v>879</v>
      </c>
    </row>
    <row r="1980" spans="1:16" ht="33.75" customHeight="1">
      <c r="A1980" s="4" t="s">
        <v>877</v>
      </c>
      <c r="B1980" s="4" t="s">
        <v>877</v>
      </c>
      <c r="C1980" s="4" t="s">
        <v>1458</v>
      </c>
      <c r="D1980" s="4" t="s">
        <v>1459</v>
      </c>
      <c r="E1980" s="4" t="s">
        <v>2743</v>
      </c>
      <c r="F1980" s="2">
        <v>2008</v>
      </c>
      <c r="G1980" s="4">
        <v>2732050</v>
      </c>
      <c r="H1980" s="4">
        <v>0</v>
      </c>
      <c r="I1980" s="4" t="s">
        <v>2744</v>
      </c>
      <c r="J1980" s="4"/>
      <c r="K1980" s="4" t="s">
        <v>837</v>
      </c>
      <c r="L1980" s="3">
        <v>39514</v>
      </c>
      <c r="M1980" s="4" t="s">
        <v>886</v>
      </c>
      <c r="N1980" s="4" t="s">
        <v>434</v>
      </c>
      <c r="O1980" s="4" t="s">
        <v>282</v>
      </c>
      <c r="P1980" s="4" t="s">
        <v>879</v>
      </c>
    </row>
    <row r="1981" spans="1:16" ht="45.75" customHeight="1">
      <c r="A1981" s="4" t="s">
        <v>877</v>
      </c>
      <c r="B1981" s="4" t="s">
        <v>877</v>
      </c>
      <c r="C1981" s="4" t="s">
        <v>1458</v>
      </c>
      <c r="D1981" s="4" t="s">
        <v>1459</v>
      </c>
      <c r="E1981" s="4" t="s">
        <v>2745</v>
      </c>
      <c r="F1981" s="2">
        <v>2008</v>
      </c>
      <c r="G1981" s="4">
        <v>2185640</v>
      </c>
      <c r="H1981" s="4">
        <v>0</v>
      </c>
      <c r="I1981" s="4" t="s">
        <v>2746</v>
      </c>
      <c r="J1981" s="4"/>
      <c r="K1981" s="4" t="s">
        <v>837</v>
      </c>
      <c r="L1981" s="3">
        <v>39514</v>
      </c>
      <c r="M1981" s="4" t="s">
        <v>232</v>
      </c>
      <c r="N1981" s="4" t="s">
        <v>434</v>
      </c>
      <c r="O1981" s="4" t="s">
        <v>282</v>
      </c>
      <c r="P1981" s="4" t="s">
        <v>879</v>
      </c>
    </row>
    <row r="1982" spans="1:16" ht="33.75" customHeight="1">
      <c r="A1982" s="4" t="s">
        <v>877</v>
      </c>
      <c r="B1982" s="4" t="s">
        <v>877</v>
      </c>
      <c r="C1982" s="4" t="s">
        <v>1458</v>
      </c>
      <c r="D1982" s="4" t="s">
        <v>1459</v>
      </c>
      <c r="E1982" s="4" t="s">
        <v>2247</v>
      </c>
      <c r="F1982" s="2">
        <v>2008</v>
      </c>
      <c r="G1982" s="4">
        <v>-2732050</v>
      </c>
      <c r="H1982" s="4">
        <v>0</v>
      </c>
      <c r="I1982" s="4" t="s">
        <v>2747</v>
      </c>
      <c r="J1982" s="4"/>
      <c r="K1982" s="4" t="s">
        <v>837</v>
      </c>
      <c r="L1982" s="3">
        <v>39514</v>
      </c>
      <c r="M1982" s="4" t="s">
        <v>926</v>
      </c>
      <c r="N1982" s="4" t="s">
        <v>434</v>
      </c>
      <c r="O1982" s="4" t="s">
        <v>282</v>
      </c>
      <c r="P1982" s="4" t="s">
        <v>879</v>
      </c>
    </row>
    <row r="1983" spans="1:16" ht="33.75" customHeight="1">
      <c r="A1983" s="4" t="s">
        <v>877</v>
      </c>
      <c r="B1983" s="4" t="s">
        <v>877</v>
      </c>
      <c r="C1983" s="4" t="s">
        <v>1458</v>
      </c>
      <c r="D1983" s="4" t="s">
        <v>1459</v>
      </c>
      <c r="E1983" s="4" t="s">
        <v>2247</v>
      </c>
      <c r="F1983" s="2">
        <v>2008</v>
      </c>
      <c r="G1983" s="4">
        <v>-3278460</v>
      </c>
      <c r="H1983" s="4">
        <v>0</v>
      </c>
      <c r="I1983" s="4" t="s">
        <v>2748</v>
      </c>
      <c r="J1983" s="4"/>
      <c r="K1983" s="4" t="s">
        <v>837</v>
      </c>
      <c r="L1983" s="3">
        <v>39514</v>
      </c>
      <c r="M1983" s="4" t="s">
        <v>926</v>
      </c>
      <c r="N1983" s="4" t="s">
        <v>434</v>
      </c>
      <c r="O1983" s="4" t="s">
        <v>282</v>
      </c>
      <c r="P1983" s="4" t="s">
        <v>879</v>
      </c>
    </row>
    <row r="1984" spans="1:16" ht="33.75" customHeight="1">
      <c r="A1984" s="4" t="s">
        <v>877</v>
      </c>
      <c r="B1984" s="4" t="s">
        <v>877</v>
      </c>
      <c r="C1984" s="4" t="s">
        <v>1458</v>
      </c>
      <c r="D1984" s="4" t="s">
        <v>1459</v>
      </c>
      <c r="E1984" s="4" t="s">
        <v>2247</v>
      </c>
      <c r="F1984" s="2">
        <v>2008</v>
      </c>
      <c r="G1984" s="4">
        <v>-2185640</v>
      </c>
      <c r="H1984" s="4">
        <v>0</v>
      </c>
      <c r="I1984" s="4" t="s">
        <v>2749</v>
      </c>
      <c r="J1984" s="4"/>
      <c r="K1984" s="4" t="s">
        <v>837</v>
      </c>
      <c r="L1984" s="3">
        <v>39514</v>
      </c>
      <c r="M1984" s="4" t="s">
        <v>926</v>
      </c>
      <c r="N1984" s="4" t="s">
        <v>434</v>
      </c>
      <c r="O1984" s="4" t="s">
        <v>282</v>
      </c>
      <c r="P1984" s="4" t="s">
        <v>879</v>
      </c>
    </row>
    <row r="1985" spans="1:16" ht="33.75" customHeight="1">
      <c r="A1985" s="4" t="s">
        <v>877</v>
      </c>
      <c r="B1985" s="4" t="s">
        <v>877</v>
      </c>
      <c r="C1985" s="4" t="s">
        <v>1458</v>
      </c>
      <c r="D1985" s="4" t="s">
        <v>1459</v>
      </c>
      <c r="E1985" s="4" t="s">
        <v>2247</v>
      </c>
      <c r="F1985" s="2">
        <v>2008</v>
      </c>
      <c r="G1985" s="4">
        <v>-2732050</v>
      </c>
      <c r="H1985" s="4">
        <v>0</v>
      </c>
      <c r="I1985" s="4" t="s">
        <v>2750</v>
      </c>
      <c r="J1985" s="4"/>
      <c r="K1985" s="4" t="s">
        <v>837</v>
      </c>
      <c r="L1985" s="3">
        <v>39514</v>
      </c>
      <c r="M1985" s="4" t="s">
        <v>926</v>
      </c>
      <c r="N1985" s="4" t="s">
        <v>434</v>
      </c>
      <c r="O1985" s="4" t="s">
        <v>282</v>
      </c>
      <c r="P1985" s="4" t="s">
        <v>879</v>
      </c>
    </row>
    <row r="1986" spans="1:16" ht="45.75" customHeight="1">
      <c r="A1986" s="4" t="s">
        <v>877</v>
      </c>
      <c r="B1986" s="4" t="s">
        <v>877</v>
      </c>
      <c r="C1986" s="4" t="s">
        <v>1458</v>
      </c>
      <c r="D1986" s="4" t="s">
        <v>1459</v>
      </c>
      <c r="E1986" s="4" t="s">
        <v>2751</v>
      </c>
      <c r="F1986" s="2">
        <v>2008</v>
      </c>
      <c r="G1986" s="4">
        <v>3278460</v>
      </c>
      <c r="H1986" s="4">
        <v>0</v>
      </c>
      <c r="I1986" s="4" t="s">
        <v>2752</v>
      </c>
      <c r="J1986" s="4"/>
      <c r="K1986" s="4" t="s">
        <v>837</v>
      </c>
      <c r="L1986" s="3">
        <v>39514</v>
      </c>
      <c r="M1986" s="4" t="s">
        <v>211</v>
      </c>
      <c r="N1986" s="4" t="s">
        <v>434</v>
      </c>
      <c r="O1986" s="4" t="s">
        <v>282</v>
      </c>
      <c r="P1986" s="4" t="s">
        <v>879</v>
      </c>
    </row>
    <row r="1987" spans="1:16" ht="45.75" customHeight="1">
      <c r="A1987" s="4" t="s">
        <v>877</v>
      </c>
      <c r="B1987" s="4" t="s">
        <v>877</v>
      </c>
      <c r="C1987" s="4" t="s">
        <v>1463</v>
      </c>
      <c r="D1987" s="4" t="s">
        <v>1464</v>
      </c>
      <c r="E1987" s="4" t="s">
        <v>2249</v>
      </c>
      <c r="F1987" s="2">
        <v>2009</v>
      </c>
      <c r="G1987" s="4">
        <v>307854</v>
      </c>
      <c r="H1987" s="4">
        <v>0</v>
      </c>
      <c r="I1987" s="4" t="s">
        <v>2753</v>
      </c>
      <c r="J1987" s="4" t="s">
        <v>398</v>
      </c>
      <c r="K1987" s="4" t="s">
        <v>837</v>
      </c>
      <c r="L1987" s="3">
        <v>40315</v>
      </c>
      <c r="M1987" s="4" t="s">
        <v>230</v>
      </c>
      <c r="N1987" s="4" t="s">
        <v>434</v>
      </c>
      <c r="O1987" s="4" t="s">
        <v>500</v>
      </c>
      <c r="P1987" s="4" t="s">
        <v>879</v>
      </c>
    </row>
    <row r="1988" spans="1:16" ht="33.75" customHeight="1">
      <c r="A1988" s="4" t="s">
        <v>877</v>
      </c>
      <c r="B1988" s="4" t="s">
        <v>877</v>
      </c>
      <c r="C1988" s="4" t="s">
        <v>1463</v>
      </c>
      <c r="D1988" s="4" t="s">
        <v>1464</v>
      </c>
      <c r="E1988" s="4" t="s">
        <v>1616</v>
      </c>
      <c r="F1988" s="2">
        <v>2009</v>
      </c>
      <c r="G1988" s="4">
        <v>710988</v>
      </c>
      <c r="H1988" s="4">
        <v>0</v>
      </c>
      <c r="I1988" s="4" t="s">
        <v>2754</v>
      </c>
      <c r="J1988" s="4" t="s">
        <v>398</v>
      </c>
      <c r="K1988" s="4" t="s">
        <v>837</v>
      </c>
      <c r="L1988" s="3">
        <v>40315</v>
      </c>
      <c r="M1988" s="4" t="s">
        <v>886</v>
      </c>
      <c r="N1988" s="4" t="s">
        <v>434</v>
      </c>
      <c r="O1988" s="4" t="s">
        <v>500</v>
      </c>
      <c r="P1988" s="4" t="s">
        <v>879</v>
      </c>
    </row>
    <row r="1989" spans="1:16" ht="45.75" customHeight="1">
      <c r="A1989" s="4" t="s">
        <v>877</v>
      </c>
      <c r="B1989" s="4" t="s">
        <v>877</v>
      </c>
      <c r="C1989" s="4" t="s">
        <v>1463</v>
      </c>
      <c r="D1989" s="4" t="s">
        <v>1464</v>
      </c>
      <c r="E1989" s="4" t="s">
        <v>1618</v>
      </c>
      <c r="F1989" s="2">
        <v>2009</v>
      </c>
      <c r="G1989" s="4">
        <v>66330</v>
      </c>
      <c r="H1989" s="4">
        <v>0</v>
      </c>
      <c r="I1989" s="4" t="s">
        <v>2755</v>
      </c>
      <c r="J1989" s="4" t="s">
        <v>398</v>
      </c>
      <c r="K1989" s="4" t="s">
        <v>837</v>
      </c>
      <c r="L1989" s="3">
        <v>40315</v>
      </c>
      <c r="M1989" s="4" t="s">
        <v>232</v>
      </c>
      <c r="N1989" s="4" t="s">
        <v>434</v>
      </c>
      <c r="O1989" s="4" t="s">
        <v>500</v>
      </c>
      <c r="P1989" s="4" t="s">
        <v>879</v>
      </c>
    </row>
    <row r="1990" spans="1:16" ht="33.75" customHeight="1">
      <c r="A1990" s="4" t="s">
        <v>305</v>
      </c>
      <c r="B1990" s="4" t="s">
        <v>1111</v>
      </c>
      <c r="C1990" s="4" t="s">
        <v>1458</v>
      </c>
      <c r="D1990" s="4" t="s">
        <v>1459</v>
      </c>
      <c r="E1990" s="4" t="s">
        <v>1598</v>
      </c>
      <c r="F1990" s="2">
        <v>2008</v>
      </c>
      <c r="G1990" s="4">
        <v>1560531</v>
      </c>
      <c r="H1990" s="4">
        <v>0</v>
      </c>
      <c r="I1990" s="4" t="s">
        <v>2756</v>
      </c>
      <c r="J1990" s="4"/>
      <c r="K1990" s="4" t="s">
        <v>837</v>
      </c>
      <c r="L1990" s="3">
        <v>39538</v>
      </c>
      <c r="M1990" s="4" t="s">
        <v>926</v>
      </c>
      <c r="N1990" s="4" t="s">
        <v>434</v>
      </c>
      <c r="O1990" s="4" t="s">
        <v>500</v>
      </c>
      <c r="P1990" s="4" t="s">
        <v>692</v>
      </c>
    </row>
    <row r="1991" spans="1:16" ht="45.75" customHeight="1">
      <c r="A1991" s="4" t="s">
        <v>305</v>
      </c>
      <c r="B1991" s="4" t="s">
        <v>305</v>
      </c>
      <c r="C1991" s="4" t="s">
        <v>1473</v>
      </c>
      <c r="D1991" s="4" t="s">
        <v>1473</v>
      </c>
      <c r="E1991" s="4" t="s">
        <v>2757</v>
      </c>
      <c r="F1991" s="2">
        <v>2003</v>
      </c>
      <c r="G1991" s="4">
        <v>600000</v>
      </c>
      <c r="H1991" s="4">
        <v>0</v>
      </c>
      <c r="I1991" s="4" t="s">
        <v>2758</v>
      </c>
      <c r="J1991" s="4"/>
      <c r="K1991" s="4"/>
      <c r="L1991" s="3">
        <v>37786</v>
      </c>
      <c r="M1991" s="4" t="s">
        <v>613</v>
      </c>
      <c r="N1991" s="4" t="s">
        <v>434</v>
      </c>
      <c r="O1991" s="4" t="s">
        <v>282</v>
      </c>
      <c r="P1991" s="4" t="s">
        <v>879</v>
      </c>
    </row>
    <row r="1992" spans="1:16" ht="57" customHeight="1">
      <c r="A1992" s="4" t="s">
        <v>305</v>
      </c>
      <c r="B1992" s="4" t="s">
        <v>305</v>
      </c>
      <c r="C1992" s="4" t="s">
        <v>1473</v>
      </c>
      <c r="D1992" s="4" t="s">
        <v>1473</v>
      </c>
      <c r="E1992" s="4" t="s">
        <v>1857</v>
      </c>
      <c r="F1992" s="2">
        <v>2003</v>
      </c>
      <c r="G1992" s="4">
        <v>1000000</v>
      </c>
      <c r="H1992" s="4">
        <v>0</v>
      </c>
      <c r="I1992" s="4" t="s">
        <v>2759</v>
      </c>
      <c r="J1992" s="4"/>
      <c r="K1992" s="4"/>
      <c r="L1992" s="3">
        <v>37786</v>
      </c>
      <c r="M1992" s="4" t="s">
        <v>542</v>
      </c>
      <c r="N1992" s="4" t="s">
        <v>434</v>
      </c>
      <c r="O1992" s="4" t="s">
        <v>282</v>
      </c>
      <c r="P1992" s="4" t="s">
        <v>879</v>
      </c>
    </row>
    <row r="1993" spans="1:16" ht="33.75" customHeight="1">
      <c r="A1993" s="4" t="s">
        <v>305</v>
      </c>
      <c r="B1993" s="4" t="s">
        <v>305</v>
      </c>
      <c r="C1993" s="4" t="s">
        <v>1473</v>
      </c>
      <c r="D1993" s="4" t="s">
        <v>1473</v>
      </c>
      <c r="E1993" s="4" t="s">
        <v>2760</v>
      </c>
      <c r="F1993" s="2">
        <v>2003</v>
      </c>
      <c r="G1993" s="4">
        <v>80000</v>
      </c>
      <c r="H1993" s="4">
        <v>0</v>
      </c>
      <c r="I1993" s="4" t="s">
        <v>2761</v>
      </c>
      <c r="J1993" s="4"/>
      <c r="K1993" s="4"/>
      <c r="L1993" s="3">
        <v>37786</v>
      </c>
      <c r="M1993" s="4" t="s">
        <v>79</v>
      </c>
      <c r="N1993" s="4" t="s">
        <v>434</v>
      </c>
      <c r="O1993" s="4" t="s">
        <v>282</v>
      </c>
      <c r="P1993" s="4" t="s">
        <v>879</v>
      </c>
    </row>
    <row r="1994" spans="1:16" ht="22.5" customHeight="1">
      <c r="A1994" s="4" t="s">
        <v>305</v>
      </c>
      <c r="B1994" s="4" t="s">
        <v>305</v>
      </c>
      <c r="C1994" s="4" t="s">
        <v>1473</v>
      </c>
      <c r="D1994" s="4" t="s">
        <v>1473</v>
      </c>
      <c r="E1994" s="4" t="s">
        <v>2762</v>
      </c>
      <c r="F1994" s="2">
        <v>2003</v>
      </c>
      <c r="G1994" s="4">
        <v>300000</v>
      </c>
      <c r="H1994" s="4">
        <v>0</v>
      </c>
      <c r="I1994" s="4" t="s">
        <v>2763</v>
      </c>
      <c r="J1994" s="4"/>
      <c r="K1994" s="4"/>
      <c r="L1994" s="3">
        <v>37786</v>
      </c>
      <c r="M1994" s="4" t="s">
        <v>738</v>
      </c>
      <c r="N1994" s="4" t="s">
        <v>434</v>
      </c>
      <c r="O1994" s="4" t="s">
        <v>282</v>
      </c>
      <c r="P1994" s="4" t="s">
        <v>879</v>
      </c>
    </row>
    <row r="1995" spans="1:16" ht="22.5" customHeight="1">
      <c r="A1995" s="4" t="s">
        <v>2764</v>
      </c>
      <c r="B1995" s="4" t="s">
        <v>842</v>
      </c>
      <c r="C1995" s="4" t="s">
        <v>1473</v>
      </c>
      <c r="D1995" s="4" t="s">
        <v>1473</v>
      </c>
      <c r="E1995" s="4" t="s">
        <v>1544</v>
      </c>
      <c r="F1995" s="2">
        <v>2003</v>
      </c>
      <c r="G1995" s="4">
        <v>800000</v>
      </c>
      <c r="H1995" s="4">
        <v>0</v>
      </c>
      <c r="I1995" s="4" t="s">
        <v>2765</v>
      </c>
      <c r="J1995" s="4"/>
      <c r="K1995" s="4"/>
      <c r="L1995" s="3">
        <v>37750</v>
      </c>
      <c r="M1995" s="4" t="s">
        <v>886</v>
      </c>
      <c r="N1995" s="4" t="s">
        <v>434</v>
      </c>
      <c r="O1995" s="4" t="s">
        <v>282</v>
      </c>
      <c r="P1995" s="4" t="s">
        <v>879</v>
      </c>
    </row>
    <row r="1996" spans="1:16" ht="33.75" customHeight="1">
      <c r="A1996" s="4" t="s">
        <v>365</v>
      </c>
      <c r="B1996" s="4" t="s">
        <v>365</v>
      </c>
      <c r="C1996" s="4" t="s">
        <v>1458</v>
      </c>
      <c r="D1996" s="4" t="s">
        <v>1459</v>
      </c>
      <c r="E1996" s="4" t="s">
        <v>2196</v>
      </c>
      <c r="F1996" s="2">
        <v>2008</v>
      </c>
      <c r="G1996" s="4">
        <v>1210425</v>
      </c>
      <c r="H1996" s="4">
        <v>0</v>
      </c>
      <c r="I1996" s="4" t="s">
        <v>2457</v>
      </c>
      <c r="J1996" s="4"/>
      <c r="K1996" s="4" t="s">
        <v>837</v>
      </c>
      <c r="L1996" s="3">
        <v>39568</v>
      </c>
      <c r="M1996" s="4" t="s">
        <v>230</v>
      </c>
      <c r="N1996" s="4" t="s">
        <v>434</v>
      </c>
      <c r="O1996" s="4" t="s">
        <v>282</v>
      </c>
      <c r="P1996" s="4" t="s">
        <v>879</v>
      </c>
    </row>
    <row r="1997" spans="1:16" ht="22.5" customHeight="1">
      <c r="A1997" s="4" t="s">
        <v>365</v>
      </c>
      <c r="B1997" s="4" t="s">
        <v>365</v>
      </c>
      <c r="C1997" s="4" t="s">
        <v>1458</v>
      </c>
      <c r="D1997" s="4" t="s">
        <v>1459</v>
      </c>
      <c r="E1997" s="4" t="s">
        <v>1660</v>
      </c>
      <c r="F1997" s="2">
        <v>2008</v>
      </c>
      <c r="G1997" s="4">
        <v>1422249</v>
      </c>
      <c r="H1997" s="4">
        <v>0</v>
      </c>
      <c r="I1997" s="4" t="s">
        <v>2766</v>
      </c>
      <c r="J1997" s="4"/>
      <c r="K1997" s="4" t="s">
        <v>837</v>
      </c>
      <c r="L1997" s="3">
        <v>39568</v>
      </c>
      <c r="M1997" s="4" t="s">
        <v>554</v>
      </c>
      <c r="N1997" s="4" t="s">
        <v>434</v>
      </c>
      <c r="O1997" s="4" t="s">
        <v>282</v>
      </c>
      <c r="P1997" s="4" t="s">
        <v>879</v>
      </c>
    </row>
    <row r="1998" spans="1:16" ht="22.5" customHeight="1">
      <c r="A1998" s="4" t="s">
        <v>365</v>
      </c>
      <c r="B1998" s="4" t="s">
        <v>365</v>
      </c>
      <c r="C1998" s="4" t="s">
        <v>1458</v>
      </c>
      <c r="D1998" s="4" t="s">
        <v>1459</v>
      </c>
      <c r="E1998" s="4" t="s">
        <v>2198</v>
      </c>
      <c r="F1998" s="2">
        <v>2008</v>
      </c>
      <c r="G1998" s="4">
        <v>773014</v>
      </c>
      <c r="H1998" s="4">
        <v>0</v>
      </c>
      <c r="I1998" s="4" t="s">
        <v>2767</v>
      </c>
      <c r="J1998" s="4"/>
      <c r="K1998" s="4" t="s">
        <v>837</v>
      </c>
      <c r="L1998" s="3">
        <v>39568</v>
      </c>
      <c r="M1998" s="4" t="s">
        <v>886</v>
      </c>
      <c r="N1998" s="4" t="s">
        <v>434</v>
      </c>
      <c r="O1998" s="4" t="s">
        <v>282</v>
      </c>
      <c r="P1998" s="4" t="s">
        <v>879</v>
      </c>
    </row>
    <row r="1999" spans="1:16" ht="57" customHeight="1">
      <c r="A1999" s="4" t="s">
        <v>365</v>
      </c>
      <c r="B1999" s="4" t="s">
        <v>365</v>
      </c>
      <c r="C1999" s="4" t="s">
        <v>1458</v>
      </c>
      <c r="D1999" s="4" t="s">
        <v>1459</v>
      </c>
      <c r="E1999" s="4" t="s">
        <v>2768</v>
      </c>
      <c r="F1999" s="2">
        <v>2008</v>
      </c>
      <c r="G1999" s="4">
        <v>9219053</v>
      </c>
      <c r="H1999" s="4">
        <v>0</v>
      </c>
      <c r="I1999" s="4" t="s">
        <v>2769</v>
      </c>
      <c r="J1999" s="4"/>
      <c r="K1999" s="4" t="s">
        <v>837</v>
      </c>
      <c r="L1999" s="3">
        <v>39568</v>
      </c>
      <c r="M1999" s="4" t="s">
        <v>232</v>
      </c>
      <c r="N1999" s="4" t="s">
        <v>434</v>
      </c>
      <c r="O1999" s="4" t="s">
        <v>282</v>
      </c>
      <c r="P1999" s="4" t="s">
        <v>879</v>
      </c>
    </row>
    <row r="2000" spans="1:16" ht="45.75" customHeight="1">
      <c r="A2000" s="4" t="s">
        <v>365</v>
      </c>
      <c r="B2000" s="4" t="s">
        <v>365</v>
      </c>
      <c r="C2000" s="4" t="s">
        <v>1458</v>
      </c>
      <c r="D2000" s="4" t="s">
        <v>1459</v>
      </c>
      <c r="E2000" s="4" t="s">
        <v>2770</v>
      </c>
      <c r="F2000" s="2">
        <v>2008</v>
      </c>
      <c r="G2000" s="4">
        <v>1331467</v>
      </c>
      <c r="H2000" s="4">
        <v>0</v>
      </c>
      <c r="I2000" s="4" t="s">
        <v>2771</v>
      </c>
      <c r="J2000" s="4"/>
      <c r="K2000" s="4" t="s">
        <v>837</v>
      </c>
      <c r="L2000" s="3">
        <v>39568</v>
      </c>
      <c r="M2000" s="4" t="s">
        <v>232</v>
      </c>
      <c r="N2000" s="4" t="s">
        <v>434</v>
      </c>
      <c r="O2000" s="4" t="s">
        <v>282</v>
      </c>
      <c r="P2000" s="4" t="s">
        <v>879</v>
      </c>
    </row>
    <row r="2001" spans="1:16" ht="79.5" customHeight="1">
      <c r="A2001" s="4" t="s">
        <v>365</v>
      </c>
      <c r="B2001" s="4" t="s">
        <v>365</v>
      </c>
      <c r="C2001" s="4" t="s">
        <v>1458</v>
      </c>
      <c r="D2001" s="4" t="s">
        <v>1459</v>
      </c>
      <c r="E2001" s="4" t="s">
        <v>2772</v>
      </c>
      <c r="F2001" s="2">
        <v>2008</v>
      </c>
      <c r="G2001" s="4">
        <v>484170</v>
      </c>
      <c r="H2001" s="4">
        <v>0</v>
      </c>
      <c r="I2001" s="4" t="s">
        <v>2773</v>
      </c>
      <c r="J2001" s="4"/>
      <c r="K2001" s="4" t="s">
        <v>837</v>
      </c>
      <c r="L2001" s="3">
        <v>39568</v>
      </c>
      <c r="M2001" s="4" t="s">
        <v>232</v>
      </c>
      <c r="N2001" s="4" t="s">
        <v>434</v>
      </c>
      <c r="O2001" s="4" t="s">
        <v>282</v>
      </c>
      <c r="P2001" s="4" t="s">
        <v>879</v>
      </c>
    </row>
    <row r="2002" spans="1:16" ht="45.75" customHeight="1">
      <c r="A2002" s="4" t="s">
        <v>365</v>
      </c>
      <c r="B2002" s="4" t="s">
        <v>365</v>
      </c>
      <c r="C2002" s="4" t="s">
        <v>1458</v>
      </c>
      <c r="D2002" s="4" t="s">
        <v>1459</v>
      </c>
      <c r="E2002" s="4" t="s">
        <v>1584</v>
      </c>
      <c r="F2002" s="2">
        <v>2008</v>
      </c>
      <c r="G2002" s="4">
        <v>15763450</v>
      </c>
      <c r="H2002" s="4">
        <v>0</v>
      </c>
      <c r="I2002" s="4" t="s">
        <v>2774</v>
      </c>
      <c r="J2002" s="4"/>
      <c r="K2002" s="4" t="s">
        <v>837</v>
      </c>
      <c r="L2002" s="3">
        <v>39568</v>
      </c>
      <c r="M2002" s="4" t="s">
        <v>326</v>
      </c>
      <c r="N2002" s="4" t="s">
        <v>434</v>
      </c>
      <c r="O2002" s="4" t="s">
        <v>282</v>
      </c>
      <c r="P2002" s="4" t="s">
        <v>879</v>
      </c>
    </row>
    <row r="2003" spans="1:16" ht="33.75" customHeight="1">
      <c r="A2003" s="4" t="s">
        <v>365</v>
      </c>
      <c r="B2003" s="4" t="s">
        <v>365</v>
      </c>
      <c r="C2003" s="4" t="s">
        <v>1458</v>
      </c>
      <c r="D2003" s="4" t="s">
        <v>1459</v>
      </c>
      <c r="E2003" s="4" t="s">
        <v>1523</v>
      </c>
      <c r="F2003" s="2">
        <v>2008</v>
      </c>
      <c r="G2003" s="4">
        <v>-1634073</v>
      </c>
      <c r="H2003" s="4">
        <v>0</v>
      </c>
      <c r="I2003" s="4" t="s">
        <v>2775</v>
      </c>
      <c r="J2003" s="4"/>
      <c r="K2003" s="4" t="s">
        <v>837</v>
      </c>
      <c r="L2003" s="3">
        <v>39568</v>
      </c>
      <c r="M2003" s="4" t="s">
        <v>926</v>
      </c>
      <c r="N2003" s="4" t="s">
        <v>434</v>
      </c>
      <c r="O2003" s="4" t="s">
        <v>282</v>
      </c>
      <c r="P2003" s="4" t="s">
        <v>879</v>
      </c>
    </row>
    <row r="2004" spans="1:16" ht="33.75" customHeight="1">
      <c r="A2004" s="4" t="s">
        <v>365</v>
      </c>
      <c r="B2004" s="4" t="s">
        <v>365</v>
      </c>
      <c r="C2004" s="4" t="s">
        <v>1458</v>
      </c>
      <c r="D2004" s="4" t="s">
        <v>1459</v>
      </c>
      <c r="E2004" s="4" t="s">
        <v>1523</v>
      </c>
      <c r="F2004" s="2">
        <v>2008</v>
      </c>
      <c r="G2004" s="4">
        <v>-1210425</v>
      </c>
      <c r="H2004" s="4">
        <v>0</v>
      </c>
      <c r="I2004" s="4" t="s">
        <v>2776</v>
      </c>
      <c r="J2004" s="4"/>
      <c r="K2004" s="4" t="s">
        <v>837</v>
      </c>
      <c r="L2004" s="3">
        <v>39568</v>
      </c>
      <c r="M2004" s="4" t="s">
        <v>926</v>
      </c>
      <c r="N2004" s="4" t="s">
        <v>434</v>
      </c>
      <c r="O2004" s="4" t="s">
        <v>282</v>
      </c>
      <c r="P2004" s="4" t="s">
        <v>879</v>
      </c>
    </row>
    <row r="2005" spans="1:16" ht="33.75" customHeight="1">
      <c r="A2005" s="4" t="s">
        <v>365</v>
      </c>
      <c r="B2005" s="4" t="s">
        <v>365</v>
      </c>
      <c r="C2005" s="4" t="s">
        <v>1458</v>
      </c>
      <c r="D2005" s="4" t="s">
        <v>1459</v>
      </c>
      <c r="E2005" s="4" t="s">
        <v>1523</v>
      </c>
      <c r="F2005" s="2">
        <v>2008</v>
      </c>
      <c r="G2005" s="4">
        <v>-1422249</v>
      </c>
      <c r="H2005" s="4">
        <v>0</v>
      </c>
      <c r="I2005" s="4" t="s">
        <v>2777</v>
      </c>
      <c r="J2005" s="4"/>
      <c r="K2005" s="4" t="s">
        <v>837</v>
      </c>
      <c r="L2005" s="3">
        <v>39568</v>
      </c>
      <c r="M2005" s="4" t="s">
        <v>926</v>
      </c>
      <c r="N2005" s="4" t="s">
        <v>434</v>
      </c>
      <c r="O2005" s="4" t="s">
        <v>282</v>
      </c>
      <c r="P2005" s="4" t="s">
        <v>879</v>
      </c>
    </row>
    <row r="2006" spans="1:16" ht="33.75" customHeight="1">
      <c r="A2006" s="4" t="s">
        <v>365</v>
      </c>
      <c r="B2006" s="4" t="s">
        <v>365</v>
      </c>
      <c r="C2006" s="4" t="s">
        <v>1458</v>
      </c>
      <c r="D2006" s="4" t="s">
        <v>1459</v>
      </c>
      <c r="E2006" s="4" t="s">
        <v>1523</v>
      </c>
      <c r="F2006" s="2">
        <v>2008</v>
      </c>
      <c r="G2006" s="4">
        <v>-773014</v>
      </c>
      <c r="H2006" s="4">
        <v>0</v>
      </c>
      <c r="I2006" s="4" t="s">
        <v>2778</v>
      </c>
      <c r="J2006" s="4"/>
      <c r="K2006" s="4" t="s">
        <v>837</v>
      </c>
      <c r="L2006" s="3">
        <v>39568</v>
      </c>
      <c r="M2006" s="4" t="s">
        <v>926</v>
      </c>
      <c r="N2006" s="4" t="s">
        <v>434</v>
      </c>
      <c r="O2006" s="4" t="s">
        <v>282</v>
      </c>
      <c r="P2006" s="4" t="s">
        <v>879</v>
      </c>
    </row>
    <row r="2007" spans="1:16" ht="33.75" customHeight="1">
      <c r="A2007" s="4" t="s">
        <v>365</v>
      </c>
      <c r="B2007" s="4" t="s">
        <v>365</v>
      </c>
      <c r="C2007" s="4" t="s">
        <v>1458</v>
      </c>
      <c r="D2007" s="4" t="s">
        <v>1459</v>
      </c>
      <c r="E2007" s="4" t="s">
        <v>1523</v>
      </c>
      <c r="F2007" s="2">
        <v>2008</v>
      </c>
      <c r="G2007" s="4">
        <v>-15763450</v>
      </c>
      <c r="H2007" s="4">
        <v>0</v>
      </c>
      <c r="I2007" s="4" t="s">
        <v>2779</v>
      </c>
      <c r="J2007" s="4"/>
      <c r="K2007" s="4" t="s">
        <v>837</v>
      </c>
      <c r="L2007" s="3">
        <v>39568</v>
      </c>
      <c r="M2007" s="4" t="s">
        <v>926</v>
      </c>
      <c r="N2007" s="4" t="s">
        <v>434</v>
      </c>
      <c r="O2007" s="4" t="s">
        <v>282</v>
      </c>
      <c r="P2007" s="4" t="s">
        <v>879</v>
      </c>
    </row>
    <row r="2008" spans="1:16" ht="33.75" customHeight="1">
      <c r="A2008" s="4" t="s">
        <v>365</v>
      </c>
      <c r="B2008" s="4" t="s">
        <v>365</v>
      </c>
      <c r="C2008" s="4" t="s">
        <v>1458</v>
      </c>
      <c r="D2008" s="4" t="s">
        <v>1459</v>
      </c>
      <c r="E2008" s="4" t="s">
        <v>1523</v>
      </c>
      <c r="F2008" s="2">
        <v>2008</v>
      </c>
      <c r="G2008" s="4">
        <v>-484170</v>
      </c>
      <c r="H2008" s="4">
        <v>0</v>
      </c>
      <c r="I2008" s="4" t="s">
        <v>2780</v>
      </c>
      <c r="J2008" s="4"/>
      <c r="K2008" s="4" t="s">
        <v>837</v>
      </c>
      <c r="L2008" s="3">
        <v>39568</v>
      </c>
      <c r="M2008" s="4" t="s">
        <v>926</v>
      </c>
      <c r="N2008" s="4" t="s">
        <v>434</v>
      </c>
      <c r="O2008" s="4" t="s">
        <v>282</v>
      </c>
      <c r="P2008" s="4" t="s">
        <v>879</v>
      </c>
    </row>
    <row r="2009" spans="1:16" ht="33.75" customHeight="1">
      <c r="A2009" s="4" t="s">
        <v>365</v>
      </c>
      <c r="B2009" s="4" t="s">
        <v>365</v>
      </c>
      <c r="C2009" s="4" t="s">
        <v>1458</v>
      </c>
      <c r="D2009" s="4" t="s">
        <v>1459</v>
      </c>
      <c r="E2009" s="4" t="s">
        <v>1523</v>
      </c>
      <c r="F2009" s="2">
        <v>2008</v>
      </c>
      <c r="G2009" s="4">
        <v>-9219053</v>
      </c>
      <c r="H2009" s="4">
        <v>0</v>
      </c>
      <c r="I2009" s="4" t="s">
        <v>2781</v>
      </c>
      <c r="J2009" s="4"/>
      <c r="K2009" s="4" t="s">
        <v>837</v>
      </c>
      <c r="L2009" s="3">
        <v>39568</v>
      </c>
      <c r="M2009" s="4" t="s">
        <v>926</v>
      </c>
      <c r="N2009" s="4" t="s">
        <v>434</v>
      </c>
      <c r="O2009" s="4" t="s">
        <v>282</v>
      </c>
      <c r="P2009" s="4" t="s">
        <v>879</v>
      </c>
    </row>
    <row r="2010" spans="1:16" ht="33.75" customHeight="1">
      <c r="A2010" s="4" t="s">
        <v>365</v>
      </c>
      <c r="B2010" s="4" t="s">
        <v>365</v>
      </c>
      <c r="C2010" s="4" t="s">
        <v>1458</v>
      </c>
      <c r="D2010" s="4" t="s">
        <v>1459</v>
      </c>
      <c r="E2010" s="4" t="s">
        <v>1523</v>
      </c>
      <c r="F2010" s="2">
        <v>2008</v>
      </c>
      <c r="G2010" s="4">
        <v>-1331467</v>
      </c>
      <c r="H2010" s="4">
        <v>0</v>
      </c>
      <c r="I2010" s="4" t="s">
        <v>2782</v>
      </c>
      <c r="J2010" s="4"/>
      <c r="K2010" s="4" t="s">
        <v>837</v>
      </c>
      <c r="L2010" s="3">
        <v>39568</v>
      </c>
      <c r="M2010" s="4" t="s">
        <v>926</v>
      </c>
      <c r="N2010" s="4" t="s">
        <v>434</v>
      </c>
      <c r="O2010" s="4" t="s">
        <v>282</v>
      </c>
      <c r="P2010" s="4" t="s">
        <v>879</v>
      </c>
    </row>
    <row r="2011" spans="1:16" ht="45.75" customHeight="1">
      <c r="A2011" s="4" t="s">
        <v>365</v>
      </c>
      <c r="B2011" s="4" t="s">
        <v>365</v>
      </c>
      <c r="C2011" s="4" t="s">
        <v>1458</v>
      </c>
      <c r="D2011" s="4" t="s">
        <v>1459</v>
      </c>
      <c r="E2011" s="4" t="s">
        <v>2029</v>
      </c>
      <c r="F2011" s="2">
        <v>2008</v>
      </c>
      <c r="G2011" s="4">
        <v>1634073</v>
      </c>
      <c r="H2011" s="4">
        <v>0</v>
      </c>
      <c r="I2011" s="4" t="s">
        <v>2783</v>
      </c>
      <c r="J2011" s="4"/>
      <c r="K2011" s="4" t="s">
        <v>837</v>
      </c>
      <c r="L2011" s="3">
        <v>39568</v>
      </c>
      <c r="M2011" s="4" t="s">
        <v>211</v>
      </c>
      <c r="N2011" s="4" t="s">
        <v>434</v>
      </c>
      <c r="O2011" s="4" t="s">
        <v>282</v>
      </c>
      <c r="P2011" s="4" t="s">
        <v>879</v>
      </c>
    </row>
    <row r="2012" spans="1:16" ht="45.75" customHeight="1">
      <c r="A2012" s="4" t="s">
        <v>365</v>
      </c>
      <c r="B2012" s="4" t="s">
        <v>365</v>
      </c>
      <c r="C2012" s="4" t="s">
        <v>1463</v>
      </c>
      <c r="D2012" s="4" t="s">
        <v>1464</v>
      </c>
      <c r="E2012" s="4" t="s">
        <v>2031</v>
      </c>
      <c r="F2012" s="2">
        <v>2009</v>
      </c>
      <c r="G2012" s="4">
        <v>2495109</v>
      </c>
      <c r="H2012" s="4">
        <v>0</v>
      </c>
      <c r="I2012" s="4" t="s">
        <v>2784</v>
      </c>
      <c r="J2012" s="4"/>
      <c r="K2012" s="4" t="s">
        <v>837</v>
      </c>
      <c r="L2012" s="3">
        <v>39947</v>
      </c>
      <c r="M2012" s="4" t="s">
        <v>232</v>
      </c>
      <c r="N2012" s="4" t="s">
        <v>434</v>
      </c>
      <c r="O2012" s="4" t="s">
        <v>282</v>
      </c>
      <c r="P2012" s="4" t="s">
        <v>879</v>
      </c>
    </row>
    <row r="2013" spans="1:16" ht="68.25" customHeight="1">
      <c r="A2013" s="4" t="s">
        <v>365</v>
      </c>
      <c r="B2013" s="4" t="s">
        <v>365</v>
      </c>
      <c r="C2013" s="4" t="s">
        <v>1463</v>
      </c>
      <c r="D2013" s="4" t="s">
        <v>1464</v>
      </c>
      <c r="E2013" s="4" t="s">
        <v>2031</v>
      </c>
      <c r="F2013" s="2">
        <v>2009</v>
      </c>
      <c r="G2013" s="4">
        <v>355725</v>
      </c>
      <c r="H2013" s="4">
        <v>0</v>
      </c>
      <c r="I2013" s="4" t="s">
        <v>2785</v>
      </c>
      <c r="J2013" s="4"/>
      <c r="K2013" s="4" t="s">
        <v>837</v>
      </c>
      <c r="L2013" s="3">
        <v>39983</v>
      </c>
      <c r="M2013" s="4" t="s">
        <v>232</v>
      </c>
      <c r="N2013" s="4" t="s">
        <v>434</v>
      </c>
      <c r="O2013" s="4" t="s">
        <v>282</v>
      </c>
      <c r="P2013" s="4" t="s">
        <v>879</v>
      </c>
    </row>
    <row r="2014" spans="1:16" ht="45.75" customHeight="1">
      <c r="A2014" s="4" t="s">
        <v>365</v>
      </c>
      <c r="B2014" s="4" t="s">
        <v>365</v>
      </c>
      <c r="C2014" s="4" t="s">
        <v>1463</v>
      </c>
      <c r="D2014" s="4" t="s">
        <v>1464</v>
      </c>
      <c r="E2014" s="4" t="s">
        <v>2786</v>
      </c>
      <c r="F2014" s="2">
        <v>2009</v>
      </c>
      <c r="G2014" s="4">
        <v>1268615</v>
      </c>
      <c r="H2014" s="4">
        <v>0</v>
      </c>
      <c r="I2014" s="4" t="s">
        <v>2787</v>
      </c>
      <c r="J2014" s="4"/>
      <c r="K2014" s="4" t="s">
        <v>837</v>
      </c>
      <c r="L2014" s="3">
        <v>39983</v>
      </c>
      <c r="M2014" s="4" t="s">
        <v>232</v>
      </c>
      <c r="N2014" s="4" t="s">
        <v>434</v>
      </c>
      <c r="O2014" s="4" t="s">
        <v>282</v>
      </c>
      <c r="P2014" s="4" t="s">
        <v>879</v>
      </c>
    </row>
    <row r="2015" spans="1:16" ht="45.75" customHeight="1">
      <c r="A2015" s="4" t="s">
        <v>365</v>
      </c>
      <c r="B2015" s="4" t="s">
        <v>365</v>
      </c>
      <c r="C2015" s="4" t="s">
        <v>1463</v>
      </c>
      <c r="D2015" s="4" t="s">
        <v>1464</v>
      </c>
      <c r="E2015" s="4" t="s">
        <v>2786</v>
      </c>
      <c r="F2015" s="2">
        <v>2009</v>
      </c>
      <c r="G2015" s="4">
        <v>8898260</v>
      </c>
      <c r="H2015" s="4">
        <v>0</v>
      </c>
      <c r="I2015" s="4" t="s">
        <v>2788</v>
      </c>
      <c r="J2015" s="4"/>
      <c r="K2015" s="4" t="s">
        <v>837</v>
      </c>
      <c r="L2015" s="3">
        <v>39983</v>
      </c>
      <c r="M2015" s="4" t="s">
        <v>232</v>
      </c>
      <c r="N2015" s="4" t="s">
        <v>434</v>
      </c>
      <c r="O2015" s="4" t="s">
        <v>282</v>
      </c>
      <c r="P2015" s="4" t="s">
        <v>879</v>
      </c>
    </row>
    <row r="2016" spans="1:16" ht="45.75" customHeight="1">
      <c r="A2016" s="4" t="s">
        <v>365</v>
      </c>
      <c r="B2016" s="4" t="s">
        <v>365</v>
      </c>
      <c r="C2016" s="4" t="s">
        <v>1463</v>
      </c>
      <c r="D2016" s="4" t="s">
        <v>1464</v>
      </c>
      <c r="E2016" s="4" t="s">
        <v>2033</v>
      </c>
      <c r="F2016" s="2">
        <v>2009</v>
      </c>
      <c r="G2016" s="4">
        <v>24410677</v>
      </c>
      <c r="H2016" s="4">
        <v>0</v>
      </c>
      <c r="I2016" s="4" t="s">
        <v>2459</v>
      </c>
      <c r="J2016" s="4"/>
      <c r="K2016" s="4" t="s">
        <v>837</v>
      </c>
      <c r="L2016" s="3">
        <v>39947</v>
      </c>
      <c r="M2016" s="4" t="s">
        <v>326</v>
      </c>
      <c r="N2016" s="4" t="s">
        <v>434</v>
      </c>
      <c r="O2016" s="4" t="s">
        <v>282</v>
      </c>
      <c r="P2016" s="4" t="s">
        <v>879</v>
      </c>
    </row>
    <row r="2017" spans="1:16" ht="45.75" customHeight="1">
      <c r="A2017" s="4" t="s">
        <v>365</v>
      </c>
      <c r="B2017" s="4" t="s">
        <v>365</v>
      </c>
      <c r="C2017" s="4" t="s">
        <v>1463</v>
      </c>
      <c r="D2017" s="4" t="s">
        <v>1464</v>
      </c>
      <c r="E2017" s="4" t="s">
        <v>2033</v>
      </c>
      <c r="F2017" s="2">
        <v>2009</v>
      </c>
      <c r="G2017" s="4">
        <v>3480203</v>
      </c>
      <c r="H2017" s="4">
        <v>0</v>
      </c>
      <c r="I2017" s="4" t="s">
        <v>2459</v>
      </c>
      <c r="J2017" s="4"/>
      <c r="K2017" s="4" t="s">
        <v>837</v>
      </c>
      <c r="L2017" s="3">
        <v>39983</v>
      </c>
      <c r="M2017" s="4" t="s">
        <v>326</v>
      </c>
      <c r="N2017" s="4" t="s">
        <v>434</v>
      </c>
      <c r="O2017" s="4" t="s">
        <v>282</v>
      </c>
      <c r="P2017" s="4" t="s">
        <v>879</v>
      </c>
    </row>
    <row r="2018" spans="1:16" ht="45.75" customHeight="1">
      <c r="A2018" s="4" t="s">
        <v>365</v>
      </c>
      <c r="B2018" s="4" t="s">
        <v>365</v>
      </c>
      <c r="C2018" s="4" t="s">
        <v>1463</v>
      </c>
      <c r="D2018" s="4" t="s">
        <v>1464</v>
      </c>
      <c r="E2018" s="4" t="s">
        <v>2789</v>
      </c>
      <c r="F2018" s="2">
        <v>2009</v>
      </c>
      <c r="G2018" s="4">
        <v>4359048</v>
      </c>
      <c r="H2018" s="4">
        <v>0</v>
      </c>
      <c r="I2018" s="4" t="s">
        <v>2790</v>
      </c>
      <c r="J2018" s="4"/>
      <c r="K2018" s="4" t="s">
        <v>837</v>
      </c>
      <c r="L2018" s="3">
        <v>39876</v>
      </c>
      <c r="M2018" s="4" t="s">
        <v>326</v>
      </c>
      <c r="N2018" s="4" t="s">
        <v>434</v>
      </c>
      <c r="O2018" s="4" t="s">
        <v>282</v>
      </c>
      <c r="P2018" s="4" t="s">
        <v>879</v>
      </c>
    </row>
    <row r="2019" spans="1:16" ht="45.75" customHeight="1">
      <c r="A2019" s="4" t="s">
        <v>365</v>
      </c>
      <c r="B2019" s="4" t="s">
        <v>365</v>
      </c>
      <c r="C2019" s="4" t="s">
        <v>1463</v>
      </c>
      <c r="D2019" s="4" t="s">
        <v>1464</v>
      </c>
      <c r="E2019" s="4" t="s">
        <v>2789</v>
      </c>
      <c r="F2019" s="2">
        <v>2009</v>
      </c>
      <c r="G2019" s="4">
        <v>30575025</v>
      </c>
      <c r="H2019" s="4">
        <v>0</v>
      </c>
      <c r="I2019" s="4" t="s">
        <v>2459</v>
      </c>
      <c r="J2019" s="4"/>
      <c r="K2019" s="4" t="s">
        <v>837</v>
      </c>
      <c r="L2019" s="3">
        <v>39876</v>
      </c>
      <c r="M2019" s="4" t="s">
        <v>326</v>
      </c>
      <c r="N2019" s="4" t="s">
        <v>434</v>
      </c>
      <c r="O2019" s="4" t="s">
        <v>282</v>
      </c>
      <c r="P2019" s="4" t="s">
        <v>879</v>
      </c>
    </row>
    <row r="2020" spans="1:16" ht="33.75" customHeight="1">
      <c r="A2020" s="4" t="s">
        <v>365</v>
      </c>
      <c r="B2020" s="4" t="s">
        <v>365</v>
      </c>
      <c r="C2020" s="4" t="s">
        <v>1463</v>
      </c>
      <c r="D2020" s="4" t="s">
        <v>1464</v>
      </c>
      <c r="E2020" s="4" t="s">
        <v>1629</v>
      </c>
      <c r="F2020" s="2">
        <v>2009</v>
      </c>
      <c r="G2020" s="4">
        <v>-237010</v>
      </c>
      <c r="H2020" s="4">
        <v>0</v>
      </c>
      <c r="I2020" s="4" t="s">
        <v>2791</v>
      </c>
      <c r="J2020" s="4"/>
      <c r="K2020" s="4" t="s">
        <v>837</v>
      </c>
      <c r="L2020" s="3">
        <v>39903</v>
      </c>
      <c r="M2020" s="4" t="s">
        <v>926</v>
      </c>
      <c r="N2020" s="4" t="s">
        <v>434</v>
      </c>
      <c r="O2020" s="4" t="s">
        <v>282</v>
      </c>
      <c r="P2020" s="4" t="s">
        <v>879</v>
      </c>
    </row>
    <row r="2021" spans="1:16" ht="33.75" customHeight="1">
      <c r="A2021" s="4" t="s">
        <v>365</v>
      </c>
      <c r="B2021" s="4" t="s">
        <v>365</v>
      </c>
      <c r="C2021" s="4" t="s">
        <v>1463</v>
      </c>
      <c r="D2021" s="4" t="s">
        <v>1464</v>
      </c>
      <c r="E2021" s="4" t="s">
        <v>1629</v>
      </c>
      <c r="F2021" s="2">
        <v>2009</v>
      </c>
      <c r="G2021" s="4">
        <v>-1393183</v>
      </c>
      <c r="H2021" s="4">
        <v>0</v>
      </c>
      <c r="I2021" s="4" t="s">
        <v>2792</v>
      </c>
      <c r="J2021" s="4"/>
      <c r="K2021" s="4" t="s">
        <v>837</v>
      </c>
      <c r="L2021" s="3">
        <v>39903</v>
      </c>
      <c r="M2021" s="4" t="s">
        <v>926</v>
      </c>
      <c r="N2021" s="4" t="s">
        <v>434</v>
      </c>
      <c r="O2021" s="4" t="s">
        <v>282</v>
      </c>
      <c r="P2021" s="4" t="s">
        <v>879</v>
      </c>
    </row>
    <row r="2022" spans="1:16" ht="33.75" customHeight="1">
      <c r="A2022" s="4" t="s">
        <v>365</v>
      </c>
      <c r="B2022" s="4" t="s">
        <v>365</v>
      </c>
      <c r="C2022" s="4" t="s">
        <v>1463</v>
      </c>
      <c r="D2022" s="4" t="s">
        <v>1464</v>
      </c>
      <c r="E2022" s="4" t="s">
        <v>1629</v>
      </c>
      <c r="F2022" s="2">
        <v>2009</v>
      </c>
      <c r="G2022" s="4">
        <v>-9726910</v>
      </c>
      <c r="H2022" s="4">
        <v>0</v>
      </c>
      <c r="I2022" s="4" t="s">
        <v>2793</v>
      </c>
      <c r="J2022" s="4"/>
      <c r="K2022" s="4" t="s">
        <v>837</v>
      </c>
      <c r="L2022" s="3">
        <v>39903</v>
      </c>
      <c r="M2022" s="4" t="s">
        <v>926</v>
      </c>
      <c r="N2022" s="4" t="s">
        <v>434</v>
      </c>
      <c r="O2022" s="4" t="s">
        <v>282</v>
      </c>
      <c r="P2022" s="4" t="s">
        <v>879</v>
      </c>
    </row>
    <row r="2023" spans="1:16" ht="33.75" customHeight="1">
      <c r="A2023" s="4" t="s">
        <v>365</v>
      </c>
      <c r="B2023" s="4" t="s">
        <v>365</v>
      </c>
      <c r="C2023" s="4" t="s">
        <v>1463</v>
      </c>
      <c r="D2023" s="4" t="s">
        <v>1464</v>
      </c>
      <c r="E2023" s="4" t="s">
        <v>1629</v>
      </c>
      <c r="F2023" s="2">
        <v>2009</v>
      </c>
      <c r="G2023" s="4">
        <v>-8898260</v>
      </c>
      <c r="H2023" s="4">
        <v>0</v>
      </c>
      <c r="I2023" s="4" t="s">
        <v>2794</v>
      </c>
      <c r="J2023" s="4"/>
      <c r="K2023" s="4" t="s">
        <v>837</v>
      </c>
      <c r="L2023" s="3">
        <v>39983</v>
      </c>
      <c r="M2023" s="4" t="s">
        <v>926</v>
      </c>
      <c r="N2023" s="4" t="s">
        <v>434</v>
      </c>
      <c r="O2023" s="4" t="s">
        <v>282</v>
      </c>
      <c r="P2023" s="4" t="s">
        <v>879</v>
      </c>
    </row>
    <row r="2024" spans="1:16" ht="33.75" customHeight="1">
      <c r="A2024" s="4" t="s">
        <v>365</v>
      </c>
      <c r="B2024" s="4" t="s">
        <v>365</v>
      </c>
      <c r="C2024" s="4" t="s">
        <v>1463</v>
      </c>
      <c r="D2024" s="4" t="s">
        <v>1464</v>
      </c>
      <c r="E2024" s="4" t="s">
        <v>1629</v>
      </c>
      <c r="F2024" s="2">
        <v>2009</v>
      </c>
      <c r="G2024" s="4">
        <v>-2495109</v>
      </c>
      <c r="H2024" s="4">
        <v>0</v>
      </c>
      <c r="I2024" s="4" t="s">
        <v>2795</v>
      </c>
      <c r="J2024" s="4"/>
      <c r="K2024" s="4" t="s">
        <v>837</v>
      </c>
      <c r="L2024" s="3">
        <v>39947</v>
      </c>
      <c r="M2024" s="4" t="s">
        <v>926</v>
      </c>
      <c r="N2024" s="4" t="s">
        <v>434</v>
      </c>
      <c r="O2024" s="4" t="s">
        <v>282</v>
      </c>
      <c r="P2024" s="4" t="s">
        <v>879</v>
      </c>
    </row>
    <row r="2025" spans="1:16" ht="33.75" customHeight="1">
      <c r="A2025" s="4" t="s">
        <v>365</v>
      </c>
      <c r="B2025" s="4" t="s">
        <v>365</v>
      </c>
      <c r="C2025" s="4" t="s">
        <v>1463</v>
      </c>
      <c r="D2025" s="4" t="s">
        <v>1464</v>
      </c>
      <c r="E2025" s="4" t="s">
        <v>1629</v>
      </c>
      <c r="F2025" s="2">
        <v>2009</v>
      </c>
      <c r="G2025" s="4">
        <v>-2412072</v>
      </c>
      <c r="H2025" s="4">
        <v>0</v>
      </c>
      <c r="I2025" s="4" t="s">
        <v>2796</v>
      </c>
      <c r="J2025" s="4"/>
      <c r="K2025" s="4" t="s">
        <v>837</v>
      </c>
      <c r="L2025" s="3">
        <v>39903</v>
      </c>
      <c r="M2025" s="4" t="s">
        <v>926</v>
      </c>
      <c r="N2025" s="4" t="s">
        <v>434</v>
      </c>
      <c r="O2025" s="4" t="s">
        <v>282</v>
      </c>
      <c r="P2025" s="4" t="s">
        <v>879</v>
      </c>
    </row>
    <row r="2026" spans="1:16" ht="33.75" customHeight="1">
      <c r="A2026" s="4" t="s">
        <v>365</v>
      </c>
      <c r="B2026" s="4" t="s">
        <v>365</v>
      </c>
      <c r="C2026" s="4" t="s">
        <v>1463</v>
      </c>
      <c r="D2026" s="4" t="s">
        <v>1464</v>
      </c>
      <c r="E2026" s="4" t="s">
        <v>1629</v>
      </c>
      <c r="F2026" s="2">
        <v>2009</v>
      </c>
      <c r="G2026" s="4">
        <v>-24410677</v>
      </c>
      <c r="H2026" s="4">
        <v>0</v>
      </c>
      <c r="I2026" s="4" t="s">
        <v>2797</v>
      </c>
      <c r="J2026" s="4"/>
      <c r="K2026" s="4" t="s">
        <v>837</v>
      </c>
      <c r="L2026" s="3">
        <v>39947</v>
      </c>
      <c r="M2026" s="4" t="s">
        <v>926</v>
      </c>
      <c r="N2026" s="4" t="s">
        <v>434</v>
      </c>
      <c r="O2026" s="4" t="s">
        <v>282</v>
      </c>
      <c r="P2026" s="4" t="s">
        <v>879</v>
      </c>
    </row>
    <row r="2027" spans="1:16" ht="33.75" customHeight="1">
      <c r="A2027" s="4" t="s">
        <v>365</v>
      </c>
      <c r="B2027" s="4" t="s">
        <v>365</v>
      </c>
      <c r="C2027" s="4" t="s">
        <v>1463</v>
      </c>
      <c r="D2027" s="4" t="s">
        <v>1464</v>
      </c>
      <c r="E2027" s="4" t="s">
        <v>1629</v>
      </c>
      <c r="F2027" s="2">
        <v>2009</v>
      </c>
      <c r="G2027" s="4">
        <v>-30575025</v>
      </c>
      <c r="H2027" s="4">
        <v>0</v>
      </c>
      <c r="I2027" s="4" t="s">
        <v>2798</v>
      </c>
      <c r="J2027" s="4"/>
      <c r="K2027" s="4" t="s">
        <v>837</v>
      </c>
      <c r="L2027" s="3">
        <v>39876</v>
      </c>
      <c r="M2027" s="4" t="s">
        <v>926</v>
      </c>
      <c r="N2027" s="4" t="s">
        <v>434</v>
      </c>
      <c r="O2027" s="4" t="s">
        <v>282</v>
      </c>
      <c r="P2027" s="4" t="s">
        <v>879</v>
      </c>
    </row>
    <row r="2028" spans="1:16" ht="33.75" customHeight="1">
      <c r="A2028" s="4" t="s">
        <v>365</v>
      </c>
      <c r="B2028" s="4" t="s">
        <v>365</v>
      </c>
      <c r="C2028" s="4" t="s">
        <v>1463</v>
      </c>
      <c r="D2028" s="4" t="s">
        <v>1464</v>
      </c>
      <c r="E2028" s="4" t="s">
        <v>1629</v>
      </c>
      <c r="F2028" s="2">
        <v>2009</v>
      </c>
      <c r="G2028" s="4">
        <v>-88775</v>
      </c>
      <c r="H2028" s="4">
        <v>0</v>
      </c>
      <c r="I2028" s="4" t="s">
        <v>2799</v>
      </c>
      <c r="J2028" s="4"/>
      <c r="K2028" s="4" t="s">
        <v>837</v>
      </c>
      <c r="L2028" s="3">
        <v>39903</v>
      </c>
      <c r="M2028" s="4" t="s">
        <v>926</v>
      </c>
      <c r="N2028" s="4" t="s">
        <v>434</v>
      </c>
      <c r="O2028" s="4" t="s">
        <v>282</v>
      </c>
      <c r="P2028" s="4" t="s">
        <v>879</v>
      </c>
    </row>
    <row r="2029" spans="1:16" ht="33.75" customHeight="1">
      <c r="A2029" s="4" t="s">
        <v>365</v>
      </c>
      <c r="B2029" s="4" t="s">
        <v>365</v>
      </c>
      <c r="C2029" s="4" t="s">
        <v>1463</v>
      </c>
      <c r="D2029" s="4" t="s">
        <v>1464</v>
      </c>
      <c r="E2029" s="4" t="s">
        <v>1629</v>
      </c>
      <c r="F2029" s="2">
        <v>2009</v>
      </c>
      <c r="G2029" s="4">
        <v>-4086123</v>
      </c>
      <c r="H2029" s="4">
        <v>0</v>
      </c>
      <c r="I2029" s="4" t="s">
        <v>2800</v>
      </c>
      <c r="J2029" s="4"/>
      <c r="K2029" s="4" t="s">
        <v>837</v>
      </c>
      <c r="L2029" s="3">
        <v>39903</v>
      </c>
      <c r="M2029" s="4" t="s">
        <v>926</v>
      </c>
      <c r="N2029" s="4" t="s">
        <v>434</v>
      </c>
      <c r="O2029" s="4" t="s">
        <v>282</v>
      </c>
      <c r="P2029" s="4" t="s">
        <v>879</v>
      </c>
    </row>
    <row r="2030" spans="1:16" ht="33.75" customHeight="1">
      <c r="A2030" s="4" t="s">
        <v>365</v>
      </c>
      <c r="B2030" s="4" t="s">
        <v>365</v>
      </c>
      <c r="C2030" s="4" t="s">
        <v>1463</v>
      </c>
      <c r="D2030" s="4" t="s">
        <v>1464</v>
      </c>
      <c r="E2030" s="4" t="s">
        <v>1629</v>
      </c>
      <c r="F2030" s="2">
        <v>2009</v>
      </c>
      <c r="G2030" s="4">
        <v>-11398772</v>
      </c>
      <c r="H2030" s="4">
        <v>0</v>
      </c>
      <c r="I2030" s="4" t="s">
        <v>2801</v>
      </c>
      <c r="J2030" s="4"/>
      <c r="K2030" s="4" t="s">
        <v>837</v>
      </c>
      <c r="L2030" s="3">
        <v>39903</v>
      </c>
      <c r="M2030" s="4" t="s">
        <v>926</v>
      </c>
      <c r="N2030" s="4" t="s">
        <v>434</v>
      </c>
      <c r="O2030" s="4" t="s">
        <v>282</v>
      </c>
      <c r="P2030" s="4" t="s">
        <v>879</v>
      </c>
    </row>
    <row r="2031" spans="1:16" ht="33.75" customHeight="1">
      <c r="A2031" s="4" t="s">
        <v>365</v>
      </c>
      <c r="B2031" s="4" t="s">
        <v>365</v>
      </c>
      <c r="C2031" s="4" t="s">
        <v>1463</v>
      </c>
      <c r="D2031" s="4" t="s">
        <v>1464</v>
      </c>
      <c r="E2031" s="4" t="s">
        <v>1629</v>
      </c>
      <c r="F2031" s="2">
        <v>2009</v>
      </c>
      <c r="G2031" s="4">
        <v>-3385857</v>
      </c>
      <c r="H2031" s="4">
        <v>0</v>
      </c>
      <c r="I2031" s="4" t="s">
        <v>2802</v>
      </c>
      <c r="J2031" s="4"/>
      <c r="K2031" s="4" t="s">
        <v>837</v>
      </c>
      <c r="L2031" s="3">
        <v>39903</v>
      </c>
      <c r="M2031" s="4" t="s">
        <v>926</v>
      </c>
      <c r="N2031" s="4" t="s">
        <v>434</v>
      </c>
      <c r="O2031" s="4" t="s">
        <v>282</v>
      </c>
      <c r="P2031" s="4" t="s">
        <v>879</v>
      </c>
    </row>
    <row r="2032" spans="1:16" ht="33.75" customHeight="1">
      <c r="A2032" s="4" t="s">
        <v>365</v>
      </c>
      <c r="B2032" s="4" t="s">
        <v>365</v>
      </c>
      <c r="C2032" s="4" t="s">
        <v>1463</v>
      </c>
      <c r="D2032" s="4" t="s">
        <v>1464</v>
      </c>
      <c r="E2032" s="4" t="s">
        <v>1629</v>
      </c>
      <c r="F2032" s="2">
        <v>2009</v>
      </c>
      <c r="G2032" s="4">
        <v>-1378711</v>
      </c>
      <c r="H2032" s="4">
        <v>0</v>
      </c>
      <c r="I2032" s="4" t="s">
        <v>2803</v>
      </c>
      <c r="J2032" s="4"/>
      <c r="K2032" s="4" t="s">
        <v>837</v>
      </c>
      <c r="L2032" s="3">
        <v>39903</v>
      </c>
      <c r="M2032" s="4" t="s">
        <v>926</v>
      </c>
      <c r="N2032" s="4" t="s">
        <v>434</v>
      </c>
      <c r="O2032" s="4" t="s">
        <v>282</v>
      </c>
      <c r="P2032" s="4" t="s">
        <v>879</v>
      </c>
    </row>
    <row r="2033" spans="1:16" ht="33.75" customHeight="1">
      <c r="A2033" s="4" t="s">
        <v>365</v>
      </c>
      <c r="B2033" s="4" t="s">
        <v>365</v>
      </c>
      <c r="C2033" s="4" t="s">
        <v>1463</v>
      </c>
      <c r="D2033" s="4" t="s">
        <v>1464</v>
      </c>
      <c r="E2033" s="4" t="s">
        <v>1629</v>
      </c>
      <c r="F2033" s="2">
        <v>2009</v>
      </c>
      <c r="G2033" s="4">
        <v>-747588</v>
      </c>
      <c r="H2033" s="4">
        <v>0</v>
      </c>
      <c r="I2033" s="4" t="s">
        <v>2804</v>
      </c>
      <c r="J2033" s="4"/>
      <c r="K2033" s="4" t="s">
        <v>837</v>
      </c>
      <c r="L2033" s="3">
        <v>39903</v>
      </c>
      <c r="M2033" s="4" t="s">
        <v>926</v>
      </c>
      <c r="N2033" s="4" t="s">
        <v>434</v>
      </c>
      <c r="O2033" s="4" t="s">
        <v>282</v>
      </c>
      <c r="P2033" s="4" t="s">
        <v>879</v>
      </c>
    </row>
    <row r="2034" spans="1:16" ht="33.75" customHeight="1">
      <c r="A2034" s="4" t="s">
        <v>365</v>
      </c>
      <c r="B2034" s="4" t="s">
        <v>365</v>
      </c>
      <c r="C2034" s="4" t="s">
        <v>1463</v>
      </c>
      <c r="D2034" s="4" t="s">
        <v>1464</v>
      </c>
      <c r="E2034" s="4" t="s">
        <v>1629</v>
      </c>
      <c r="F2034" s="2">
        <v>2009</v>
      </c>
      <c r="G2034" s="4">
        <v>-113618</v>
      </c>
      <c r="H2034" s="4">
        <v>0</v>
      </c>
      <c r="I2034" s="4" t="s">
        <v>2805</v>
      </c>
      <c r="J2034" s="4"/>
      <c r="K2034" s="4" t="s">
        <v>837</v>
      </c>
      <c r="L2034" s="3">
        <v>39903</v>
      </c>
      <c r="M2034" s="4" t="s">
        <v>926</v>
      </c>
      <c r="N2034" s="4" t="s">
        <v>434</v>
      </c>
      <c r="O2034" s="4" t="s">
        <v>282</v>
      </c>
      <c r="P2034" s="4" t="s">
        <v>879</v>
      </c>
    </row>
    <row r="2035" spans="1:16" ht="33.75" customHeight="1">
      <c r="A2035" s="4" t="s">
        <v>365</v>
      </c>
      <c r="B2035" s="4" t="s">
        <v>365</v>
      </c>
      <c r="C2035" s="4" t="s">
        <v>1463</v>
      </c>
      <c r="D2035" s="4" t="s">
        <v>1464</v>
      </c>
      <c r="E2035" s="4" t="s">
        <v>1629</v>
      </c>
      <c r="F2035" s="2">
        <v>2009</v>
      </c>
      <c r="G2035" s="4">
        <v>-171244</v>
      </c>
      <c r="H2035" s="4">
        <v>0</v>
      </c>
      <c r="I2035" s="4" t="s">
        <v>2806</v>
      </c>
      <c r="J2035" s="4"/>
      <c r="K2035" s="4" t="s">
        <v>837</v>
      </c>
      <c r="L2035" s="3">
        <v>39903</v>
      </c>
      <c r="M2035" s="4" t="s">
        <v>926</v>
      </c>
      <c r="N2035" s="4" t="s">
        <v>434</v>
      </c>
      <c r="O2035" s="4" t="s">
        <v>282</v>
      </c>
      <c r="P2035" s="4" t="s">
        <v>879</v>
      </c>
    </row>
    <row r="2036" spans="1:16" ht="33.75" customHeight="1">
      <c r="A2036" s="4" t="s">
        <v>365</v>
      </c>
      <c r="B2036" s="4" t="s">
        <v>365</v>
      </c>
      <c r="C2036" s="4" t="s">
        <v>1463</v>
      </c>
      <c r="D2036" s="4" t="s">
        <v>1464</v>
      </c>
      <c r="E2036" s="4" t="s">
        <v>1629</v>
      </c>
      <c r="F2036" s="2">
        <v>2009</v>
      </c>
      <c r="G2036" s="4">
        <v>-157195</v>
      </c>
      <c r="H2036" s="4">
        <v>0</v>
      </c>
      <c r="I2036" s="4" t="s">
        <v>2807</v>
      </c>
      <c r="J2036" s="4"/>
      <c r="K2036" s="4" t="s">
        <v>837</v>
      </c>
      <c r="L2036" s="3">
        <v>39903</v>
      </c>
      <c r="M2036" s="4" t="s">
        <v>926</v>
      </c>
      <c r="N2036" s="4" t="s">
        <v>434</v>
      </c>
      <c r="O2036" s="4" t="s">
        <v>282</v>
      </c>
      <c r="P2036" s="4" t="s">
        <v>879</v>
      </c>
    </row>
    <row r="2037" spans="1:16" ht="33.75" customHeight="1">
      <c r="A2037" s="4" t="s">
        <v>365</v>
      </c>
      <c r="B2037" s="4" t="s">
        <v>365</v>
      </c>
      <c r="C2037" s="4" t="s">
        <v>1463</v>
      </c>
      <c r="D2037" s="4" t="s">
        <v>1464</v>
      </c>
      <c r="E2037" s="4" t="s">
        <v>1629</v>
      </c>
      <c r="F2037" s="2">
        <v>2009</v>
      </c>
      <c r="G2037" s="4">
        <v>-414299</v>
      </c>
      <c r="H2037" s="4">
        <v>0</v>
      </c>
      <c r="I2037" s="4" t="s">
        <v>2808</v>
      </c>
      <c r="J2037" s="4"/>
      <c r="K2037" s="4" t="s">
        <v>837</v>
      </c>
      <c r="L2037" s="3">
        <v>39903</v>
      </c>
      <c r="M2037" s="4" t="s">
        <v>926</v>
      </c>
      <c r="N2037" s="4" t="s">
        <v>434</v>
      </c>
      <c r="O2037" s="4" t="s">
        <v>282</v>
      </c>
      <c r="P2037" s="4" t="s">
        <v>879</v>
      </c>
    </row>
    <row r="2038" spans="1:16" ht="33.75" customHeight="1">
      <c r="A2038" s="4" t="s">
        <v>365</v>
      </c>
      <c r="B2038" s="4" t="s">
        <v>365</v>
      </c>
      <c r="C2038" s="4" t="s">
        <v>1463</v>
      </c>
      <c r="D2038" s="4" t="s">
        <v>1464</v>
      </c>
      <c r="E2038" s="4" t="s">
        <v>1629</v>
      </c>
      <c r="F2038" s="2">
        <v>2009</v>
      </c>
      <c r="G2038" s="4">
        <v>-3126427</v>
      </c>
      <c r="H2038" s="4">
        <v>0</v>
      </c>
      <c r="I2038" s="4" t="s">
        <v>2809</v>
      </c>
      <c r="J2038" s="4"/>
      <c r="K2038" s="4" t="s">
        <v>837</v>
      </c>
      <c r="L2038" s="3">
        <v>39903</v>
      </c>
      <c r="M2038" s="4" t="s">
        <v>926</v>
      </c>
      <c r="N2038" s="4" t="s">
        <v>434</v>
      </c>
      <c r="O2038" s="4" t="s">
        <v>282</v>
      </c>
      <c r="P2038" s="4" t="s">
        <v>879</v>
      </c>
    </row>
    <row r="2039" spans="1:16" ht="33.75" customHeight="1">
      <c r="A2039" s="4" t="s">
        <v>365</v>
      </c>
      <c r="B2039" s="4" t="s">
        <v>365</v>
      </c>
      <c r="C2039" s="4" t="s">
        <v>1463</v>
      </c>
      <c r="D2039" s="4" t="s">
        <v>1464</v>
      </c>
      <c r="E2039" s="4" t="s">
        <v>1629</v>
      </c>
      <c r="F2039" s="2">
        <v>2009</v>
      </c>
      <c r="G2039" s="4">
        <v>-4221767</v>
      </c>
      <c r="H2039" s="4">
        <v>0</v>
      </c>
      <c r="I2039" s="4" t="s">
        <v>2810</v>
      </c>
      <c r="J2039" s="4"/>
      <c r="K2039" s="4" t="s">
        <v>837</v>
      </c>
      <c r="L2039" s="3">
        <v>39903</v>
      </c>
      <c r="M2039" s="4" t="s">
        <v>926</v>
      </c>
      <c r="N2039" s="4" t="s">
        <v>434</v>
      </c>
      <c r="O2039" s="4" t="s">
        <v>282</v>
      </c>
      <c r="P2039" s="4" t="s">
        <v>879</v>
      </c>
    </row>
    <row r="2040" spans="1:16" ht="33.75" customHeight="1">
      <c r="A2040" s="4" t="s">
        <v>365</v>
      </c>
      <c r="B2040" s="4" t="s">
        <v>365</v>
      </c>
      <c r="C2040" s="4" t="s">
        <v>1463</v>
      </c>
      <c r="D2040" s="4" t="s">
        <v>1464</v>
      </c>
      <c r="E2040" s="4" t="s">
        <v>1629</v>
      </c>
      <c r="F2040" s="2">
        <v>2009</v>
      </c>
      <c r="G2040" s="4">
        <v>-333520</v>
      </c>
      <c r="H2040" s="4">
        <v>0</v>
      </c>
      <c r="I2040" s="4" t="s">
        <v>2811</v>
      </c>
      <c r="J2040" s="4"/>
      <c r="K2040" s="4" t="s">
        <v>837</v>
      </c>
      <c r="L2040" s="3">
        <v>39903</v>
      </c>
      <c r="M2040" s="4" t="s">
        <v>926</v>
      </c>
      <c r="N2040" s="4" t="s">
        <v>434</v>
      </c>
      <c r="O2040" s="4" t="s">
        <v>282</v>
      </c>
      <c r="P2040" s="4" t="s">
        <v>879</v>
      </c>
    </row>
    <row r="2041" spans="1:16" ht="33.75" customHeight="1">
      <c r="A2041" s="4" t="s">
        <v>365</v>
      </c>
      <c r="B2041" s="4" t="s">
        <v>365</v>
      </c>
      <c r="C2041" s="4" t="s">
        <v>1463</v>
      </c>
      <c r="D2041" s="4" t="s">
        <v>1464</v>
      </c>
      <c r="E2041" s="4" t="s">
        <v>1629</v>
      </c>
      <c r="F2041" s="2">
        <v>2009</v>
      </c>
      <c r="G2041" s="4">
        <v>-4028208</v>
      </c>
      <c r="H2041" s="4">
        <v>0</v>
      </c>
      <c r="I2041" s="4" t="s">
        <v>2812</v>
      </c>
      <c r="J2041" s="4"/>
      <c r="K2041" s="4" t="s">
        <v>837</v>
      </c>
      <c r="L2041" s="3">
        <v>39903</v>
      </c>
      <c r="M2041" s="4" t="s">
        <v>926</v>
      </c>
      <c r="N2041" s="4" t="s">
        <v>434</v>
      </c>
      <c r="O2041" s="4" t="s">
        <v>282</v>
      </c>
      <c r="P2041" s="4" t="s">
        <v>879</v>
      </c>
    </row>
    <row r="2042" spans="1:16" ht="33.75" customHeight="1">
      <c r="A2042" s="4" t="s">
        <v>365</v>
      </c>
      <c r="B2042" s="4" t="s">
        <v>365</v>
      </c>
      <c r="C2042" s="4" t="s">
        <v>1463</v>
      </c>
      <c r="D2042" s="4" t="s">
        <v>1464</v>
      </c>
      <c r="E2042" s="4" t="s">
        <v>1629</v>
      </c>
      <c r="F2042" s="2">
        <v>2009</v>
      </c>
      <c r="G2042" s="4">
        <v>-788204</v>
      </c>
      <c r="H2042" s="4">
        <v>0</v>
      </c>
      <c r="I2042" s="4" t="s">
        <v>2813</v>
      </c>
      <c r="J2042" s="4"/>
      <c r="K2042" s="4" t="s">
        <v>837</v>
      </c>
      <c r="L2042" s="3">
        <v>39903</v>
      </c>
      <c r="M2042" s="4" t="s">
        <v>926</v>
      </c>
      <c r="N2042" s="4" t="s">
        <v>434</v>
      </c>
      <c r="O2042" s="4" t="s">
        <v>282</v>
      </c>
      <c r="P2042" s="4" t="s">
        <v>879</v>
      </c>
    </row>
    <row r="2043" spans="1:16" ht="33.75" customHeight="1">
      <c r="A2043" s="4" t="s">
        <v>365</v>
      </c>
      <c r="B2043" s="4" t="s">
        <v>365</v>
      </c>
      <c r="C2043" s="4" t="s">
        <v>1463</v>
      </c>
      <c r="D2043" s="4" t="s">
        <v>1464</v>
      </c>
      <c r="E2043" s="4" t="s">
        <v>1629</v>
      </c>
      <c r="F2043" s="2">
        <v>2009</v>
      </c>
      <c r="G2043" s="4">
        <v>-8979888</v>
      </c>
      <c r="H2043" s="4">
        <v>0</v>
      </c>
      <c r="I2043" s="4" t="s">
        <v>2814</v>
      </c>
      <c r="J2043" s="4"/>
      <c r="K2043" s="4" t="s">
        <v>837</v>
      </c>
      <c r="L2043" s="3">
        <v>39903</v>
      </c>
      <c r="M2043" s="4" t="s">
        <v>926</v>
      </c>
      <c r="N2043" s="4" t="s">
        <v>434</v>
      </c>
      <c r="O2043" s="4" t="s">
        <v>282</v>
      </c>
      <c r="P2043" s="4" t="s">
        <v>879</v>
      </c>
    </row>
    <row r="2044" spans="1:16" ht="33.75" customHeight="1">
      <c r="A2044" s="4" t="s">
        <v>365</v>
      </c>
      <c r="B2044" s="4" t="s">
        <v>365</v>
      </c>
      <c r="C2044" s="4" t="s">
        <v>1463</v>
      </c>
      <c r="D2044" s="4" t="s">
        <v>1464</v>
      </c>
      <c r="E2044" s="4" t="s">
        <v>1629</v>
      </c>
      <c r="F2044" s="2">
        <v>2009</v>
      </c>
      <c r="G2044" s="4">
        <v>-540623</v>
      </c>
      <c r="H2044" s="4">
        <v>0</v>
      </c>
      <c r="I2044" s="4" t="s">
        <v>2815</v>
      </c>
      <c r="J2044" s="4"/>
      <c r="K2044" s="4" t="s">
        <v>837</v>
      </c>
      <c r="L2044" s="3">
        <v>39903</v>
      </c>
      <c r="M2044" s="4" t="s">
        <v>926</v>
      </c>
      <c r="N2044" s="4" t="s">
        <v>434</v>
      </c>
      <c r="O2044" s="4" t="s">
        <v>282</v>
      </c>
      <c r="P2044" s="4" t="s">
        <v>879</v>
      </c>
    </row>
    <row r="2045" spans="1:16" ht="33.75" customHeight="1">
      <c r="A2045" s="4" t="s">
        <v>365</v>
      </c>
      <c r="B2045" s="4" t="s">
        <v>365</v>
      </c>
      <c r="C2045" s="4" t="s">
        <v>1463</v>
      </c>
      <c r="D2045" s="4" t="s">
        <v>1464</v>
      </c>
      <c r="E2045" s="4" t="s">
        <v>1629</v>
      </c>
      <c r="F2045" s="2">
        <v>2009</v>
      </c>
      <c r="G2045" s="4">
        <v>-1107961</v>
      </c>
      <c r="H2045" s="4">
        <v>0</v>
      </c>
      <c r="I2045" s="4" t="s">
        <v>2816</v>
      </c>
      <c r="J2045" s="4"/>
      <c r="K2045" s="4" t="s">
        <v>837</v>
      </c>
      <c r="L2045" s="3">
        <v>39903</v>
      </c>
      <c r="M2045" s="4" t="s">
        <v>926</v>
      </c>
      <c r="N2045" s="4" t="s">
        <v>434</v>
      </c>
      <c r="O2045" s="4" t="s">
        <v>282</v>
      </c>
      <c r="P2045" s="4" t="s">
        <v>879</v>
      </c>
    </row>
    <row r="2046" spans="1:16" ht="33.75" customHeight="1">
      <c r="A2046" s="4" t="s">
        <v>365</v>
      </c>
      <c r="B2046" s="4" t="s">
        <v>365</v>
      </c>
      <c r="C2046" s="4" t="s">
        <v>1463</v>
      </c>
      <c r="D2046" s="4" t="s">
        <v>1464</v>
      </c>
      <c r="E2046" s="4" t="s">
        <v>1629</v>
      </c>
      <c r="F2046" s="2">
        <v>2009</v>
      </c>
      <c r="G2046" s="4">
        <v>-1041436</v>
      </c>
      <c r="H2046" s="4">
        <v>0</v>
      </c>
      <c r="I2046" s="4" t="s">
        <v>2817</v>
      </c>
      <c r="J2046" s="4"/>
      <c r="K2046" s="4" t="s">
        <v>837</v>
      </c>
      <c r="L2046" s="3">
        <v>39903</v>
      </c>
      <c r="M2046" s="4" t="s">
        <v>926</v>
      </c>
      <c r="N2046" s="4" t="s">
        <v>434</v>
      </c>
      <c r="O2046" s="4" t="s">
        <v>282</v>
      </c>
      <c r="P2046" s="4" t="s">
        <v>879</v>
      </c>
    </row>
    <row r="2047" spans="1:16" ht="33.75" customHeight="1">
      <c r="A2047" s="4" t="s">
        <v>365</v>
      </c>
      <c r="B2047" s="4" t="s">
        <v>365</v>
      </c>
      <c r="C2047" s="4" t="s">
        <v>1463</v>
      </c>
      <c r="D2047" s="4" t="s">
        <v>1464</v>
      </c>
      <c r="E2047" s="4" t="s">
        <v>1629</v>
      </c>
      <c r="F2047" s="2">
        <v>2009</v>
      </c>
      <c r="G2047" s="4">
        <v>-3524236</v>
      </c>
      <c r="H2047" s="4">
        <v>0</v>
      </c>
      <c r="I2047" s="4" t="s">
        <v>2818</v>
      </c>
      <c r="J2047" s="4"/>
      <c r="K2047" s="4" t="s">
        <v>837</v>
      </c>
      <c r="L2047" s="3">
        <v>39903</v>
      </c>
      <c r="M2047" s="4" t="s">
        <v>926</v>
      </c>
      <c r="N2047" s="4" t="s">
        <v>434</v>
      </c>
      <c r="O2047" s="4" t="s">
        <v>282</v>
      </c>
      <c r="P2047" s="4" t="s">
        <v>879</v>
      </c>
    </row>
    <row r="2048" spans="1:16" ht="33.75" customHeight="1">
      <c r="A2048" s="4" t="s">
        <v>365</v>
      </c>
      <c r="B2048" s="4" t="s">
        <v>365</v>
      </c>
      <c r="C2048" s="4" t="s">
        <v>1463</v>
      </c>
      <c r="D2048" s="4" t="s">
        <v>1464</v>
      </c>
      <c r="E2048" s="4" t="s">
        <v>1629</v>
      </c>
      <c r="F2048" s="2">
        <v>2009</v>
      </c>
      <c r="G2048" s="4">
        <v>-664654</v>
      </c>
      <c r="H2048" s="4">
        <v>0</v>
      </c>
      <c r="I2048" s="4" t="s">
        <v>2819</v>
      </c>
      <c r="J2048" s="4"/>
      <c r="K2048" s="4" t="s">
        <v>837</v>
      </c>
      <c r="L2048" s="3">
        <v>39903</v>
      </c>
      <c r="M2048" s="4" t="s">
        <v>926</v>
      </c>
      <c r="N2048" s="4" t="s">
        <v>434</v>
      </c>
      <c r="O2048" s="4" t="s">
        <v>282</v>
      </c>
      <c r="P2048" s="4" t="s">
        <v>879</v>
      </c>
    </row>
    <row r="2049" spans="1:16" ht="33.75" customHeight="1">
      <c r="A2049" s="4" t="s">
        <v>365</v>
      </c>
      <c r="B2049" s="4" t="s">
        <v>365</v>
      </c>
      <c r="C2049" s="4" t="s">
        <v>1463</v>
      </c>
      <c r="D2049" s="4" t="s">
        <v>1464</v>
      </c>
      <c r="E2049" s="4" t="s">
        <v>1629</v>
      </c>
      <c r="F2049" s="2">
        <v>2009</v>
      </c>
      <c r="G2049" s="4">
        <v>-11762720</v>
      </c>
      <c r="H2049" s="4">
        <v>0</v>
      </c>
      <c r="I2049" s="4" t="s">
        <v>2820</v>
      </c>
      <c r="J2049" s="4"/>
      <c r="K2049" s="4" t="s">
        <v>837</v>
      </c>
      <c r="L2049" s="3">
        <v>39903</v>
      </c>
      <c r="M2049" s="4" t="s">
        <v>926</v>
      </c>
      <c r="N2049" s="4" t="s">
        <v>434</v>
      </c>
      <c r="O2049" s="4" t="s">
        <v>282</v>
      </c>
      <c r="P2049" s="4" t="s">
        <v>879</v>
      </c>
    </row>
    <row r="2050" spans="1:16" ht="33.75" customHeight="1">
      <c r="A2050" s="4" t="s">
        <v>365</v>
      </c>
      <c r="B2050" s="4" t="s">
        <v>365</v>
      </c>
      <c r="C2050" s="4" t="s">
        <v>1463</v>
      </c>
      <c r="D2050" s="4" t="s">
        <v>1464</v>
      </c>
      <c r="E2050" s="4" t="s">
        <v>1629</v>
      </c>
      <c r="F2050" s="2">
        <v>2009</v>
      </c>
      <c r="G2050" s="4">
        <v>-3962197</v>
      </c>
      <c r="H2050" s="4">
        <v>0</v>
      </c>
      <c r="I2050" s="4" t="s">
        <v>2821</v>
      </c>
      <c r="J2050" s="4"/>
      <c r="K2050" s="4" t="s">
        <v>837</v>
      </c>
      <c r="L2050" s="3">
        <v>39903</v>
      </c>
      <c r="M2050" s="4" t="s">
        <v>926</v>
      </c>
      <c r="N2050" s="4" t="s">
        <v>434</v>
      </c>
      <c r="O2050" s="4" t="s">
        <v>282</v>
      </c>
      <c r="P2050" s="4" t="s">
        <v>879</v>
      </c>
    </row>
    <row r="2051" spans="1:16" ht="33.75" customHeight="1">
      <c r="A2051" s="4" t="s">
        <v>365</v>
      </c>
      <c r="B2051" s="4" t="s">
        <v>365</v>
      </c>
      <c r="C2051" s="4" t="s">
        <v>1463</v>
      </c>
      <c r="D2051" s="4" t="s">
        <v>1464</v>
      </c>
      <c r="E2051" s="4" t="s">
        <v>1629</v>
      </c>
      <c r="F2051" s="2">
        <v>2009</v>
      </c>
      <c r="G2051" s="4">
        <v>-852075</v>
      </c>
      <c r="H2051" s="4">
        <v>0</v>
      </c>
      <c r="I2051" s="4" t="s">
        <v>2822</v>
      </c>
      <c r="J2051" s="4"/>
      <c r="K2051" s="4" t="s">
        <v>837</v>
      </c>
      <c r="L2051" s="3">
        <v>39903</v>
      </c>
      <c r="M2051" s="4" t="s">
        <v>926</v>
      </c>
      <c r="N2051" s="4" t="s">
        <v>434</v>
      </c>
      <c r="O2051" s="4" t="s">
        <v>282</v>
      </c>
      <c r="P2051" s="4" t="s">
        <v>879</v>
      </c>
    </row>
    <row r="2052" spans="1:16" ht="33.75" customHeight="1">
      <c r="A2052" s="4" t="s">
        <v>365</v>
      </c>
      <c r="B2052" s="4" t="s">
        <v>365</v>
      </c>
      <c r="C2052" s="4" t="s">
        <v>1463</v>
      </c>
      <c r="D2052" s="4" t="s">
        <v>1464</v>
      </c>
      <c r="E2052" s="4" t="s">
        <v>1629</v>
      </c>
      <c r="F2052" s="2">
        <v>2009</v>
      </c>
      <c r="G2052" s="4">
        <v>-4790798</v>
      </c>
      <c r="H2052" s="4">
        <v>0</v>
      </c>
      <c r="I2052" s="4" t="s">
        <v>2823</v>
      </c>
      <c r="J2052" s="4"/>
      <c r="K2052" s="4" t="s">
        <v>837</v>
      </c>
      <c r="L2052" s="3">
        <v>39903</v>
      </c>
      <c r="M2052" s="4" t="s">
        <v>926</v>
      </c>
      <c r="N2052" s="4" t="s">
        <v>434</v>
      </c>
      <c r="O2052" s="4" t="s">
        <v>282</v>
      </c>
      <c r="P2052" s="4" t="s">
        <v>879</v>
      </c>
    </row>
    <row r="2053" spans="1:16" ht="33.75" customHeight="1">
      <c r="A2053" s="4" t="s">
        <v>365</v>
      </c>
      <c r="B2053" s="4" t="s">
        <v>365</v>
      </c>
      <c r="C2053" s="4" t="s">
        <v>1463</v>
      </c>
      <c r="D2053" s="4" t="s">
        <v>1464</v>
      </c>
      <c r="E2053" s="4" t="s">
        <v>1629</v>
      </c>
      <c r="F2053" s="2">
        <v>2009</v>
      </c>
      <c r="G2053" s="4">
        <v>-935121</v>
      </c>
      <c r="H2053" s="4">
        <v>0</v>
      </c>
      <c r="I2053" s="4" t="s">
        <v>2824</v>
      </c>
      <c r="J2053" s="4"/>
      <c r="K2053" s="4" t="s">
        <v>837</v>
      </c>
      <c r="L2053" s="3">
        <v>39903</v>
      </c>
      <c r="M2053" s="4" t="s">
        <v>926</v>
      </c>
      <c r="N2053" s="4" t="s">
        <v>434</v>
      </c>
      <c r="O2053" s="4" t="s">
        <v>282</v>
      </c>
      <c r="P2053" s="4" t="s">
        <v>879</v>
      </c>
    </row>
    <row r="2054" spans="1:16" ht="33.75" customHeight="1">
      <c r="A2054" s="4" t="s">
        <v>365</v>
      </c>
      <c r="B2054" s="4" t="s">
        <v>365</v>
      </c>
      <c r="C2054" s="4" t="s">
        <v>1463</v>
      </c>
      <c r="D2054" s="4" t="s">
        <v>1464</v>
      </c>
      <c r="E2054" s="4" t="s">
        <v>1629</v>
      </c>
      <c r="F2054" s="2">
        <v>2009</v>
      </c>
      <c r="G2054" s="4">
        <v>-1055670</v>
      </c>
      <c r="H2054" s="4">
        <v>0</v>
      </c>
      <c r="I2054" s="4" t="s">
        <v>2825</v>
      </c>
      <c r="J2054" s="4"/>
      <c r="K2054" s="4" t="s">
        <v>837</v>
      </c>
      <c r="L2054" s="3">
        <v>39903</v>
      </c>
      <c r="M2054" s="4" t="s">
        <v>926</v>
      </c>
      <c r="N2054" s="4" t="s">
        <v>434</v>
      </c>
      <c r="O2054" s="4" t="s">
        <v>282</v>
      </c>
      <c r="P2054" s="4" t="s">
        <v>879</v>
      </c>
    </row>
    <row r="2055" spans="1:16" ht="33.75" customHeight="1">
      <c r="A2055" s="4" t="s">
        <v>365</v>
      </c>
      <c r="B2055" s="4" t="s">
        <v>365</v>
      </c>
      <c r="C2055" s="4" t="s">
        <v>1463</v>
      </c>
      <c r="D2055" s="4" t="s">
        <v>1464</v>
      </c>
      <c r="E2055" s="4" t="s">
        <v>1629</v>
      </c>
      <c r="F2055" s="2">
        <v>2009</v>
      </c>
      <c r="G2055" s="4">
        <v>-371516</v>
      </c>
      <c r="H2055" s="4">
        <v>0</v>
      </c>
      <c r="I2055" s="4" t="s">
        <v>2826</v>
      </c>
      <c r="J2055" s="4"/>
      <c r="K2055" s="4" t="s">
        <v>837</v>
      </c>
      <c r="L2055" s="3">
        <v>39903</v>
      </c>
      <c r="M2055" s="4" t="s">
        <v>926</v>
      </c>
      <c r="N2055" s="4" t="s">
        <v>434</v>
      </c>
      <c r="O2055" s="4" t="s">
        <v>282</v>
      </c>
      <c r="P2055" s="4" t="s">
        <v>879</v>
      </c>
    </row>
    <row r="2056" spans="1:16" ht="33.75" customHeight="1">
      <c r="A2056" s="4" t="s">
        <v>365</v>
      </c>
      <c r="B2056" s="4" t="s">
        <v>365</v>
      </c>
      <c r="C2056" s="4" t="s">
        <v>1463</v>
      </c>
      <c r="D2056" s="4" t="s">
        <v>1464</v>
      </c>
      <c r="E2056" s="4" t="s">
        <v>1629</v>
      </c>
      <c r="F2056" s="2">
        <v>2009</v>
      </c>
      <c r="G2056" s="4">
        <v>-315820</v>
      </c>
      <c r="H2056" s="4">
        <v>0</v>
      </c>
      <c r="I2056" s="4" t="s">
        <v>2827</v>
      </c>
      <c r="J2056" s="4"/>
      <c r="K2056" s="4" t="s">
        <v>837</v>
      </c>
      <c r="L2056" s="3">
        <v>39903</v>
      </c>
      <c r="M2056" s="4" t="s">
        <v>926</v>
      </c>
      <c r="N2056" s="4" t="s">
        <v>434</v>
      </c>
      <c r="O2056" s="4" t="s">
        <v>282</v>
      </c>
      <c r="P2056" s="4" t="s">
        <v>879</v>
      </c>
    </row>
    <row r="2057" spans="1:16" ht="33.75" customHeight="1">
      <c r="A2057" s="4" t="s">
        <v>365</v>
      </c>
      <c r="B2057" s="4" t="s">
        <v>365</v>
      </c>
      <c r="C2057" s="4" t="s">
        <v>1463</v>
      </c>
      <c r="D2057" s="4" t="s">
        <v>1464</v>
      </c>
      <c r="E2057" s="4" t="s">
        <v>1629</v>
      </c>
      <c r="F2057" s="2">
        <v>2009</v>
      </c>
      <c r="G2057" s="4">
        <v>-657749</v>
      </c>
      <c r="H2057" s="4">
        <v>0</v>
      </c>
      <c r="I2057" s="4" t="s">
        <v>2828</v>
      </c>
      <c r="J2057" s="4"/>
      <c r="K2057" s="4" t="s">
        <v>837</v>
      </c>
      <c r="L2057" s="3">
        <v>39903</v>
      </c>
      <c r="M2057" s="4" t="s">
        <v>926</v>
      </c>
      <c r="N2057" s="4" t="s">
        <v>434</v>
      </c>
      <c r="O2057" s="4" t="s">
        <v>282</v>
      </c>
      <c r="P2057" s="4" t="s">
        <v>879</v>
      </c>
    </row>
    <row r="2058" spans="1:16" ht="33.75" customHeight="1">
      <c r="A2058" s="4" t="s">
        <v>365</v>
      </c>
      <c r="B2058" s="4" t="s">
        <v>365</v>
      </c>
      <c r="C2058" s="4" t="s">
        <v>1463</v>
      </c>
      <c r="D2058" s="4" t="s">
        <v>1464</v>
      </c>
      <c r="E2058" s="4" t="s">
        <v>1629</v>
      </c>
      <c r="F2058" s="2">
        <v>2009</v>
      </c>
      <c r="G2058" s="4">
        <v>-1653598</v>
      </c>
      <c r="H2058" s="4">
        <v>0</v>
      </c>
      <c r="I2058" s="4" t="s">
        <v>2829</v>
      </c>
      <c r="J2058" s="4"/>
      <c r="K2058" s="4" t="s">
        <v>837</v>
      </c>
      <c r="L2058" s="3">
        <v>39903</v>
      </c>
      <c r="M2058" s="4" t="s">
        <v>926</v>
      </c>
      <c r="N2058" s="4" t="s">
        <v>434</v>
      </c>
      <c r="O2058" s="4" t="s">
        <v>282</v>
      </c>
      <c r="P2058" s="4" t="s">
        <v>879</v>
      </c>
    </row>
    <row r="2059" spans="1:16" ht="33.75" customHeight="1">
      <c r="A2059" s="4" t="s">
        <v>365</v>
      </c>
      <c r="B2059" s="4" t="s">
        <v>365</v>
      </c>
      <c r="C2059" s="4" t="s">
        <v>1463</v>
      </c>
      <c r="D2059" s="4" t="s">
        <v>1464</v>
      </c>
      <c r="E2059" s="4" t="s">
        <v>1629</v>
      </c>
      <c r="F2059" s="2">
        <v>2009</v>
      </c>
      <c r="G2059" s="4">
        <v>-33647</v>
      </c>
      <c r="H2059" s="4">
        <v>0</v>
      </c>
      <c r="I2059" s="4" t="s">
        <v>2830</v>
      </c>
      <c r="J2059" s="4"/>
      <c r="K2059" s="4" t="s">
        <v>837</v>
      </c>
      <c r="L2059" s="3">
        <v>39903</v>
      </c>
      <c r="M2059" s="4" t="s">
        <v>926</v>
      </c>
      <c r="N2059" s="4" t="s">
        <v>434</v>
      </c>
      <c r="O2059" s="4" t="s">
        <v>282</v>
      </c>
      <c r="P2059" s="4" t="s">
        <v>879</v>
      </c>
    </row>
    <row r="2060" spans="1:16" ht="33.75" customHeight="1">
      <c r="A2060" s="4" t="s">
        <v>365</v>
      </c>
      <c r="B2060" s="4" t="s">
        <v>365</v>
      </c>
      <c r="C2060" s="4" t="s">
        <v>1463</v>
      </c>
      <c r="D2060" s="4" t="s">
        <v>1464</v>
      </c>
      <c r="E2060" s="4" t="s">
        <v>1526</v>
      </c>
      <c r="F2060" s="2">
        <v>2009</v>
      </c>
      <c r="G2060" s="4">
        <v>-355725</v>
      </c>
      <c r="H2060" s="4">
        <v>0</v>
      </c>
      <c r="I2060" s="4" t="s">
        <v>2831</v>
      </c>
      <c r="J2060" s="4"/>
      <c r="K2060" s="4" t="s">
        <v>837</v>
      </c>
      <c r="L2060" s="3">
        <v>39983</v>
      </c>
      <c r="M2060" s="4" t="s">
        <v>926</v>
      </c>
      <c r="N2060" s="4" t="s">
        <v>434</v>
      </c>
      <c r="O2060" s="4" t="s">
        <v>282</v>
      </c>
      <c r="P2060" s="4" t="s">
        <v>879</v>
      </c>
    </row>
    <row r="2061" spans="1:16" ht="33.75" customHeight="1">
      <c r="A2061" s="4" t="s">
        <v>365</v>
      </c>
      <c r="B2061" s="4" t="s">
        <v>365</v>
      </c>
      <c r="C2061" s="4" t="s">
        <v>1463</v>
      </c>
      <c r="D2061" s="4" t="s">
        <v>1464</v>
      </c>
      <c r="E2061" s="4" t="s">
        <v>1526</v>
      </c>
      <c r="F2061" s="2">
        <v>2009</v>
      </c>
      <c r="G2061" s="4">
        <v>-4359048</v>
      </c>
      <c r="H2061" s="4">
        <v>0</v>
      </c>
      <c r="I2061" s="4" t="s">
        <v>2832</v>
      </c>
      <c r="J2061" s="4"/>
      <c r="K2061" s="4" t="s">
        <v>837</v>
      </c>
      <c r="L2061" s="3">
        <v>39876</v>
      </c>
      <c r="M2061" s="4" t="s">
        <v>926</v>
      </c>
      <c r="N2061" s="4" t="s">
        <v>434</v>
      </c>
      <c r="O2061" s="4" t="s">
        <v>282</v>
      </c>
      <c r="P2061" s="4" t="s">
        <v>879</v>
      </c>
    </row>
    <row r="2062" spans="1:16" ht="33.75" customHeight="1">
      <c r="A2062" s="4" t="s">
        <v>365</v>
      </c>
      <c r="B2062" s="4" t="s">
        <v>365</v>
      </c>
      <c r="C2062" s="4" t="s">
        <v>1463</v>
      </c>
      <c r="D2062" s="4" t="s">
        <v>1464</v>
      </c>
      <c r="E2062" s="4" t="s">
        <v>1526</v>
      </c>
      <c r="F2062" s="2">
        <v>2009</v>
      </c>
      <c r="G2062" s="4">
        <v>-3480203</v>
      </c>
      <c r="H2062" s="4">
        <v>0</v>
      </c>
      <c r="I2062" s="4" t="s">
        <v>2833</v>
      </c>
      <c r="J2062" s="4"/>
      <c r="K2062" s="4" t="s">
        <v>837</v>
      </c>
      <c r="L2062" s="3">
        <v>39983</v>
      </c>
      <c r="M2062" s="4" t="s">
        <v>926</v>
      </c>
      <c r="N2062" s="4" t="s">
        <v>434</v>
      </c>
      <c r="O2062" s="4" t="s">
        <v>282</v>
      </c>
      <c r="P2062" s="4" t="s">
        <v>879</v>
      </c>
    </row>
    <row r="2063" spans="1:16" ht="33.75" customHeight="1">
      <c r="A2063" s="4" t="s">
        <v>365</v>
      </c>
      <c r="B2063" s="4" t="s">
        <v>365</v>
      </c>
      <c r="C2063" s="4" t="s">
        <v>1463</v>
      </c>
      <c r="D2063" s="4" t="s">
        <v>1464</v>
      </c>
      <c r="E2063" s="4" t="s">
        <v>1526</v>
      </c>
      <c r="F2063" s="2">
        <v>2009</v>
      </c>
      <c r="G2063" s="4">
        <v>-1268615</v>
      </c>
      <c r="H2063" s="4">
        <v>0</v>
      </c>
      <c r="I2063" s="4" t="s">
        <v>2834</v>
      </c>
      <c r="J2063" s="4"/>
      <c r="K2063" s="4" t="s">
        <v>837</v>
      </c>
      <c r="L2063" s="3">
        <v>39983</v>
      </c>
      <c r="M2063" s="4" t="s">
        <v>926</v>
      </c>
      <c r="N2063" s="4" t="s">
        <v>434</v>
      </c>
      <c r="O2063" s="4" t="s">
        <v>282</v>
      </c>
      <c r="P2063" s="4" t="s">
        <v>879</v>
      </c>
    </row>
    <row r="2064" spans="1:16" ht="33.75" customHeight="1">
      <c r="A2064" s="4" t="s">
        <v>365</v>
      </c>
      <c r="B2064" s="4" t="s">
        <v>365</v>
      </c>
      <c r="C2064" s="4" t="s">
        <v>1463</v>
      </c>
      <c r="D2064" s="4" t="s">
        <v>1464</v>
      </c>
      <c r="E2064" s="4" t="s">
        <v>2835</v>
      </c>
      <c r="F2064" s="2">
        <v>2009</v>
      </c>
      <c r="G2064" s="4">
        <v>-279417</v>
      </c>
      <c r="H2064" s="4">
        <v>0</v>
      </c>
      <c r="I2064" s="4" t="s">
        <v>2836</v>
      </c>
      <c r="J2064" s="4"/>
      <c r="K2064" s="4" t="s">
        <v>837</v>
      </c>
      <c r="L2064" s="3">
        <v>39903</v>
      </c>
      <c r="M2064" s="4" t="s">
        <v>926</v>
      </c>
      <c r="N2064" s="4" t="s">
        <v>434</v>
      </c>
      <c r="O2064" s="4" t="s">
        <v>282</v>
      </c>
      <c r="P2064" s="4" t="s">
        <v>879</v>
      </c>
    </row>
    <row r="2065" spans="1:16" ht="33.75" customHeight="1">
      <c r="A2065" s="4" t="s">
        <v>365</v>
      </c>
      <c r="B2065" s="4" t="s">
        <v>365</v>
      </c>
      <c r="C2065" s="4" t="s">
        <v>1463</v>
      </c>
      <c r="D2065" s="4" t="s">
        <v>1464</v>
      </c>
      <c r="E2065" s="4" t="s">
        <v>2835</v>
      </c>
      <c r="F2065" s="2">
        <v>2009</v>
      </c>
      <c r="G2065" s="4">
        <v>-783576</v>
      </c>
      <c r="H2065" s="4">
        <v>0</v>
      </c>
      <c r="I2065" s="4" t="s">
        <v>2837</v>
      </c>
      <c r="J2065" s="4"/>
      <c r="K2065" s="4" t="s">
        <v>837</v>
      </c>
      <c r="L2065" s="3">
        <v>39903</v>
      </c>
      <c r="M2065" s="4" t="s">
        <v>926</v>
      </c>
      <c r="N2065" s="4" t="s">
        <v>434</v>
      </c>
      <c r="O2065" s="4" t="s">
        <v>282</v>
      </c>
      <c r="P2065" s="4" t="s">
        <v>879</v>
      </c>
    </row>
    <row r="2066" spans="1:16" ht="33.75" customHeight="1">
      <c r="A2066" s="4" t="s">
        <v>365</v>
      </c>
      <c r="B2066" s="4" t="s">
        <v>365</v>
      </c>
      <c r="C2066" s="4" t="s">
        <v>1463</v>
      </c>
      <c r="D2066" s="4" t="s">
        <v>1464</v>
      </c>
      <c r="E2066" s="4" t="s">
        <v>2835</v>
      </c>
      <c r="F2066" s="2">
        <v>2009</v>
      </c>
      <c r="G2066" s="4">
        <v>-3991668</v>
      </c>
      <c r="H2066" s="4">
        <v>0</v>
      </c>
      <c r="I2066" s="4" t="s">
        <v>2838</v>
      </c>
      <c r="J2066" s="4"/>
      <c r="K2066" s="4" t="s">
        <v>837</v>
      </c>
      <c r="L2066" s="3">
        <v>39903</v>
      </c>
      <c r="M2066" s="4" t="s">
        <v>926</v>
      </c>
      <c r="N2066" s="4" t="s">
        <v>434</v>
      </c>
      <c r="O2066" s="4" t="s">
        <v>282</v>
      </c>
      <c r="P2066" s="4" t="s">
        <v>879</v>
      </c>
    </row>
    <row r="2067" spans="1:16" ht="33.75" customHeight="1">
      <c r="A2067" s="4" t="s">
        <v>365</v>
      </c>
      <c r="B2067" s="4" t="s">
        <v>365</v>
      </c>
      <c r="C2067" s="4" t="s">
        <v>1463</v>
      </c>
      <c r="D2067" s="4" t="s">
        <v>1464</v>
      </c>
      <c r="E2067" s="4" t="s">
        <v>2835</v>
      </c>
      <c r="F2067" s="2">
        <v>2009</v>
      </c>
      <c r="G2067" s="4">
        <v>-929232</v>
      </c>
      <c r="H2067" s="4">
        <v>0</v>
      </c>
      <c r="I2067" s="4" t="s">
        <v>2839</v>
      </c>
      <c r="J2067" s="4"/>
      <c r="K2067" s="4" t="s">
        <v>837</v>
      </c>
      <c r="L2067" s="3">
        <v>39903</v>
      </c>
      <c r="M2067" s="4" t="s">
        <v>926</v>
      </c>
      <c r="N2067" s="4" t="s">
        <v>434</v>
      </c>
      <c r="O2067" s="4" t="s">
        <v>282</v>
      </c>
      <c r="P2067" s="4" t="s">
        <v>879</v>
      </c>
    </row>
    <row r="2068" spans="1:16" ht="33.75" customHeight="1">
      <c r="A2068" s="4" t="s">
        <v>365</v>
      </c>
      <c r="B2068" s="4" t="s">
        <v>365</v>
      </c>
      <c r="C2068" s="4" t="s">
        <v>1463</v>
      </c>
      <c r="D2068" s="4" t="s">
        <v>1464</v>
      </c>
      <c r="E2068" s="4" t="s">
        <v>2835</v>
      </c>
      <c r="F2068" s="2">
        <v>2009</v>
      </c>
      <c r="G2068" s="4">
        <v>-13438282</v>
      </c>
      <c r="H2068" s="4">
        <v>0</v>
      </c>
      <c r="I2068" s="4" t="s">
        <v>2840</v>
      </c>
      <c r="J2068" s="4"/>
      <c r="K2068" s="4" t="s">
        <v>837</v>
      </c>
      <c r="L2068" s="3">
        <v>39903</v>
      </c>
      <c r="M2068" s="4" t="s">
        <v>926</v>
      </c>
      <c r="N2068" s="4" t="s">
        <v>434</v>
      </c>
      <c r="O2068" s="4" t="s">
        <v>282</v>
      </c>
      <c r="P2068" s="4" t="s">
        <v>879</v>
      </c>
    </row>
    <row r="2069" spans="1:16" ht="33.75" customHeight="1">
      <c r="A2069" s="4" t="s">
        <v>365</v>
      </c>
      <c r="B2069" s="4" t="s">
        <v>365</v>
      </c>
      <c r="C2069" s="4" t="s">
        <v>1463</v>
      </c>
      <c r="D2069" s="4" t="s">
        <v>1464</v>
      </c>
      <c r="E2069" s="4" t="s">
        <v>2835</v>
      </c>
      <c r="F2069" s="2">
        <v>2009</v>
      </c>
      <c r="G2069" s="4">
        <v>-4817228</v>
      </c>
      <c r="H2069" s="4">
        <v>0</v>
      </c>
      <c r="I2069" s="4" t="s">
        <v>2841</v>
      </c>
      <c r="J2069" s="4"/>
      <c r="K2069" s="4" t="s">
        <v>837</v>
      </c>
      <c r="L2069" s="3">
        <v>39903</v>
      </c>
      <c r="M2069" s="4" t="s">
        <v>926</v>
      </c>
      <c r="N2069" s="4" t="s">
        <v>434</v>
      </c>
      <c r="O2069" s="4" t="s">
        <v>282</v>
      </c>
      <c r="P2069" s="4" t="s">
        <v>879</v>
      </c>
    </row>
    <row r="2070" spans="1:16" ht="33.75" customHeight="1">
      <c r="A2070" s="4" t="s">
        <v>365</v>
      </c>
      <c r="B2070" s="4" t="s">
        <v>365</v>
      </c>
      <c r="C2070" s="4" t="s">
        <v>1463</v>
      </c>
      <c r="D2070" s="4" t="s">
        <v>1464</v>
      </c>
      <c r="E2070" s="4" t="s">
        <v>2835</v>
      </c>
      <c r="F2070" s="2">
        <v>2009</v>
      </c>
      <c r="G2070" s="4">
        <v>-1949465</v>
      </c>
      <c r="H2070" s="4">
        <v>0</v>
      </c>
      <c r="I2070" s="4" t="s">
        <v>2842</v>
      </c>
      <c r="J2070" s="4"/>
      <c r="K2070" s="4" t="s">
        <v>837</v>
      </c>
      <c r="L2070" s="3">
        <v>39903</v>
      </c>
      <c r="M2070" s="4" t="s">
        <v>926</v>
      </c>
      <c r="N2070" s="4" t="s">
        <v>434</v>
      </c>
      <c r="O2070" s="4" t="s">
        <v>282</v>
      </c>
      <c r="P2070" s="4" t="s">
        <v>879</v>
      </c>
    </row>
    <row r="2071" spans="1:16" ht="33.75" customHeight="1">
      <c r="A2071" s="4" t="s">
        <v>365</v>
      </c>
      <c r="B2071" s="4" t="s">
        <v>365</v>
      </c>
      <c r="C2071" s="4" t="s">
        <v>1463</v>
      </c>
      <c r="D2071" s="4" t="s">
        <v>1464</v>
      </c>
      <c r="E2071" s="4" t="s">
        <v>2835</v>
      </c>
      <c r="F2071" s="2">
        <v>2009</v>
      </c>
      <c r="G2071" s="4">
        <v>-11467285</v>
      </c>
      <c r="H2071" s="4">
        <v>0</v>
      </c>
      <c r="I2071" s="4" t="s">
        <v>2843</v>
      </c>
      <c r="J2071" s="4"/>
      <c r="K2071" s="4" t="s">
        <v>837</v>
      </c>
      <c r="L2071" s="3">
        <v>39903</v>
      </c>
      <c r="M2071" s="4" t="s">
        <v>926</v>
      </c>
      <c r="N2071" s="4" t="s">
        <v>434</v>
      </c>
      <c r="O2071" s="4" t="s">
        <v>282</v>
      </c>
      <c r="P2071" s="4" t="s">
        <v>879</v>
      </c>
    </row>
    <row r="2072" spans="1:16" ht="33.75" customHeight="1">
      <c r="A2072" s="4" t="s">
        <v>365</v>
      </c>
      <c r="B2072" s="4" t="s">
        <v>365</v>
      </c>
      <c r="C2072" s="4" t="s">
        <v>1463</v>
      </c>
      <c r="D2072" s="4" t="s">
        <v>1464</v>
      </c>
      <c r="E2072" s="4" t="s">
        <v>2835</v>
      </c>
      <c r="F2072" s="2">
        <v>2009</v>
      </c>
      <c r="G2072" s="4">
        <v>-637353</v>
      </c>
      <c r="H2072" s="4">
        <v>0</v>
      </c>
      <c r="I2072" s="4" t="s">
        <v>2844</v>
      </c>
      <c r="J2072" s="4"/>
      <c r="K2072" s="4" t="s">
        <v>837</v>
      </c>
      <c r="L2072" s="3">
        <v>39903</v>
      </c>
      <c r="M2072" s="4" t="s">
        <v>926</v>
      </c>
      <c r="N2072" s="4" t="s">
        <v>434</v>
      </c>
      <c r="O2072" s="4" t="s">
        <v>282</v>
      </c>
      <c r="P2072" s="4" t="s">
        <v>879</v>
      </c>
    </row>
    <row r="2073" spans="1:16" ht="33.75" customHeight="1">
      <c r="A2073" s="4" t="s">
        <v>365</v>
      </c>
      <c r="B2073" s="4" t="s">
        <v>365</v>
      </c>
      <c r="C2073" s="4" t="s">
        <v>1463</v>
      </c>
      <c r="D2073" s="4" t="s">
        <v>1464</v>
      </c>
      <c r="E2073" s="4" t="s">
        <v>2835</v>
      </c>
      <c r="F2073" s="2">
        <v>2009</v>
      </c>
      <c r="G2073" s="4">
        <v>-1102437</v>
      </c>
      <c r="H2073" s="4">
        <v>0</v>
      </c>
      <c r="I2073" s="4" t="s">
        <v>2845</v>
      </c>
      <c r="J2073" s="4"/>
      <c r="K2073" s="4" t="s">
        <v>837</v>
      </c>
      <c r="L2073" s="3">
        <v>39903</v>
      </c>
      <c r="M2073" s="4" t="s">
        <v>926</v>
      </c>
      <c r="N2073" s="4" t="s">
        <v>434</v>
      </c>
      <c r="O2073" s="4" t="s">
        <v>282</v>
      </c>
      <c r="P2073" s="4" t="s">
        <v>879</v>
      </c>
    </row>
    <row r="2074" spans="1:16" ht="33.75" customHeight="1">
      <c r="A2074" s="4" t="s">
        <v>365</v>
      </c>
      <c r="B2074" s="4" t="s">
        <v>365</v>
      </c>
      <c r="C2074" s="4" t="s">
        <v>1463</v>
      </c>
      <c r="D2074" s="4" t="s">
        <v>1464</v>
      </c>
      <c r="E2074" s="4" t="s">
        <v>2835</v>
      </c>
      <c r="F2074" s="2">
        <v>2009</v>
      </c>
      <c r="G2074" s="4">
        <v>-1625395</v>
      </c>
      <c r="H2074" s="4">
        <v>0</v>
      </c>
      <c r="I2074" s="4" t="s">
        <v>2846</v>
      </c>
      <c r="J2074" s="4"/>
      <c r="K2074" s="4" t="s">
        <v>837</v>
      </c>
      <c r="L2074" s="3">
        <v>39903</v>
      </c>
      <c r="M2074" s="4" t="s">
        <v>926</v>
      </c>
      <c r="N2074" s="4" t="s">
        <v>434</v>
      </c>
      <c r="O2074" s="4" t="s">
        <v>282</v>
      </c>
      <c r="P2074" s="4" t="s">
        <v>879</v>
      </c>
    </row>
    <row r="2075" spans="1:16" ht="33.75" customHeight="1">
      <c r="A2075" s="4" t="s">
        <v>365</v>
      </c>
      <c r="B2075" s="4" t="s">
        <v>365</v>
      </c>
      <c r="C2075" s="4" t="s">
        <v>1463</v>
      </c>
      <c r="D2075" s="4" t="s">
        <v>1464</v>
      </c>
      <c r="E2075" s="4" t="s">
        <v>2835</v>
      </c>
      <c r="F2075" s="2">
        <v>2009</v>
      </c>
      <c r="G2075" s="4">
        <v>-1306201</v>
      </c>
      <c r="H2075" s="4">
        <v>0</v>
      </c>
      <c r="I2075" s="4" t="s">
        <v>2847</v>
      </c>
      <c r="J2075" s="4"/>
      <c r="K2075" s="4" t="s">
        <v>837</v>
      </c>
      <c r="L2075" s="3">
        <v>39903</v>
      </c>
      <c r="M2075" s="4" t="s">
        <v>926</v>
      </c>
      <c r="N2075" s="4" t="s">
        <v>434</v>
      </c>
      <c r="O2075" s="4" t="s">
        <v>282</v>
      </c>
      <c r="P2075" s="4" t="s">
        <v>879</v>
      </c>
    </row>
    <row r="2076" spans="1:16" ht="33.75" customHeight="1">
      <c r="A2076" s="4" t="s">
        <v>365</v>
      </c>
      <c r="B2076" s="4" t="s">
        <v>365</v>
      </c>
      <c r="C2076" s="4" t="s">
        <v>1463</v>
      </c>
      <c r="D2076" s="4" t="s">
        <v>1464</v>
      </c>
      <c r="E2076" s="4" t="s">
        <v>2835</v>
      </c>
      <c r="F2076" s="2">
        <v>2009</v>
      </c>
      <c r="G2076" s="4">
        <v>-4671128</v>
      </c>
      <c r="H2076" s="4">
        <v>0</v>
      </c>
      <c r="I2076" s="4" t="s">
        <v>2848</v>
      </c>
      <c r="J2076" s="4"/>
      <c r="K2076" s="4" t="s">
        <v>837</v>
      </c>
      <c r="L2076" s="3">
        <v>39903</v>
      </c>
      <c r="M2076" s="4" t="s">
        <v>926</v>
      </c>
      <c r="N2076" s="4" t="s">
        <v>434</v>
      </c>
      <c r="O2076" s="4" t="s">
        <v>282</v>
      </c>
      <c r="P2076" s="4" t="s">
        <v>879</v>
      </c>
    </row>
    <row r="2077" spans="1:16" ht="33.75" customHeight="1">
      <c r="A2077" s="4" t="s">
        <v>365</v>
      </c>
      <c r="B2077" s="4" t="s">
        <v>365</v>
      </c>
      <c r="C2077" s="4" t="s">
        <v>1463</v>
      </c>
      <c r="D2077" s="4" t="s">
        <v>1464</v>
      </c>
      <c r="E2077" s="4" t="s">
        <v>2835</v>
      </c>
      <c r="F2077" s="2">
        <v>2009</v>
      </c>
      <c r="G2077" s="4">
        <v>-1244555</v>
      </c>
      <c r="H2077" s="4">
        <v>0</v>
      </c>
      <c r="I2077" s="4" t="s">
        <v>2849</v>
      </c>
      <c r="J2077" s="4"/>
      <c r="K2077" s="4" t="s">
        <v>837</v>
      </c>
      <c r="L2077" s="3">
        <v>39903</v>
      </c>
      <c r="M2077" s="4" t="s">
        <v>926</v>
      </c>
      <c r="N2077" s="4" t="s">
        <v>434</v>
      </c>
      <c r="O2077" s="4" t="s">
        <v>282</v>
      </c>
      <c r="P2077" s="4" t="s">
        <v>879</v>
      </c>
    </row>
    <row r="2078" spans="1:16" ht="33.75" customHeight="1">
      <c r="A2078" s="4" t="s">
        <v>365</v>
      </c>
      <c r="B2078" s="4" t="s">
        <v>365</v>
      </c>
      <c r="C2078" s="4" t="s">
        <v>1463</v>
      </c>
      <c r="D2078" s="4" t="s">
        <v>1464</v>
      </c>
      <c r="E2078" s="4" t="s">
        <v>2835</v>
      </c>
      <c r="F2078" s="2">
        <v>2009</v>
      </c>
      <c r="G2078" s="4">
        <v>-201883</v>
      </c>
      <c r="H2078" s="4">
        <v>0</v>
      </c>
      <c r="I2078" s="4" t="s">
        <v>2850</v>
      </c>
      <c r="J2078" s="4"/>
      <c r="K2078" s="4" t="s">
        <v>837</v>
      </c>
      <c r="L2078" s="3">
        <v>39903</v>
      </c>
      <c r="M2078" s="4" t="s">
        <v>926</v>
      </c>
      <c r="N2078" s="4" t="s">
        <v>434</v>
      </c>
      <c r="O2078" s="4" t="s">
        <v>282</v>
      </c>
      <c r="P2078" s="4" t="s">
        <v>879</v>
      </c>
    </row>
    <row r="2079" spans="1:16" ht="33.75" customHeight="1">
      <c r="A2079" s="4" t="s">
        <v>365</v>
      </c>
      <c r="B2079" s="4" t="s">
        <v>365</v>
      </c>
      <c r="C2079" s="4" t="s">
        <v>1463</v>
      </c>
      <c r="D2079" s="4" t="s">
        <v>1464</v>
      </c>
      <c r="E2079" s="4" t="s">
        <v>2835</v>
      </c>
      <c r="F2079" s="2">
        <v>2009</v>
      </c>
      <c r="G2079" s="4">
        <v>-1004531</v>
      </c>
      <c r="H2079" s="4">
        <v>0</v>
      </c>
      <c r="I2079" s="4" t="s">
        <v>2851</v>
      </c>
      <c r="J2079" s="4"/>
      <c r="K2079" s="4" t="s">
        <v>837</v>
      </c>
      <c r="L2079" s="3">
        <v>39903</v>
      </c>
      <c r="M2079" s="4" t="s">
        <v>926</v>
      </c>
      <c r="N2079" s="4" t="s">
        <v>434</v>
      </c>
      <c r="O2079" s="4" t="s">
        <v>282</v>
      </c>
      <c r="P2079" s="4" t="s">
        <v>879</v>
      </c>
    </row>
    <row r="2080" spans="1:16" ht="33.75" customHeight="1">
      <c r="A2080" s="4" t="s">
        <v>365</v>
      </c>
      <c r="B2080" s="4" t="s">
        <v>365</v>
      </c>
      <c r="C2080" s="4" t="s">
        <v>1463</v>
      </c>
      <c r="D2080" s="4" t="s">
        <v>1464</v>
      </c>
      <c r="E2080" s="4" t="s">
        <v>2835</v>
      </c>
      <c r="F2080" s="2">
        <v>2009</v>
      </c>
      <c r="G2080" s="4">
        <v>-4748950</v>
      </c>
      <c r="H2080" s="4">
        <v>0</v>
      </c>
      <c r="I2080" s="4" t="s">
        <v>2852</v>
      </c>
      <c r="J2080" s="4"/>
      <c r="K2080" s="4" t="s">
        <v>837</v>
      </c>
      <c r="L2080" s="3">
        <v>39903</v>
      </c>
      <c r="M2080" s="4" t="s">
        <v>926</v>
      </c>
      <c r="N2080" s="4" t="s">
        <v>434</v>
      </c>
      <c r="O2080" s="4" t="s">
        <v>282</v>
      </c>
      <c r="P2080" s="4" t="s">
        <v>879</v>
      </c>
    </row>
    <row r="2081" spans="1:16" ht="33.75" customHeight="1">
      <c r="A2081" s="4" t="s">
        <v>365</v>
      </c>
      <c r="B2081" s="4" t="s">
        <v>365</v>
      </c>
      <c r="C2081" s="4" t="s">
        <v>1463</v>
      </c>
      <c r="D2081" s="4" t="s">
        <v>1464</v>
      </c>
      <c r="E2081" s="4" t="s">
        <v>2835</v>
      </c>
      <c r="F2081" s="2">
        <v>2009</v>
      </c>
      <c r="G2081" s="4">
        <v>-5647985</v>
      </c>
      <c r="H2081" s="4">
        <v>0</v>
      </c>
      <c r="I2081" s="4" t="s">
        <v>2853</v>
      </c>
      <c r="J2081" s="4"/>
      <c r="K2081" s="4" t="s">
        <v>837</v>
      </c>
      <c r="L2081" s="3">
        <v>39903</v>
      </c>
      <c r="M2081" s="4" t="s">
        <v>926</v>
      </c>
      <c r="N2081" s="4" t="s">
        <v>434</v>
      </c>
      <c r="O2081" s="4" t="s">
        <v>282</v>
      </c>
      <c r="P2081" s="4" t="s">
        <v>879</v>
      </c>
    </row>
    <row r="2082" spans="1:16" ht="33.75" customHeight="1">
      <c r="A2082" s="4" t="s">
        <v>365</v>
      </c>
      <c r="B2082" s="4" t="s">
        <v>365</v>
      </c>
      <c r="C2082" s="4" t="s">
        <v>1463</v>
      </c>
      <c r="D2082" s="4" t="s">
        <v>1464</v>
      </c>
      <c r="E2082" s="4" t="s">
        <v>2835</v>
      </c>
      <c r="F2082" s="2">
        <v>2009</v>
      </c>
      <c r="G2082" s="4">
        <v>-775436</v>
      </c>
      <c r="H2082" s="4">
        <v>0</v>
      </c>
      <c r="I2082" s="4" t="s">
        <v>2854</v>
      </c>
      <c r="J2082" s="4"/>
      <c r="K2082" s="4" t="s">
        <v>837</v>
      </c>
      <c r="L2082" s="3">
        <v>39903</v>
      </c>
      <c r="M2082" s="4" t="s">
        <v>926</v>
      </c>
      <c r="N2082" s="4" t="s">
        <v>434</v>
      </c>
      <c r="O2082" s="4" t="s">
        <v>282</v>
      </c>
      <c r="P2082" s="4" t="s">
        <v>879</v>
      </c>
    </row>
    <row r="2083" spans="1:16" ht="33.75" customHeight="1">
      <c r="A2083" s="4" t="s">
        <v>365</v>
      </c>
      <c r="B2083" s="4" t="s">
        <v>365</v>
      </c>
      <c r="C2083" s="4" t="s">
        <v>1463</v>
      </c>
      <c r="D2083" s="4" t="s">
        <v>1464</v>
      </c>
      <c r="E2083" s="4" t="s">
        <v>2835</v>
      </c>
      <c r="F2083" s="2">
        <v>2009</v>
      </c>
      <c r="G2083" s="4">
        <v>-39668</v>
      </c>
      <c r="H2083" s="4">
        <v>0</v>
      </c>
      <c r="I2083" s="4" t="s">
        <v>2855</v>
      </c>
      <c r="J2083" s="4"/>
      <c r="K2083" s="4" t="s">
        <v>837</v>
      </c>
      <c r="L2083" s="3">
        <v>39903</v>
      </c>
      <c r="M2083" s="4" t="s">
        <v>926</v>
      </c>
      <c r="N2083" s="4" t="s">
        <v>434</v>
      </c>
      <c r="O2083" s="4" t="s">
        <v>282</v>
      </c>
      <c r="P2083" s="4" t="s">
        <v>879</v>
      </c>
    </row>
    <row r="2084" spans="1:16" ht="33.75" customHeight="1">
      <c r="A2084" s="4" t="s">
        <v>365</v>
      </c>
      <c r="B2084" s="4" t="s">
        <v>365</v>
      </c>
      <c r="C2084" s="4" t="s">
        <v>1463</v>
      </c>
      <c r="D2084" s="4" t="s">
        <v>1464</v>
      </c>
      <c r="E2084" s="4" t="s">
        <v>2835</v>
      </c>
      <c r="F2084" s="2">
        <v>2009</v>
      </c>
      <c r="G2084" s="4">
        <v>-3685819</v>
      </c>
      <c r="H2084" s="4">
        <v>0</v>
      </c>
      <c r="I2084" s="4" t="s">
        <v>2856</v>
      </c>
      <c r="J2084" s="4"/>
      <c r="K2084" s="4" t="s">
        <v>837</v>
      </c>
      <c r="L2084" s="3">
        <v>39903</v>
      </c>
      <c r="M2084" s="4" t="s">
        <v>926</v>
      </c>
      <c r="N2084" s="4" t="s">
        <v>434</v>
      </c>
      <c r="O2084" s="4" t="s">
        <v>282</v>
      </c>
      <c r="P2084" s="4" t="s">
        <v>879</v>
      </c>
    </row>
    <row r="2085" spans="1:16" ht="33.75" customHeight="1">
      <c r="A2085" s="4" t="s">
        <v>365</v>
      </c>
      <c r="B2085" s="4" t="s">
        <v>365</v>
      </c>
      <c r="C2085" s="4" t="s">
        <v>1463</v>
      </c>
      <c r="D2085" s="4" t="s">
        <v>1464</v>
      </c>
      <c r="E2085" s="4" t="s">
        <v>2835</v>
      </c>
      <c r="F2085" s="2">
        <v>2009</v>
      </c>
      <c r="G2085" s="4">
        <v>-4154806</v>
      </c>
      <c r="H2085" s="4">
        <v>0</v>
      </c>
      <c r="I2085" s="4" t="s">
        <v>2857</v>
      </c>
      <c r="J2085" s="4"/>
      <c r="K2085" s="4" t="s">
        <v>837</v>
      </c>
      <c r="L2085" s="3">
        <v>39903</v>
      </c>
      <c r="M2085" s="4" t="s">
        <v>926</v>
      </c>
      <c r="N2085" s="4" t="s">
        <v>434</v>
      </c>
      <c r="O2085" s="4" t="s">
        <v>282</v>
      </c>
      <c r="P2085" s="4" t="s">
        <v>879</v>
      </c>
    </row>
    <row r="2086" spans="1:16" ht="33.75" customHeight="1">
      <c r="A2086" s="4" t="s">
        <v>365</v>
      </c>
      <c r="B2086" s="4" t="s">
        <v>365</v>
      </c>
      <c r="C2086" s="4" t="s">
        <v>1463</v>
      </c>
      <c r="D2086" s="4" t="s">
        <v>1464</v>
      </c>
      <c r="E2086" s="4" t="s">
        <v>2835</v>
      </c>
      <c r="F2086" s="2">
        <v>2009</v>
      </c>
      <c r="G2086" s="4">
        <v>-133947</v>
      </c>
      <c r="H2086" s="4">
        <v>0</v>
      </c>
      <c r="I2086" s="4" t="s">
        <v>2858</v>
      </c>
      <c r="J2086" s="4"/>
      <c r="K2086" s="4" t="s">
        <v>837</v>
      </c>
      <c r="L2086" s="3">
        <v>39903</v>
      </c>
      <c r="M2086" s="4" t="s">
        <v>926</v>
      </c>
      <c r="N2086" s="4" t="s">
        <v>434</v>
      </c>
      <c r="O2086" s="4" t="s">
        <v>282</v>
      </c>
      <c r="P2086" s="4" t="s">
        <v>879</v>
      </c>
    </row>
    <row r="2087" spans="1:16" ht="33.75" customHeight="1">
      <c r="A2087" s="4" t="s">
        <v>365</v>
      </c>
      <c r="B2087" s="4" t="s">
        <v>365</v>
      </c>
      <c r="C2087" s="4" t="s">
        <v>1463</v>
      </c>
      <c r="D2087" s="4" t="s">
        <v>1464</v>
      </c>
      <c r="E2087" s="4" t="s">
        <v>2835</v>
      </c>
      <c r="F2087" s="2">
        <v>2009</v>
      </c>
      <c r="G2087" s="4">
        <v>-437988</v>
      </c>
      <c r="H2087" s="4">
        <v>0</v>
      </c>
      <c r="I2087" s="4" t="s">
        <v>2859</v>
      </c>
      <c r="J2087" s="4"/>
      <c r="K2087" s="4" t="s">
        <v>837</v>
      </c>
      <c r="L2087" s="3">
        <v>39903</v>
      </c>
      <c r="M2087" s="4" t="s">
        <v>926</v>
      </c>
      <c r="N2087" s="4" t="s">
        <v>434</v>
      </c>
      <c r="O2087" s="4" t="s">
        <v>282</v>
      </c>
      <c r="P2087" s="4" t="s">
        <v>879</v>
      </c>
    </row>
    <row r="2088" spans="1:16" ht="33.75" customHeight="1">
      <c r="A2088" s="4" t="s">
        <v>365</v>
      </c>
      <c r="B2088" s="4" t="s">
        <v>365</v>
      </c>
      <c r="C2088" s="4" t="s">
        <v>1463</v>
      </c>
      <c r="D2088" s="4" t="s">
        <v>1464</v>
      </c>
      <c r="E2088" s="4" t="s">
        <v>2835</v>
      </c>
      <c r="F2088" s="2">
        <v>2009</v>
      </c>
      <c r="G2088" s="4">
        <v>-10586602</v>
      </c>
      <c r="H2088" s="4">
        <v>0</v>
      </c>
      <c r="I2088" s="4" t="s">
        <v>2860</v>
      </c>
      <c r="J2088" s="4"/>
      <c r="K2088" s="4" t="s">
        <v>837</v>
      </c>
      <c r="L2088" s="3">
        <v>39903</v>
      </c>
      <c r="M2088" s="4" t="s">
        <v>926</v>
      </c>
      <c r="N2088" s="4" t="s">
        <v>434</v>
      </c>
      <c r="O2088" s="4" t="s">
        <v>282</v>
      </c>
      <c r="P2088" s="4" t="s">
        <v>879</v>
      </c>
    </row>
    <row r="2089" spans="1:16" ht="33.75" customHeight="1">
      <c r="A2089" s="4" t="s">
        <v>365</v>
      </c>
      <c r="B2089" s="4" t="s">
        <v>365</v>
      </c>
      <c r="C2089" s="4" t="s">
        <v>1463</v>
      </c>
      <c r="D2089" s="4" t="s">
        <v>1464</v>
      </c>
      <c r="E2089" s="4" t="s">
        <v>2835</v>
      </c>
      <c r="F2089" s="2">
        <v>2009</v>
      </c>
      <c r="G2089" s="4">
        <v>-4977142</v>
      </c>
      <c r="H2089" s="4">
        <v>0</v>
      </c>
      <c r="I2089" s="4" t="s">
        <v>2861</v>
      </c>
      <c r="J2089" s="4"/>
      <c r="K2089" s="4" t="s">
        <v>837</v>
      </c>
      <c r="L2089" s="3">
        <v>39903</v>
      </c>
      <c r="M2089" s="4" t="s">
        <v>926</v>
      </c>
      <c r="N2089" s="4" t="s">
        <v>434</v>
      </c>
      <c r="O2089" s="4" t="s">
        <v>282</v>
      </c>
      <c r="P2089" s="4" t="s">
        <v>879</v>
      </c>
    </row>
    <row r="2090" spans="1:16" ht="33.75" customHeight="1">
      <c r="A2090" s="4" t="s">
        <v>365</v>
      </c>
      <c r="B2090" s="4" t="s">
        <v>365</v>
      </c>
      <c r="C2090" s="4" t="s">
        <v>1463</v>
      </c>
      <c r="D2090" s="4" t="s">
        <v>1464</v>
      </c>
      <c r="E2090" s="4" t="s">
        <v>2835</v>
      </c>
      <c r="F2090" s="2">
        <v>2009</v>
      </c>
      <c r="G2090" s="4">
        <v>-881349</v>
      </c>
      <c r="H2090" s="4">
        <v>0</v>
      </c>
      <c r="I2090" s="4" t="s">
        <v>2862</v>
      </c>
      <c r="J2090" s="4"/>
      <c r="K2090" s="4" t="s">
        <v>837</v>
      </c>
      <c r="L2090" s="3">
        <v>39903</v>
      </c>
      <c r="M2090" s="4" t="s">
        <v>926</v>
      </c>
      <c r="N2090" s="4" t="s">
        <v>434</v>
      </c>
      <c r="O2090" s="4" t="s">
        <v>282</v>
      </c>
      <c r="P2090" s="4" t="s">
        <v>879</v>
      </c>
    </row>
    <row r="2091" spans="1:16" ht="33.75" customHeight="1">
      <c r="A2091" s="4" t="s">
        <v>365</v>
      </c>
      <c r="B2091" s="4" t="s">
        <v>365</v>
      </c>
      <c r="C2091" s="4" t="s">
        <v>1463</v>
      </c>
      <c r="D2091" s="4" t="s">
        <v>1464</v>
      </c>
      <c r="E2091" s="4" t="s">
        <v>2835</v>
      </c>
      <c r="F2091" s="2">
        <v>2009</v>
      </c>
      <c r="G2091" s="4">
        <v>-185321</v>
      </c>
      <c r="H2091" s="4">
        <v>0</v>
      </c>
      <c r="I2091" s="4" t="s">
        <v>2863</v>
      </c>
      <c r="J2091" s="4"/>
      <c r="K2091" s="4" t="s">
        <v>837</v>
      </c>
      <c r="L2091" s="3">
        <v>39903</v>
      </c>
      <c r="M2091" s="4" t="s">
        <v>926</v>
      </c>
      <c r="N2091" s="4" t="s">
        <v>434</v>
      </c>
      <c r="O2091" s="4" t="s">
        <v>282</v>
      </c>
      <c r="P2091" s="4" t="s">
        <v>879</v>
      </c>
    </row>
    <row r="2092" spans="1:16" ht="33.75" customHeight="1">
      <c r="A2092" s="4" t="s">
        <v>365</v>
      </c>
      <c r="B2092" s="4" t="s">
        <v>365</v>
      </c>
      <c r="C2092" s="4" t="s">
        <v>1463</v>
      </c>
      <c r="D2092" s="4" t="s">
        <v>1464</v>
      </c>
      <c r="E2092" s="4" t="s">
        <v>2835</v>
      </c>
      <c r="F2092" s="2">
        <v>2009</v>
      </c>
      <c r="G2092" s="4">
        <v>-13867350</v>
      </c>
      <c r="H2092" s="4">
        <v>0</v>
      </c>
      <c r="I2092" s="4" t="s">
        <v>2864</v>
      </c>
      <c r="J2092" s="4"/>
      <c r="K2092" s="4" t="s">
        <v>837</v>
      </c>
      <c r="L2092" s="3">
        <v>39903</v>
      </c>
      <c r="M2092" s="4" t="s">
        <v>926</v>
      </c>
      <c r="N2092" s="4" t="s">
        <v>434</v>
      </c>
      <c r="O2092" s="4" t="s">
        <v>282</v>
      </c>
      <c r="P2092" s="4" t="s">
        <v>879</v>
      </c>
    </row>
    <row r="2093" spans="1:16" ht="33.75" customHeight="1">
      <c r="A2093" s="4" t="s">
        <v>365</v>
      </c>
      <c r="B2093" s="4" t="s">
        <v>365</v>
      </c>
      <c r="C2093" s="4" t="s">
        <v>1463</v>
      </c>
      <c r="D2093" s="4" t="s">
        <v>1464</v>
      </c>
      <c r="E2093" s="4" t="s">
        <v>2835</v>
      </c>
      <c r="F2093" s="2">
        <v>2009</v>
      </c>
      <c r="G2093" s="4">
        <v>-488426</v>
      </c>
      <c r="H2093" s="4">
        <v>0</v>
      </c>
      <c r="I2093" s="4" t="s">
        <v>2865</v>
      </c>
      <c r="J2093" s="4"/>
      <c r="K2093" s="4" t="s">
        <v>837</v>
      </c>
      <c r="L2093" s="3">
        <v>39903</v>
      </c>
      <c r="M2093" s="4" t="s">
        <v>926</v>
      </c>
      <c r="N2093" s="4" t="s">
        <v>434</v>
      </c>
      <c r="O2093" s="4" t="s">
        <v>282</v>
      </c>
      <c r="P2093" s="4" t="s">
        <v>879</v>
      </c>
    </row>
    <row r="2094" spans="1:16" ht="33.75" customHeight="1">
      <c r="A2094" s="4" t="s">
        <v>365</v>
      </c>
      <c r="B2094" s="4" t="s">
        <v>365</v>
      </c>
      <c r="C2094" s="4" t="s">
        <v>1463</v>
      </c>
      <c r="D2094" s="4" t="s">
        <v>1464</v>
      </c>
      <c r="E2094" s="4" t="s">
        <v>2835</v>
      </c>
      <c r="F2094" s="2">
        <v>2009</v>
      </c>
      <c r="G2094" s="4">
        <v>-1227774</v>
      </c>
      <c r="H2094" s="4">
        <v>0</v>
      </c>
      <c r="I2094" s="4" t="s">
        <v>2866</v>
      </c>
      <c r="J2094" s="4"/>
      <c r="K2094" s="4" t="s">
        <v>837</v>
      </c>
      <c r="L2094" s="3">
        <v>39903</v>
      </c>
      <c r="M2094" s="4" t="s">
        <v>926</v>
      </c>
      <c r="N2094" s="4" t="s">
        <v>434</v>
      </c>
      <c r="O2094" s="4" t="s">
        <v>282</v>
      </c>
      <c r="P2094" s="4" t="s">
        <v>879</v>
      </c>
    </row>
    <row r="2095" spans="1:16" ht="33.75" customHeight="1">
      <c r="A2095" s="4" t="s">
        <v>365</v>
      </c>
      <c r="B2095" s="4" t="s">
        <v>365</v>
      </c>
      <c r="C2095" s="4" t="s">
        <v>1463</v>
      </c>
      <c r="D2095" s="4" t="s">
        <v>1464</v>
      </c>
      <c r="E2095" s="4" t="s">
        <v>2835</v>
      </c>
      <c r="F2095" s="2">
        <v>2009</v>
      </c>
      <c r="G2095" s="4">
        <v>-1642457</v>
      </c>
      <c r="H2095" s="4">
        <v>0</v>
      </c>
      <c r="I2095" s="4" t="s">
        <v>2867</v>
      </c>
      <c r="J2095" s="4"/>
      <c r="K2095" s="4" t="s">
        <v>837</v>
      </c>
      <c r="L2095" s="3">
        <v>39903</v>
      </c>
      <c r="M2095" s="4" t="s">
        <v>926</v>
      </c>
      <c r="N2095" s="4" t="s">
        <v>434</v>
      </c>
      <c r="O2095" s="4" t="s">
        <v>282</v>
      </c>
      <c r="P2095" s="4" t="s">
        <v>879</v>
      </c>
    </row>
    <row r="2096" spans="1:16" ht="33.75" customHeight="1">
      <c r="A2096" s="4" t="s">
        <v>365</v>
      </c>
      <c r="B2096" s="4" t="s">
        <v>365</v>
      </c>
      <c r="C2096" s="4" t="s">
        <v>1463</v>
      </c>
      <c r="D2096" s="4" t="s">
        <v>1464</v>
      </c>
      <c r="E2096" s="4" t="s">
        <v>2835</v>
      </c>
      <c r="F2096" s="2">
        <v>2009</v>
      </c>
      <c r="G2096" s="4">
        <v>-372328</v>
      </c>
      <c r="H2096" s="4">
        <v>0</v>
      </c>
      <c r="I2096" s="4" t="s">
        <v>2868</v>
      </c>
      <c r="J2096" s="4"/>
      <c r="K2096" s="4" t="s">
        <v>837</v>
      </c>
      <c r="L2096" s="3">
        <v>39903</v>
      </c>
      <c r="M2096" s="4" t="s">
        <v>926</v>
      </c>
      <c r="N2096" s="4" t="s">
        <v>434</v>
      </c>
      <c r="O2096" s="4" t="s">
        <v>282</v>
      </c>
      <c r="P2096" s="4" t="s">
        <v>879</v>
      </c>
    </row>
    <row r="2097" spans="1:16" ht="33.75" customHeight="1">
      <c r="A2097" s="4" t="s">
        <v>365</v>
      </c>
      <c r="B2097" s="4" t="s">
        <v>365</v>
      </c>
      <c r="C2097" s="4" t="s">
        <v>1463</v>
      </c>
      <c r="D2097" s="4" t="s">
        <v>1464</v>
      </c>
      <c r="E2097" s="4" t="s">
        <v>2835</v>
      </c>
      <c r="F2097" s="2">
        <v>2009</v>
      </c>
      <c r="G2097" s="4">
        <v>-2843649</v>
      </c>
      <c r="H2097" s="4">
        <v>0</v>
      </c>
      <c r="I2097" s="4" t="s">
        <v>2869</v>
      </c>
      <c r="J2097" s="4"/>
      <c r="K2097" s="4" t="s">
        <v>837</v>
      </c>
      <c r="L2097" s="3">
        <v>39903</v>
      </c>
      <c r="M2097" s="4" t="s">
        <v>926</v>
      </c>
      <c r="N2097" s="4" t="s">
        <v>434</v>
      </c>
      <c r="O2097" s="4" t="s">
        <v>282</v>
      </c>
      <c r="P2097" s="4" t="s">
        <v>879</v>
      </c>
    </row>
    <row r="2098" spans="1:16" ht="33.75" customHeight="1">
      <c r="A2098" s="4" t="s">
        <v>365</v>
      </c>
      <c r="B2098" s="4" t="s">
        <v>365</v>
      </c>
      <c r="C2098" s="4" t="s">
        <v>1463</v>
      </c>
      <c r="D2098" s="4" t="s">
        <v>1464</v>
      </c>
      <c r="E2098" s="4" t="s">
        <v>2835</v>
      </c>
      <c r="F2098" s="2">
        <v>2009</v>
      </c>
      <c r="G2098" s="4">
        <v>-104660</v>
      </c>
      <c r="H2098" s="4">
        <v>0</v>
      </c>
      <c r="I2098" s="4" t="s">
        <v>2870</v>
      </c>
      <c r="J2098" s="4"/>
      <c r="K2098" s="4" t="s">
        <v>837</v>
      </c>
      <c r="L2098" s="3">
        <v>39903</v>
      </c>
      <c r="M2098" s="4" t="s">
        <v>926</v>
      </c>
      <c r="N2098" s="4" t="s">
        <v>434</v>
      </c>
      <c r="O2098" s="4" t="s">
        <v>282</v>
      </c>
      <c r="P2098" s="4" t="s">
        <v>879</v>
      </c>
    </row>
    <row r="2099" spans="1:16" ht="33.75" customHeight="1">
      <c r="A2099" s="4" t="s">
        <v>365</v>
      </c>
      <c r="B2099" s="4" t="s">
        <v>365</v>
      </c>
      <c r="C2099" s="4" t="s">
        <v>1463</v>
      </c>
      <c r="D2099" s="4" t="s">
        <v>1464</v>
      </c>
      <c r="E2099" s="4" t="s">
        <v>2835</v>
      </c>
      <c r="F2099" s="2">
        <v>2009</v>
      </c>
      <c r="G2099" s="4">
        <v>-393194</v>
      </c>
      <c r="H2099" s="4">
        <v>0</v>
      </c>
      <c r="I2099" s="4" t="s">
        <v>2871</v>
      </c>
      <c r="J2099" s="4"/>
      <c r="K2099" s="4" t="s">
        <v>837</v>
      </c>
      <c r="L2099" s="3">
        <v>39903</v>
      </c>
      <c r="M2099" s="4" t="s">
        <v>926</v>
      </c>
      <c r="N2099" s="4" t="s">
        <v>434</v>
      </c>
      <c r="O2099" s="4" t="s">
        <v>282</v>
      </c>
      <c r="P2099" s="4" t="s">
        <v>879</v>
      </c>
    </row>
    <row r="2100" spans="1:16" ht="22.5" customHeight="1">
      <c r="A2100" s="4" t="s">
        <v>1531</v>
      </c>
      <c r="B2100" s="4" t="s">
        <v>877</v>
      </c>
      <c r="C2100" s="4" t="s">
        <v>1473</v>
      </c>
      <c r="D2100" s="4" t="s">
        <v>1473</v>
      </c>
      <c r="E2100" s="4" t="s">
        <v>2872</v>
      </c>
      <c r="F2100" s="2">
        <v>2003</v>
      </c>
      <c r="G2100" s="4">
        <v>96600</v>
      </c>
      <c r="H2100" s="4">
        <v>0</v>
      </c>
      <c r="I2100" s="4" t="s">
        <v>2873</v>
      </c>
      <c r="J2100" s="4">
        <v>96600</v>
      </c>
      <c r="K2100" s="4" t="s">
        <v>837</v>
      </c>
      <c r="L2100" s="3">
        <v>37764</v>
      </c>
      <c r="M2100" s="4" t="s">
        <v>79</v>
      </c>
      <c r="N2100" s="4" t="s">
        <v>434</v>
      </c>
      <c r="O2100" s="4" t="s">
        <v>282</v>
      </c>
      <c r="P2100" s="4" t="s">
        <v>879</v>
      </c>
    </row>
    <row r="2101" spans="1:16" ht="22.5" customHeight="1">
      <c r="A2101" s="4" t="s">
        <v>644</v>
      </c>
      <c r="B2101" s="4" t="s">
        <v>2874</v>
      </c>
      <c r="C2101" s="4" t="s">
        <v>1473</v>
      </c>
      <c r="D2101" s="4"/>
      <c r="E2101" s="4"/>
      <c r="F2101" s="2">
        <v>2003</v>
      </c>
      <c r="G2101" s="4">
        <v>20995000</v>
      </c>
      <c r="H2101" s="4">
        <v>0</v>
      </c>
      <c r="I2101" s="4" t="s">
        <v>2875</v>
      </c>
      <c r="J2101" s="4"/>
      <c r="K2101" s="4"/>
      <c r="L2101" s="3">
        <v>37874</v>
      </c>
      <c r="M2101" s="4" t="s">
        <v>886</v>
      </c>
      <c r="N2101" s="4" t="s">
        <v>434</v>
      </c>
      <c r="O2101" s="4" t="s">
        <v>500</v>
      </c>
      <c r="P2101" s="4" t="s">
        <v>692</v>
      </c>
    </row>
    <row r="2102" spans="1:16" ht="45.75" customHeight="1">
      <c r="A2102" s="4" t="s">
        <v>644</v>
      </c>
      <c r="B2102" s="4" t="s">
        <v>122</v>
      </c>
      <c r="C2102" s="4" t="s">
        <v>1561</v>
      </c>
      <c r="D2102" s="4"/>
      <c r="E2102" s="4"/>
      <c r="F2102" s="2">
        <v>2005</v>
      </c>
      <c r="G2102" s="4">
        <v>2995793</v>
      </c>
      <c r="H2102" s="4">
        <v>0</v>
      </c>
      <c r="I2102" s="4" t="s">
        <v>2876</v>
      </c>
      <c r="J2102" s="4"/>
      <c r="K2102" s="4" t="s">
        <v>837</v>
      </c>
      <c r="L2102" s="3">
        <v>38671</v>
      </c>
      <c r="M2102" s="4" t="s">
        <v>211</v>
      </c>
      <c r="N2102" s="4" t="s">
        <v>434</v>
      </c>
      <c r="O2102" s="4" t="s">
        <v>500</v>
      </c>
      <c r="P2102" s="4" t="s">
        <v>692</v>
      </c>
    </row>
    <row r="2103" spans="1:16" ht="57" customHeight="1">
      <c r="A2103" s="4" t="s">
        <v>644</v>
      </c>
      <c r="B2103" s="4" t="s">
        <v>122</v>
      </c>
      <c r="C2103" s="4" t="s">
        <v>1516</v>
      </c>
      <c r="D2103" s="4"/>
      <c r="E2103" s="4"/>
      <c r="F2103" s="2">
        <v>2010</v>
      </c>
      <c r="G2103" s="4">
        <v>7994559</v>
      </c>
      <c r="H2103" s="4">
        <v>0</v>
      </c>
      <c r="I2103" s="4" t="s">
        <v>2877</v>
      </c>
      <c r="J2103" s="4" t="s">
        <v>398</v>
      </c>
      <c r="K2103" s="4" t="s">
        <v>837</v>
      </c>
      <c r="L2103" s="3">
        <v>40303</v>
      </c>
      <c r="M2103" s="4" t="s">
        <v>926</v>
      </c>
      <c r="N2103" s="4" t="s">
        <v>434</v>
      </c>
      <c r="O2103" s="4" t="s">
        <v>282</v>
      </c>
      <c r="P2103" s="4" t="s">
        <v>692</v>
      </c>
    </row>
    <row r="2104" spans="1:16" ht="33.75" customHeight="1">
      <c r="A2104" s="4" t="s">
        <v>644</v>
      </c>
      <c r="B2104" s="4" t="s">
        <v>122</v>
      </c>
      <c r="C2104" s="4" t="s">
        <v>1516</v>
      </c>
      <c r="D2104" s="4" t="s">
        <v>1586</v>
      </c>
      <c r="E2104" s="4" t="s">
        <v>2878</v>
      </c>
      <c r="F2104" s="2">
        <v>2010</v>
      </c>
      <c r="G2104" s="4">
        <v>100000</v>
      </c>
      <c r="H2104" s="4">
        <v>0</v>
      </c>
      <c r="I2104" s="4" t="s">
        <v>2879</v>
      </c>
      <c r="J2104" s="4" t="s">
        <v>398</v>
      </c>
      <c r="K2104" s="4" t="s">
        <v>837</v>
      </c>
      <c r="L2104" s="3">
        <v>40364</v>
      </c>
      <c r="M2104" s="4" t="s">
        <v>230</v>
      </c>
      <c r="N2104" s="4" t="s">
        <v>434</v>
      </c>
      <c r="O2104" s="4" t="s">
        <v>500</v>
      </c>
      <c r="P2104" s="4" t="s">
        <v>879</v>
      </c>
    </row>
    <row r="2105" spans="1:16" ht="45.75" customHeight="1">
      <c r="A2105" s="4" t="s">
        <v>644</v>
      </c>
      <c r="B2105" s="4" t="s">
        <v>122</v>
      </c>
      <c r="C2105" s="4" t="s">
        <v>1516</v>
      </c>
      <c r="D2105" s="4" t="s">
        <v>1586</v>
      </c>
      <c r="E2105" s="4" t="s">
        <v>2880</v>
      </c>
      <c r="F2105" s="2">
        <v>2010</v>
      </c>
      <c r="G2105" s="4">
        <v>800000</v>
      </c>
      <c r="H2105" s="4">
        <v>0</v>
      </c>
      <c r="I2105" s="4" t="s">
        <v>2881</v>
      </c>
      <c r="J2105" s="4" t="s">
        <v>398</v>
      </c>
      <c r="K2105" s="4" t="s">
        <v>837</v>
      </c>
      <c r="L2105" s="3">
        <v>40364</v>
      </c>
      <c r="M2105" s="4" t="s">
        <v>326</v>
      </c>
      <c r="N2105" s="4" t="s">
        <v>434</v>
      </c>
      <c r="O2105" s="4" t="s">
        <v>500</v>
      </c>
      <c r="P2105" s="4" t="s">
        <v>879</v>
      </c>
    </row>
    <row r="2106" spans="1:16" ht="45.75" customHeight="1">
      <c r="A2106" s="4" t="s">
        <v>644</v>
      </c>
      <c r="B2106" s="4" t="s">
        <v>122</v>
      </c>
      <c r="C2106" s="4" t="s">
        <v>41</v>
      </c>
      <c r="D2106" s="4"/>
      <c r="E2106" s="4"/>
      <c r="F2106" s="2">
        <v>2011</v>
      </c>
      <c r="G2106" s="4">
        <v>4000000</v>
      </c>
      <c r="H2106" s="4">
        <v>0</v>
      </c>
      <c r="I2106" s="4" t="s">
        <v>764</v>
      </c>
      <c r="J2106" s="4" t="s">
        <v>398</v>
      </c>
      <c r="K2106" s="4" t="s">
        <v>837</v>
      </c>
      <c r="L2106" s="3">
        <v>40750</v>
      </c>
      <c r="M2106" s="4" t="s">
        <v>926</v>
      </c>
      <c r="N2106" s="4" t="s">
        <v>434</v>
      </c>
      <c r="O2106" s="4" t="s">
        <v>500</v>
      </c>
      <c r="P2106" s="4" t="s">
        <v>692</v>
      </c>
    </row>
    <row r="2107" spans="1:16" ht="45.75" customHeight="1">
      <c r="A2107" s="4" t="s">
        <v>644</v>
      </c>
      <c r="B2107" s="4" t="s">
        <v>2882</v>
      </c>
      <c r="C2107" s="4" t="s">
        <v>1473</v>
      </c>
      <c r="D2107" s="4"/>
      <c r="E2107" s="4"/>
      <c r="F2107" s="2">
        <v>2003</v>
      </c>
      <c r="G2107" s="4">
        <v>3158291</v>
      </c>
      <c r="H2107" s="4">
        <v>0</v>
      </c>
      <c r="I2107" s="4" t="s">
        <v>2883</v>
      </c>
      <c r="J2107" s="4"/>
      <c r="K2107" s="4"/>
      <c r="L2107" s="3">
        <v>37870</v>
      </c>
      <c r="M2107" s="4" t="s">
        <v>613</v>
      </c>
      <c r="N2107" s="4" t="s">
        <v>434</v>
      </c>
      <c r="O2107" s="4" t="s">
        <v>500</v>
      </c>
      <c r="P2107" s="4" t="s">
        <v>692</v>
      </c>
    </row>
    <row r="2108" spans="1:16" ht="45.75" customHeight="1">
      <c r="A2108" s="4" t="s">
        <v>644</v>
      </c>
      <c r="B2108" s="4" t="s">
        <v>2882</v>
      </c>
      <c r="C2108" s="4" t="s">
        <v>1473</v>
      </c>
      <c r="D2108" s="4"/>
      <c r="E2108" s="4"/>
      <c r="F2108" s="2">
        <v>2003</v>
      </c>
      <c r="G2108" s="4">
        <v>2151585</v>
      </c>
      <c r="H2108" s="4">
        <v>0</v>
      </c>
      <c r="I2108" s="4" t="s">
        <v>2884</v>
      </c>
      <c r="J2108" s="4"/>
      <c r="K2108" s="4"/>
      <c r="L2108" s="3">
        <v>37712</v>
      </c>
      <c r="M2108" s="4" t="s">
        <v>613</v>
      </c>
      <c r="N2108" s="4" t="s">
        <v>434</v>
      </c>
      <c r="O2108" s="4" t="s">
        <v>500</v>
      </c>
      <c r="P2108" s="4" t="s">
        <v>692</v>
      </c>
    </row>
    <row r="2109" spans="1:16" ht="22.5" customHeight="1">
      <c r="A2109" s="4" t="s">
        <v>644</v>
      </c>
      <c r="B2109" s="4" t="s">
        <v>1469</v>
      </c>
      <c r="C2109" s="4" t="s">
        <v>1473</v>
      </c>
      <c r="D2109" s="4"/>
      <c r="E2109" s="4"/>
      <c r="F2109" s="2">
        <v>2003</v>
      </c>
      <c r="G2109" s="4">
        <v>537746</v>
      </c>
      <c r="H2109" s="4">
        <v>0</v>
      </c>
      <c r="I2109" s="4" t="s">
        <v>2885</v>
      </c>
      <c r="J2109" s="4"/>
      <c r="K2109" s="4"/>
      <c r="L2109" s="3">
        <v>37712</v>
      </c>
      <c r="M2109" s="4" t="s">
        <v>738</v>
      </c>
      <c r="N2109" s="4" t="s">
        <v>434</v>
      </c>
      <c r="O2109" s="4" t="s">
        <v>500</v>
      </c>
      <c r="P2109" s="4" t="s">
        <v>692</v>
      </c>
    </row>
    <row r="2110" spans="1:16" ht="57" customHeight="1">
      <c r="A2110" s="4" t="s">
        <v>644</v>
      </c>
      <c r="B2110" s="4" t="s">
        <v>2886</v>
      </c>
      <c r="C2110" s="4" t="s">
        <v>1473</v>
      </c>
      <c r="D2110" s="4"/>
      <c r="E2110" s="4"/>
      <c r="F2110" s="2">
        <v>2003</v>
      </c>
      <c r="G2110" s="4">
        <v>9000000</v>
      </c>
      <c r="H2110" s="4">
        <v>0</v>
      </c>
      <c r="I2110" s="4" t="s">
        <v>2887</v>
      </c>
      <c r="J2110" s="4"/>
      <c r="K2110" s="4"/>
      <c r="L2110" s="3">
        <v>37874</v>
      </c>
      <c r="M2110" s="4" t="s">
        <v>542</v>
      </c>
      <c r="N2110" s="4" t="s">
        <v>434</v>
      </c>
      <c r="O2110" s="4" t="s">
        <v>500</v>
      </c>
      <c r="P2110" s="4" t="s">
        <v>692</v>
      </c>
    </row>
    <row r="2111" spans="1:16" ht="57" customHeight="1">
      <c r="A2111" s="4" t="s">
        <v>644</v>
      </c>
      <c r="B2111" s="4" t="s">
        <v>2888</v>
      </c>
      <c r="C2111" s="4" t="s">
        <v>1473</v>
      </c>
      <c r="D2111" s="4"/>
      <c r="E2111" s="4"/>
      <c r="F2111" s="2">
        <v>2003</v>
      </c>
      <c r="G2111" s="4">
        <v>680000000</v>
      </c>
      <c r="H2111" s="4">
        <v>0</v>
      </c>
      <c r="I2111" s="4" t="s">
        <v>2889</v>
      </c>
      <c r="J2111" s="4"/>
      <c r="K2111" s="4"/>
      <c r="L2111" s="3">
        <v>37874</v>
      </c>
      <c r="M2111" s="4" t="s">
        <v>542</v>
      </c>
      <c r="N2111" s="4" t="s">
        <v>434</v>
      </c>
      <c r="O2111" s="4" t="s">
        <v>500</v>
      </c>
      <c r="P2111" s="4" t="s">
        <v>692</v>
      </c>
    </row>
    <row r="2112" spans="1:16" ht="57" customHeight="1">
      <c r="A2112" s="4" t="s">
        <v>644</v>
      </c>
      <c r="B2112" s="4" t="s">
        <v>973</v>
      </c>
      <c r="C2112" s="4" t="s">
        <v>1473</v>
      </c>
      <c r="D2112" s="4"/>
      <c r="E2112" s="4"/>
      <c r="F2112" s="2">
        <v>2003</v>
      </c>
      <c r="G2112" s="4">
        <v>10000000</v>
      </c>
      <c r="H2112" s="4">
        <v>0</v>
      </c>
      <c r="I2112" s="4" t="s">
        <v>2890</v>
      </c>
      <c r="J2112" s="4" t="s">
        <v>398</v>
      </c>
      <c r="K2112" s="4" t="s">
        <v>837</v>
      </c>
      <c r="L2112" s="3">
        <v>37874</v>
      </c>
      <c r="M2112" s="4" t="s">
        <v>542</v>
      </c>
      <c r="N2112" s="4" t="s">
        <v>434</v>
      </c>
      <c r="O2112" s="4" t="s">
        <v>500</v>
      </c>
      <c r="P2112" s="4" t="s">
        <v>692</v>
      </c>
    </row>
    <row r="2113" spans="1:16" ht="22.5" customHeight="1">
      <c r="A2113" s="4" t="s">
        <v>644</v>
      </c>
      <c r="B2113" s="4" t="s">
        <v>2891</v>
      </c>
      <c r="C2113" s="4" t="s">
        <v>1473</v>
      </c>
      <c r="D2113" s="4"/>
      <c r="E2113" s="4"/>
      <c r="F2113" s="2">
        <v>2003</v>
      </c>
      <c r="G2113" s="4">
        <v>22853000</v>
      </c>
      <c r="H2113" s="4">
        <v>0</v>
      </c>
      <c r="I2113" s="4" t="s">
        <v>2892</v>
      </c>
      <c r="J2113" s="4"/>
      <c r="K2113" s="4"/>
      <c r="L2113" s="3">
        <v>37874</v>
      </c>
      <c r="M2113" s="4" t="s">
        <v>230</v>
      </c>
      <c r="N2113" s="4" t="s">
        <v>434</v>
      </c>
      <c r="O2113" s="4" t="s">
        <v>500</v>
      </c>
      <c r="P2113" s="4" t="s">
        <v>692</v>
      </c>
    </row>
    <row r="2114" spans="1:16" ht="57" customHeight="1">
      <c r="A2114" s="4" t="s">
        <v>644</v>
      </c>
      <c r="B2114" s="4" t="s">
        <v>736</v>
      </c>
      <c r="C2114" s="4" t="s">
        <v>1473</v>
      </c>
      <c r="D2114" s="4"/>
      <c r="E2114" s="4"/>
      <c r="F2114" s="2">
        <v>2003</v>
      </c>
      <c r="G2114" s="4">
        <v>4000000</v>
      </c>
      <c r="H2114" s="4">
        <v>0</v>
      </c>
      <c r="I2114" s="4" t="s">
        <v>2893</v>
      </c>
      <c r="J2114" s="4"/>
      <c r="K2114" s="4"/>
      <c r="L2114" s="3">
        <v>37855</v>
      </c>
      <c r="M2114" s="4" t="s">
        <v>738</v>
      </c>
      <c r="N2114" s="4" t="s">
        <v>434</v>
      </c>
      <c r="O2114" s="4" t="s">
        <v>500</v>
      </c>
      <c r="P2114" s="4" t="s">
        <v>692</v>
      </c>
    </row>
    <row r="2115" spans="1:16" ht="33.75" customHeight="1">
      <c r="A2115" s="4" t="s">
        <v>644</v>
      </c>
      <c r="B2115" s="4" t="s">
        <v>736</v>
      </c>
      <c r="C2115" s="4" t="s">
        <v>1473</v>
      </c>
      <c r="D2115" s="4"/>
      <c r="E2115" s="4"/>
      <c r="F2115" s="2">
        <v>2003</v>
      </c>
      <c r="G2115" s="4">
        <v>8000000</v>
      </c>
      <c r="H2115" s="4">
        <v>0</v>
      </c>
      <c r="I2115" s="4" t="s">
        <v>2894</v>
      </c>
      <c r="J2115" s="4"/>
      <c r="K2115" s="4"/>
      <c r="L2115" s="3">
        <v>37712</v>
      </c>
      <c r="M2115" s="4" t="s">
        <v>738</v>
      </c>
      <c r="N2115" s="4" t="s">
        <v>434</v>
      </c>
      <c r="O2115" s="4" t="s">
        <v>500</v>
      </c>
      <c r="P2115" s="4" t="s">
        <v>692</v>
      </c>
    </row>
    <row r="2116" spans="1:16" ht="45.75" customHeight="1">
      <c r="A2116" s="4" t="s">
        <v>644</v>
      </c>
      <c r="B2116" s="4" t="s">
        <v>2895</v>
      </c>
      <c r="C2116" s="4" t="s">
        <v>1516</v>
      </c>
      <c r="D2116" s="4"/>
      <c r="E2116" s="4"/>
      <c r="F2116" s="2">
        <v>2010</v>
      </c>
      <c r="G2116" s="4">
        <v>3883736</v>
      </c>
      <c r="H2116" s="4">
        <v>0</v>
      </c>
      <c r="I2116" s="4" t="s">
        <v>2896</v>
      </c>
      <c r="J2116" s="4" t="s">
        <v>398</v>
      </c>
      <c r="K2116" s="4" t="s">
        <v>837</v>
      </c>
      <c r="L2116" s="3">
        <v>40358</v>
      </c>
      <c r="M2116" s="4" t="s">
        <v>326</v>
      </c>
      <c r="N2116" s="4" t="s">
        <v>434</v>
      </c>
      <c r="O2116" s="4" t="s">
        <v>500</v>
      </c>
      <c r="P2116" s="4" t="s">
        <v>692</v>
      </c>
    </row>
    <row r="2117" spans="1:16" ht="45.75" customHeight="1">
      <c r="A2117" s="4" t="s">
        <v>644</v>
      </c>
      <c r="B2117" s="4" t="s">
        <v>782</v>
      </c>
      <c r="C2117" s="4" t="s">
        <v>41</v>
      </c>
      <c r="D2117" s="4"/>
      <c r="E2117" s="4"/>
      <c r="F2117" s="2">
        <v>2011</v>
      </c>
      <c r="G2117" s="4">
        <v>1000000</v>
      </c>
      <c r="H2117" s="4">
        <v>0</v>
      </c>
      <c r="I2117" s="4" t="s">
        <v>808</v>
      </c>
      <c r="J2117" s="4" t="s">
        <v>398</v>
      </c>
      <c r="K2117" s="4" t="s">
        <v>837</v>
      </c>
      <c r="L2117" s="3">
        <v>40750</v>
      </c>
      <c r="M2117" s="4" t="s">
        <v>613</v>
      </c>
      <c r="N2117" s="4" t="s">
        <v>434</v>
      </c>
      <c r="O2117" s="4" t="s">
        <v>500</v>
      </c>
      <c r="P2117" s="4" t="s">
        <v>692</v>
      </c>
    </row>
    <row r="2118" spans="1:16" ht="33.75" customHeight="1">
      <c r="A2118" s="4" t="s">
        <v>644</v>
      </c>
      <c r="B2118" s="4" t="s">
        <v>782</v>
      </c>
      <c r="C2118" s="4" t="s">
        <v>40</v>
      </c>
      <c r="D2118" s="4"/>
      <c r="E2118" s="4"/>
      <c r="F2118" s="2">
        <v>2014</v>
      </c>
      <c r="G2118" s="4">
        <v>1860318</v>
      </c>
      <c r="H2118" s="4">
        <v>0</v>
      </c>
      <c r="I2118" s="4" t="s">
        <v>863</v>
      </c>
      <c r="J2118" s="4" t="s">
        <v>398</v>
      </c>
      <c r="K2118" s="4" t="s">
        <v>837</v>
      </c>
      <c r="L2118" s="3">
        <v>41779</v>
      </c>
      <c r="M2118" s="4" t="s">
        <v>926</v>
      </c>
      <c r="N2118" s="4" t="s">
        <v>434</v>
      </c>
      <c r="O2118" s="4" t="s">
        <v>282</v>
      </c>
      <c r="P2118" s="4" t="s">
        <v>692</v>
      </c>
    </row>
    <row r="2119" spans="1:16" ht="33.75" customHeight="1">
      <c r="A2119" s="4" t="s">
        <v>644</v>
      </c>
      <c r="B2119" s="4" t="s">
        <v>782</v>
      </c>
      <c r="C2119" s="4" t="s">
        <v>961</v>
      </c>
      <c r="D2119" s="4" t="s">
        <v>988</v>
      </c>
      <c r="E2119" s="4" t="s">
        <v>14</v>
      </c>
      <c r="F2119" s="2">
        <v>2014</v>
      </c>
      <c r="G2119" s="4">
        <v>1145496</v>
      </c>
      <c r="H2119" s="4">
        <v>0</v>
      </c>
      <c r="I2119" s="4" t="s">
        <v>627</v>
      </c>
      <c r="J2119" s="4" t="s">
        <v>398</v>
      </c>
      <c r="K2119" s="4" t="s">
        <v>837</v>
      </c>
      <c r="L2119" s="3">
        <v>41640</v>
      </c>
      <c r="M2119" s="4" t="s">
        <v>738</v>
      </c>
      <c r="N2119" s="4" t="s">
        <v>434</v>
      </c>
      <c r="O2119" s="4" t="s">
        <v>282</v>
      </c>
      <c r="P2119" s="4" t="s">
        <v>879</v>
      </c>
    </row>
    <row r="2120" spans="1:16" ht="22.5" customHeight="1">
      <c r="A2120" s="4" t="s">
        <v>644</v>
      </c>
      <c r="B2120" s="4" t="s">
        <v>2897</v>
      </c>
      <c r="C2120" s="4" t="s">
        <v>1473</v>
      </c>
      <c r="D2120" s="4"/>
      <c r="E2120" s="4"/>
      <c r="F2120" s="2">
        <v>2003</v>
      </c>
      <c r="G2120" s="4">
        <v>35523857</v>
      </c>
      <c r="H2120" s="4">
        <v>0</v>
      </c>
      <c r="I2120" s="4" t="s">
        <v>2898</v>
      </c>
      <c r="J2120" s="4"/>
      <c r="K2120" s="4"/>
      <c r="L2120" s="3">
        <v>37874</v>
      </c>
      <c r="M2120" s="4" t="s">
        <v>738</v>
      </c>
      <c r="N2120" s="4" t="s">
        <v>434</v>
      </c>
      <c r="O2120" s="4" t="s">
        <v>500</v>
      </c>
      <c r="P2120" s="4" t="s">
        <v>692</v>
      </c>
    </row>
    <row r="2121" spans="1:16" ht="22.5" customHeight="1">
      <c r="A2121" s="4" t="s">
        <v>644</v>
      </c>
      <c r="B2121" s="4" t="s">
        <v>5</v>
      </c>
      <c r="C2121" s="4" t="s">
        <v>1473</v>
      </c>
      <c r="D2121" s="4"/>
      <c r="E2121" s="4"/>
      <c r="F2121" s="2">
        <v>2003</v>
      </c>
      <c r="G2121" s="4">
        <v>1507900</v>
      </c>
      <c r="H2121" s="4">
        <v>0</v>
      </c>
      <c r="I2121" s="4" t="s">
        <v>2885</v>
      </c>
      <c r="J2121" s="4"/>
      <c r="K2121" s="4"/>
      <c r="L2121" s="3">
        <v>37712</v>
      </c>
      <c r="M2121" s="4" t="s">
        <v>738</v>
      </c>
      <c r="N2121" s="4" t="s">
        <v>434</v>
      </c>
      <c r="O2121" s="4" t="s">
        <v>500</v>
      </c>
      <c r="P2121" s="4" t="s">
        <v>692</v>
      </c>
    </row>
    <row r="2122" spans="1:16" ht="45.75" customHeight="1">
      <c r="A2122" s="4" t="s">
        <v>644</v>
      </c>
      <c r="B2122" s="4" t="s">
        <v>2899</v>
      </c>
      <c r="C2122" s="4" t="s">
        <v>1473</v>
      </c>
      <c r="D2122" s="4"/>
      <c r="E2122" s="4"/>
      <c r="F2122" s="2">
        <v>2003</v>
      </c>
      <c r="G2122" s="4">
        <v>92860</v>
      </c>
      <c r="H2122" s="4">
        <v>0</v>
      </c>
      <c r="I2122" s="4" t="s">
        <v>2900</v>
      </c>
      <c r="J2122" s="4"/>
      <c r="K2122" s="4"/>
      <c r="L2122" s="3">
        <v>37712</v>
      </c>
      <c r="M2122" s="4" t="s">
        <v>613</v>
      </c>
      <c r="N2122" s="4" t="s">
        <v>434</v>
      </c>
      <c r="O2122" s="4" t="s">
        <v>500</v>
      </c>
      <c r="P2122" s="4" t="s">
        <v>692</v>
      </c>
    </row>
    <row r="2123" spans="1:16" ht="33.75" customHeight="1">
      <c r="A2123" s="4" t="s">
        <v>644</v>
      </c>
      <c r="B2123" s="4" t="s">
        <v>2901</v>
      </c>
      <c r="C2123" s="4" t="s">
        <v>1516</v>
      </c>
      <c r="D2123" s="4"/>
      <c r="E2123" s="4"/>
      <c r="F2123" s="2">
        <v>2010</v>
      </c>
      <c r="G2123" s="4">
        <v>1458027</v>
      </c>
      <c r="H2123" s="4">
        <v>0</v>
      </c>
      <c r="I2123" s="4" t="s">
        <v>2902</v>
      </c>
      <c r="J2123" s="4" t="s">
        <v>398</v>
      </c>
      <c r="K2123" s="4" t="s">
        <v>837</v>
      </c>
      <c r="L2123" s="3">
        <v>40422</v>
      </c>
      <c r="M2123" s="4" t="s">
        <v>926</v>
      </c>
      <c r="N2123" s="4" t="s">
        <v>434</v>
      </c>
      <c r="O2123" s="4" t="s">
        <v>500</v>
      </c>
      <c r="P2123" s="4" t="s">
        <v>692</v>
      </c>
    </row>
    <row r="2124" spans="1:16" ht="22.5" customHeight="1">
      <c r="A2124" s="4" t="s">
        <v>644</v>
      </c>
      <c r="B2124" s="4" t="s">
        <v>2901</v>
      </c>
      <c r="C2124" s="4" t="s">
        <v>1473</v>
      </c>
      <c r="D2124" s="4"/>
      <c r="E2124" s="4"/>
      <c r="F2124" s="2">
        <v>2003</v>
      </c>
      <c r="G2124" s="4">
        <v>1305691</v>
      </c>
      <c r="H2124" s="4">
        <v>0</v>
      </c>
      <c r="I2124" s="4" t="s">
        <v>2903</v>
      </c>
      <c r="J2124" s="4"/>
      <c r="K2124" s="4"/>
      <c r="L2124" s="3">
        <v>37874</v>
      </c>
      <c r="M2124" s="4" t="s">
        <v>738</v>
      </c>
      <c r="N2124" s="4" t="s">
        <v>434</v>
      </c>
      <c r="O2124" s="4" t="s">
        <v>500</v>
      </c>
      <c r="P2124" s="4" t="s">
        <v>692</v>
      </c>
    </row>
    <row r="2125" spans="1:16" ht="22.5" customHeight="1">
      <c r="A2125" s="4" t="s">
        <v>644</v>
      </c>
      <c r="B2125" s="4" t="s">
        <v>1034</v>
      </c>
      <c r="C2125" s="4" t="s">
        <v>1473</v>
      </c>
      <c r="D2125" s="4"/>
      <c r="E2125" s="4"/>
      <c r="F2125" s="2">
        <v>2003</v>
      </c>
      <c r="G2125" s="4">
        <v>10000000</v>
      </c>
      <c r="H2125" s="4">
        <v>0</v>
      </c>
      <c r="I2125" s="4" t="s">
        <v>2904</v>
      </c>
      <c r="J2125" s="4"/>
      <c r="K2125" s="4"/>
      <c r="L2125" s="3">
        <v>37708</v>
      </c>
      <c r="M2125" s="4" t="s">
        <v>738</v>
      </c>
      <c r="N2125" s="4" t="s">
        <v>434</v>
      </c>
      <c r="O2125" s="4" t="s">
        <v>500</v>
      </c>
      <c r="P2125" s="4" t="s">
        <v>692</v>
      </c>
    </row>
    <row r="2126" spans="1:16" ht="22.5" customHeight="1">
      <c r="A2126" s="4" t="s">
        <v>644</v>
      </c>
      <c r="B2126" s="4" t="s">
        <v>2905</v>
      </c>
      <c r="C2126" s="4" t="s">
        <v>1473</v>
      </c>
      <c r="D2126" s="4"/>
      <c r="E2126" s="4"/>
      <c r="F2126" s="2">
        <v>2003</v>
      </c>
      <c r="G2126" s="4">
        <v>1283772</v>
      </c>
      <c r="H2126" s="4">
        <v>0</v>
      </c>
      <c r="I2126" s="4" t="s">
        <v>2906</v>
      </c>
      <c r="J2126" s="4"/>
      <c r="K2126" s="4"/>
      <c r="L2126" s="3">
        <v>37712</v>
      </c>
      <c r="M2126" s="4" t="s">
        <v>886</v>
      </c>
      <c r="N2126" s="4" t="s">
        <v>434</v>
      </c>
      <c r="O2126" s="4" t="s">
        <v>500</v>
      </c>
      <c r="P2126" s="4" t="s">
        <v>692</v>
      </c>
    </row>
    <row r="2127" spans="1:16" ht="45.75" customHeight="1">
      <c r="A2127" s="4" t="s">
        <v>644</v>
      </c>
      <c r="B2127" s="4" t="s">
        <v>161</v>
      </c>
      <c r="C2127" s="4" t="s">
        <v>1473</v>
      </c>
      <c r="D2127" s="4"/>
      <c r="E2127" s="4"/>
      <c r="F2127" s="2">
        <v>2003</v>
      </c>
      <c r="G2127" s="4">
        <v>3000000</v>
      </c>
      <c r="H2127" s="4">
        <v>0</v>
      </c>
      <c r="I2127" s="4" t="s">
        <v>2907</v>
      </c>
      <c r="J2127" s="4"/>
      <c r="K2127" s="4"/>
      <c r="L2127" s="3">
        <v>37659</v>
      </c>
      <c r="M2127" s="4" t="s">
        <v>326</v>
      </c>
      <c r="N2127" s="4" t="s">
        <v>434</v>
      </c>
      <c r="O2127" s="4" t="s">
        <v>500</v>
      </c>
      <c r="P2127" s="4" t="s">
        <v>692</v>
      </c>
    </row>
    <row r="2128" spans="1:16" ht="22.5" customHeight="1">
      <c r="A2128" s="4" t="s">
        <v>644</v>
      </c>
      <c r="B2128" s="4" t="s">
        <v>147</v>
      </c>
      <c r="C2128" s="4" t="s">
        <v>1561</v>
      </c>
      <c r="D2128" s="4"/>
      <c r="E2128" s="4"/>
      <c r="F2128" s="2">
        <v>2005</v>
      </c>
      <c r="G2128" s="4">
        <v>15960133</v>
      </c>
      <c r="H2128" s="4">
        <v>0</v>
      </c>
      <c r="I2128" s="4" t="s">
        <v>2908</v>
      </c>
      <c r="J2128" s="4"/>
      <c r="K2128" s="4" t="s">
        <v>837</v>
      </c>
      <c r="L2128" s="3">
        <v>38671</v>
      </c>
      <c r="M2128" s="4" t="s">
        <v>738</v>
      </c>
      <c r="N2128" s="4" t="s">
        <v>434</v>
      </c>
      <c r="O2128" s="4" t="s">
        <v>500</v>
      </c>
      <c r="P2128" s="4" t="s">
        <v>692</v>
      </c>
    </row>
    <row r="2129" spans="1:16" ht="33.75" customHeight="1">
      <c r="A2129" s="4" t="s">
        <v>644</v>
      </c>
      <c r="B2129" s="4" t="s">
        <v>147</v>
      </c>
      <c r="C2129" s="4" t="s">
        <v>1516</v>
      </c>
      <c r="D2129" s="4"/>
      <c r="E2129" s="4"/>
      <c r="F2129" s="2">
        <v>2010</v>
      </c>
      <c r="G2129" s="4">
        <v>3587267</v>
      </c>
      <c r="H2129" s="4">
        <v>0</v>
      </c>
      <c r="I2129" s="4" t="s">
        <v>2909</v>
      </c>
      <c r="J2129" s="4" t="s">
        <v>398</v>
      </c>
      <c r="K2129" s="4" t="s">
        <v>837</v>
      </c>
      <c r="L2129" s="3">
        <v>40226</v>
      </c>
      <c r="M2129" s="4" t="s">
        <v>926</v>
      </c>
      <c r="N2129" s="4" t="s">
        <v>434</v>
      </c>
      <c r="O2129" s="4" t="s">
        <v>500</v>
      </c>
      <c r="P2129" s="4" t="s">
        <v>692</v>
      </c>
    </row>
    <row r="2130" spans="1:16" ht="33.75" customHeight="1">
      <c r="A2130" s="4" t="s">
        <v>644</v>
      </c>
      <c r="B2130" s="4" t="s">
        <v>147</v>
      </c>
      <c r="C2130" s="4" t="s">
        <v>1516</v>
      </c>
      <c r="D2130" s="4"/>
      <c r="E2130" s="4"/>
      <c r="F2130" s="2">
        <v>2010</v>
      </c>
      <c r="G2130" s="4">
        <v>4600000</v>
      </c>
      <c r="H2130" s="4">
        <v>0</v>
      </c>
      <c r="I2130" s="4" t="s">
        <v>2910</v>
      </c>
      <c r="J2130" s="4" t="s">
        <v>398</v>
      </c>
      <c r="K2130" s="4" t="s">
        <v>837</v>
      </c>
      <c r="L2130" s="3">
        <v>40407</v>
      </c>
      <c r="M2130" s="4" t="s">
        <v>926</v>
      </c>
      <c r="N2130" s="4" t="s">
        <v>434</v>
      </c>
      <c r="O2130" s="4" t="s">
        <v>500</v>
      </c>
      <c r="P2130" s="4" t="s">
        <v>692</v>
      </c>
    </row>
    <row r="2131" spans="1:16" ht="33.75" customHeight="1">
      <c r="A2131" s="4" t="s">
        <v>644</v>
      </c>
      <c r="B2131" s="4" t="s">
        <v>147</v>
      </c>
      <c r="C2131" s="4" t="s">
        <v>41</v>
      </c>
      <c r="D2131" s="4"/>
      <c r="E2131" s="4"/>
      <c r="F2131" s="2">
        <v>2011</v>
      </c>
      <c r="G2131" s="4">
        <v>1350000</v>
      </c>
      <c r="H2131" s="4">
        <v>0</v>
      </c>
      <c r="I2131" s="4" t="s">
        <v>998</v>
      </c>
      <c r="J2131" s="4" t="s">
        <v>398</v>
      </c>
      <c r="K2131" s="4" t="s">
        <v>837</v>
      </c>
      <c r="L2131" s="3">
        <v>40750</v>
      </c>
      <c r="M2131" s="4" t="s">
        <v>926</v>
      </c>
      <c r="N2131" s="4" t="s">
        <v>434</v>
      </c>
      <c r="O2131" s="4" t="s">
        <v>500</v>
      </c>
      <c r="P2131" s="4" t="s">
        <v>692</v>
      </c>
    </row>
    <row r="2132" spans="1:16" ht="57" customHeight="1">
      <c r="A2132" s="4" t="s">
        <v>644</v>
      </c>
      <c r="B2132" s="4" t="s">
        <v>147</v>
      </c>
      <c r="C2132" s="4" t="s">
        <v>1473</v>
      </c>
      <c r="D2132" s="4"/>
      <c r="E2132" s="4"/>
      <c r="F2132" s="2">
        <v>2003</v>
      </c>
      <c r="G2132" s="4">
        <v>3000000</v>
      </c>
      <c r="H2132" s="4">
        <v>0</v>
      </c>
      <c r="I2132" s="4" t="s">
        <v>2911</v>
      </c>
      <c r="J2132" s="4"/>
      <c r="K2132" s="4"/>
      <c r="L2132" s="3">
        <v>37855</v>
      </c>
      <c r="M2132" s="4" t="s">
        <v>738</v>
      </c>
      <c r="N2132" s="4" t="s">
        <v>434</v>
      </c>
      <c r="O2132" s="4" t="s">
        <v>500</v>
      </c>
      <c r="P2132" s="4" t="s">
        <v>692</v>
      </c>
    </row>
    <row r="2133" spans="1:16" ht="33.75" customHeight="1">
      <c r="A2133" s="4" t="s">
        <v>644</v>
      </c>
      <c r="B2133" s="4" t="s">
        <v>147</v>
      </c>
      <c r="C2133" s="4" t="s">
        <v>1473</v>
      </c>
      <c r="D2133" s="4"/>
      <c r="E2133" s="4"/>
      <c r="F2133" s="2">
        <v>2003</v>
      </c>
      <c r="G2133" s="4">
        <v>8000000</v>
      </c>
      <c r="H2133" s="4">
        <v>0</v>
      </c>
      <c r="I2133" s="4" t="s">
        <v>2912</v>
      </c>
      <c r="J2133" s="4"/>
      <c r="K2133" s="4"/>
      <c r="L2133" s="3">
        <v>37712</v>
      </c>
      <c r="M2133" s="4" t="s">
        <v>738</v>
      </c>
      <c r="N2133" s="4" t="s">
        <v>434</v>
      </c>
      <c r="O2133" s="4" t="s">
        <v>500</v>
      </c>
      <c r="P2133" s="4" t="s">
        <v>692</v>
      </c>
    </row>
    <row r="2134" spans="1:16" ht="45.75" customHeight="1">
      <c r="A2134" s="4" t="s">
        <v>644</v>
      </c>
      <c r="B2134" s="4" t="s">
        <v>147</v>
      </c>
      <c r="C2134" s="4" t="s">
        <v>1473</v>
      </c>
      <c r="D2134" s="4"/>
      <c r="E2134" s="4"/>
      <c r="F2134" s="2">
        <v>2003</v>
      </c>
      <c r="G2134" s="4">
        <v>202900</v>
      </c>
      <c r="H2134" s="4">
        <v>0</v>
      </c>
      <c r="I2134" s="4" t="s">
        <v>2170</v>
      </c>
      <c r="J2134" s="4"/>
      <c r="K2134" s="4"/>
      <c r="L2134" s="3">
        <v>37874</v>
      </c>
      <c r="M2134" s="4" t="s">
        <v>613</v>
      </c>
      <c r="N2134" s="4" t="s">
        <v>434</v>
      </c>
      <c r="O2134" s="4" t="s">
        <v>500</v>
      </c>
      <c r="P2134" s="4" t="s">
        <v>692</v>
      </c>
    </row>
    <row r="2135" spans="1:16" ht="33.75" customHeight="1">
      <c r="A2135" s="4" t="s">
        <v>644</v>
      </c>
      <c r="B2135" s="4" t="s">
        <v>147</v>
      </c>
      <c r="C2135" s="4" t="s">
        <v>961</v>
      </c>
      <c r="D2135" s="4" t="s">
        <v>988</v>
      </c>
      <c r="E2135" s="4" t="s">
        <v>739</v>
      </c>
      <c r="F2135" s="2">
        <v>2014</v>
      </c>
      <c r="G2135" s="4">
        <v>1972744</v>
      </c>
      <c r="H2135" s="4">
        <v>0</v>
      </c>
      <c r="I2135" s="4" t="s">
        <v>627</v>
      </c>
      <c r="J2135" s="4" t="s">
        <v>398</v>
      </c>
      <c r="K2135" s="4" t="s">
        <v>837</v>
      </c>
      <c r="L2135" s="3">
        <v>41743</v>
      </c>
      <c r="M2135" s="4" t="s">
        <v>738</v>
      </c>
      <c r="N2135" s="4" t="s">
        <v>434</v>
      </c>
      <c r="O2135" s="4" t="s">
        <v>500</v>
      </c>
      <c r="P2135" s="4" t="s">
        <v>879</v>
      </c>
    </row>
    <row r="2136" spans="1:16" ht="68.25" customHeight="1">
      <c r="A2136" s="4" t="s">
        <v>644</v>
      </c>
      <c r="B2136" s="4" t="s">
        <v>139</v>
      </c>
      <c r="C2136" s="4" t="s">
        <v>1445</v>
      </c>
      <c r="D2136" s="4"/>
      <c r="E2136" s="4"/>
      <c r="F2136" s="2">
        <v>2007</v>
      </c>
      <c r="G2136" s="4">
        <v>0</v>
      </c>
      <c r="H2136" s="4">
        <v>1000000</v>
      </c>
      <c r="I2136" s="4" t="s">
        <v>2913</v>
      </c>
      <c r="J2136" s="4"/>
      <c r="K2136" s="4" t="s">
        <v>837</v>
      </c>
      <c r="L2136" s="3">
        <v>39337</v>
      </c>
      <c r="M2136" s="4" t="s">
        <v>232</v>
      </c>
      <c r="N2136" s="4" t="s">
        <v>434</v>
      </c>
      <c r="O2136" s="4" t="s">
        <v>521</v>
      </c>
      <c r="P2136" s="4" t="s">
        <v>692</v>
      </c>
    </row>
    <row r="2137" spans="1:16" ht="68.25" customHeight="1">
      <c r="A2137" s="4" t="s">
        <v>644</v>
      </c>
      <c r="B2137" s="4" t="s">
        <v>139</v>
      </c>
      <c r="C2137" s="4" t="s">
        <v>1458</v>
      </c>
      <c r="D2137" s="4" t="s">
        <v>1459</v>
      </c>
      <c r="E2137" s="4" t="s">
        <v>2914</v>
      </c>
      <c r="F2137" s="2">
        <v>2008</v>
      </c>
      <c r="G2137" s="4">
        <v>5300000</v>
      </c>
      <c r="H2137" s="4">
        <v>0</v>
      </c>
      <c r="I2137" s="4" t="s">
        <v>2915</v>
      </c>
      <c r="J2137" s="4"/>
      <c r="K2137" s="4" t="s">
        <v>837</v>
      </c>
      <c r="L2137" s="3">
        <v>39513</v>
      </c>
      <c r="M2137" s="4" t="s">
        <v>926</v>
      </c>
      <c r="N2137" s="4" t="s">
        <v>434</v>
      </c>
      <c r="O2137" s="4" t="s">
        <v>500</v>
      </c>
      <c r="P2137" s="4" t="s">
        <v>692</v>
      </c>
    </row>
    <row r="2138" spans="1:16" ht="45.75" customHeight="1">
      <c r="A2138" s="4" t="s">
        <v>644</v>
      </c>
      <c r="B2138" s="4" t="s">
        <v>139</v>
      </c>
      <c r="C2138" s="4" t="s">
        <v>1458</v>
      </c>
      <c r="D2138" s="4" t="s">
        <v>1459</v>
      </c>
      <c r="E2138" s="4" t="s">
        <v>2914</v>
      </c>
      <c r="F2138" s="2">
        <v>2008</v>
      </c>
      <c r="G2138" s="4">
        <v>5784650</v>
      </c>
      <c r="H2138" s="4">
        <v>0</v>
      </c>
      <c r="I2138" s="4" t="s">
        <v>2916</v>
      </c>
      <c r="J2138" s="4"/>
      <c r="K2138" s="4" t="s">
        <v>837</v>
      </c>
      <c r="L2138" s="3">
        <v>39687</v>
      </c>
      <c r="M2138" s="4" t="s">
        <v>926</v>
      </c>
      <c r="N2138" s="4" t="s">
        <v>434</v>
      </c>
      <c r="O2138" s="4" t="s">
        <v>500</v>
      </c>
      <c r="P2138" s="4" t="s">
        <v>692</v>
      </c>
    </row>
    <row r="2139" spans="1:16" ht="45.75" customHeight="1">
      <c r="A2139" s="4" t="s">
        <v>644</v>
      </c>
      <c r="B2139" s="4" t="s">
        <v>139</v>
      </c>
      <c r="C2139" s="4" t="s">
        <v>1463</v>
      </c>
      <c r="D2139" s="4"/>
      <c r="E2139" s="4"/>
      <c r="F2139" s="2">
        <v>2009</v>
      </c>
      <c r="G2139" s="4">
        <v>10000000</v>
      </c>
      <c r="H2139" s="4">
        <v>0</v>
      </c>
      <c r="I2139" s="4" t="s">
        <v>2917</v>
      </c>
      <c r="J2139" s="4"/>
      <c r="K2139" s="4" t="s">
        <v>837</v>
      </c>
      <c r="L2139" s="3">
        <v>40007</v>
      </c>
      <c r="M2139" s="4" t="s">
        <v>738</v>
      </c>
      <c r="N2139" s="4" t="s">
        <v>434</v>
      </c>
      <c r="O2139" s="4" t="s">
        <v>500</v>
      </c>
      <c r="P2139" s="4" t="s">
        <v>879</v>
      </c>
    </row>
    <row r="2140" spans="1:16" ht="57" customHeight="1">
      <c r="A2140" s="4" t="s">
        <v>644</v>
      </c>
      <c r="B2140" s="4" t="s">
        <v>139</v>
      </c>
      <c r="C2140" s="4" t="s">
        <v>1463</v>
      </c>
      <c r="D2140" s="4"/>
      <c r="E2140" s="4"/>
      <c r="F2140" s="2">
        <v>2009</v>
      </c>
      <c r="G2140" s="4">
        <v>2000000</v>
      </c>
      <c r="H2140" s="4">
        <v>0</v>
      </c>
      <c r="I2140" s="4" t="s">
        <v>2918</v>
      </c>
      <c r="J2140" s="4"/>
      <c r="K2140" s="4" t="s">
        <v>837</v>
      </c>
      <c r="L2140" s="3">
        <v>40056</v>
      </c>
      <c r="M2140" s="4" t="s">
        <v>738</v>
      </c>
      <c r="N2140" s="4" t="s">
        <v>434</v>
      </c>
      <c r="O2140" s="4" t="s">
        <v>500</v>
      </c>
      <c r="P2140" s="4" t="s">
        <v>879</v>
      </c>
    </row>
    <row r="2141" spans="1:16" ht="45.75" customHeight="1">
      <c r="A2141" s="4" t="s">
        <v>644</v>
      </c>
      <c r="B2141" s="4" t="s">
        <v>139</v>
      </c>
      <c r="C2141" s="4" t="s">
        <v>1463</v>
      </c>
      <c r="D2141" s="4"/>
      <c r="E2141" s="4"/>
      <c r="F2141" s="2">
        <v>2009</v>
      </c>
      <c r="G2141" s="4">
        <v>2500000</v>
      </c>
      <c r="H2141" s="4">
        <v>0</v>
      </c>
      <c r="I2141" s="4" t="s">
        <v>2919</v>
      </c>
      <c r="J2141" s="4"/>
      <c r="K2141" s="4" t="s">
        <v>837</v>
      </c>
      <c r="L2141" s="3">
        <v>39976</v>
      </c>
      <c r="M2141" s="4" t="s">
        <v>738</v>
      </c>
      <c r="N2141" s="4" t="s">
        <v>434</v>
      </c>
      <c r="O2141" s="4" t="s">
        <v>500</v>
      </c>
      <c r="P2141" s="4" t="s">
        <v>692</v>
      </c>
    </row>
    <row r="2142" spans="1:16" ht="45.75" customHeight="1">
      <c r="A2142" s="4" t="s">
        <v>644</v>
      </c>
      <c r="B2142" s="4" t="s">
        <v>139</v>
      </c>
      <c r="C2142" s="4" t="s">
        <v>41</v>
      </c>
      <c r="D2142" s="4"/>
      <c r="E2142" s="4"/>
      <c r="F2142" s="2">
        <v>2011</v>
      </c>
      <c r="G2142" s="4">
        <v>17000000</v>
      </c>
      <c r="H2142" s="4">
        <v>0</v>
      </c>
      <c r="I2142" s="4" t="s">
        <v>323</v>
      </c>
      <c r="J2142" s="4" t="s">
        <v>398</v>
      </c>
      <c r="K2142" s="4" t="s">
        <v>837</v>
      </c>
      <c r="L2142" s="3">
        <v>40837</v>
      </c>
      <c r="M2142" s="4" t="s">
        <v>926</v>
      </c>
      <c r="N2142" s="4" t="s">
        <v>434</v>
      </c>
      <c r="O2142" s="4" t="s">
        <v>500</v>
      </c>
      <c r="P2142" s="4" t="s">
        <v>697</v>
      </c>
    </row>
    <row r="2143" spans="1:16" ht="57" customHeight="1">
      <c r="A2143" s="4" t="s">
        <v>644</v>
      </c>
      <c r="B2143" s="4" t="s">
        <v>139</v>
      </c>
      <c r="C2143" s="4" t="s">
        <v>41</v>
      </c>
      <c r="D2143" s="4"/>
      <c r="E2143" s="4"/>
      <c r="F2143" s="2">
        <v>2011</v>
      </c>
      <c r="G2143" s="4">
        <v>3477795</v>
      </c>
      <c r="H2143" s="4">
        <v>0</v>
      </c>
      <c r="I2143" s="4" t="s">
        <v>882</v>
      </c>
      <c r="J2143" s="4" t="s">
        <v>398</v>
      </c>
      <c r="K2143" s="4" t="s">
        <v>837</v>
      </c>
      <c r="L2143" s="3">
        <v>40529</v>
      </c>
      <c r="M2143" s="4" t="s">
        <v>542</v>
      </c>
      <c r="N2143" s="4" t="s">
        <v>434</v>
      </c>
      <c r="O2143" s="4" t="s">
        <v>282</v>
      </c>
      <c r="P2143" s="4" t="s">
        <v>697</v>
      </c>
    </row>
    <row r="2144" spans="1:16" ht="45.75" customHeight="1">
      <c r="A2144" s="4" t="s">
        <v>644</v>
      </c>
      <c r="B2144" s="4" t="s">
        <v>139</v>
      </c>
      <c r="C2144" s="4" t="s">
        <v>41</v>
      </c>
      <c r="D2144" s="4"/>
      <c r="E2144" s="4"/>
      <c r="F2144" s="2">
        <v>2011</v>
      </c>
      <c r="G2144" s="4">
        <v>3200000</v>
      </c>
      <c r="H2144" s="4">
        <v>0</v>
      </c>
      <c r="I2144" s="4" t="s">
        <v>516</v>
      </c>
      <c r="J2144" s="4" t="s">
        <v>398</v>
      </c>
      <c r="K2144" s="4" t="s">
        <v>837</v>
      </c>
      <c r="L2144" s="3">
        <v>40750</v>
      </c>
      <c r="M2144" s="4" t="s">
        <v>926</v>
      </c>
      <c r="N2144" s="4" t="s">
        <v>434</v>
      </c>
      <c r="O2144" s="4" t="s">
        <v>500</v>
      </c>
      <c r="P2144" s="4" t="s">
        <v>692</v>
      </c>
    </row>
    <row r="2145" spans="1:16" ht="45.75" customHeight="1">
      <c r="A2145" s="4" t="s">
        <v>644</v>
      </c>
      <c r="B2145" s="4" t="s">
        <v>139</v>
      </c>
      <c r="C2145" s="4" t="s">
        <v>41</v>
      </c>
      <c r="D2145" s="4"/>
      <c r="E2145" s="4"/>
      <c r="F2145" s="2">
        <v>2011</v>
      </c>
      <c r="G2145" s="4">
        <v>7750000</v>
      </c>
      <c r="H2145" s="4">
        <v>0</v>
      </c>
      <c r="I2145" s="4" t="s">
        <v>361</v>
      </c>
      <c r="J2145" s="4" t="s">
        <v>398</v>
      </c>
      <c r="K2145" s="4" t="s">
        <v>837</v>
      </c>
      <c r="L2145" s="3">
        <v>40303</v>
      </c>
      <c r="M2145" s="4" t="s">
        <v>926</v>
      </c>
      <c r="N2145" s="4" t="s">
        <v>434</v>
      </c>
      <c r="O2145" s="4" t="s">
        <v>282</v>
      </c>
      <c r="P2145" s="4" t="s">
        <v>697</v>
      </c>
    </row>
    <row r="2146" spans="1:16" ht="45.75" customHeight="1">
      <c r="A2146" s="4" t="s">
        <v>644</v>
      </c>
      <c r="B2146" s="4" t="s">
        <v>139</v>
      </c>
      <c r="C2146" s="4" t="s">
        <v>1457</v>
      </c>
      <c r="D2146" s="4" t="s">
        <v>634</v>
      </c>
      <c r="E2146" s="4" t="s">
        <v>730</v>
      </c>
      <c r="F2146" s="2">
        <v>2015</v>
      </c>
      <c r="G2146" s="4">
        <v>500000</v>
      </c>
      <c r="H2146" s="4">
        <v>0</v>
      </c>
      <c r="I2146" s="4" t="s">
        <v>733</v>
      </c>
      <c r="J2146" s="4" t="s">
        <v>398</v>
      </c>
      <c r="K2146" s="4" t="s">
        <v>837</v>
      </c>
      <c r="L2146" s="3">
        <v>41893</v>
      </c>
      <c r="M2146" s="4" t="s">
        <v>926</v>
      </c>
      <c r="N2146" s="4" t="s">
        <v>434</v>
      </c>
      <c r="O2146" s="4" t="s">
        <v>500</v>
      </c>
      <c r="P2146" s="4" t="s">
        <v>692</v>
      </c>
    </row>
    <row r="2147" spans="1:16" ht="45.75" customHeight="1">
      <c r="A2147" s="4" t="s">
        <v>644</v>
      </c>
      <c r="B2147" s="4" t="s">
        <v>139</v>
      </c>
      <c r="C2147" s="4" t="s">
        <v>1457</v>
      </c>
      <c r="D2147" s="4" t="s">
        <v>634</v>
      </c>
      <c r="E2147" s="4" t="s">
        <v>730</v>
      </c>
      <c r="F2147" s="2">
        <v>2015</v>
      </c>
      <c r="G2147" s="4">
        <v>1100000</v>
      </c>
      <c r="H2147" s="4">
        <v>0</v>
      </c>
      <c r="I2147" s="4" t="s">
        <v>113</v>
      </c>
      <c r="J2147" s="4" t="s">
        <v>398</v>
      </c>
      <c r="K2147" s="4" t="s">
        <v>837</v>
      </c>
      <c r="L2147" s="3">
        <v>41912</v>
      </c>
      <c r="M2147" s="4" t="s">
        <v>926</v>
      </c>
      <c r="N2147" s="4" t="s">
        <v>434</v>
      </c>
      <c r="O2147" s="4" t="s">
        <v>500</v>
      </c>
      <c r="P2147" s="4" t="s">
        <v>692</v>
      </c>
    </row>
    <row r="2148" spans="1:16" ht="33.75" customHeight="1">
      <c r="A2148" s="4" t="s">
        <v>644</v>
      </c>
      <c r="B2148" s="4" t="s">
        <v>139</v>
      </c>
      <c r="C2148" s="4" t="s">
        <v>1457</v>
      </c>
      <c r="D2148" s="4" t="s">
        <v>634</v>
      </c>
      <c r="E2148" s="4" t="s">
        <v>730</v>
      </c>
      <c r="F2148" s="2">
        <v>2015</v>
      </c>
      <c r="G2148" s="4">
        <v>3000000</v>
      </c>
      <c r="H2148" s="4">
        <v>0</v>
      </c>
      <c r="I2148" s="4" t="s">
        <v>880</v>
      </c>
      <c r="J2148" s="4" t="s">
        <v>398</v>
      </c>
      <c r="K2148" s="4" t="s">
        <v>837</v>
      </c>
      <c r="L2148" s="3">
        <v>41862</v>
      </c>
      <c r="M2148" s="4" t="s">
        <v>926</v>
      </c>
      <c r="N2148" s="4" t="s">
        <v>434</v>
      </c>
      <c r="O2148" s="4" t="s">
        <v>500</v>
      </c>
      <c r="P2148" s="4" t="s">
        <v>692</v>
      </c>
    </row>
    <row r="2149" spans="1:16" ht="33.75" customHeight="1">
      <c r="A2149" s="4" t="s">
        <v>644</v>
      </c>
      <c r="B2149" s="4" t="s">
        <v>139</v>
      </c>
      <c r="C2149" s="4" t="s">
        <v>1457</v>
      </c>
      <c r="D2149" s="4" t="s">
        <v>634</v>
      </c>
      <c r="E2149" s="4" t="s">
        <v>730</v>
      </c>
      <c r="F2149" s="2">
        <v>2015</v>
      </c>
      <c r="G2149" s="4">
        <v>18000000</v>
      </c>
      <c r="H2149" s="4">
        <v>0</v>
      </c>
      <c r="I2149" s="4" t="s">
        <v>880</v>
      </c>
      <c r="J2149" s="4" t="s">
        <v>398</v>
      </c>
      <c r="K2149" s="4" t="s">
        <v>837</v>
      </c>
      <c r="L2149" s="3">
        <v>41893</v>
      </c>
      <c r="M2149" s="4" t="s">
        <v>926</v>
      </c>
      <c r="N2149" s="4" t="s">
        <v>434</v>
      </c>
      <c r="O2149" s="4" t="s">
        <v>500</v>
      </c>
      <c r="P2149" s="4" t="s">
        <v>692</v>
      </c>
    </row>
    <row r="2150" spans="1:16" ht="22.5" customHeight="1">
      <c r="A2150" s="4" t="s">
        <v>644</v>
      </c>
      <c r="B2150" s="4" t="s">
        <v>139</v>
      </c>
      <c r="C2150" s="4" t="s">
        <v>1473</v>
      </c>
      <c r="D2150" s="4"/>
      <c r="E2150" s="4"/>
      <c r="F2150" s="2">
        <v>2003</v>
      </c>
      <c r="G2150" s="4">
        <v>5887595</v>
      </c>
      <c r="H2150" s="4">
        <v>0</v>
      </c>
      <c r="I2150" s="4" t="s">
        <v>2898</v>
      </c>
      <c r="J2150" s="4"/>
      <c r="K2150" s="4"/>
      <c r="L2150" s="3">
        <v>37874</v>
      </c>
      <c r="M2150" s="4" t="s">
        <v>738</v>
      </c>
      <c r="N2150" s="4" t="s">
        <v>434</v>
      </c>
      <c r="O2150" s="4" t="s">
        <v>500</v>
      </c>
      <c r="P2150" s="4" t="s">
        <v>692</v>
      </c>
    </row>
    <row r="2151" spans="1:16" ht="22.5" customHeight="1">
      <c r="A2151" s="4" t="s">
        <v>644</v>
      </c>
      <c r="B2151" s="4" t="s">
        <v>139</v>
      </c>
      <c r="C2151" s="4" t="s">
        <v>1473</v>
      </c>
      <c r="D2151" s="4"/>
      <c r="E2151" s="4"/>
      <c r="F2151" s="2">
        <v>2003</v>
      </c>
      <c r="G2151" s="4">
        <v>200000</v>
      </c>
      <c r="H2151" s="4">
        <v>0</v>
      </c>
      <c r="I2151" s="4" t="s">
        <v>2920</v>
      </c>
      <c r="J2151" s="4"/>
      <c r="K2151" s="4"/>
      <c r="L2151" s="3">
        <v>37718</v>
      </c>
      <c r="M2151" s="4" t="s">
        <v>738</v>
      </c>
      <c r="N2151" s="4" t="s">
        <v>434</v>
      </c>
      <c r="O2151" s="4" t="s">
        <v>500</v>
      </c>
      <c r="P2151" s="4" t="s">
        <v>692</v>
      </c>
    </row>
    <row r="2152" spans="1:16" ht="22.5" customHeight="1">
      <c r="A2152" s="4" t="s">
        <v>644</v>
      </c>
      <c r="B2152" s="4" t="s">
        <v>139</v>
      </c>
      <c r="C2152" s="4" t="s">
        <v>1473</v>
      </c>
      <c r="D2152" s="4"/>
      <c r="E2152" s="4"/>
      <c r="F2152" s="2">
        <v>2003</v>
      </c>
      <c r="G2152" s="4">
        <v>1500000</v>
      </c>
      <c r="H2152" s="4">
        <v>0</v>
      </c>
      <c r="I2152" s="4" t="s">
        <v>2921</v>
      </c>
      <c r="J2152" s="4"/>
      <c r="K2152" s="4"/>
      <c r="L2152" s="3">
        <v>37718</v>
      </c>
      <c r="M2152" s="4" t="s">
        <v>738</v>
      </c>
      <c r="N2152" s="4" t="s">
        <v>434</v>
      </c>
      <c r="O2152" s="4" t="s">
        <v>500</v>
      </c>
      <c r="P2152" s="4" t="s">
        <v>692</v>
      </c>
    </row>
    <row r="2153" spans="1:16" ht="33.75" customHeight="1">
      <c r="A2153" s="4" t="s">
        <v>644</v>
      </c>
      <c r="B2153" s="4" t="s">
        <v>139</v>
      </c>
      <c r="C2153" s="4" t="s">
        <v>1473</v>
      </c>
      <c r="D2153" s="4"/>
      <c r="E2153" s="4"/>
      <c r="F2153" s="2">
        <v>2003</v>
      </c>
      <c r="G2153" s="4">
        <v>630000</v>
      </c>
      <c r="H2153" s="4">
        <v>0</v>
      </c>
      <c r="I2153" s="4" t="s">
        <v>2922</v>
      </c>
      <c r="J2153" s="4"/>
      <c r="K2153" s="4"/>
      <c r="L2153" s="3">
        <v>37718</v>
      </c>
      <c r="M2153" s="4" t="s">
        <v>738</v>
      </c>
      <c r="N2153" s="4" t="s">
        <v>434</v>
      </c>
      <c r="O2153" s="4" t="s">
        <v>282</v>
      </c>
      <c r="P2153" s="4" t="s">
        <v>697</v>
      </c>
    </row>
    <row r="2154" spans="1:16" ht="22.5" customHeight="1">
      <c r="A2154" s="4" t="s">
        <v>644</v>
      </c>
      <c r="B2154" s="4" t="s">
        <v>139</v>
      </c>
      <c r="C2154" s="4" t="s">
        <v>1473</v>
      </c>
      <c r="D2154" s="4" t="s">
        <v>1473</v>
      </c>
      <c r="E2154" s="4" t="s">
        <v>1744</v>
      </c>
      <c r="F2154" s="2">
        <v>2003</v>
      </c>
      <c r="G2154" s="4">
        <v>2000000</v>
      </c>
      <c r="H2154" s="4">
        <v>0</v>
      </c>
      <c r="I2154" s="4" t="s">
        <v>2923</v>
      </c>
      <c r="J2154" s="4"/>
      <c r="K2154" s="4"/>
      <c r="L2154" s="3">
        <v>37708</v>
      </c>
      <c r="M2154" s="4" t="s">
        <v>738</v>
      </c>
      <c r="N2154" s="4" t="s">
        <v>434</v>
      </c>
      <c r="O2154" s="4" t="s">
        <v>282</v>
      </c>
      <c r="P2154" s="4" t="s">
        <v>697</v>
      </c>
    </row>
    <row r="2155" spans="1:16" ht="22.5" customHeight="1">
      <c r="A2155" s="4" t="s">
        <v>644</v>
      </c>
      <c r="B2155" s="4" t="s">
        <v>139</v>
      </c>
      <c r="C2155" s="4" t="s">
        <v>1473</v>
      </c>
      <c r="D2155" s="4" t="s">
        <v>1473</v>
      </c>
      <c r="E2155" s="4" t="s">
        <v>1744</v>
      </c>
      <c r="F2155" s="2">
        <v>2003</v>
      </c>
      <c r="G2155" s="4">
        <v>1000000</v>
      </c>
      <c r="H2155" s="4">
        <v>0</v>
      </c>
      <c r="I2155" s="4" t="s">
        <v>2924</v>
      </c>
      <c r="J2155" s="4"/>
      <c r="K2155" s="4"/>
      <c r="L2155" s="3">
        <v>37785</v>
      </c>
      <c r="M2155" s="4" t="s">
        <v>738</v>
      </c>
      <c r="N2155" s="4" t="s">
        <v>434</v>
      </c>
      <c r="O2155" s="4" t="s">
        <v>282</v>
      </c>
      <c r="P2155" s="4" t="s">
        <v>879</v>
      </c>
    </row>
    <row r="2156" spans="1:16" ht="22.5" customHeight="1">
      <c r="A2156" s="4" t="s">
        <v>644</v>
      </c>
      <c r="B2156" s="4" t="s">
        <v>139</v>
      </c>
      <c r="C2156" s="4" t="s">
        <v>1473</v>
      </c>
      <c r="D2156" s="4" t="s">
        <v>1473</v>
      </c>
      <c r="E2156" s="4" t="s">
        <v>1746</v>
      </c>
      <c r="F2156" s="2">
        <v>2003</v>
      </c>
      <c r="G2156" s="4">
        <v>3000000</v>
      </c>
      <c r="H2156" s="4">
        <v>0</v>
      </c>
      <c r="I2156" s="4" t="s">
        <v>2925</v>
      </c>
      <c r="J2156" s="4"/>
      <c r="K2156" s="4"/>
      <c r="L2156" s="3">
        <v>37874</v>
      </c>
      <c r="M2156" s="4" t="s">
        <v>738</v>
      </c>
      <c r="N2156" s="4" t="s">
        <v>434</v>
      </c>
      <c r="O2156" s="4" t="s">
        <v>282</v>
      </c>
      <c r="P2156" s="4" t="s">
        <v>697</v>
      </c>
    </row>
    <row r="2157" spans="1:16" ht="22.5" customHeight="1">
      <c r="A2157" s="4" t="s">
        <v>644</v>
      </c>
      <c r="B2157" s="4" t="s">
        <v>139</v>
      </c>
      <c r="C2157" s="4" t="s">
        <v>1473</v>
      </c>
      <c r="D2157" s="4" t="s">
        <v>1473</v>
      </c>
      <c r="E2157" s="4" t="s">
        <v>1746</v>
      </c>
      <c r="F2157" s="2">
        <v>2003</v>
      </c>
      <c r="G2157" s="4">
        <v>5000000</v>
      </c>
      <c r="H2157" s="4">
        <v>0</v>
      </c>
      <c r="I2157" s="4" t="s">
        <v>1747</v>
      </c>
      <c r="J2157" s="4"/>
      <c r="K2157" s="4"/>
      <c r="L2157" s="3">
        <v>37708</v>
      </c>
      <c r="M2157" s="4" t="s">
        <v>738</v>
      </c>
      <c r="N2157" s="4" t="s">
        <v>434</v>
      </c>
      <c r="O2157" s="4" t="s">
        <v>282</v>
      </c>
      <c r="P2157" s="4" t="s">
        <v>697</v>
      </c>
    </row>
    <row r="2158" spans="1:16" ht="33.75" customHeight="1">
      <c r="A2158" s="4" t="s">
        <v>644</v>
      </c>
      <c r="B2158" s="4" t="s">
        <v>139</v>
      </c>
      <c r="C2158" s="4" t="s">
        <v>532</v>
      </c>
      <c r="D2158" s="4" t="s">
        <v>254</v>
      </c>
      <c r="E2158" s="4" t="s">
        <v>1003</v>
      </c>
      <c r="F2158" s="2">
        <v>2013</v>
      </c>
      <c r="G2158" s="4">
        <v>2000000</v>
      </c>
      <c r="H2158" s="4">
        <v>0</v>
      </c>
      <c r="I2158" s="4" t="s">
        <v>525</v>
      </c>
      <c r="J2158" s="4" t="s">
        <v>398</v>
      </c>
      <c r="K2158" s="4" t="s">
        <v>837</v>
      </c>
      <c r="L2158" s="3">
        <v>41304</v>
      </c>
      <c r="M2158" s="4" t="s">
        <v>738</v>
      </c>
      <c r="N2158" s="4" t="s">
        <v>434</v>
      </c>
      <c r="O2158" s="4" t="s">
        <v>282</v>
      </c>
      <c r="P2158" s="4" t="s">
        <v>697</v>
      </c>
    </row>
    <row r="2159" spans="1:16" ht="33.75" customHeight="1">
      <c r="A2159" s="4" t="s">
        <v>644</v>
      </c>
      <c r="B2159" s="4" t="s">
        <v>139</v>
      </c>
      <c r="C2159" s="4" t="s">
        <v>532</v>
      </c>
      <c r="D2159" s="4" t="s">
        <v>254</v>
      </c>
      <c r="E2159" s="4" t="s">
        <v>1003</v>
      </c>
      <c r="F2159" s="2">
        <v>2013</v>
      </c>
      <c r="G2159" s="4">
        <v>3400000</v>
      </c>
      <c r="H2159" s="4">
        <v>0</v>
      </c>
      <c r="I2159" s="4" t="s">
        <v>259</v>
      </c>
      <c r="J2159" s="4" t="s">
        <v>398</v>
      </c>
      <c r="K2159" s="4" t="s">
        <v>837</v>
      </c>
      <c r="L2159" s="3">
        <v>41541</v>
      </c>
      <c r="M2159" s="4" t="s">
        <v>738</v>
      </c>
      <c r="N2159" s="4" t="s">
        <v>434</v>
      </c>
      <c r="O2159" s="4" t="s">
        <v>282</v>
      </c>
      <c r="P2159" s="4" t="s">
        <v>697</v>
      </c>
    </row>
    <row r="2160" spans="1:16" ht="33.75" customHeight="1">
      <c r="A2160" s="4" t="s">
        <v>644</v>
      </c>
      <c r="B2160" s="4" t="s">
        <v>139</v>
      </c>
      <c r="C2160" s="4" t="s">
        <v>961</v>
      </c>
      <c r="D2160" s="4" t="s">
        <v>988</v>
      </c>
      <c r="E2160" s="4" t="s">
        <v>63</v>
      </c>
      <c r="F2160" s="2">
        <v>2014</v>
      </c>
      <c r="G2160" s="4">
        <v>1200000</v>
      </c>
      <c r="H2160" s="4">
        <v>0</v>
      </c>
      <c r="I2160" s="4" t="s">
        <v>429</v>
      </c>
      <c r="J2160" s="4" t="s">
        <v>398</v>
      </c>
      <c r="K2160" s="4" t="s">
        <v>837</v>
      </c>
      <c r="L2160" s="3">
        <v>41654</v>
      </c>
      <c r="M2160" s="4" t="s">
        <v>738</v>
      </c>
      <c r="N2160" s="4" t="s">
        <v>434</v>
      </c>
      <c r="O2160" s="4" t="s">
        <v>500</v>
      </c>
      <c r="P2160" s="4" t="s">
        <v>697</v>
      </c>
    </row>
    <row r="2161" spans="1:16" ht="33.75" customHeight="1">
      <c r="A2161" s="4" t="s">
        <v>644</v>
      </c>
      <c r="B2161" s="4" t="s">
        <v>139</v>
      </c>
      <c r="C2161" s="4" t="s">
        <v>961</v>
      </c>
      <c r="D2161" s="4" t="s">
        <v>988</v>
      </c>
      <c r="E2161" s="4" t="s">
        <v>63</v>
      </c>
      <c r="F2161" s="2">
        <v>2014</v>
      </c>
      <c r="G2161" s="4">
        <v>3900000</v>
      </c>
      <c r="H2161" s="4">
        <v>0</v>
      </c>
      <c r="I2161" s="4" t="s">
        <v>374</v>
      </c>
      <c r="J2161" s="4" t="s">
        <v>398</v>
      </c>
      <c r="K2161" s="4" t="s">
        <v>837</v>
      </c>
      <c r="L2161" s="3">
        <v>41894</v>
      </c>
      <c r="M2161" s="4" t="s">
        <v>738</v>
      </c>
      <c r="N2161" s="4" t="s">
        <v>434</v>
      </c>
      <c r="O2161" s="4" t="s">
        <v>500</v>
      </c>
      <c r="P2161" s="4" t="s">
        <v>692</v>
      </c>
    </row>
    <row r="2162" spans="1:16" ht="22.5" customHeight="1">
      <c r="A2162" s="4" t="s">
        <v>644</v>
      </c>
      <c r="B2162" s="4" t="s">
        <v>49</v>
      </c>
      <c r="C2162" s="4" t="s">
        <v>1561</v>
      </c>
      <c r="D2162" s="4"/>
      <c r="E2162" s="4"/>
      <c r="F2162" s="2">
        <v>2005</v>
      </c>
      <c r="G2162" s="4">
        <v>17076190</v>
      </c>
      <c r="H2162" s="4">
        <v>0</v>
      </c>
      <c r="I2162" s="4" t="s">
        <v>2926</v>
      </c>
      <c r="J2162" s="4"/>
      <c r="K2162" s="4" t="s">
        <v>837</v>
      </c>
      <c r="L2162" s="3">
        <v>38671</v>
      </c>
      <c r="M2162" s="4" t="s">
        <v>738</v>
      </c>
      <c r="N2162" s="4" t="s">
        <v>434</v>
      </c>
      <c r="O2162" s="4" t="s">
        <v>500</v>
      </c>
      <c r="P2162" s="4" t="s">
        <v>692</v>
      </c>
    </row>
    <row r="2163" spans="1:16" ht="33.75" customHeight="1">
      <c r="A2163" s="4" t="s">
        <v>644</v>
      </c>
      <c r="B2163" s="4" t="s">
        <v>49</v>
      </c>
      <c r="C2163" s="4" t="s">
        <v>1516</v>
      </c>
      <c r="D2163" s="4"/>
      <c r="E2163" s="4"/>
      <c r="F2163" s="2">
        <v>2010</v>
      </c>
      <c r="G2163" s="4">
        <v>5500000</v>
      </c>
      <c r="H2163" s="4">
        <v>0</v>
      </c>
      <c r="I2163" s="4" t="s">
        <v>2927</v>
      </c>
      <c r="J2163" s="4" t="s">
        <v>398</v>
      </c>
      <c r="K2163" s="4" t="s">
        <v>837</v>
      </c>
      <c r="L2163" s="3">
        <v>40407</v>
      </c>
      <c r="M2163" s="4" t="s">
        <v>926</v>
      </c>
      <c r="N2163" s="4" t="s">
        <v>434</v>
      </c>
      <c r="O2163" s="4" t="s">
        <v>500</v>
      </c>
      <c r="P2163" s="4" t="s">
        <v>692</v>
      </c>
    </row>
    <row r="2164" spans="1:16" ht="33.75" customHeight="1">
      <c r="A2164" s="4" t="s">
        <v>644</v>
      </c>
      <c r="B2164" s="4" t="s">
        <v>49</v>
      </c>
      <c r="C2164" s="4" t="s">
        <v>41</v>
      </c>
      <c r="D2164" s="4"/>
      <c r="E2164" s="4"/>
      <c r="F2164" s="2">
        <v>2011</v>
      </c>
      <c r="G2164" s="4">
        <v>3300000</v>
      </c>
      <c r="H2164" s="4">
        <v>0</v>
      </c>
      <c r="I2164" s="4" t="s">
        <v>707</v>
      </c>
      <c r="J2164" s="4" t="s">
        <v>398</v>
      </c>
      <c r="K2164" s="4" t="s">
        <v>837</v>
      </c>
      <c r="L2164" s="3">
        <v>40630</v>
      </c>
      <c r="M2164" s="4" t="s">
        <v>926</v>
      </c>
      <c r="N2164" s="4" t="s">
        <v>434</v>
      </c>
      <c r="O2164" s="4" t="s">
        <v>500</v>
      </c>
      <c r="P2164" s="4" t="s">
        <v>692</v>
      </c>
    </row>
    <row r="2165" spans="1:16" ht="45.75" customHeight="1">
      <c r="A2165" s="4" t="s">
        <v>644</v>
      </c>
      <c r="B2165" s="4" t="s">
        <v>134</v>
      </c>
      <c r="C2165" s="4" t="s">
        <v>1463</v>
      </c>
      <c r="D2165" s="4" t="s">
        <v>1464</v>
      </c>
      <c r="E2165" s="4" t="s">
        <v>2928</v>
      </c>
      <c r="F2165" s="2">
        <v>2009</v>
      </c>
      <c r="G2165" s="4">
        <v>1320429</v>
      </c>
      <c r="H2165" s="4">
        <v>0</v>
      </c>
      <c r="I2165" s="4" t="s">
        <v>2929</v>
      </c>
      <c r="J2165" s="4"/>
      <c r="K2165" s="4" t="s">
        <v>837</v>
      </c>
      <c r="L2165" s="3">
        <v>39884</v>
      </c>
      <c r="M2165" s="4" t="s">
        <v>232</v>
      </c>
      <c r="N2165" s="4" t="s">
        <v>434</v>
      </c>
      <c r="O2165" s="4" t="s">
        <v>500</v>
      </c>
      <c r="P2165" s="4" t="s">
        <v>692</v>
      </c>
    </row>
    <row r="2166" spans="1:16" ht="45.75" customHeight="1">
      <c r="A2166" s="4" t="s">
        <v>644</v>
      </c>
      <c r="B2166" s="4" t="s">
        <v>134</v>
      </c>
      <c r="C2166" s="4" t="s">
        <v>1516</v>
      </c>
      <c r="D2166" s="4"/>
      <c r="E2166" s="4"/>
      <c r="F2166" s="2">
        <v>2010</v>
      </c>
      <c r="G2166" s="4">
        <v>1130662</v>
      </c>
      <c r="H2166" s="4">
        <v>0</v>
      </c>
      <c r="I2166" s="4" t="s">
        <v>867</v>
      </c>
      <c r="J2166" s="4" t="s">
        <v>398</v>
      </c>
      <c r="K2166" s="4" t="s">
        <v>837</v>
      </c>
      <c r="L2166" s="3">
        <v>40407</v>
      </c>
      <c r="M2166" s="4" t="s">
        <v>326</v>
      </c>
      <c r="N2166" s="4" t="s">
        <v>434</v>
      </c>
      <c r="O2166" s="4" t="s">
        <v>500</v>
      </c>
      <c r="P2166" s="4" t="s">
        <v>692</v>
      </c>
    </row>
    <row r="2167" spans="1:16" ht="45.75" customHeight="1">
      <c r="A2167" s="4" t="s">
        <v>644</v>
      </c>
      <c r="B2167" s="4" t="s">
        <v>134</v>
      </c>
      <c r="C2167" s="4" t="s">
        <v>1516</v>
      </c>
      <c r="D2167" s="4" t="s">
        <v>1586</v>
      </c>
      <c r="E2167" s="4" t="s">
        <v>2930</v>
      </c>
      <c r="F2167" s="2">
        <v>2010</v>
      </c>
      <c r="G2167" s="4">
        <v>549977</v>
      </c>
      <c r="H2167" s="4">
        <v>0</v>
      </c>
      <c r="I2167" s="4" t="s">
        <v>2931</v>
      </c>
      <c r="J2167" s="4" t="s">
        <v>398</v>
      </c>
      <c r="K2167" s="4" t="s">
        <v>837</v>
      </c>
      <c r="L2167" s="3">
        <v>40329</v>
      </c>
      <c r="M2167" s="4" t="s">
        <v>232</v>
      </c>
      <c r="N2167" s="4" t="s">
        <v>434</v>
      </c>
      <c r="O2167" s="4" t="s">
        <v>282</v>
      </c>
      <c r="P2167" s="4" t="s">
        <v>879</v>
      </c>
    </row>
    <row r="2168" spans="1:16" ht="45.75" customHeight="1">
      <c r="A2168" s="4" t="s">
        <v>644</v>
      </c>
      <c r="B2168" s="4" t="s">
        <v>134</v>
      </c>
      <c r="C2168" s="4" t="s">
        <v>41</v>
      </c>
      <c r="D2168" s="4"/>
      <c r="E2168" s="4"/>
      <c r="F2168" s="2">
        <v>2011</v>
      </c>
      <c r="G2168" s="4">
        <v>498911</v>
      </c>
      <c r="H2168" s="4">
        <v>0</v>
      </c>
      <c r="I2168" s="4" t="s">
        <v>867</v>
      </c>
      <c r="J2168" s="4" t="s">
        <v>398</v>
      </c>
      <c r="K2168" s="4" t="s">
        <v>837</v>
      </c>
      <c r="L2168" s="3">
        <v>40630</v>
      </c>
      <c r="M2168" s="4" t="s">
        <v>326</v>
      </c>
      <c r="N2168" s="4" t="s">
        <v>434</v>
      </c>
      <c r="O2168" s="4" t="s">
        <v>500</v>
      </c>
      <c r="P2168" s="4" t="s">
        <v>692</v>
      </c>
    </row>
    <row r="2169" spans="1:16" ht="22.5" customHeight="1">
      <c r="A2169" s="4" t="s">
        <v>644</v>
      </c>
      <c r="B2169" s="4" t="s">
        <v>134</v>
      </c>
      <c r="C2169" s="4" t="s">
        <v>1473</v>
      </c>
      <c r="D2169" s="4"/>
      <c r="E2169" s="4"/>
      <c r="F2169" s="2">
        <v>2003</v>
      </c>
      <c r="G2169" s="4">
        <v>4998685</v>
      </c>
      <c r="H2169" s="4">
        <v>0</v>
      </c>
      <c r="I2169" s="4" t="s">
        <v>2932</v>
      </c>
      <c r="J2169" s="4"/>
      <c r="K2169" s="4"/>
      <c r="L2169" s="3">
        <v>37712</v>
      </c>
      <c r="M2169" s="4" t="s">
        <v>738</v>
      </c>
      <c r="N2169" s="4" t="s">
        <v>434</v>
      </c>
      <c r="O2169" s="4" t="s">
        <v>500</v>
      </c>
      <c r="P2169" s="4" t="s">
        <v>692</v>
      </c>
    </row>
    <row r="2170" spans="1:16" ht="45.75" customHeight="1">
      <c r="A2170" s="4" t="s">
        <v>644</v>
      </c>
      <c r="B2170" s="4" t="s">
        <v>134</v>
      </c>
      <c r="C2170" s="4" t="s">
        <v>1534</v>
      </c>
      <c r="D2170" s="4" t="s">
        <v>1535</v>
      </c>
      <c r="E2170" s="4" t="s">
        <v>2933</v>
      </c>
      <c r="F2170" s="2">
        <v>2010</v>
      </c>
      <c r="G2170" s="4">
        <v>670999</v>
      </c>
      <c r="H2170" s="4">
        <v>0</v>
      </c>
      <c r="I2170" s="4" t="s">
        <v>2934</v>
      </c>
      <c r="J2170" s="4" t="s">
        <v>398</v>
      </c>
      <c r="K2170" s="4" t="s">
        <v>837</v>
      </c>
      <c r="L2170" s="3">
        <v>40529</v>
      </c>
      <c r="M2170" s="4" t="s">
        <v>232</v>
      </c>
      <c r="N2170" s="4" t="s">
        <v>434</v>
      </c>
      <c r="O2170" s="4" t="s">
        <v>500</v>
      </c>
      <c r="P2170" s="4" t="s">
        <v>692</v>
      </c>
    </row>
    <row r="2171" spans="1:16" ht="57" customHeight="1">
      <c r="A2171" s="4" t="s">
        <v>644</v>
      </c>
      <c r="B2171" s="4" t="s">
        <v>2935</v>
      </c>
      <c r="C2171" s="4" t="s">
        <v>1473</v>
      </c>
      <c r="D2171" s="4"/>
      <c r="E2171" s="4"/>
      <c r="F2171" s="2">
        <v>2003</v>
      </c>
      <c r="G2171" s="4">
        <v>18286000</v>
      </c>
      <c r="H2171" s="4">
        <v>0</v>
      </c>
      <c r="I2171" s="4" t="s">
        <v>2936</v>
      </c>
      <c r="J2171" s="4"/>
      <c r="K2171" s="4"/>
      <c r="L2171" s="3">
        <v>37874</v>
      </c>
      <c r="M2171" s="4" t="s">
        <v>542</v>
      </c>
      <c r="N2171" s="4" t="s">
        <v>434</v>
      </c>
      <c r="O2171" s="4" t="s">
        <v>500</v>
      </c>
      <c r="P2171" s="4" t="s">
        <v>692</v>
      </c>
    </row>
    <row r="2172" spans="1:16" ht="45.75" customHeight="1">
      <c r="A2172" s="4" t="s">
        <v>644</v>
      </c>
      <c r="B2172" s="4" t="s">
        <v>2937</v>
      </c>
      <c r="C2172" s="4" t="s">
        <v>1473</v>
      </c>
      <c r="D2172" s="4"/>
      <c r="E2172" s="4"/>
      <c r="F2172" s="2">
        <v>2003</v>
      </c>
      <c r="G2172" s="4">
        <v>160359</v>
      </c>
      <c r="H2172" s="4">
        <v>0</v>
      </c>
      <c r="I2172" s="4" t="s">
        <v>2938</v>
      </c>
      <c r="J2172" s="4"/>
      <c r="K2172" s="4"/>
      <c r="L2172" s="3">
        <v>37874</v>
      </c>
      <c r="M2172" s="4" t="s">
        <v>613</v>
      </c>
      <c r="N2172" s="4" t="s">
        <v>434</v>
      </c>
      <c r="O2172" s="4" t="s">
        <v>500</v>
      </c>
      <c r="P2172" s="4" t="s">
        <v>692</v>
      </c>
    </row>
    <row r="2173" spans="1:16" ht="45.75" customHeight="1">
      <c r="A2173" s="4" t="s">
        <v>644</v>
      </c>
      <c r="B2173" s="4" t="s">
        <v>2939</v>
      </c>
      <c r="C2173" s="4" t="s">
        <v>1473</v>
      </c>
      <c r="D2173" s="4"/>
      <c r="E2173" s="4"/>
      <c r="F2173" s="2">
        <v>2003</v>
      </c>
      <c r="G2173" s="4">
        <v>6105</v>
      </c>
      <c r="H2173" s="4">
        <v>0</v>
      </c>
      <c r="I2173" s="4" t="s">
        <v>2940</v>
      </c>
      <c r="J2173" s="4"/>
      <c r="K2173" s="4"/>
      <c r="L2173" s="3">
        <v>37862</v>
      </c>
      <c r="M2173" s="4" t="s">
        <v>613</v>
      </c>
      <c r="N2173" s="4" t="s">
        <v>434</v>
      </c>
      <c r="O2173" s="4" t="s">
        <v>500</v>
      </c>
      <c r="P2173" s="4" t="s">
        <v>692</v>
      </c>
    </row>
    <row r="2174" spans="1:16" ht="22.5" customHeight="1">
      <c r="A2174" s="4" t="s">
        <v>644</v>
      </c>
      <c r="B2174" s="4" t="s">
        <v>933</v>
      </c>
      <c r="C2174" s="4" t="s">
        <v>1561</v>
      </c>
      <c r="D2174" s="4"/>
      <c r="E2174" s="4"/>
      <c r="F2174" s="2">
        <v>2005</v>
      </c>
      <c r="G2174" s="4">
        <v>16551328</v>
      </c>
      <c r="H2174" s="4">
        <v>0</v>
      </c>
      <c r="I2174" s="4" t="s">
        <v>2941</v>
      </c>
      <c r="J2174" s="4"/>
      <c r="K2174" s="4" t="s">
        <v>837</v>
      </c>
      <c r="L2174" s="3">
        <v>38671</v>
      </c>
      <c r="M2174" s="4" t="s">
        <v>738</v>
      </c>
      <c r="N2174" s="4" t="s">
        <v>434</v>
      </c>
      <c r="O2174" s="4" t="s">
        <v>500</v>
      </c>
      <c r="P2174" s="4" t="s">
        <v>692</v>
      </c>
    </row>
    <row r="2175" spans="1:16" ht="33.75" customHeight="1">
      <c r="A2175" s="4" t="s">
        <v>644</v>
      </c>
      <c r="B2175" s="4" t="s">
        <v>933</v>
      </c>
      <c r="C2175" s="4" t="s">
        <v>1516</v>
      </c>
      <c r="D2175" s="4"/>
      <c r="E2175" s="4"/>
      <c r="F2175" s="2">
        <v>2010</v>
      </c>
      <c r="G2175" s="4">
        <v>3695807</v>
      </c>
      <c r="H2175" s="4">
        <v>0</v>
      </c>
      <c r="I2175" s="4" t="s">
        <v>2910</v>
      </c>
      <c r="J2175" s="4" t="s">
        <v>398</v>
      </c>
      <c r="K2175" s="4" t="s">
        <v>837</v>
      </c>
      <c r="L2175" s="3">
        <v>40407</v>
      </c>
      <c r="M2175" s="4" t="s">
        <v>926</v>
      </c>
      <c r="N2175" s="4" t="s">
        <v>434</v>
      </c>
      <c r="O2175" s="4" t="s">
        <v>500</v>
      </c>
      <c r="P2175" s="4" t="s">
        <v>692</v>
      </c>
    </row>
    <row r="2176" spans="1:16" ht="33.75" customHeight="1">
      <c r="A2176" s="4" t="s">
        <v>644</v>
      </c>
      <c r="B2176" s="4" t="s">
        <v>933</v>
      </c>
      <c r="C2176" s="4" t="s">
        <v>41</v>
      </c>
      <c r="D2176" s="4"/>
      <c r="E2176" s="4"/>
      <c r="F2176" s="2">
        <v>2011</v>
      </c>
      <c r="G2176" s="4">
        <v>1250000</v>
      </c>
      <c r="H2176" s="4">
        <v>0</v>
      </c>
      <c r="I2176" s="4" t="s">
        <v>446</v>
      </c>
      <c r="J2176" s="4" t="s">
        <v>398</v>
      </c>
      <c r="K2176" s="4" t="s">
        <v>837</v>
      </c>
      <c r="L2176" s="3">
        <v>40750</v>
      </c>
      <c r="M2176" s="4" t="s">
        <v>926</v>
      </c>
      <c r="N2176" s="4" t="s">
        <v>434</v>
      </c>
      <c r="O2176" s="4" t="s">
        <v>500</v>
      </c>
      <c r="P2176" s="4" t="s">
        <v>692</v>
      </c>
    </row>
    <row r="2177" spans="1:16" ht="33.75" customHeight="1">
      <c r="A2177" s="4" t="s">
        <v>644</v>
      </c>
      <c r="B2177" s="4" t="s">
        <v>933</v>
      </c>
      <c r="C2177" s="4" t="s">
        <v>1473</v>
      </c>
      <c r="D2177" s="4"/>
      <c r="E2177" s="4"/>
      <c r="F2177" s="2">
        <v>2003</v>
      </c>
      <c r="G2177" s="4">
        <v>2000000</v>
      </c>
      <c r="H2177" s="4">
        <v>0</v>
      </c>
      <c r="I2177" s="4" t="s">
        <v>2942</v>
      </c>
      <c r="J2177" s="4"/>
      <c r="K2177" s="4"/>
      <c r="L2177" s="3">
        <v>37854</v>
      </c>
      <c r="M2177" s="4" t="s">
        <v>738</v>
      </c>
      <c r="N2177" s="4" t="s">
        <v>434</v>
      </c>
      <c r="O2177" s="4" t="s">
        <v>500</v>
      </c>
      <c r="P2177" s="4" t="s">
        <v>692</v>
      </c>
    </row>
    <row r="2178" spans="1:16" ht="22.5" customHeight="1">
      <c r="A2178" s="4" t="s">
        <v>644</v>
      </c>
      <c r="B2178" s="4" t="s">
        <v>933</v>
      </c>
      <c r="C2178" s="4" t="s">
        <v>1473</v>
      </c>
      <c r="D2178" s="4"/>
      <c r="E2178" s="4"/>
      <c r="F2178" s="2">
        <v>2003</v>
      </c>
      <c r="G2178" s="4">
        <v>5000000</v>
      </c>
      <c r="H2178" s="4">
        <v>0</v>
      </c>
      <c r="I2178" s="4" t="s">
        <v>2943</v>
      </c>
      <c r="J2178" s="4"/>
      <c r="K2178" s="4"/>
      <c r="L2178" s="3">
        <v>37712</v>
      </c>
      <c r="M2178" s="4" t="s">
        <v>738</v>
      </c>
      <c r="N2178" s="4" t="s">
        <v>434</v>
      </c>
      <c r="O2178" s="4" t="s">
        <v>500</v>
      </c>
      <c r="P2178" s="4" t="s">
        <v>692</v>
      </c>
    </row>
    <row r="2179" spans="1:16" ht="45.75" customHeight="1">
      <c r="A2179" s="4" t="s">
        <v>644</v>
      </c>
      <c r="B2179" s="4" t="s">
        <v>2944</v>
      </c>
      <c r="C2179" s="4" t="s">
        <v>1473</v>
      </c>
      <c r="D2179" s="4"/>
      <c r="E2179" s="4"/>
      <c r="F2179" s="2">
        <v>2003</v>
      </c>
      <c r="G2179" s="4">
        <v>5500000</v>
      </c>
      <c r="H2179" s="4">
        <v>0</v>
      </c>
      <c r="I2179" s="4" t="s">
        <v>2945</v>
      </c>
      <c r="J2179" s="4"/>
      <c r="K2179" s="4"/>
      <c r="L2179" s="3">
        <v>37874</v>
      </c>
      <c r="M2179" s="4" t="s">
        <v>613</v>
      </c>
      <c r="N2179" s="4" t="s">
        <v>434</v>
      </c>
      <c r="O2179" s="4" t="s">
        <v>500</v>
      </c>
      <c r="P2179" s="4" t="s">
        <v>692</v>
      </c>
    </row>
    <row r="2180" spans="1:16" ht="45.75" customHeight="1">
      <c r="A2180" s="4" t="s">
        <v>644</v>
      </c>
      <c r="B2180" s="4" t="s">
        <v>1065</v>
      </c>
      <c r="C2180" s="4" t="s">
        <v>1438</v>
      </c>
      <c r="D2180" s="4"/>
      <c r="E2180" s="4"/>
      <c r="F2180" s="2">
        <v>2006</v>
      </c>
      <c r="G2180" s="4">
        <v>1750000</v>
      </c>
      <c r="H2180" s="4">
        <v>0</v>
      </c>
      <c r="I2180" s="4" t="s">
        <v>2946</v>
      </c>
      <c r="J2180" s="4" t="s">
        <v>398</v>
      </c>
      <c r="K2180" s="4" t="s">
        <v>837</v>
      </c>
      <c r="L2180" s="3">
        <v>38910</v>
      </c>
      <c r="M2180" s="4" t="s">
        <v>326</v>
      </c>
      <c r="N2180" s="4" t="s">
        <v>434</v>
      </c>
      <c r="O2180" s="4" t="s">
        <v>500</v>
      </c>
      <c r="P2180" s="4" t="s">
        <v>692</v>
      </c>
    </row>
    <row r="2181" spans="1:16" ht="22.5" customHeight="1">
      <c r="A2181" s="4" t="s">
        <v>644</v>
      </c>
      <c r="B2181" s="4" t="s">
        <v>1065</v>
      </c>
      <c r="C2181" s="4" t="s">
        <v>1438</v>
      </c>
      <c r="D2181" s="4"/>
      <c r="E2181" s="4"/>
      <c r="F2181" s="2">
        <v>2006</v>
      </c>
      <c r="G2181" s="4">
        <v>1000000</v>
      </c>
      <c r="H2181" s="4">
        <v>0</v>
      </c>
      <c r="I2181" s="4" t="s">
        <v>2947</v>
      </c>
      <c r="J2181" s="4" t="s">
        <v>398</v>
      </c>
      <c r="K2181" s="4" t="s">
        <v>837</v>
      </c>
      <c r="L2181" s="3">
        <v>39050</v>
      </c>
      <c r="M2181" s="4" t="s">
        <v>738</v>
      </c>
      <c r="N2181" s="4" t="s">
        <v>434</v>
      </c>
      <c r="O2181" s="4" t="s">
        <v>500</v>
      </c>
      <c r="P2181" s="4" t="s">
        <v>692</v>
      </c>
    </row>
    <row r="2182" spans="1:16" ht="22.5" customHeight="1">
      <c r="A2182" s="4" t="s">
        <v>644</v>
      </c>
      <c r="B2182" s="4" t="s">
        <v>1065</v>
      </c>
      <c r="C2182" s="4" t="s">
        <v>1438</v>
      </c>
      <c r="D2182" s="4"/>
      <c r="E2182" s="4"/>
      <c r="F2182" s="2">
        <v>2006</v>
      </c>
      <c r="G2182" s="4">
        <v>3500000</v>
      </c>
      <c r="H2182" s="4">
        <v>0</v>
      </c>
      <c r="I2182" s="4" t="s">
        <v>2948</v>
      </c>
      <c r="J2182" s="4" t="s">
        <v>398</v>
      </c>
      <c r="K2182" s="4" t="s">
        <v>837</v>
      </c>
      <c r="L2182" s="3">
        <v>38905</v>
      </c>
      <c r="M2182" s="4" t="s">
        <v>738</v>
      </c>
      <c r="N2182" s="4" t="s">
        <v>434</v>
      </c>
      <c r="O2182" s="4" t="s">
        <v>500</v>
      </c>
      <c r="P2182" s="4" t="s">
        <v>692</v>
      </c>
    </row>
    <row r="2183" spans="1:16" ht="22.5" customHeight="1">
      <c r="A2183" s="4" t="s">
        <v>644</v>
      </c>
      <c r="B2183" s="4" t="s">
        <v>1065</v>
      </c>
      <c r="C2183" s="4" t="s">
        <v>1438</v>
      </c>
      <c r="D2183" s="4"/>
      <c r="E2183" s="4"/>
      <c r="F2183" s="2">
        <v>2006</v>
      </c>
      <c r="G2183" s="4">
        <v>600000</v>
      </c>
      <c r="H2183" s="4">
        <v>0</v>
      </c>
      <c r="I2183" s="4" t="s">
        <v>2948</v>
      </c>
      <c r="J2183" s="4" t="s">
        <v>398</v>
      </c>
      <c r="K2183" s="4" t="s">
        <v>837</v>
      </c>
      <c r="L2183" s="3">
        <v>38884</v>
      </c>
      <c r="M2183" s="4" t="s">
        <v>738</v>
      </c>
      <c r="N2183" s="4" t="s">
        <v>434</v>
      </c>
      <c r="O2183" s="4" t="s">
        <v>500</v>
      </c>
      <c r="P2183" s="4" t="s">
        <v>692</v>
      </c>
    </row>
    <row r="2184" spans="1:16" ht="45.75" customHeight="1">
      <c r="A2184" s="4" t="s">
        <v>644</v>
      </c>
      <c r="B2184" s="4" t="s">
        <v>1065</v>
      </c>
      <c r="C2184" s="4" t="s">
        <v>1438</v>
      </c>
      <c r="D2184" s="4"/>
      <c r="E2184" s="4"/>
      <c r="F2184" s="2">
        <v>2006</v>
      </c>
      <c r="G2184" s="4">
        <v>1750000</v>
      </c>
      <c r="H2184" s="4">
        <v>0</v>
      </c>
      <c r="I2184" s="4" t="s">
        <v>2946</v>
      </c>
      <c r="J2184" s="4" t="s">
        <v>398</v>
      </c>
      <c r="K2184" s="4" t="s">
        <v>837</v>
      </c>
      <c r="L2184" s="3">
        <v>38884</v>
      </c>
      <c r="M2184" s="4" t="s">
        <v>326</v>
      </c>
      <c r="N2184" s="4" t="s">
        <v>434</v>
      </c>
      <c r="O2184" s="4" t="s">
        <v>500</v>
      </c>
      <c r="P2184" s="4" t="s">
        <v>692</v>
      </c>
    </row>
    <row r="2185" spans="1:16" ht="22.5" customHeight="1">
      <c r="A2185" s="4" t="s">
        <v>644</v>
      </c>
      <c r="B2185" s="4" t="s">
        <v>1065</v>
      </c>
      <c r="C2185" s="4" t="s">
        <v>1445</v>
      </c>
      <c r="D2185" s="4"/>
      <c r="E2185" s="4"/>
      <c r="F2185" s="2">
        <v>2007</v>
      </c>
      <c r="G2185" s="4">
        <v>1000000</v>
      </c>
      <c r="H2185" s="4">
        <v>0</v>
      </c>
      <c r="I2185" s="4" t="s">
        <v>2949</v>
      </c>
      <c r="J2185" s="4" t="s">
        <v>398</v>
      </c>
      <c r="K2185" s="4" t="s">
        <v>837</v>
      </c>
      <c r="L2185" s="3">
        <v>39121</v>
      </c>
      <c r="M2185" s="4" t="s">
        <v>738</v>
      </c>
      <c r="N2185" s="4" t="s">
        <v>434</v>
      </c>
      <c r="O2185" s="4" t="s">
        <v>500</v>
      </c>
      <c r="P2185" s="4" t="s">
        <v>692</v>
      </c>
    </row>
    <row r="2186" spans="1:16" ht="45.75" customHeight="1">
      <c r="A2186" s="4" t="s">
        <v>644</v>
      </c>
      <c r="B2186" s="4" t="s">
        <v>1065</v>
      </c>
      <c r="C2186" s="4" t="s">
        <v>1445</v>
      </c>
      <c r="D2186" s="4"/>
      <c r="E2186" s="4"/>
      <c r="F2186" s="2">
        <v>2007</v>
      </c>
      <c r="G2186" s="4">
        <v>6800000</v>
      </c>
      <c r="H2186" s="4">
        <v>0</v>
      </c>
      <c r="I2186" s="4" t="s">
        <v>2950</v>
      </c>
      <c r="J2186" s="4" t="s">
        <v>398</v>
      </c>
      <c r="K2186" s="4" t="s">
        <v>837</v>
      </c>
      <c r="L2186" s="3">
        <v>39261</v>
      </c>
      <c r="M2186" s="4" t="s">
        <v>738</v>
      </c>
      <c r="N2186" s="4" t="s">
        <v>434</v>
      </c>
      <c r="O2186" s="4" t="s">
        <v>500</v>
      </c>
      <c r="P2186" s="4" t="s">
        <v>692</v>
      </c>
    </row>
    <row r="2187" spans="1:16" ht="45.75" customHeight="1">
      <c r="A2187" s="4" t="s">
        <v>644</v>
      </c>
      <c r="B2187" s="4" t="s">
        <v>1065</v>
      </c>
      <c r="C2187" s="4" t="s">
        <v>1445</v>
      </c>
      <c r="D2187" s="4"/>
      <c r="E2187" s="4"/>
      <c r="F2187" s="2">
        <v>2007</v>
      </c>
      <c r="G2187" s="4">
        <v>0</v>
      </c>
      <c r="H2187" s="4">
        <v>2000000</v>
      </c>
      <c r="I2187" s="4" t="s">
        <v>2951</v>
      </c>
      <c r="J2187" s="4"/>
      <c r="K2187" s="4" t="s">
        <v>837</v>
      </c>
      <c r="L2187" s="3">
        <v>39337</v>
      </c>
      <c r="M2187" s="4" t="s">
        <v>738</v>
      </c>
      <c r="N2187" s="4" t="s">
        <v>434</v>
      </c>
      <c r="O2187" s="4" t="s">
        <v>521</v>
      </c>
      <c r="P2187" s="4" t="s">
        <v>692</v>
      </c>
    </row>
    <row r="2188" spans="1:16" ht="22.5" customHeight="1">
      <c r="A2188" s="4" t="s">
        <v>644</v>
      </c>
      <c r="B2188" s="4" t="s">
        <v>1065</v>
      </c>
      <c r="C2188" s="4" t="s">
        <v>1445</v>
      </c>
      <c r="D2188" s="4"/>
      <c r="E2188" s="4"/>
      <c r="F2188" s="2">
        <v>2007</v>
      </c>
      <c r="G2188" s="4">
        <v>6000000</v>
      </c>
      <c r="H2188" s="4">
        <v>0</v>
      </c>
      <c r="I2188" s="4" t="s">
        <v>2952</v>
      </c>
      <c r="J2188" s="4" t="s">
        <v>398</v>
      </c>
      <c r="K2188" s="4" t="s">
        <v>837</v>
      </c>
      <c r="L2188" s="3">
        <v>39247</v>
      </c>
      <c r="M2188" s="4" t="s">
        <v>738</v>
      </c>
      <c r="N2188" s="4" t="s">
        <v>434</v>
      </c>
      <c r="O2188" s="4" t="s">
        <v>500</v>
      </c>
      <c r="P2188" s="4" t="s">
        <v>692</v>
      </c>
    </row>
    <row r="2189" spans="1:16" ht="33.75" customHeight="1">
      <c r="A2189" s="4" t="s">
        <v>644</v>
      </c>
      <c r="B2189" s="4" t="s">
        <v>1065</v>
      </c>
      <c r="C2189" s="4" t="s">
        <v>1445</v>
      </c>
      <c r="D2189" s="4"/>
      <c r="E2189" s="4"/>
      <c r="F2189" s="2">
        <v>2007</v>
      </c>
      <c r="G2189" s="4">
        <v>9598795</v>
      </c>
      <c r="H2189" s="4">
        <v>0</v>
      </c>
      <c r="I2189" s="4" t="s">
        <v>2953</v>
      </c>
      <c r="J2189" s="4" t="s">
        <v>398</v>
      </c>
      <c r="K2189" s="4" t="s">
        <v>837</v>
      </c>
      <c r="L2189" s="3">
        <v>39253</v>
      </c>
      <c r="M2189" s="4" t="s">
        <v>738</v>
      </c>
      <c r="N2189" s="4" t="s">
        <v>434</v>
      </c>
      <c r="O2189" s="4" t="s">
        <v>500</v>
      </c>
      <c r="P2189" s="4" t="s">
        <v>692</v>
      </c>
    </row>
    <row r="2190" spans="1:16" ht="33.75" customHeight="1">
      <c r="A2190" s="4" t="s">
        <v>644</v>
      </c>
      <c r="B2190" s="4" t="s">
        <v>1065</v>
      </c>
      <c r="C2190" s="4" t="s">
        <v>1445</v>
      </c>
      <c r="D2190" s="4"/>
      <c r="E2190" s="4"/>
      <c r="F2190" s="2">
        <v>2007</v>
      </c>
      <c r="G2190" s="4">
        <v>5905492</v>
      </c>
      <c r="H2190" s="4">
        <v>0</v>
      </c>
      <c r="I2190" s="4" t="s">
        <v>2954</v>
      </c>
      <c r="J2190" s="4" t="s">
        <v>398</v>
      </c>
      <c r="K2190" s="4" t="s">
        <v>837</v>
      </c>
      <c r="L2190" s="3">
        <v>39252</v>
      </c>
      <c r="M2190" s="4" t="s">
        <v>738</v>
      </c>
      <c r="N2190" s="4" t="s">
        <v>434</v>
      </c>
      <c r="O2190" s="4" t="s">
        <v>500</v>
      </c>
      <c r="P2190" s="4" t="s">
        <v>692</v>
      </c>
    </row>
    <row r="2191" spans="1:16" ht="22.5" customHeight="1">
      <c r="A2191" s="4" t="s">
        <v>644</v>
      </c>
      <c r="B2191" s="4" t="s">
        <v>1065</v>
      </c>
      <c r="C2191" s="4" t="s">
        <v>1445</v>
      </c>
      <c r="D2191" s="4"/>
      <c r="E2191" s="4"/>
      <c r="F2191" s="2">
        <v>2007</v>
      </c>
      <c r="G2191" s="4">
        <v>1000000</v>
      </c>
      <c r="H2191" s="4">
        <v>0</v>
      </c>
      <c r="I2191" s="4" t="s">
        <v>2955</v>
      </c>
      <c r="J2191" s="4" t="s">
        <v>398</v>
      </c>
      <c r="K2191" s="4" t="s">
        <v>837</v>
      </c>
      <c r="L2191" s="3">
        <v>39113</v>
      </c>
      <c r="M2191" s="4" t="s">
        <v>738</v>
      </c>
      <c r="N2191" s="4" t="s">
        <v>434</v>
      </c>
      <c r="O2191" s="4" t="s">
        <v>500</v>
      </c>
      <c r="P2191" s="4" t="s">
        <v>692</v>
      </c>
    </row>
    <row r="2192" spans="1:16" ht="22.5" customHeight="1">
      <c r="A2192" s="4" t="s">
        <v>644</v>
      </c>
      <c r="B2192" s="4" t="s">
        <v>1065</v>
      </c>
      <c r="C2192" s="4" t="s">
        <v>1445</v>
      </c>
      <c r="D2192" s="4"/>
      <c r="E2192" s="4"/>
      <c r="F2192" s="2">
        <v>2007</v>
      </c>
      <c r="G2192" s="4">
        <v>1000000</v>
      </c>
      <c r="H2192" s="4">
        <v>0</v>
      </c>
      <c r="I2192" s="4" t="s">
        <v>2949</v>
      </c>
      <c r="J2192" s="4" t="s">
        <v>398</v>
      </c>
      <c r="K2192" s="4" t="s">
        <v>837</v>
      </c>
      <c r="L2192" s="3">
        <v>39083</v>
      </c>
      <c r="M2192" s="4" t="s">
        <v>738</v>
      </c>
      <c r="N2192" s="4" t="s">
        <v>434</v>
      </c>
      <c r="O2192" s="4" t="s">
        <v>500</v>
      </c>
      <c r="P2192" s="4" t="s">
        <v>692</v>
      </c>
    </row>
    <row r="2193" spans="1:16" ht="79.5" customHeight="1">
      <c r="A2193" s="4" t="s">
        <v>644</v>
      </c>
      <c r="B2193" s="4" t="s">
        <v>1065</v>
      </c>
      <c r="C2193" s="4" t="s">
        <v>1445</v>
      </c>
      <c r="D2193" s="4"/>
      <c r="E2193" s="4"/>
      <c r="F2193" s="2">
        <v>2007</v>
      </c>
      <c r="G2193" s="4">
        <v>6000000</v>
      </c>
      <c r="H2193" s="4">
        <v>0</v>
      </c>
      <c r="I2193" s="4" t="s">
        <v>2956</v>
      </c>
      <c r="J2193" s="4" t="s">
        <v>398</v>
      </c>
      <c r="K2193" s="4" t="s">
        <v>837</v>
      </c>
      <c r="L2193" s="3">
        <v>39083</v>
      </c>
      <c r="M2193" s="4" t="s">
        <v>738</v>
      </c>
      <c r="N2193" s="4" t="s">
        <v>434</v>
      </c>
      <c r="O2193" s="4" t="s">
        <v>500</v>
      </c>
      <c r="P2193" s="4" t="s">
        <v>692</v>
      </c>
    </row>
    <row r="2194" spans="1:16" ht="79.5" customHeight="1">
      <c r="A2194" s="4" t="s">
        <v>644</v>
      </c>
      <c r="B2194" s="4" t="s">
        <v>1065</v>
      </c>
      <c r="C2194" s="4" t="s">
        <v>1458</v>
      </c>
      <c r="D2194" s="4"/>
      <c r="E2194" s="4"/>
      <c r="F2194" s="2">
        <v>2008</v>
      </c>
      <c r="G2194" s="4">
        <v>13807005</v>
      </c>
      <c r="H2194" s="4">
        <v>0</v>
      </c>
      <c r="I2194" s="4" t="s">
        <v>2957</v>
      </c>
      <c r="J2194" s="4" t="s">
        <v>398</v>
      </c>
      <c r="K2194" s="4" t="s">
        <v>837</v>
      </c>
      <c r="L2194" s="3">
        <v>39519</v>
      </c>
      <c r="M2194" s="4" t="s">
        <v>738</v>
      </c>
      <c r="N2194" s="4" t="s">
        <v>434</v>
      </c>
      <c r="O2194" s="4" t="s">
        <v>500</v>
      </c>
      <c r="P2194" s="4" t="s">
        <v>692</v>
      </c>
    </row>
    <row r="2195" spans="1:16" ht="68.25" customHeight="1">
      <c r="A2195" s="4" t="s">
        <v>644</v>
      </c>
      <c r="B2195" s="4" t="s">
        <v>1065</v>
      </c>
      <c r="C2195" s="4" t="s">
        <v>1458</v>
      </c>
      <c r="D2195" s="4"/>
      <c r="E2195" s="4"/>
      <c r="F2195" s="2">
        <v>2008</v>
      </c>
      <c r="G2195" s="4">
        <v>9780680</v>
      </c>
      <c r="H2195" s="4">
        <v>0</v>
      </c>
      <c r="I2195" s="4" t="s">
        <v>2958</v>
      </c>
      <c r="J2195" s="4" t="s">
        <v>398</v>
      </c>
      <c r="K2195" s="4" t="s">
        <v>837</v>
      </c>
      <c r="L2195" s="3">
        <v>39519</v>
      </c>
      <c r="M2195" s="4" t="s">
        <v>738</v>
      </c>
      <c r="N2195" s="4" t="s">
        <v>434</v>
      </c>
      <c r="O2195" s="4" t="s">
        <v>500</v>
      </c>
      <c r="P2195" s="4" t="s">
        <v>692</v>
      </c>
    </row>
    <row r="2196" spans="1:16" ht="68.25" customHeight="1">
      <c r="A2196" s="4" t="s">
        <v>644</v>
      </c>
      <c r="B2196" s="4" t="s">
        <v>1065</v>
      </c>
      <c r="C2196" s="4" t="s">
        <v>1458</v>
      </c>
      <c r="D2196" s="4"/>
      <c r="E2196" s="4"/>
      <c r="F2196" s="2">
        <v>2008</v>
      </c>
      <c r="G2196" s="4">
        <v>11930582</v>
      </c>
      <c r="H2196" s="4">
        <v>0</v>
      </c>
      <c r="I2196" s="4" t="s">
        <v>2959</v>
      </c>
      <c r="J2196" s="4" t="s">
        <v>398</v>
      </c>
      <c r="K2196" s="4" t="s">
        <v>837</v>
      </c>
      <c r="L2196" s="3">
        <v>39511</v>
      </c>
      <c r="M2196" s="4" t="s">
        <v>738</v>
      </c>
      <c r="N2196" s="4" t="s">
        <v>434</v>
      </c>
      <c r="O2196" s="4" t="s">
        <v>500</v>
      </c>
      <c r="P2196" s="4" t="s">
        <v>692</v>
      </c>
    </row>
    <row r="2197" spans="1:16" ht="45.75" customHeight="1">
      <c r="A2197" s="4" t="s">
        <v>644</v>
      </c>
      <c r="B2197" s="4" t="s">
        <v>1065</v>
      </c>
      <c r="C2197" s="4" t="s">
        <v>1458</v>
      </c>
      <c r="D2197" s="4"/>
      <c r="E2197" s="4"/>
      <c r="F2197" s="2">
        <v>2008</v>
      </c>
      <c r="G2197" s="4">
        <v>240091</v>
      </c>
      <c r="H2197" s="4">
        <v>0</v>
      </c>
      <c r="I2197" s="4" t="s">
        <v>2960</v>
      </c>
      <c r="J2197" s="4" t="s">
        <v>398</v>
      </c>
      <c r="K2197" s="4" t="s">
        <v>837</v>
      </c>
      <c r="L2197" s="3">
        <v>39773</v>
      </c>
      <c r="M2197" s="4" t="s">
        <v>613</v>
      </c>
      <c r="N2197" s="4" t="s">
        <v>434</v>
      </c>
      <c r="O2197" s="4" t="s">
        <v>500</v>
      </c>
      <c r="P2197" s="4" t="s">
        <v>692</v>
      </c>
    </row>
    <row r="2198" spans="1:16" ht="79.5" customHeight="1">
      <c r="A2198" s="4" t="s">
        <v>644</v>
      </c>
      <c r="B2198" s="4" t="s">
        <v>1065</v>
      </c>
      <c r="C2198" s="4" t="s">
        <v>1458</v>
      </c>
      <c r="D2198" s="4"/>
      <c r="E2198" s="4"/>
      <c r="F2198" s="2">
        <v>2008</v>
      </c>
      <c r="G2198" s="4">
        <v>10375031</v>
      </c>
      <c r="H2198" s="4">
        <v>0</v>
      </c>
      <c r="I2198" s="4" t="s">
        <v>2961</v>
      </c>
      <c r="J2198" s="4" t="s">
        <v>398</v>
      </c>
      <c r="K2198" s="4" t="s">
        <v>837</v>
      </c>
      <c r="L2198" s="3">
        <v>39486</v>
      </c>
      <c r="M2198" s="4" t="s">
        <v>738</v>
      </c>
      <c r="N2198" s="4" t="s">
        <v>434</v>
      </c>
      <c r="O2198" s="4" t="s">
        <v>500</v>
      </c>
      <c r="P2198" s="4" t="s">
        <v>692</v>
      </c>
    </row>
    <row r="2199" spans="1:16" ht="68.25" customHeight="1">
      <c r="A2199" s="4" t="s">
        <v>644</v>
      </c>
      <c r="B2199" s="4" t="s">
        <v>1065</v>
      </c>
      <c r="C2199" s="4" t="s">
        <v>1463</v>
      </c>
      <c r="D2199" s="4"/>
      <c r="E2199" s="4"/>
      <c r="F2199" s="2">
        <v>2009</v>
      </c>
      <c r="G2199" s="4">
        <v>4500000</v>
      </c>
      <c r="H2199" s="4">
        <v>0</v>
      </c>
      <c r="I2199" s="4" t="s">
        <v>2962</v>
      </c>
      <c r="J2199" s="4" t="s">
        <v>398</v>
      </c>
      <c r="K2199" s="4" t="s">
        <v>837</v>
      </c>
      <c r="L2199" s="3">
        <v>39897</v>
      </c>
      <c r="M2199" s="4" t="s">
        <v>738</v>
      </c>
      <c r="N2199" s="4" t="s">
        <v>434</v>
      </c>
      <c r="O2199" s="4" t="s">
        <v>500</v>
      </c>
      <c r="P2199" s="4" t="s">
        <v>692</v>
      </c>
    </row>
    <row r="2200" spans="1:16" ht="45.75" customHeight="1">
      <c r="A2200" s="4" t="s">
        <v>644</v>
      </c>
      <c r="B2200" s="4" t="s">
        <v>1065</v>
      </c>
      <c r="C2200" s="4" t="s">
        <v>1463</v>
      </c>
      <c r="D2200" s="4"/>
      <c r="E2200" s="4"/>
      <c r="F2200" s="2">
        <v>2009</v>
      </c>
      <c r="G2200" s="4">
        <v>1214966</v>
      </c>
      <c r="H2200" s="4">
        <v>0</v>
      </c>
      <c r="I2200" s="4" t="s">
        <v>2963</v>
      </c>
      <c r="J2200" s="4" t="s">
        <v>398</v>
      </c>
      <c r="K2200" s="4" t="s">
        <v>837</v>
      </c>
      <c r="L2200" s="3">
        <v>40009</v>
      </c>
      <c r="M2200" s="4" t="s">
        <v>738</v>
      </c>
      <c r="N2200" s="4" t="s">
        <v>434</v>
      </c>
      <c r="O2200" s="4" t="s">
        <v>500</v>
      </c>
      <c r="P2200" s="4" t="s">
        <v>692</v>
      </c>
    </row>
    <row r="2201" spans="1:16" ht="68.25" customHeight="1">
      <c r="A2201" s="4" t="s">
        <v>644</v>
      </c>
      <c r="B2201" s="4" t="s">
        <v>1065</v>
      </c>
      <c r="C2201" s="4" t="s">
        <v>1463</v>
      </c>
      <c r="D2201" s="4"/>
      <c r="E2201" s="4"/>
      <c r="F2201" s="2">
        <v>2009</v>
      </c>
      <c r="G2201" s="4">
        <v>3000000</v>
      </c>
      <c r="H2201" s="4">
        <v>0</v>
      </c>
      <c r="I2201" s="4" t="s">
        <v>2964</v>
      </c>
      <c r="J2201" s="4" t="s">
        <v>398</v>
      </c>
      <c r="K2201" s="4" t="s">
        <v>837</v>
      </c>
      <c r="L2201" s="3">
        <v>40178</v>
      </c>
      <c r="M2201" s="4" t="s">
        <v>738</v>
      </c>
      <c r="N2201" s="4" t="s">
        <v>434</v>
      </c>
      <c r="O2201" s="4" t="s">
        <v>500</v>
      </c>
      <c r="P2201" s="4" t="s">
        <v>692</v>
      </c>
    </row>
    <row r="2202" spans="1:16" ht="57" customHeight="1">
      <c r="A2202" s="4" t="s">
        <v>644</v>
      </c>
      <c r="B2202" s="4" t="s">
        <v>1065</v>
      </c>
      <c r="C2202" s="4" t="s">
        <v>1516</v>
      </c>
      <c r="D2202" s="4"/>
      <c r="E2202" s="4"/>
      <c r="F2202" s="2">
        <v>2010</v>
      </c>
      <c r="G2202" s="4">
        <v>31589735</v>
      </c>
      <c r="H2202" s="4">
        <v>0</v>
      </c>
      <c r="I2202" s="4" t="s">
        <v>2965</v>
      </c>
      <c r="J2202" s="4" t="s">
        <v>398</v>
      </c>
      <c r="K2202" s="4" t="s">
        <v>837</v>
      </c>
      <c r="L2202" s="3">
        <v>40451</v>
      </c>
      <c r="M2202" s="4" t="s">
        <v>926</v>
      </c>
      <c r="N2202" s="4" t="s">
        <v>434</v>
      </c>
      <c r="O2202" s="4" t="s">
        <v>500</v>
      </c>
      <c r="P2202" s="4" t="s">
        <v>692</v>
      </c>
    </row>
    <row r="2203" spans="1:16" ht="22.5" customHeight="1">
      <c r="A2203" s="4" t="s">
        <v>644</v>
      </c>
      <c r="B2203" s="4" t="s">
        <v>1065</v>
      </c>
      <c r="C2203" s="4" t="s">
        <v>1473</v>
      </c>
      <c r="D2203" s="4"/>
      <c r="E2203" s="4"/>
      <c r="F2203" s="2">
        <v>2003</v>
      </c>
      <c r="G2203" s="4">
        <v>883131</v>
      </c>
      <c r="H2203" s="4">
        <v>0</v>
      </c>
      <c r="I2203" s="4" t="s">
        <v>2966</v>
      </c>
      <c r="J2203" s="4"/>
      <c r="K2203" s="4"/>
      <c r="L2203" s="3">
        <v>37712</v>
      </c>
      <c r="M2203" s="4" t="s">
        <v>738</v>
      </c>
      <c r="N2203" s="4" t="s">
        <v>434</v>
      </c>
      <c r="O2203" s="4" t="s">
        <v>500</v>
      </c>
      <c r="P2203" s="4" t="s">
        <v>692</v>
      </c>
    </row>
    <row r="2204" spans="1:16" ht="33.75" customHeight="1">
      <c r="A2204" s="4" t="s">
        <v>644</v>
      </c>
      <c r="B2204" s="4" t="s">
        <v>1065</v>
      </c>
      <c r="C2204" s="4" t="s">
        <v>961</v>
      </c>
      <c r="D2204" s="4"/>
      <c r="E2204" s="4"/>
      <c r="F2204" s="2">
        <v>2014</v>
      </c>
      <c r="G2204" s="4">
        <v>3989330</v>
      </c>
      <c r="H2204" s="4">
        <v>0</v>
      </c>
      <c r="I2204" s="4" t="s">
        <v>901</v>
      </c>
      <c r="J2204" s="4" t="s">
        <v>398</v>
      </c>
      <c r="K2204" s="4" t="s">
        <v>837</v>
      </c>
      <c r="L2204" s="3">
        <v>41894</v>
      </c>
      <c r="M2204" s="4" t="s">
        <v>738</v>
      </c>
      <c r="N2204" s="4" t="s">
        <v>434</v>
      </c>
      <c r="O2204" s="4" t="s">
        <v>500</v>
      </c>
      <c r="P2204" s="4" t="s">
        <v>692</v>
      </c>
    </row>
    <row r="2205" spans="1:16" ht="68.25" customHeight="1">
      <c r="A2205" s="4" t="s">
        <v>644</v>
      </c>
      <c r="B2205" s="4" t="s">
        <v>628</v>
      </c>
      <c r="C2205" s="4" t="s">
        <v>961</v>
      </c>
      <c r="D2205" s="4" t="s">
        <v>988</v>
      </c>
      <c r="E2205" s="4" t="s">
        <v>1094</v>
      </c>
      <c r="F2205" s="2">
        <v>2014</v>
      </c>
      <c r="G2205" s="4">
        <v>2000000</v>
      </c>
      <c r="H2205" s="4">
        <v>0</v>
      </c>
      <c r="I2205" s="4" t="s">
        <v>894</v>
      </c>
      <c r="J2205" s="4" t="s">
        <v>398</v>
      </c>
      <c r="K2205" s="4" t="s">
        <v>837</v>
      </c>
      <c r="L2205" s="3">
        <v>41793</v>
      </c>
      <c r="M2205" s="4" t="s">
        <v>738</v>
      </c>
      <c r="N2205" s="4" t="s">
        <v>434</v>
      </c>
      <c r="O2205" s="4" t="s">
        <v>282</v>
      </c>
      <c r="P2205" s="4" t="s">
        <v>697</v>
      </c>
    </row>
    <row r="2206" spans="1:16" ht="45.75" customHeight="1">
      <c r="A2206" s="4" t="s">
        <v>644</v>
      </c>
      <c r="B2206" s="4" t="s">
        <v>263</v>
      </c>
      <c r="C2206" s="4" t="s">
        <v>1458</v>
      </c>
      <c r="D2206" s="4" t="s">
        <v>1459</v>
      </c>
      <c r="E2206" s="4" t="s">
        <v>1870</v>
      </c>
      <c r="F2206" s="2">
        <v>2008</v>
      </c>
      <c r="G2206" s="4">
        <v>1829662</v>
      </c>
      <c r="H2206" s="4">
        <v>0</v>
      </c>
      <c r="I2206" s="4" t="s">
        <v>2967</v>
      </c>
      <c r="J2206" s="4"/>
      <c r="K2206" s="4" t="s">
        <v>837</v>
      </c>
      <c r="L2206" s="3">
        <v>39699</v>
      </c>
      <c r="M2206" s="4" t="s">
        <v>613</v>
      </c>
      <c r="N2206" s="4" t="s">
        <v>434</v>
      </c>
      <c r="O2206" s="4" t="s">
        <v>282</v>
      </c>
      <c r="P2206" s="4" t="s">
        <v>697</v>
      </c>
    </row>
    <row r="2207" spans="1:16" ht="45.75" customHeight="1">
      <c r="A2207" s="4" t="s">
        <v>644</v>
      </c>
      <c r="B2207" s="4" t="s">
        <v>263</v>
      </c>
      <c r="C2207" s="4" t="s">
        <v>1457</v>
      </c>
      <c r="D2207" s="4" t="s">
        <v>634</v>
      </c>
      <c r="E2207" s="4" t="s">
        <v>69</v>
      </c>
      <c r="F2207" s="2">
        <v>2015</v>
      </c>
      <c r="G2207" s="4">
        <v>250000</v>
      </c>
      <c r="H2207" s="4">
        <v>0</v>
      </c>
      <c r="I2207" s="4" t="s">
        <v>202</v>
      </c>
      <c r="J2207" s="4" t="s">
        <v>398</v>
      </c>
      <c r="K2207" s="4" t="s">
        <v>837</v>
      </c>
      <c r="L2207" s="3">
        <v>41654</v>
      </c>
      <c r="M2207" s="4" t="s">
        <v>613</v>
      </c>
      <c r="N2207" s="4" t="s">
        <v>434</v>
      </c>
      <c r="O2207" s="4" t="s">
        <v>500</v>
      </c>
      <c r="P2207" s="4" t="s">
        <v>697</v>
      </c>
    </row>
    <row r="2208" spans="1:16" ht="45.75" customHeight="1">
      <c r="A2208" s="4" t="s">
        <v>644</v>
      </c>
      <c r="B2208" s="4" t="s">
        <v>263</v>
      </c>
      <c r="C2208" s="4" t="s">
        <v>1457</v>
      </c>
      <c r="D2208" s="4" t="s">
        <v>634</v>
      </c>
      <c r="E2208" s="4" t="s">
        <v>69</v>
      </c>
      <c r="F2208" s="2">
        <v>2015</v>
      </c>
      <c r="G2208" s="4">
        <v>250000</v>
      </c>
      <c r="H2208" s="4">
        <v>0</v>
      </c>
      <c r="I2208" s="4" t="s">
        <v>87</v>
      </c>
      <c r="J2208" s="4">
        <v>250000</v>
      </c>
      <c r="K2208" s="4" t="s">
        <v>837</v>
      </c>
      <c r="L2208" s="3">
        <v>41926</v>
      </c>
      <c r="M2208" s="4" t="s">
        <v>613</v>
      </c>
      <c r="N2208" s="4" t="s">
        <v>434</v>
      </c>
      <c r="O2208" s="4" t="s">
        <v>500</v>
      </c>
      <c r="P2208" s="4" t="s">
        <v>879</v>
      </c>
    </row>
    <row r="2209" spans="1:16" ht="45.75" customHeight="1">
      <c r="A2209" s="4" t="s">
        <v>644</v>
      </c>
      <c r="B2209" s="4" t="s">
        <v>263</v>
      </c>
      <c r="C2209" s="4" t="s">
        <v>1473</v>
      </c>
      <c r="D2209" s="4"/>
      <c r="E2209" s="4"/>
      <c r="F2209" s="2">
        <v>2003</v>
      </c>
      <c r="G2209" s="4">
        <v>200000</v>
      </c>
      <c r="H2209" s="4">
        <v>0</v>
      </c>
      <c r="I2209" s="4" t="s">
        <v>1508</v>
      </c>
      <c r="J2209" s="4"/>
      <c r="K2209" s="4"/>
      <c r="L2209" s="3">
        <v>37677</v>
      </c>
      <c r="M2209" s="4" t="s">
        <v>613</v>
      </c>
      <c r="N2209" s="4" t="s">
        <v>434</v>
      </c>
      <c r="O2209" s="4" t="s">
        <v>282</v>
      </c>
      <c r="P2209" s="4" t="s">
        <v>697</v>
      </c>
    </row>
    <row r="2210" spans="1:16" ht="45.75" customHeight="1">
      <c r="A2210" s="4" t="s">
        <v>644</v>
      </c>
      <c r="B2210" s="4" t="s">
        <v>263</v>
      </c>
      <c r="C2210" s="4" t="s">
        <v>1473</v>
      </c>
      <c r="D2210" s="4" t="s">
        <v>1473</v>
      </c>
      <c r="E2210" s="4" t="s">
        <v>1509</v>
      </c>
      <c r="F2210" s="2">
        <v>2003</v>
      </c>
      <c r="G2210" s="4">
        <v>300000</v>
      </c>
      <c r="H2210" s="4">
        <v>0</v>
      </c>
      <c r="I2210" s="4" t="s">
        <v>2724</v>
      </c>
      <c r="J2210" s="4"/>
      <c r="K2210" s="4"/>
      <c r="L2210" s="3">
        <v>37696</v>
      </c>
      <c r="M2210" s="4" t="s">
        <v>613</v>
      </c>
      <c r="N2210" s="4" t="s">
        <v>434</v>
      </c>
      <c r="O2210" s="4" t="s">
        <v>282</v>
      </c>
      <c r="P2210" s="4" t="s">
        <v>697</v>
      </c>
    </row>
    <row r="2211" spans="1:16" ht="45.75" customHeight="1">
      <c r="A2211" s="4" t="s">
        <v>644</v>
      </c>
      <c r="B2211" s="4" t="s">
        <v>263</v>
      </c>
      <c r="C2211" s="4" t="s">
        <v>1473</v>
      </c>
      <c r="D2211" s="4" t="s">
        <v>1473</v>
      </c>
      <c r="E2211" s="4" t="s">
        <v>1614</v>
      </c>
      <c r="F2211" s="2">
        <v>2003</v>
      </c>
      <c r="G2211" s="4">
        <v>1000000</v>
      </c>
      <c r="H2211" s="4">
        <v>0</v>
      </c>
      <c r="I2211" s="4" t="s">
        <v>1615</v>
      </c>
      <c r="J2211" s="4"/>
      <c r="K2211" s="4"/>
      <c r="L2211" s="3">
        <v>37720</v>
      </c>
      <c r="M2211" s="4" t="s">
        <v>613</v>
      </c>
      <c r="N2211" s="4" t="s">
        <v>434</v>
      </c>
      <c r="O2211" s="4" t="s">
        <v>282</v>
      </c>
      <c r="P2211" s="4" t="s">
        <v>697</v>
      </c>
    </row>
    <row r="2212" spans="1:16" ht="45.75" customHeight="1">
      <c r="A2212" s="4" t="s">
        <v>644</v>
      </c>
      <c r="B2212" s="4" t="s">
        <v>362</v>
      </c>
      <c r="C2212" s="4" t="s">
        <v>1516</v>
      </c>
      <c r="D2212" s="4"/>
      <c r="E2212" s="4"/>
      <c r="F2212" s="2">
        <v>2010</v>
      </c>
      <c r="G2212" s="4">
        <v>1000000</v>
      </c>
      <c r="H2212" s="4">
        <v>0</v>
      </c>
      <c r="I2212" s="4" t="s">
        <v>2968</v>
      </c>
      <c r="J2212" s="4" t="s">
        <v>398</v>
      </c>
      <c r="K2212" s="4" t="s">
        <v>837</v>
      </c>
      <c r="L2212" s="3">
        <v>40178</v>
      </c>
      <c r="M2212" s="4" t="s">
        <v>613</v>
      </c>
      <c r="N2212" s="4" t="s">
        <v>434</v>
      </c>
      <c r="O2212" s="4" t="s">
        <v>500</v>
      </c>
      <c r="P2212" s="4" t="s">
        <v>692</v>
      </c>
    </row>
    <row r="2213" spans="1:16" ht="45.75" customHeight="1">
      <c r="A2213" s="4" t="s">
        <v>644</v>
      </c>
      <c r="B2213" s="4" t="s">
        <v>362</v>
      </c>
      <c r="C2213" s="4" t="s">
        <v>41</v>
      </c>
      <c r="D2213" s="4"/>
      <c r="E2213" s="4"/>
      <c r="F2213" s="2">
        <v>2011</v>
      </c>
      <c r="G2213" s="4">
        <v>250000</v>
      </c>
      <c r="H2213" s="4">
        <v>0</v>
      </c>
      <c r="I2213" s="4" t="s">
        <v>89</v>
      </c>
      <c r="J2213" s="4" t="s">
        <v>398</v>
      </c>
      <c r="K2213" s="4" t="s">
        <v>837</v>
      </c>
      <c r="L2213" s="3">
        <v>40837</v>
      </c>
      <c r="M2213" s="4" t="s">
        <v>613</v>
      </c>
      <c r="N2213" s="4" t="s">
        <v>434</v>
      </c>
      <c r="O2213" s="4" t="s">
        <v>500</v>
      </c>
      <c r="P2213" s="4" t="s">
        <v>692</v>
      </c>
    </row>
    <row r="2214" spans="1:16" ht="45.75" customHeight="1">
      <c r="A2214" s="4" t="s">
        <v>644</v>
      </c>
      <c r="B2214" s="4" t="s">
        <v>2969</v>
      </c>
      <c r="C2214" s="4" t="s">
        <v>1473</v>
      </c>
      <c r="D2214" s="4"/>
      <c r="E2214" s="4"/>
      <c r="F2214" s="2">
        <v>2003</v>
      </c>
      <c r="G2214" s="4">
        <v>400000</v>
      </c>
      <c r="H2214" s="4">
        <v>0</v>
      </c>
      <c r="I2214" s="4" t="s">
        <v>2938</v>
      </c>
      <c r="J2214" s="4"/>
      <c r="K2214" s="4"/>
      <c r="L2214" s="3">
        <v>37874</v>
      </c>
      <c r="M2214" s="4" t="s">
        <v>613</v>
      </c>
      <c r="N2214" s="4" t="s">
        <v>434</v>
      </c>
      <c r="O2214" s="4" t="s">
        <v>500</v>
      </c>
      <c r="P2214" s="4" t="s">
        <v>692</v>
      </c>
    </row>
    <row r="2215" spans="1:16" ht="45.75" customHeight="1">
      <c r="A2215" s="4" t="s">
        <v>644</v>
      </c>
      <c r="B2215" s="4" t="s">
        <v>2970</v>
      </c>
      <c r="C2215" s="4" t="s">
        <v>1473</v>
      </c>
      <c r="D2215" s="4"/>
      <c r="E2215" s="4"/>
      <c r="F2215" s="2">
        <v>2003</v>
      </c>
      <c r="G2215" s="4">
        <v>44611000</v>
      </c>
      <c r="H2215" s="4">
        <v>0</v>
      </c>
      <c r="I2215" s="4" t="s">
        <v>2971</v>
      </c>
      <c r="J2215" s="4"/>
      <c r="K2215" s="4"/>
      <c r="L2215" s="3">
        <v>37874</v>
      </c>
      <c r="M2215" s="4" t="s">
        <v>232</v>
      </c>
      <c r="N2215" s="4" t="s">
        <v>434</v>
      </c>
      <c r="O2215" s="4" t="s">
        <v>500</v>
      </c>
      <c r="P2215" s="4" t="s">
        <v>692</v>
      </c>
    </row>
    <row r="2216" spans="1:16" ht="33.75" customHeight="1">
      <c r="A2216" s="4" t="s">
        <v>644</v>
      </c>
      <c r="B2216" s="4" t="s">
        <v>1098</v>
      </c>
      <c r="C2216" s="4" t="s">
        <v>1516</v>
      </c>
      <c r="D2216" s="4"/>
      <c r="E2216" s="4"/>
      <c r="F2216" s="2">
        <v>2010</v>
      </c>
      <c r="G2216" s="4">
        <v>3750000</v>
      </c>
      <c r="H2216" s="4">
        <v>0</v>
      </c>
      <c r="I2216" s="4" t="s">
        <v>2972</v>
      </c>
      <c r="J2216" s="4" t="s">
        <v>398</v>
      </c>
      <c r="K2216" s="4" t="s">
        <v>837</v>
      </c>
      <c r="L2216" s="3">
        <v>40407</v>
      </c>
      <c r="M2216" s="4" t="s">
        <v>926</v>
      </c>
      <c r="N2216" s="4" t="s">
        <v>434</v>
      </c>
      <c r="O2216" s="4" t="s">
        <v>500</v>
      </c>
      <c r="P2216" s="4" t="s">
        <v>692</v>
      </c>
    </row>
    <row r="2217" spans="1:16" ht="57" customHeight="1">
      <c r="A2217" s="4" t="s">
        <v>644</v>
      </c>
      <c r="B2217" s="4" t="s">
        <v>1098</v>
      </c>
      <c r="C2217" s="4" t="s">
        <v>41</v>
      </c>
      <c r="D2217" s="4"/>
      <c r="E2217" s="4"/>
      <c r="F2217" s="2">
        <v>2011</v>
      </c>
      <c r="G2217" s="4">
        <v>4400000</v>
      </c>
      <c r="H2217" s="4">
        <v>0</v>
      </c>
      <c r="I2217" s="4" t="s">
        <v>1103</v>
      </c>
      <c r="J2217" s="4" t="s">
        <v>398</v>
      </c>
      <c r="K2217" s="4" t="s">
        <v>837</v>
      </c>
      <c r="L2217" s="3">
        <v>40750</v>
      </c>
      <c r="M2217" s="4" t="s">
        <v>926</v>
      </c>
      <c r="N2217" s="4" t="s">
        <v>434</v>
      </c>
      <c r="O2217" s="4" t="s">
        <v>500</v>
      </c>
      <c r="P2217" s="4" t="s">
        <v>692</v>
      </c>
    </row>
    <row r="2218" spans="1:16" ht="33.75" customHeight="1">
      <c r="A2218" s="4" t="s">
        <v>644</v>
      </c>
      <c r="B2218" s="4" t="s">
        <v>1098</v>
      </c>
      <c r="C2218" s="4" t="s">
        <v>40</v>
      </c>
      <c r="D2218" s="4"/>
      <c r="E2218" s="4"/>
      <c r="F2218" s="2">
        <v>2014</v>
      </c>
      <c r="G2218" s="4">
        <v>818241</v>
      </c>
      <c r="H2218" s="4">
        <v>0</v>
      </c>
      <c r="I2218" s="4" t="s">
        <v>790</v>
      </c>
      <c r="J2218" s="4" t="s">
        <v>398</v>
      </c>
      <c r="K2218" s="4" t="s">
        <v>837</v>
      </c>
      <c r="L2218" s="3">
        <v>41909</v>
      </c>
      <c r="M2218" s="4" t="s">
        <v>926</v>
      </c>
      <c r="N2218" s="4" t="s">
        <v>434</v>
      </c>
      <c r="O2218" s="4" t="s">
        <v>282</v>
      </c>
      <c r="P2218" s="4" t="s">
        <v>879</v>
      </c>
    </row>
    <row r="2219" spans="1:16" ht="33.75" customHeight="1">
      <c r="A2219" s="4" t="s">
        <v>644</v>
      </c>
      <c r="B2219" s="4" t="s">
        <v>1098</v>
      </c>
      <c r="C2219" s="4" t="s">
        <v>40</v>
      </c>
      <c r="D2219" s="4"/>
      <c r="E2219" s="4"/>
      <c r="F2219" s="2">
        <v>2014</v>
      </c>
      <c r="G2219" s="4">
        <v>500000</v>
      </c>
      <c r="H2219" s="4">
        <v>0</v>
      </c>
      <c r="I2219" s="4" t="s">
        <v>631</v>
      </c>
      <c r="J2219" s="4" t="s">
        <v>398</v>
      </c>
      <c r="K2219" s="4" t="s">
        <v>837</v>
      </c>
      <c r="L2219" s="3">
        <v>41856</v>
      </c>
      <c r="M2219" s="4" t="s">
        <v>926</v>
      </c>
      <c r="N2219" s="4" t="s">
        <v>434</v>
      </c>
      <c r="O2219" s="4" t="s">
        <v>282</v>
      </c>
      <c r="P2219" s="4" t="s">
        <v>879</v>
      </c>
    </row>
    <row r="2220" spans="1:16" ht="45.75" customHeight="1">
      <c r="A2220" s="4" t="s">
        <v>644</v>
      </c>
      <c r="B2220" s="4" t="s">
        <v>1098</v>
      </c>
      <c r="C2220" s="4" t="s">
        <v>1473</v>
      </c>
      <c r="D2220" s="4"/>
      <c r="E2220" s="4"/>
      <c r="F2220" s="2">
        <v>2003</v>
      </c>
      <c r="G2220" s="4">
        <v>2000000</v>
      </c>
      <c r="H2220" s="4">
        <v>0</v>
      </c>
      <c r="I2220" s="4" t="s">
        <v>2973</v>
      </c>
      <c r="J2220" s="4"/>
      <c r="K2220" s="4"/>
      <c r="L2220" s="3">
        <v>37853</v>
      </c>
      <c r="M2220" s="4" t="s">
        <v>738</v>
      </c>
      <c r="N2220" s="4" t="s">
        <v>434</v>
      </c>
      <c r="O2220" s="4" t="s">
        <v>500</v>
      </c>
      <c r="P2220" s="4" t="s">
        <v>692</v>
      </c>
    </row>
    <row r="2221" spans="1:16" ht="33.75" customHeight="1">
      <c r="A2221" s="4" t="s">
        <v>644</v>
      </c>
      <c r="B2221" s="4" t="s">
        <v>1098</v>
      </c>
      <c r="C2221" s="4" t="s">
        <v>1473</v>
      </c>
      <c r="D2221" s="4"/>
      <c r="E2221" s="4"/>
      <c r="F2221" s="2">
        <v>2003</v>
      </c>
      <c r="G2221" s="4">
        <v>6000000</v>
      </c>
      <c r="H2221" s="4">
        <v>0</v>
      </c>
      <c r="I2221" s="4" t="s">
        <v>2974</v>
      </c>
      <c r="J2221" s="4"/>
      <c r="K2221" s="4"/>
      <c r="L2221" s="3">
        <v>37712</v>
      </c>
      <c r="M2221" s="4" t="s">
        <v>738</v>
      </c>
      <c r="N2221" s="4" t="s">
        <v>434</v>
      </c>
      <c r="O2221" s="4" t="s">
        <v>500</v>
      </c>
      <c r="P2221" s="4" t="s">
        <v>692</v>
      </c>
    </row>
    <row r="2222" spans="1:16" ht="45.75" customHeight="1">
      <c r="A2222" s="4" t="s">
        <v>644</v>
      </c>
      <c r="B2222" s="4" t="s">
        <v>2975</v>
      </c>
      <c r="C2222" s="4" t="s">
        <v>1473</v>
      </c>
      <c r="D2222" s="4"/>
      <c r="E2222" s="4"/>
      <c r="F2222" s="2">
        <v>2003</v>
      </c>
      <c r="G2222" s="4">
        <v>8000000</v>
      </c>
      <c r="H2222" s="4">
        <v>0</v>
      </c>
      <c r="I2222" s="4" t="s">
        <v>2976</v>
      </c>
      <c r="J2222" s="4"/>
      <c r="K2222" s="4"/>
      <c r="L2222" s="3">
        <v>37874</v>
      </c>
      <c r="M2222" s="4" t="s">
        <v>613</v>
      </c>
      <c r="N2222" s="4" t="s">
        <v>434</v>
      </c>
      <c r="O2222" s="4" t="s">
        <v>500</v>
      </c>
      <c r="P2222" s="4" t="s">
        <v>692</v>
      </c>
    </row>
    <row r="2223" spans="1:16" ht="45.75" customHeight="1">
      <c r="A2223" s="4" t="s">
        <v>644</v>
      </c>
      <c r="B2223" s="4" t="s">
        <v>2977</v>
      </c>
      <c r="C2223" s="4" t="s">
        <v>1473</v>
      </c>
      <c r="D2223" s="4"/>
      <c r="E2223" s="4"/>
      <c r="F2223" s="2">
        <v>2003</v>
      </c>
      <c r="G2223" s="4">
        <v>4819000</v>
      </c>
      <c r="H2223" s="4">
        <v>0</v>
      </c>
      <c r="I2223" s="4" t="s">
        <v>2978</v>
      </c>
      <c r="J2223" s="4"/>
      <c r="K2223" s="4"/>
      <c r="L2223" s="3">
        <v>37874</v>
      </c>
      <c r="M2223" s="4" t="s">
        <v>613</v>
      </c>
      <c r="N2223" s="4" t="s">
        <v>434</v>
      </c>
      <c r="O2223" s="4" t="s">
        <v>500</v>
      </c>
      <c r="P2223" s="4" t="s">
        <v>692</v>
      </c>
    </row>
    <row r="2224" spans="1:16" ht="22.5" customHeight="1">
      <c r="A2224" s="4" t="s">
        <v>644</v>
      </c>
      <c r="B2224" s="4" t="s">
        <v>2979</v>
      </c>
      <c r="C2224" s="4" t="s">
        <v>1473</v>
      </c>
      <c r="D2224" s="4"/>
      <c r="E2224" s="4"/>
      <c r="F2224" s="2">
        <v>2003</v>
      </c>
      <c r="G2224" s="4">
        <v>40260</v>
      </c>
      <c r="H2224" s="4">
        <v>0</v>
      </c>
      <c r="I2224" s="4" t="s">
        <v>2980</v>
      </c>
      <c r="J2224" s="4"/>
      <c r="K2224" s="4"/>
      <c r="L2224" s="3">
        <v>37712</v>
      </c>
      <c r="M2224" s="4" t="s">
        <v>738</v>
      </c>
      <c r="N2224" s="4" t="s">
        <v>434</v>
      </c>
      <c r="O2224" s="4" t="s">
        <v>500</v>
      </c>
      <c r="P2224" s="4" t="s">
        <v>692</v>
      </c>
    </row>
    <row r="2225" spans="1:16" ht="79.5" customHeight="1">
      <c r="A2225" s="4" t="s">
        <v>644</v>
      </c>
      <c r="B2225" s="4" t="s">
        <v>1883</v>
      </c>
      <c r="C2225" s="4" t="s">
        <v>1482</v>
      </c>
      <c r="D2225" s="4"/>
      <c r="E2225" s="4"/>
      <c r="F2225" s="2">
        <v>2004</v>
      </c>
      <c r="G2225" s="4">
        <v>500000</v>
      </c>
      <c r="H2225" s="4">
        <v>0</v>
      </c>
      <c r="I2225" s="4" t="s">
        <v>1884</v>
      </c>
      <c r="J2225" s="4"/>
      <c r="K2225" s="4"/>
      <c r="L2225" s="3">
        <v>38047</v>
      </c>
      <c r="M2225" s="4" t="s">
        <v>1626</v>
      </c>
      <c r="N2225" s="4" t="s">
        <v>434</v>
      </c>
      <c r="O2225" s="4" t="s">
        <v>500</v>
      </c>
      <c r="P2225" s="4" t="s">
        <v>692</v>
      </c>
    </row>
    <row r="2226" spans="1:16" ht="57" customHeight="1">
      <c r="A2226" s="4" t="s">
        <v>644</v>
      </c>
      <c r="B2226" s="4" t="s">
        <v>877</v>
      </c>
      <c r="C2226" s="4" t="s">
        <v>1458</v>
      </c>
      <c r="D2226" s="4" t="s">
        <v>1459</v>
      </c>
      <c r="E2226" s="4" t="s">
        <v>2743</v>
      </c>
      <c r="F2226" s="2">
        <v>2008</v>
      </c>
      <c r="G2226" s="4">
        <v>3500000</v>
      </c>
      <c r="H2226" s="4">
        <v>0</v>
      </c>
      <c r="I2226" s="4" t="s">
        <v>2981</v>
      </c>
      <c r="J2226" s="4"/>
      <c r="K2226" s="4" t="s">
        <v>837</v>
      </c>
      <c r="L2226" s="3">
        <v>39688</v>
      </c>
      <c r="M2226" s="4" t="s">
        <v>886</v>
      </c>
      <c r="N2226" s="4" t="s">
        <v>434</v>
      </c>
      <c r="O2226" s="4" t="s">
        <v>282</v>
      </c>
      <c r="P2226" s="4" t="s">
        <v>879</v>
      </c>
    </row>
    <row r="2227" spans="1:16" ht="45.75" customHeight="1">
      <c r="A2227" s="4" t="s">
        <v>644</v>
      </c>
      <c r="B2227" s="4" t="s">
        <v>877</v>
      </c>
      <c r="C2227" s="4" t="s">
        <v>1458</v>
      </c>
      <c r="D2227" s="4" t="s">
        <v>1459</v>
      </c>
      <c r="E2227" s="4" t="s">
        <v>2982</v>
      </c>
      <c r="F2227" s="2">
        <v>2008</v>
      </c>
      <c r="G2227" s="4">
        <v>1500000</v>
      </c>
      <c r="H2227" s="4">
        <v>0</v>
      </c>
      <c r="I2227" s="4" t="s">
        <v>2983</v>
      </c>
      <c r="J2227" s="4"/>
      <c r="K2227" s="4" t="s">
        <v>837</v>
      </c>
      <c r="L2227" s="3">
        <v>39688</v>
      </c>
      <c r="M2227" s="4" t="s">
        <v>886</v>
      </c>
      <c r="N2227" s="4" t="s">
        <v>434</v>
      </c>
      <c r="O2227" s="4" t="s">
        <v>282</v>
      </c>
      <c r="P2227" s="4" t="s">
        <v>879</v>
      </c>
    </row>
    <row r="2228" spans="1:16" ht="57" customHeight="1">
      <c r="A2228" s="4" t="s">
        <v>644</v>
      </c>
      <c r="B2228" s="4" t="s">
        <v>877</v>
      </c>
      <c r="C2228" s="4" t="s">
        <v>1458</v>
      </c>
      <c r="D2228" s="4" t="s">
        <v>1459</v>
      </c>
      <c r="E2228" s="4" t="s">
        <v>2745</v>
      </c>
      <c r="F2228" s="2">
        <v>2008</v>
      </c>
      <c r="G2228" s="4">
        <v>2000000</v>
      </c>
      <c r="H2228" s="4">
        <v>0</v>
      </c>
      <c r="I2228" s="4" t="s">
        <v>2984</v>
      </c>
      <c r="J2228" s="4"/>
      <c r="K2228" s="4" t="s">
        <v>837</v>
      </c>
      <c r="L2228" s="3">
        <v>39688</v>
      </c>
      <c r="M2228" s="4" t="s">
        <v>232</v>
      </c>
      <c r="N2228" s="4" t="s">
        <v>434</v>
      </c>
      <c r="O2228" s="4" t="s">
        <v>282</v>
      </c>
      <c r="P2228" s="4" t="s">
        <v>879</v>
      </c>
    </row>
    <row r="2229" spans="1:16" ht="45.75" customHeight="1">
      <c r="A2229" s="4" t="s">
        <v>644</v>
      </c>
      <c r="B2229" s="4" t="s">
        <v>877</v>
      </c>
      <c r="C2229" s="4" t="s">
        <v>1458</v>
      </c>
      <c r="D2229" s="4" t="s">
        <v>1459</v>
      </c>
      <c r="E2229" s="4" t="s">
        <v>2247</v>
      </c>
      <c r="F2229" s="2">
        <v>2008</v>
      </c>
      <c r="G2229" s="4">
        <v>850000</v>
      </c>
      <c r="H2229" s="4">
        <v>0</v>
      </c>
      <c r="I2229" s="4" t="s">
        <v>2985</v>
      </c>
      <c r="J2229" s="4"/>
      <c r="K2229" s="4" t="s">
        <v>837</v>
      </c>
      <c r="L2229" s="3">
        <v>39351</v>
      </c>
      <c r="M2229" s="4" t="s">
        <v>926</v>
      </c>
      <c r="N2229" s="4" t="s">
        <v>434</v>
      </c>
      <c r="O2229" s="4" t="s">
        <v>282</v>
      </c>
      <c r="P2229" s="4" t="s">
        <v>879</v>
      </c>
    </row>
    <row r="2230" spans="1:16" ht="45.75" customHeight="1">
      <c r="A2230" s="4" t="s">
        <v>644</v>
      </c>
      <c r="B2230" s="4" t="s">
        <v>877</v>
      </c>
      <c r="C2230" s="4" t="s">
        <v>1458</v>
      </c>
      <c r="D2230" s="4" t="s">
        <v>1459</v>
      </c>
      <c r="E2230" s="4" t="s">
        <v>2986</v>
      </c>
      <c r="F2230" s="2">
        <v>2008</v>
      </c>
      <c r="G2230" s="4">
        <v>787007</v>
      </c>
      <c r="H2230" s="4">
        <v>0</v>
      </c>
      <c r="I2230" s="4" t="s">
        <v>2987</v>
      </c>
      <c r="J2230" s="4"/>
      <c r="K2230" s="4" t="s">
        <v>837</v>
      </c>
      <c r="L2230" s="3">
        <v>39688</v>
      </c>
      <c r="M2230" s="4" t="s">
        <v>211</v>
      </c>
      <c r="N2230" s="4" t="s">
        <v>434</v>
      </c>
      <c r="O2230" s="4" t="s">
        <v>282</v>
      </c>
      <c r="P2230" s="4" t="s">
        <v>879</v>
      </c>
    </row>
    <row r="2231" spans="1:16" ht="57" customHeight="1">
      <c r="A2231" s="4" t="s">
        <v>644</v>
      </c>
      <c r="B2231" s="4" t="s">
        <v>877</v>
      </c>
      <c r="C2231" s="4" t="s">
        <v>1458</v>
      </c>
      <c r="D2231" s="4" t="s">
        <v>1459</v>
      </c>
      <c r="E2231" s="4" t="s">
        <v>2751</v>
      </c>
      <c r="F2231" s="2">
        <v>2008</v>
      </c>
      <c r="G2231" s="4">
        <v>5836231</v>
      </c>
      <c r="H2231" s="4">
        <v>0</v>
      </c>
      <c r="I2231" s="4" t="s">
        <v>2988</v>
      </c>
      <c r="J2231" s="4"/>
      <c r="K2231" s="4" t="s">
        <v>837</v>
      </c>
      <c r="L2231" s="3">
        <v>39688</v>
      </c>
      <c r="M2231" s="4" t="s">
        <v>211</v>
      </c>
      <c r="N2231" s="4" t="s">
        <v>434</v>
      </c>
      <c r="O2231" s="4" t="s">
        <v>282</v>
      </c>
      <c r="P2231" s="4" t="s">
        <v>879</v>
      </c>
    </row>
    <row r="2232" spans="1:16" ht="57" customHeight="1">
      <c r="A2232" s="4" t="s">
        <v>644</v>
      </c>
      <c r="B2232" s="4" t="s">
        <v>877</v>
      </c>
      <c r="C2232" s="4" t="s">
        <v>1458</v>
      </c>
      <c r="D2232" s="4" t="s">
        <v>1459</v>
      </c>
      <c r="E2232" s="4" t="s">
        <v>2989</v>
      </c>
      <c r="F2232" s="2">
        <v>2008</v>
      </c>
      <c r="G2232" s="4">
        <v>2376762</v>
      </c>
      <c r="H2232" s="4">
        <v>0</v>
      </c>
      <c r="I2232" s="4" t="s">
        <v>2990</v>
      </c>
      <c r="J2232" s="4"/>
      <c r="K2232" s="4" t="s">
        <v>837</v>
      </c>
      <c r="L2232" s="3">
        <v>39688</v>
      </c>
      <c r="M2232" s="4" t="s">
        <v>211</v>
      </c>
      <c r="N2232" s="4" t="s">
        <v>434</v>
      </c>
      <c r="O2232" s="4" t="s">
        <v>282</v>
      </c>
      <c r="P2232" s="4" t="s">
        <v>879</v>
      </c>
    </row>
    <row r="2233" spans="1:16" ht="57" customHeight="1">
      <c r="A2233" s="4" t="s">
        <v>644</v>
      </c>
      <c r="B2233" s="4" t="s">
        <v>877</v>
      </c>
      <c r="C2233" s="4" t="s">
        <v>1463</v>
      </c>
      <c r="D2233" s="4" t="s">
        <v>1464</v>
      </c>
      <c r="E2233" s="4" t="s">
        <v>1618</v>
      </c>
      <c r="F2233" s="2">
        <v>2009</v>
      </c>
      <c r="G2233" s="4">
        <v>4000000</v>
      </c>
      <c r="H2233" s="4">
        <v>0</v>
      </c>
      <c r="I2233" s="4" t="s">
        <v>2991</v>
      </c>
      <c r="J2233" s="4"/>
      <c r="K2233" s="4" t="s">
        <v>837</v>
      </c>
      <c r="L2233" s="3">
        <v>39873</v>
      </c>
      <c r="M2233" s="4" t="s">
        <v>232</v>
      </c>
      <c r="N2233" s="4" t="s">
        <v>434</v>
      </c>
      <c r="O2233" s="4" t="s">
        <v>282</v>
      </c>
      <c r="P2233" s="4" t="s">
        <v>697</v>
      </c>
    </row>
    <row r="2234" spans="1:16" ht="45.75" customHeight="1">
      <c r="A2234" s="4" t="s">
        <v>644</v>
      </c>
      <c r="B2234" s="4" t="s">
        <v>877</v>
      </c>
      <c r="C2234" s="4" t="s">
        <v>1463</v>
      </c>
      <c r="D2234" s="4" t="s">
        <v>1464</v>
      </c>
      <c r="E2234" s="4" t="s">
        <v>1886</v>
      </c>
      <c r="F2234" s="2">
        <v>2009</v>
      </c>
      <c r="G2234" s="4">
        <v>4000000</v>
      </c>
      <c r="H2234" s="4">
        <v>0</v>
      </c>
      <c r="I2234" s="4" t="s">
        <v>2992</v>
      </c>
      <c r="J2234" s="4"/>
      <c r="K2234" s="4" t="s">
        <v>837</v>
      </c>
      <c r="L2234" s="3">
        <v>39873</v>
      </c>
      <c r="M2234" s="4" t="s">
        <v>211</v>
      </c>
      <c r="N2234" s="4" t="s">
        <v>434</v>
      </c>
      <c r="O2234" s="4" t="s">
        <v>282</v>
      </c>
      <c r="P2234" s="4" t="s">
        <v>697</v>
      </c>
    </row>
    <row r="2235" spans="1:16" ht="33.75" customHeight="1">
      <c r="A2235" s="4" t="s">
        <v>644</v>
      </c>
      <c r="B2235" s="4" t="s">
        <v>877</v>
      </c>
      <c r="C2235" s="4" t="s">
        <v>1457</v>
      </c>
      <c r="D2235" s="4" t="s">
        <v>634</v>
      </c>
      <c r="E2235" s="4" t="s">
        <v>963</v>
      </c>
      <c r="F2235" s="2">
        <v>2015</v>
      </c>
      <c r="G2235" s="4">
        <v>1000000</v>
      </c>
      <c r="H2235" s="4">
        <v>0</v>
      </c>
      <c r="I2235" s="4" t="s">
        <v>252</v>
      </c>
      <c r="J2235" s="4" t="s">
        <v>398</v>
      </c>
      <c r="K2235" s="4" t="s">
        <v>837</v>
      </c>
      <c r="L2235" s="3">
        <v>41862</v>
      </c>
      <c r="M2235" s="4" t="s">
        <v>926</v>
      </c>
      <c r="N2235" s="4" t="s">
        <v>434</v>
      </c>
      <c r="O2235" s="4" t="s">
        <v>282</v>
      </c>
      <c r="P2235" s="4" t="s">
        <v>697</v>
      </c>
    </row>
    <row r="2236" spans="1:16" ht="22.5" customHeight="1">
      <c r="A2236" s="4" t="s">
        <v>644</v>
      </c>
      <c r="B2236" s="4" t="s">
        <v>877</v>
      </c>
      <c r="C2236" s="4" t="s">
        <v>1473</v>
      </c>
      <c r="D2236" s="4"/>
      <c r="E2236" s="4"/>
      <c r="F2236" s="2">
        <v>2003</v>
      </c>
      <c r="G2236" s="4">
        <v>2000000</v>
      </c>
      <c r="H2236" s="4">
        <v>0</v>
      </c>
      <c r="I2236" s="4" t="s">
        <v>2581</v>
      </c>
      <c r="J2236" s="4"/>
      <c r="K2236" s="4"/>
      <c r="L2236" s="3">
        <v>37718</v>
      </c>
      <c r="M2236" s="4" t="s">
        <v>738</v>
      </c>
      <c r="N2236" s="4" t="s">
        <v>434</v>
      </c>
      <c r="O2236" s="4" t="s">
        <v>282</v>
      </c>
      <c r="P2236" s="4" t="s">
        <v>697</v>
      </c>
    </row>
    <row r="2237" spans="1:16" ht="33.75" customHeight="1">
      <c r="A2237" s="4" t="s">
        <v>644</v>
      </c>
      <c r="B2237" s="4" t="s">
        <v>877</v>
      </c>
      <c r="C2237" s="4" t="s">
        <v>1473</v>
      </c>
      <c r="D2237" s="4" t="s">
        <v>1473</v>
      </c>
      <c r="E2237" s="4" t="s">
        <v>1518</v>
      </c>
      <c r="F2237" s="2">
        <v>2003</v>
      </c>
      <c r="G2237" s="4">
        <v>1000000</v>
      </c>
      <c r="H2237" s="4">
        <v>0</v>
      </c>
      <c r="I2237" s="4" t="s">
        <v>1519</v>
      </c>
      <c r="J2237" s="4"/>
      <c r="K2237" s="4"/>
      <c r="L2237" s="3">
        <v>37712</v>
      </c>
      <c r="M2237" s="4" t="s">
        <v>230</v>
      </c>
      <c r="N2237" s="4" t="s">
        <v>434</v>
      </c>
      <c r="O2237" s="4" t="s">
        <v>282</v>
      </c>
      <c r="P2237" s="4" t="s">
        <v>697</v>
      </c>
    </row>
    <row r="2238" spans="1:16" ht="33.75" customHeight="1">
      <c r="A2238" s="4" t="s">
        <v>644</v>
      </c>
      <c r="B2238" s="4" t="s">
        <v>877</v>
      </c>
      <c r="C2238" s="4" t="s">
        <v>1473</v>
      </c>
      <c r="D2238" s="4" t="s">
        <v>1473</v>
      </c>
      <c r="E2238" s="4" t="s">
        <v>1621</v>
      </c>
      <c r="F2238" s="2">
        <v>2003</v>
      </c>
      <c r="G2238" s="4">
        <v>4000000</v>
      </c>
      <c r="H2238" s="4">
        <v>0</v>
      </c>
      <c r="I2238" s="4" t="s">
        <v>2161</v>
      </c>
      <c r="J2238" s="4"/>
      <c r="K2238" s="4"/>
      <c r="L2238" s="3">
        <v>37712</v>
      </c>
      <c r="M2238" s="4" t="s">
        <v>886</v>
      </c>
      <c r="N2238" s="4" t="s">
        <v>434</v>
      </c>
      <c r="O2238" s="4" t="s">
        <v>282</v>
      </c>
      <c r="P2238" s="4" t="s">
        <v>697</v>
      </c>
    </row>
    <row r="2239" spans="1:16" ht="22.5" customHeight="1">
      <c r="A2239" s="4" t="s">
        <v>644</v>
      </c>
      <c r="B2239" s="4" t="s">
        <v>877</v>
      </c>
      <c r="C2239" s="4" t="s">
        <v>1473</v>
      </c>
      <c r="D2239" s="4" t="s">
        <v>1473</v>
      </c>
      <c r="E2239" s="4" t="s">
        <v>1477</v>
      </c>
      <c r="F2239" s="2">
        <v>2003</v>
      </c>
      <c r="G2239" s="4">
        <v>8000000</v>
      </c>
      <c r="H2239" s="4">
        <v>0</v>
      </c>
      <c r="I2239" s="4" t="s">
        <v>1478</v>
      </c>
      <c r="J2239" s="4"/>
      <c r="K2239" s="4"/>
      <c r="L2239" s="3">
        <v>37712</v>
      </c>
      <c r="M2239" s="4" t="s">
        <v>738</v>
      </c>
      <c r="N2239" s="4" t="s">
        <v>434</v>
      </c>
      <c r="O2239" s="4" t="s">
        <v>282</v>
      </c>
      <c r="P2239" s="4" t="s">
        <v>697</v>
      </c>
    </row>
    <row r="2240" spans="1:16" ht="22.5" customHeight="1">
      <c r="A2240" s="4" t="s">
        <v>644</v>
      </c>
      <c r="B2240" s="4" t="s">
        <v>877</v>
      </c>
      <c r="C2240" s="4" t="s">
        <v>1473</v>
      </c>
      <c r="D2240" s="4" t="s">
        <v>1473</v>
      </c>
      <c r="E2240" s="4" t="s">
        <v>1477</v>
      </c>
      <c r="F2240" s="2">
        <v>2003</v>
      </c>
      <c r="G2240" s="4">
        <v>8000000</v>
      </c>
      <c r="H2240" s="4">
        <v>0</v>
      </c>
      <c r="I2240" s="4" t="s">
        <v>2993</v>
      </c>
      <c r="J2240" s="4"/>
      <c r="K2240" s="4"/>
      <c r="L2240" s="3">
        <v>37874</v>
      </c>
      <c r="M2240" s="4" t="s">
        <v>738</v>
      </c>
      <c r="N2240" s="4" t="s">
        <v>434</v>
      </c>
      <c r="O2240" s="4" t="s">
        <v>500</v>
      </c>
      <c r="P2240" s="4" t="s">
        <v>692</v>
      </c>
    </row>
    <row r="2241" spans="1:16" ht="22.5" customHeight="1">
      <c r="A2241" s="4" t="s">
        <v>644</v>
      </c>
      <c r="B2241" s="4" t="s">
        <v>877</v>
      </c>
      <c r="C2241" s="4" t="s">
        <v>1473</v>
      </c>
      <c r="D2241" s="4" t="s">
        <v>1473</v>
      </c>
      <c r="E2241" s="4" t="s">
        <v>1477</v>
      </c>
      <c r="F2241" s="2">
        <v>2003</v>
      </c>
      <c r="G2241" s="4">
        <v>12000000</v>
      </c>
      <c r="H2241" s="4">
        <v>0</v>
      </c>
      <c r="I2241" s="4" t="s">
        <v>1478</v>
      </c>
      <c r="J2241" s="4"/>
      <c r="K2241" s="4"/>
      <c r="L2241" s="3">
        <v>37798</v>
      </c>
      <c r="M2241" s="4" t="s">
        <v>738</v>
      </c>
      <c r="N2241" s="4" t="s">
        <v>434</v>
      </c>
      <c r="O2241" s="4" t="s">
        <v>282</v>
      </c>
      <c r="P2241" s="4" t="s">
        <v>697</v>
      </c>
    </row>
    <row r="2242" spans="1:16" ht="45.75" customHeight="1">
      <c r="A2242" s="4" t="s">
        <v>644</v>
      </c>
      <c r="B2242" s="4" t="s">
        <v>877</v>
      </c>
      <c r="C2242" s="4" t="s">
        <v>1473</v>
      </c>
      <c r="D2242" s="4" t="s">
        <v>1473</v>
      </c>
      <c r="E2242" s="4" t="s">
        <v>1580</v>
      </c>
      <c r="F2242" s="2">
        <v>2003</v>
      </c>
      <c r="G2242" s="4">
        <v>6000000</v>
      </c>
      <c r="H2242" s="4">
        <v>0</v>
      </c>
      <c r="I2242" s="4" t="s">
        <v>1581</v>
      </c>
      <c r="J2242" s="4"/>
      <c r="K2242" s="4"/>
      <c r="L2242" s="3">
        <v>37712</v>
      </c>
      <c r="M2242" s="4" t="s">
        <v>211</v>
      </c>
      <c r="N2242" s="4" t="s">
        <v>434</v>
      </c>
      <c r="O2242" s="4" t="s">
        <v>282</v>
      </c>
      <c r="P2242" s="4" t="s">
        <v>697</v>
      </c>
    </row>
    <row r="2243" spans="1:16" ht="68.25" customHeight="1">
      <c r="A2243" s="4" t="s">
        <v>644</v>
      </c>
      <c r="B2243" s="4" t="s">
        <v>877</v>
      </c>
      <c r="C2243" s="4" t="s">
        <v>377</v>
      </c>
      <c r="D2243" s="4"/>
      <c r="E2243" s="4"/>
      <c r="F2243" s="2">
        <v>2012</v>
      </c>
      <c r="G2243" s="4">
        <v>125192</v>
      </c>
      <c r="H2243" s="4">
        <v>0</v>
      </c>
      <c r="I2243" s="4" t="s">
        <v>1038</v>
      </c>
      <c r="J2243" s="4" t="s">
        <v>398</v>
      </c>
      <c r="K2243" s="4" t="s">
        <v>837</v>
      </c>
      <c r="L2243" s="3">
        <v>41222</v>
      </c>
      <c r="M2243" s="4" t="s">
        <v>211</v>
      </c>
      <c r="N2243" s="4" t="s">
        <v>434</v>
      </c>
      <c r="O2243" s="4" t="s">
        <v>500</v>
      </c>
      <c r="P2243" s="4" t="s">
        <v>697</v>
      </c>
    </row>
    <row r="2244" spans="1:16" ht="68.25" customHeight="1">
      <c r="A2244" s="4" t="s">
        <v>644</v>
      </c>
      <c r="B2244" s="4" t="s">
        <v>877</v>
      </c>
      <c r="C2244" s="4" t="s">
        <v>377</v>
      </c>
      <c r="D2244" s="4"/>
      <c r="E2244" s="4"/>
      <c r="F2244" s="2">
        <v>2012</v>
      </c>
      <c r="G2244" s="4">
        <v>374808</v>
      </c>
      <c r="H2244" s="4">
        <v>0</v>
      </c>
      <c r="I2244" s="4" t="s">
        <v>526</v>
      </c>
      <c r="J2244" s="4" t="s">
        <v>398</v>
      </c>
      <c r="K2244" s="4" t="s">
        <v>837</v>
      </c>
      <c r="L2244" s="3">
        <v>41222</v>
      </c>
      <c r="M2244" s="4" t="s">
        <v>230</v>
      </c>
      <c r="N2244" s="4" t="s">
        <v>434</v>
      </c>
      <c r="O2244" s="4" t="s">
        <v>500</v>
      </c>
      <c r="P2244" s="4" t="s">
        <v>697</v>
      </c>
    </row>
    <row r="2245" spans="1:16" ht="57" customHeight="1">
      <c r="A2245" s="4" t="s">
        <v>644</v>
      </c>
      <c r="B2245" s="4" t="s">
        <v>877</v>
      </c>
      <c r="C2245" s="4" t="s">
        <v>532</v>
      </c>
      <c r="D2245" s="4" t="s">
        <v>254</v>
      </c>
      <c r="E2245" s="4" t="s">
        <v>386</v>
      </c>
      <c r="F2245" s="2">
        <v>2013</v>
      </c>
      <c r="G2245" s="4">
        <v>2000000</v>
      </c>
      <c r="H2245" s="4">
        <v>0</v>
      </c>
      <c r="I2245" s="4" t="s">
        <v>1022</v>
      </c>
      <c r="J2245" s="4" t="s">
        <v>398</v>
      </c>
      <c r="K2245" s="4" t="s">
        <v>837</v>
      </c>
      <c r="L2245" s="3">
        <v>41304</v>
      </c>
      <c r="M2245" s="4" t="s">
        <v>738</v>
      </c>
      <c r="N2245" s="4" t="s">
        <v>434</v>
      </c>
      <c r="O2245" s="4" t="s">
        <v>500</v>
      </c>
      <c r="P2245" s="4" t="s">
        <v>697</v>
      </c>
    </row>
    <row r="2246" spans="1:16" ht="33.75" customHeight="1">
      <c r="A2246" s="4" t="s">
        <v>644</v>
      </c>
      <c r="B2246" s="4" t="s">
        <v>877</v>
      </c>
      <c r="C2246" s="4" t="s">
        <v>532</v>
      </c>
      <c r="D2246" s="4" t="s">
        <v>254</v>
      </c>
      <c r="E2246" s="4" t="s">
        <v>386</v>
      </c>
      <c r="F2246" s="2">
        <v>2013</v>
      </c>
      <c r="G2246" s="4">
        <v>1900000</v>
      </c>
      <c r="H2246" s="4">
        <v>0</v>
      </c>
      <c r="I2246" s="4" t="s">
        <v>451</v>
      </c>
      <c r="J2246" s="4" t="s">
        <v>398</v>
      </c>
      <c r="K2246" s="4" t="s">
        <v>837</v>
      </c>
      <c r="L2246" s="3">
        <v>41442</v>
      </c>
      <c r="M2246" s="4" t="s">
        <v>738</v>
      </c>
      <c r="N2246" s="4" t="s">
        <v>434</v>
      </c>
      <c r="O2246" s="4" t="s">
        <v>500</v>
      </c>
      <c r="P2246" s="4" t="s">
        <v>697</v>
      </c>
    </row>
    <row r="2247" spans="1:16" ht="33.75" customHeight="1">
      <c r="A2247" s="4" t="s">
        <v>644</v>
      </c>
      <c r="B2247" s="4" t="s">
        <v>877</v>
      </c>
      <c r="C2247" s="4" t="s">
        <v>532</v>
      </c>
      <c r="D2247" s="4" t="s">
        <v>254</v>
      </c>
      <c r="E2247" s="4" t="s">
        <v>386</v>
      </c>
      <c r="F2247" s="2">
        <v>2013</v>
      </c>
      <c r="G2247" s="4">
        <v>3000000</v>
      </c>
      <c r="H2247" s="4">
        <v>0</v>
      </c>
      <c r="I2247" s="4" t="s">
        <v>1097</v>
      </c>
      <c r="J2247" s="4" t="s">
        <v>398</v>
      </c>
      <c r="K2247" s="4" t="s">
        <v>837</v>
      </c>
      <c r="L2247" s="3">
        <v>41541</v>
      </c>
      <c r="M2247" s="4" t="s">
        <v>738</v>
      </c>
      <c r="N2247" s="4" t="s">
        <v>434</v>
      </c>
      <c r="O2247" s="4" t="s">
        <v>500</v>
      </c>
      <c r="P2247" s="4" t="s">
        <v>697</v>
      </c>
    </row>
    <row r="2248" spans="1:16" ht="33.75" customHeight="1">
      <c r="A2248" s="4" t="s">
        <v>644</v>
      </c>
      <c r="B2248" s="4" t="s">
        <v>877</v>
      </c>
      <c r="C2248" s="4" t="s">
        <v>961</v>
      </c>
      <c r="D2248" s="4" t="s">
        <v>988</v>
      </c>
      <c r="E2248" s="4" t="s">
        <v>142</v>
      </c>
      <c r="F2248" s="2">
        <v>2014</v>
      </c>
      <c r="G2248" s="4">
        <v>8300000</v>
      </c>
      <c r="H2248" s="4">
        <v>0</v>
      </c>
      <c r="I2248" s="4" t="s">
        <v>690</v>
      </c>
      <c r="J2248" s="4" t="s">
        <v>398</v>
      </c>
      <c r="K2248" s="4" t="s">
        <v>837</v>
      </c>
      <c r="L2248" s="3">
        <v>41654</v>
      </c>
      <c r="M2248" s="4" t="s">
        <v>738</v>
      </c>
      <c r="N2248" s="4" t="s">
        <v>434</v>
      </c>
      <c r="O2248" s="4" t="s">
        <v>282</v>
      </c>
      <c r="P2248" s="4" t="s">
        <v>697</v>
      </c>
    </row>
    <row r="2249" spans="1:16" ht="33.75" customHeight="1">
      <c r="A2249" s="4" t="s">
        <v>644</v>
      </c>
      <c r="B2249" s="4" t="s">
        <v>877</v>
      </c>
      <c r="C2249" s="4" t="s">
        <v>961</v>
      </c>
      <c r="D2249" s="4" t="s">
        <v>988</v>
      </c>
      <c r="E2249" s="4" t="s">
        <v>142</v>
      </c>
      <c r="F2249" s="2">
        <v>2014</v>
      </c>
      <c r="G2249" s="4">
        <v>1000000</v>
      </c>
      <c r="H2249" s="4">
        <v>0</v>
      </c>
      <c r="I2249" s="4" t="s">
        <v>796</v>
      </c>
      <c r="J2249" s="4" t="s">
        <v>398</v>
      </c>
      <c r="K2249" s="4" t="s">
        <v>837</v>
      </c>
      <c r="L2249" s="3">
        <v>41894</v>
      </c>
      <c r="M2249" s="4" t="s">
        <v>738</v>
      </c>
      <c r="N2249" s="4" t="s">
        <v>434</v>
      </c>
      <c r="O2249" s="4" t="s">
        <v>282</v>
      </c>
      <c r="P2249" s="4" t="s">
        <v>697</v>
      </c>
    </row>
    <row r="2250" spans="1:16" ht="22.5" customHeight="1">
      <c r="A2250" s="4" t="s">
        <v>644</v>
      </c>
      <c r="B2250" s="4" t="s">
        <v>20</v>
      </c>
      <c r="C2250" s="4" t="s">
        <v>1473</v>
      </c>
      <c r="D2250" s="4" t="s">
        <v>1473</v>
      </c>
      <c r="E2250" s="4" t="s">
        <v>2169</v>
      </c>
      <c r="F2250" s="2">
        <v>2003</v>
      </c>
      <c r="G2250" s="4">
        <v>10000000</v>
      </c>
      <c r="H2250" s="4">
        <v>0</v>
      </c>
      <c r="I2250" s="4" t="s">
        <v>2994</v>
      </c>
      <c r="J2250" s="4"/>
      <c r="K2250" s="4"/>
      <c r="L2250" s="3">
        <v>37785</v>
      </c>
      <c r="M2250" s="4" t="s">
        <v>230</v>
      </c>
      <c r="N2250" s="4" t="s">
        <v>434</v>
      </c>
      <c r="O2250" s="4" t="s">
        <v>282</v>
      </c>
      <c r="P2250" s="4" t="s">
        <v>879</v>
      </c>
    </row>
    <row r="2251" spans="1:16" ht="33.75" customHeight="1">
      <c r="A2251" s="4" t="s">
        <v>644</v>
      </c>
      <c r="B2251" s="4" t="s">
        <v>365</v>
      </c>
      <c r="C2251" s="4" t="s">
        <v>1445</v>
      </c>
      <c r="D2251" s="4"/>
      <c r="E2251" s="4"/>
      <c r="F2251" s="2">
        <v>2007</v>
      </c>
      <c r="G2251" s="4">
        <v>36000000</v>
      </c>
      <c r="H2251" s="4">
        <v>0</v>
      </c>
      <c r="I2251" s="4" t="s">
        <v>1648</v>
      </c>
      <c r="J2251" s="4"/>
      <c r="K2251" s="4" t="s">
        <v>837</v>
      </c>
      <c r="L2251" s="3">
        <v>39141</v>
      </c>
      <c r="M2251" s="4" t="s">
        <v>926</v>
      </c>
      <c r="N2251" s="4" t="s">
        <v>434</v>
      </c>
      <c r="O2251" s="4" t="s">
        <v>282</v>
      </c>
      <c r="P2251" s="4" t="s">
        <v>697</v>
      </c>
    </row>
    <row r="2252" spans="1:16" ht="22.5" customHeight="1">
      <c r="A2252" s="4" t="s">
        <v>644</v>
      </c>
      <c r="B2252" s="4" t="s">
        <v>365</v>
      </c>
      <c r="C2252" s="4" t="s">
        <v>1445</v>
      </c>
      <c r="D2252" s="4"/>
      <c r="E2252" s="4"/>
      <c r="F2252" s="2">
        <v>2007</v>
      </c>
      <c r="G2252" s="4">
        <v>30000000</v>
      </c>
      <c r="H2252" s="4">
        <v>0</v>
      </c>
      <c r="I2252" s="4" t="s">
        <v>1582</v>
      </c>
      <c r="J2252" s="4"/>
      <c r="K2252" s="4" t="s">
        <v>837</v>
      </c>
      <c r="L2252" s="3">
        <v>39415</v>
      </c>
      <c r="M2252" s="4" t="s">
        <v>230</v>
      </c>
      <c r="N2252" s="4" t="s">
        <v>434</v>
      </c>
      <c r="O2252" s="4" t="s">
        <v>282</v>
      </c>
      <c r="P2252" s="4" t="s">
        <v>879</v>
      </c>
    </row>
    <row r="2253" spans="1:16" ht="79.5" customHeight="1">
      <c r="A2253" s="4" t="s">
        <v>644</v>
      </c>
      <c r="B2253" s="4" t="s">
        <v>365</v>
      </c>
      <c r="C2253" s="4" t="s">
        <v>1458</v>
      </c>
      <c r="D2253" s="4" t="s">
        <v>1459</v>
      </c>
      <c r="E2253" s="4" t="s">
        <v>1523</v>
      </c>
      <c r="F2253" s="2">
        <v>2008</v>
      </c>
      <c r="G2253" s="4">
        <v>17466171</v>
      </c>
      <c r="H2253" s="4">
        <v>0</v>
      </c>
      <c r="I2253" s="4" t="s">
        <v>2995</v>
      </c>
      <c r="J2253" s="4"/>
      <c r="K2253" s="4" t="s">
        <v>837</v>
      </c>
      <c r="L2253" s="3">
        <v>39492</v>
      </c>
      <c r="M2253" s="4" t="s">
        <v>926</v>
      </c>
      <c r="N2253" s="4" t="s">
        <v>434</v>
      </c>
      <c r="O2253" s="4" t="s">
        <v>282</v>
      </c>
      <c r="P2253" s="4" t="s">
        <v>697</v>
      </c>
    </row>
    <row r="2254" spans="1:16" ht="33.75" customHeight="1">
      <c r="A2254" s="4" t="s">
        <v>644</v>
      </c>
      <c r="B2254" s="4" t="s">
        <v>365</v>
      </c>
      <c r="C2254" s="4" t="s">
        <v>1463</v>
      </c>
      <c r="D2254" s="4" t="s">
        <v>1464</v>
      </c>
      <c r="E2254" s="4" t="s">
        <v>1629</v>
      </c>
      <c r="F2254" s="2">
        <v>2009</v>
      </c>
      <c r="G2254" s="4">
        <v>90000000</v>
      </c>
      <c r="H2254" s="4">
        <v>0</v>
      </c>
      <c r="I2254" s="4" t="s">
        <v>2107</v>
      </c>
      <c r="J2254" s="4"/>
      <c r="K2254" s="4" t="s">
        <v>837</v>
      </c>
      <c r="L2254" s="3">
        <v>39903</v>
      </c>
      <c r="M2254" s="4" t="s">
        <v>926</v>
      </c>
      <c r="N2254" s="4" t="s">
        <v>434</v>
      </c>
      <c r="O2254" s="4" t="s">
        <v>282</v>
      </c>
      <c r="P2254" s="4" t="s">
        <v>697</v>
      </c>
    </row>
    <row r="2255" spans="1:16" ht="33.75" customHeight="1">
      <c r="A2255" s="4" t="s">
        <v>644</v>
      </c>
      <c r="B2255" s="4" t="s">
        <v>365</v>
      </c>
      <c r="C2255" s="4" t="s">
        <v>1463</v>
      </c>
      <c r="D2255" s="4" t="s">
        <v>1464</v>
      </c>
      <c r="E2255" s="4" t="s">
        <v>1629</v>
      </c>
      <c r="F2255" s="2">
        <v>2009</v>
      </c>
      <c r="G2255" s="4">
        <v>13000000</v>
      </c>
      <c r="H2255" s="4">
        <v>0</v>
      </c>
      <c r="I2255" s="4" t="s">
        <v>2107</v>
      </c>
      <c r="J2255" s="4"/>
      <c r="K2255" s="4" t="s">
        <v>837</v>
      </c>
      <c r="L2255" s="3">
        <v>40070</v>
      </c>
      <c r="M2255" s="4" t="s">
        <v>926</v>
      </c>
      <c r="N2255" s="4" t="s">
        <v>434</v>
      </c>
      <c r="O2255" s="4" t="s">
        <v>282</v>
      </c>
      <c r="P2255" s="4" t="s">
        <v>879</v>
      </c>
    </row>
    <row r="2256" spans="1:16" ht="33.75" customHeight="1">
      <c r="A2256" s="4" t="s">
        <v>644</v>
      </c>
      <c r="B2256" s="4" t="s">
        <v>365</v>
      </c>
      <c r="C2256" s="4" t="s">
        <v>44</v>
      </c>
      <c r="D2256" s="4"/>
      <c r="E2256" s="4"/>
      <c r="F2256" s="2">
        <v>2012</v>
      </c>
      <c r="G2256" s="4">
        <v>3000000</v>
      </c>
      <c r="H2256" s="4">
        <v>0</v>
      </c>
      <c r="I2256" s="4" t="s">
        <v>344</v>
      </c>
      <c r="J2256" s="4" t="s">
        <v>398</v>
      </c>
      <c r="K2256" s="4" t="s">
        <v>837</v>
      </c>
      <c r="L2256" s="3">
        <v>41257</v>
      </c>
      <c r="M2256" s="4" t="s">
        <v>926</v>
      </c>
      <c r="N2256" s="4" t="s">
        <v>434</v>
      </c>
      <c r="O2256" s="4" t="s">
        <v>282</v>
      </c>
      <c r="P2256" s="4" t="s">
        <v>879</v>
      </c>
    </row>
    <row r="2257" spans="1:16" ht="33.75" customHeight="1">
      <c r="A2257" s="4" t="s">
        <v>644</v>
      </c>
      <c r="B2257" s="4" t="s">
        <v>365</v>
      </c>
      <c r="C2257" s="4" t="s">
        <v>1457</v>
      </c>
      <c r="D2257" s="4" t="s">
        <v>634</v>
      </c>
      <c r="E2257" s="4" t="s">
        <v>77</v>
      </c>
      <c r="F2257" s="2">
        <v>2015</v>
      </c>
      <c r="G2257" s="4">
        <v>10000000</v>
      </c>
      <c r="H2257" s="4">
        <v>0</v>
      </c>
      <c r="I2257" s="4" t="s">
        <v>673</v>
      </c>
      <c r="J2257" s="4" t="s">
        <v>398</v>
      </c>
      <c r="K2257" s="4" t="s">
        <v>837</v>
      </c>
      <c r="L2257" s="3">
        <v>41911</v>
      </c>
      <c r="M2257" s="4" t="s">
        <v>926</v>
      </c>
      <c r="N2257" s="4" t="s">
        <v>434</v>
      </c>
      <c r="O2257" s="4" t="s">
        <v>282</v>
      </c>
      <c r="P2257" s="4" t="s">
        <v>692</v>
      </c>
    </row>
    <row r="2258" spans="1:16" ht="33.75" customHeight="1">
      <c r="A2258" s="4" t="s">
        <v>644</v>
      </c>
      <c r="B2258" s="4" t="s">
        <v>365</v>
      </c>
      <c r="C2258" s="4" t="s">
        <v>1457</v>
      </c>
      <c r="D2258" s="4" t="s">
        <v>634</v>
      </c>
      <c r="E2258" s="4" t="s">
        <v>77</v>
      </c>
      <c r="F2258" s="2">
        <v>2015</v>
      </c>
      <c r="G2258" s="4">
        <v>6600000</v>
      </c>
      <c r="H2258" s="4">
        <v>0</v>
      </c>
      <c r="I2258" s="4" t="s">
        <v>1110</v>
      </c>
      <c r="J2258" s="4" t="s">
        <v>398</v>
      </c>
      <c r="K2258" s="4" t="s">
        <v>837</v>
      </c>
      <c r="L2258" s="3">
        <v>41859</v>
      </c>
      <c r="M2258" s="4" t="s">
        <v>926</v>
      </c>
      <c r="N2258" s="4" t="s">
        <v>434</v>
      </c>
      <c r="O2258" s="4" t="s">
        <v>282</v>
      </c>
      <c r="P2258" s="4" t="s">
        <v>879</v>
      </c>
    </row>
    <row r="2259" spans="1:16" ht="22.5" customHeight="1">
      <c r="A2259" s="4" t="s">
        <v>644</v>
      </c>
      <c r="B2259" s="4" t="s">
        <v>365</v>
      </c>
      <c r="C2259" s="4" t="s">
        <v>1473</v>
      </c>
      <c r="D2259" s="4"/>
      <c r="E2259" s="4"/>
      <c r="F2259" s="2">
        <v>2003</v>
      </c>
      <c r="G2259" s="4">
        <v>2900000</v>
      </c>
      <c r="H2259" s="4">
        <v>0</v>
      </c>
      <c r="I2259" s="4" t="s">
        <v>2581</v>
      </c>
      <c r="J2259" s="4"/>
      <c r="K2259" s="4"/>
      <c r="L2259" s="3">
        <v>37718</v>
      </c>
      <c r="M2259" s="4" t="s">
        <v>738</v>
      </c>
      <c r="N2259" s="4" t="s">
        <v>434</v>
      </c>
      <c r="O2259" s="4" t="s">
        <v>282</v>
      </c>
      <c r="P2259" s="4" t="s">
        <v>697</v>
      </c>
    </row>
    <row r="2260" spans="1:16" ht="22.5" customHeight="1">
      <c r="A2260" s="4" t="s">
        <v>644</v>
      </c>
      <c r="B2260" s="4" t="s">
        <v>365</v>
      </c>
      <c r="C2260" s="4" t="s">
        <v>1473</v>
      </c>
      <c r="D2260" s="4" t="s">
        <v>1473</v>
      </c>
      <c r="E2260" s="4" t="s">
        <v>1529</v>
      </c>
      <c r="F2260" s="2">
        <v>2003</v>
      </c>
      <c r="G2260" s="4">
        <v>28100000</v>
      </c>
      <c r="H2260" s="4">
        <v>0</v>
      </c>
      <c r="I2260" s="4" t="s">
        <v>2996</v>
      </c>
      <c r="J2260" s="4"/>
      <c r="K2260" s="4"/>
      <c r="L2260" s="3">
        <v>37705</v>
      </c>
      <c r="M2260" s="4" t="s">
        <v>738</v>
      </c>
      <c r="N2260" s="4" t="s">
        <v>434</v>
      </c>
      <c r="O2260" s="4" t="s">
        <v>282</v>
      </c>
      <c r="P2260" s="4" t="s">
        <v>697</v>
      </c>
    </row>
    <row r="2261" spans="1:16" ht="45.75" customHeight="1">
      <c r="A2261" s="4" t="s">
        <v>644</v>
      </c>
      <c r="B2261" s="4" t="s">
        <v>365</v>
      </c>
      <c r="C2261" s="4" t="s">
        <v>532</v>
      </c>
      <c r="D2261" s="4" t="s">
        <v>254</v>
      </c>
      <c r="E2261" s="4" t="s">
        <v>719</v>
      </c>
      <c r="F2261" s="2">
        <v>2013</v>
      </c>
      <c r="G2261" s="4">
        <v>20000000</v>
      </c>
      <c r="H2261" s="4">
        <v>0</v>
      </c>
      <c r="I2261" s="4" t="s">
        <v>903</v>
      </c>
      <c r="J2261" s="4" t="s">
        <v>398</v>
      </c>
      <c r="K2261" s="4" t="s">
        <v>837</v>
      </c>
      <c r="L2261" s="3">
        <v>41442</v>
      </c>
      <c r="M2261" s="4" t="s">
        <v>738</v>
      </c>
      <c r="N2261" s="4" t="s">
        <v>434</v>
      </c>
      <c r="O2261" s="4" t="s">
        <v>282</v>
      </c>
      <c r="P2261" s="4" t="s">
        <v>697</v>
      </c>
    </row>
    <row r="2262" spans="1:16" ht="45.75" customHeight="1">
      <c r="A2262" s="4" t="s">
        <v>644</v>
      </c>
      <c r="B2262" s="4" t="s">
        <v>365</v>
      </c>
      <c r="C2262" s="4" t="s">
        <v>532</v>
      </c>
      <c r="D2262" s="4" t="s">
        <v>254</v>
      </c>
      <c r="E2262" s="4" t="s">
        <v>719</v>
      </c>
      <c r="F2262" s="2">
        <v>2013</v>
      </c>
      <c r="G2262" s="4">
        <v>8560000</v>
      </c>
      <c r="H2262" s="4">
        <v>0</v>
      </c>
      <c r="I2262" s="4" t="s">
        <v>693</v>
      </c>
      <c r="J2262" s="4" t="s">
        <v>398</v>
      </c>
      <c r="K2262" s="4" t="s">
        <v>837</v>
      </c>
      <c r="L2262" s="3">
        <v>41304</v>
      </c>
      <c r="M2262" s="4" t="s">
        <v>738</v>
      </c>
      <c r="N2262" s="4" t="s">
        <v>434</v>
      </c>
      <c r="O2262" s="4" t="s">
        <v>282</v>
      </c>
      <c r="P2262" s="4" t="s">
        <v>697</v>
      </c>
    </row>
    <row r="2263" spans="1:16" ht="57" customHeight="1">
      <c r="A2263" s="4" t="s">
        <v>644</v>
      </c>
      <c r="B2263" s="4" t="s">
        <v>365</v>
      </c>
      <c r="C2263" s="4" t="s">
        <v>532</v>
      </c>
      <c r="D2263" s="4" t="s">
        <v>254</v>
      </c>
      <c r="E2263" s="4" t="s">
        <v>719</v>
      </c>
      <c r="F2263" s="2">
        <v>2013</v>
      </c>
      <c r="G2263" s="4">
        <v>14500000</v>
      </c>
      <c r="H2263" s="4">
        <v>0</v>
      </c>
      <c r="I2263" s="4" t="s">
        <v>884</v>
      </c>
      <c r="J2263" s="4" t="s">
        <v>398</v>
      </c>
      <c r="K2263" s="4" t="s">
        <v>837</v>
      </c>
      <c r="L2263" s="3">
        <v>41541</v>
      </c>
      <c r="M2263" s="4" t="s">
        <v>738</v>
      </c>
      <c r="N2263" s="4" t="s">
        <v>434</v>
      </c>
      <c r="O2263" s="4" t="s">
        <v>282</v>
      </c>
      <c r="P2263" s="4" t="s">
        <v>697</v>
      </c>
    </row>
    <row r="2264" spans="1:16" ht="33.75" customHeight="1">
      <c r="A2264" s="4" t="s">
        <v>644</v>
      </c>
      <c r="B2264" s="4" t="s">
        <v>365</v>
      </c>
      <c r="C2264" s="4" t="s">
        <v>961</v>
      </c>
      <c r="D2264" s="4" t="s">
        <v>988</v>
      </c>
      <c r="E2264" s="4" t="s">
        <v>364</v>
      </c>
      <c r="F2264" s="2">
        <v>2014</v>
      </c>
      <c r="G2264" s="4">
        <v>20800000</v>
      </c>
      <c r="H2264" s="4">
        <v>0</v>
      </c>
      <c r="I2264" s="4" t="s">
        <v>429</v>
      </c>
      <c r="J2264" s="4" t="s">
        <v>398</v>
      </c>
      <c r="K2264" s="4" t="s">
        <v>837</v>
      </c>
      <c r="L2264" s="3">
        <v>41850</v>
      </c>
      <c r="M2264" s="4" t="s">
        <v>738</v>
      </c>
      <c r="N2264" s="4" t="s">
        <v>434</v>
      </c>
      <c r="O2264" s="4" t="s">
        <v>282</v>
      </c>
      <c r="P2264" s="4" t="s">
        <v>697</v>
      </c>
    </row>
    <row r="2265" spans="1:16" ht="33.75" customHeight="1">
      <c r="A2265" s="4" t="s">
        <v>644</v>
      </c>
      <c r="B2265" s="4" t="s">
        <v>365</v>
      </c>
      <c r="C2265" s="4" t="s">
        <v>961</v>
      </c>
      <c r="D2265" s="4" t="s">
        <v>988</v>
      </c>
      <c r="E2265" s="4" t="s">
        <v>364</v>
      </c>
      <c r="F2265" s="2">
        <v>2014</v>
      </c>
      <c r="G2265" s="4">
        <v>7700000</v>
      </c>
      <c r="H2265" s="4">
        <v>0</v>
      </c>
      <c r="I2265" s="4" t="s">
        <v>429</v>
      </c>
      <c r="J2265" s="4" t="s">
        <v>398</v>
      </c>
      <c r="K2265" s="4" t="s">
        <v>837</v>
      </c>
      <c r="L2265" s="3">
        <v>41654</v>
      </c>
      <c r="M2265" s="4" t="s">
        <v>738</v>
      </c>
      <c r="N2265" s="4" t="s">
        <v>434</v>
      </c>
      <c r="O2265" s="4" t="s">
        <v>282</v>
      </c>
      <c r="P2265" s="4" t="s">
        <v>697</v>
      </c>
    </row>
    <row r="2266" spans="1:16" ht="33.75" customHeight="1">
      <c r="A2266" s="4" t="s">
        <v>644</v>
      </c>
      <c r="B2266" s="4" t="s">
        <v>365</v>
      </c>
      <c r="C2266" s="4" t="s">
        <v>961</v>
      </c>
      <c r="D2266" s="4" t="s">
        <v>988</v>
      </c>
      <c r="E2266" s="4" t="s">
        <v>364</v>
      </c>
      <c r="F2266" s="2">
        <v>2014</v>
      </c>
      <c r="G2266" s="4">
        <v>6300000</v>
      </c>
      <c r="H2266" s="4">
        <v>0</v>
      </c>
      <c r="I2266" s="4" t="s">
        <v>429</v>
      </c>
      <c r="J2266" s="4" t="s">
        <v>398</v>
      </c>
      <c r="K2266" s="4" t="s">
        <v>837</v>
      </c>
      <c r="L2266" s="3">
        <v>41850</v>
      </c>
      <c r="M2266" s="4" t="s">
        <v>738</v>
      </c>
      <c r="N2266" s="4" t="s">
        <v>434</v>
      </c>
      <c r="O2266" s="4" t="s">
        <v>282</v>
      </c>
      <c r="P2266" s="4" t="s">
        <v>697</v>
      </c>
    </row>
    <row r="2267" spans="1:16" ht="45.75" customHeight="1">
      <c r="A2267" s="4" t="s">
        <v>644</v>
      </c>
      <c r="B2267" s="4" t="s">
        <v>720</v>
      </c>
      <c r="C2267" s="4" t="s">
        <v>41</v>
      </c>
      <c r="D2267" s="4"/>
      <c r="E2267" s="4"/>
      <c r="F2267" s="2">
        <v>2011</v>
      </c>
      <c r="G2267" s="4">
        <v>2999833</v>
      </c>
      <c r="H2267" s="4">
        <v>0</v>
      </c>
      <c r="I2267" s="4" t="s">
        <v>982</v>
      </c>
      <c r="J2267" s="4" t="s">
        <v>398</v>
      </c>
      <c r="K2267" s="4" t="s">
        <v>837</v>
      </c>
      <c r="L2267" s="3">
        <v>40837</v>
      </c>
      <c r="M2267" s="4" t="s">
        <v>326</v>
      </c>
      <c r="N2267" s="4" t="s">
        <v>434</v>
      </c>
      <c r="O2267" s="4" t="s">
        <v>500</v>
      </c>
      <c r="P2267" s="4" t="s">
        <v>692</v>
      </c>
    </row>
    <row r="2268" spans="1:16" ht="45.75" customHeight="1">
      <c r="A2268" s="4" t="s">
        <v>644</v>
      </c>
      <c r="B2268" s="4" t="s">
        <v>720</v>
      </c>
      <c r="C2268" s="4" t="s">
        <v>1457</v>
      </c>
      <c r="D2268" s="4" t="s">
        <v>634</v>
      </c>
      <c r="E2268" s="4" t="s">
        <v>196</v>
      </c>
      <c r="F2268" s="2">
        <v>2015</v>
      </c>
      <c r="G2268" s="4">
        <v>1000000</v>
      </c>
      <c r="H2268" s="4">
        <v>0</v>
      </c>
      <c r="I2268" s="4" t="s">
        <v>1005</v>
      </c>
      <c r="J2268" s="4" t="s">
        <v>398</v>
      </c>
      <c r="K2268" s="4" t="s">
        <v>837</v>
      </c>
      <c r="L2268" s="3">
        <v>41893</v>
      </c>
      <c r="M2268" s="4" t="s">
        <v>926</v>
      </c>
      <c r="N2268" s="4" t="s">
        <v>434</v>
      </c>
      <c r="O2268" s="4" t="s">
        <v>500</v>
      </c>
      <c r="P2268" s="4" t="s">
        <v>692</v>
      </c>
    </row>
    <row r="2269" spans="1:16" ht="33.75" customHeight="1">
      <c r="A2269" s="4" t="s">
        <v>644</v>
      </c>
      <c r="B2269" s="4" t="s">
        <v>425</v>
      </c>
      <c r="C2269" s="4" t="s">
        <v>961</v>
      </c>
      <c r="D2269" s="4" t="s">
        <v>988</v>
      </c>
      <c r="E2269" s="4" t="s">
        <v>914</v>
      </c>
      <c r="F2269" s="2">
        <v>2014</v>
      </c>
      <c r="G2269" s="4">
        <v>250000</v>
      </c>
      <c r="H2269" s="4">
        <v>0</v>
      </c>
      <c r="I2269" s="4" t="s">
        <v>1037</v>
      </c>
      <c r="J2269" s="4" t="s">
        <v>398</v>
      </c>
      <c r="K2269" s="4" t="s">
        <v>837</v>
      </c>
      <c r="L2269" s="3">
        <v>41654</v>
      </c>
      <c r="M2269" s="4" t="s">
        <v>738</v>
      </c>
      <c r="N2269" s="4" t="s">
        <v>434</v>
      </c>
      <c r="O2269" s="4" t="s">
        <v>282</v>
      </c>
      <c r="P2269" s="4" t="s">
        <v>697</v>
      </c>
    </row>
    <row r="2270" spans="1:16" ht="33.75" customHeight="1">
      <c r="A2270" s="4" t="s">
        <v>644</v>
      </c>
      <c r="B2270" s="4" t="s">
        <v>587</v>
      </c>
      <c r="C2270" s="4" t="s">
        <v>44</v>
      </c>
      <c r="D2270" s="4"/>
      <c r="E2270" s="4"/>
      <c r="F2270" s="2">
        <v>2012</v>
      </c>
      <c r="G2270" s="4">
        <v>2668550</v>
      </c>
      <c r="H2270" s="4">
        <v>0</v>
      </c>
      <c r="I2270" s="4" t="s">
        <v>465</v>
      </c>
      <c r="J2270" s="4" t="s">
        <v>398</v>
      </c>
      <c r="K2270" s="4" t="s">
        <v>837</v>
      </c>
      <c r="L2270" s="3">
        <v>41182</v>
      </c>
      <c r="M2270" s="4" t="s">
        <v>926</v>
      </c>
      <c r="N2270" s="4" t="s">
        <v>434</v>
      </c>
      <c r="O2270" s="4" t="s">
        <v>282</v>
      </c>
      <c r="P2270" s="4" t="s">
        <v>692</v>
      </c>
    </row>
    <row r="2271" spans="1:16" ht="33.75" customHeight="1">
      <c r="A2271" s="4" t="s">
        <v>644</v>
      </c>
      <c r="B2271" s="4" t="s">
        <v>587</v>
      </c>
      <c r="C2271" s="4" t="s">
        <v>40</v>
      </c>
      <c r="D2271" s="4"/>
      <c r="E2271" s="4"/>
      <c r="F2271" s="2">
        <v>2014</v>
      </c>
      <c r="G2271" s="4">
        <v>1151334</v>
      </c>
      <c r="H2271" s="4">
        <v>0</v>
      </c>
      <c r="I2271" s="4" t="s">
        <v>116</v>
      </c>
      <c r="J2271" s="4" t="s">
        <v>398</v>
      </c>
      <c r="K2271" s="4" t="s">
        <v>837</v>
      </c>
      <c r="L2271" s="3">
        <v>41656</v>
      </c>
      <c r="M2271" s="4" t="s">
        <v>926</v>
      </c>
      <c r="N2271" s="4" t="s">
        <v>434</v>
      </c>
      <c r="O2271" s="4" t="s">
        <v>282</v>
      </c>
      <c r="P2271" s="4" t="s">
        <v>692</v>
      </c>
    </row>
    <row r="2272" spans="1:16" ht="45.75" customHeight="1">
      <c r="A2272" s="4" t="s">
        <v>644</v>
      </c>
      <c r="B2272" s="4" t="s">
        <v>2997</v>
      </c>
      <c r="C2272" s="4" t="s">
        <v>1438</v>
      </c>
      <c r="D2272" s="4"/>
      <c r="E2272" s="4"/>
      <c r="F2272" s="2">
        <v>2006</v>
      </c>
      <c r="G2272" s="4">
        <v>69000</v>
      </c>
      <c r="H2272" s="4">
        <v>0</v>
      </c>
      <c r="I2272" s="4" t="s">
        <v>2998</v>
      </c>
      <c r="J2272" s="4"/>
      <c r="K2272" s="4" t="s">
        <v>837</v>
      </c>
      <c r="L2272" s="3">
        <v>39013</v>
      </c>
      <c r="M2272" s="4" t="s">
        <v>613</v>
      </c>
      <c r="N2272" s="4" t="s">
        <v>434</v>
      </c>
      <c r="O2272" s="4" t="s">
        <v>500</v>
      </c>
      <c r="P2272" s="4" t="s">
        <v>692</v>
      </c>
    </row>
    <row r="2273" spans="1:16" ht="45.75" customHeight="1">
      <c r="A2273" s="4" t="s">
        <v>644</v>
      </c>
      <c r="B2273" s="4" t="s">
        <v>2997</v>
      </c>
      <c r="C2273" s="4" t="s">
        <v>1445</v>
      </c>
      <c r="D2273" s="4"/>
      <c r="E2273" s="4"/>
      <c r="F2273" s="2">
        <v>2007</v>
      </c>
      <c r="G2273" s="4">
        <v>20672</v>
      </c>
      <c r="H2273" s="4">
        <v>0</v>
      </c>
      <c r="I2273" s="4" t="s">
        <v>2999</v>
      </c>
      <c r="J2273" s="4"/>
      <c r="K2273" s="4" t="s">
        <v>837</v>
      </c>
      <c r="L2273" s="3">
        <v>39444</v>
      </c>
      <c r="M2273" s="4" t="s">
        <v>613</v>
      </c>
      <c r="N2273" s="4" t="s">
        <v>434</v>
      </c>
      <c r="O2273" s="4" t="s">
        <v>500</v>
      </c>
      <c r="P2273" s="4" t="s">
        <v>692</v>
      </c>
    </row>
    <row r="2274" spans="1:16" ht="45.75" customHeight="1">
      <c r="A2274" s="4" t="s">
        <v>644</v>
      </c>
      <c r="B2274" s="4" t="s">
        <v>2997</v>
      </c>
      <c r="C2274" s="4" t="s">
        <v>1445</v>
      </c>
      <c r="D2274" s="4"/>
      <c r="E2274" s="4"/>
      <c r="F2274" s="2">
        <v>2007</v>
      </c>
      <c r="G2274" s="4">
        <v>729496</v>
      </c>
      <c r="H2274" s="4">
        <v>0</v>
      </c>
      <c r="I2274" s="4" t="s">
        <v>3000</v>
      </c>
      <c r="J2274" s="4"/>
      <c r="K2274" s="4" t="s">
        <v>837</v>
      </c>
      <c r="L2274" s="3">
        <v>39133</v>
      </c>
      <c r="M2274" s="4" t="s">
        <v>613</v>
      </c>
      <c r="N2274" s="4" t="s">
        <v>434</v>
      </c>
      <c r="O2274" s="4" t="s">
        <v>500</v>
      </c>
      <c r="P2274" s="4" t="s">
        <v>692</v>
      </c>
    </row>
    <row r="2275" spans="1:16" ht="45.75" customHeight="1">
      <c r="A2275" s="4" t="s">
        <v>644</v>
      </c>
      <c r="B2275" s="4" t="s">
        <v>2997</v>
      </c>
      <c r="C2275" s="4" t="s">
        <v>1445</v>
      </c>
      <c r="D2275" s="4"/>
      <c r="E2275" s="4"/>
      <c r="F2275" s="2">
        <v>2007</v>
      </c>
      <c r="G2275" s="4">
        <v>221954</v>
      </c>
      <c r="H2275" s="4">
        <v>0</v>
      </c>
      <c r="I2275" s="4" t="s">
        <v>3001</v>
      </c>
      <c r="J2275" s="4"/>
      <c r="K2275" s="4" t="s">
        <v>837</v>
      </c>
      <c r="L2275" s="3">
        <v>39377</v>
      </c>
      <c r="M2275" s="4" t="s">
        <v>613</v>
      </c>
      <c r="N2275" s="4" t="s">
        <v>434</v>
      </c>
      <c r="O2275" s="4" t="s">
        <v>500</v>
      </c>
      <c r="P2275" s="4" t="s">
        <v>692</v>
      </c>
    </row>
    <row r="2276" spans="1:16" ht="45.75" customHeight="1">
      <c r="A2276" s="4" t="s">
        <v>644</v>
      </c>
      <c r="B2276" s="4" t="s">
        <v>2997</v>
      </c>
      <c r="C2276" s="4" t="s">
        <v>1458</v>
      </c>
      <c r="D2276" s="4"/>
      <c r="E2276" s="4"/>
      <c r="F2276" s="2">
        <v>2008</v>
      </c>
      <c r="G2276" s="4">
        <v>18137</v>
      </c>
      <c r="H2276" s="4">
        <v>0</v>
      </c>
      <c r="I2276" s="4" t="s">
        <v>3002</v>
      </c>
      <c r="J2276" s="4"/>
      <c r="K2276" s="4" t="s">
        <v>837</v>
      </c>
      <c r="L2276" s="3">
        <v>39602</v>
      </c>
      <c r="M2276" s="4" t="s">
        <v>613</v>
      </c>
      <c r="N2276" s="4" t="s">
        <v>434</v>
      </c>
      <c r="O2276" s="4" t="s">
        <v>500</v>
      </c>
      <c r="P2276" s="4" t="s">
        <v>692</v>
      </c>
    </row>
    <row r="2277" spans="1:16" ht="45.75" customHeight="1">
      <c r="A2277" s="4" t="s">
        <v>644</v>
      </c>
      <c r="B2277" s="4" t="s">
        <v>2997</v>
      </c>
      <c r="C2277" s="4" t="s">
        <v>1458</v>
      </c>
      <c r="D2277" s="4"/>
      <c r="E2277" s="4"/>
      <c r="F2277" s="2">
        <v>2008</v>
      </c>
      <c r="G2277" s="4">
        <v>20672</v>
      </c>
      <c r="H2277" s="4">
        <v>0</v>
      </c>
      <c r="I2277" s="4" t="s">
        <v>3003</v>
      </c>
      <c r="J2277" s="4"/>
      <c r="K2277" s="4" t="s">
        <v>837</v>
      </c>
      <c r="L2277" s="3">
        <v>39602</v>
      </c>
      <c r="M2277" s="4" t="s">
        <v>613</v>
      </c>
      <c r="N2277" s="4" t="s">
        <v>434</v>
      </c>
      <c r="O2277" s="4" t="s">
        <v>500</v>
      </c>
      <c r="P2277" s="4" t="s">
        <v>692</v>
      </c>
    </row>
    <row r="2278" spans="1:16" ht="45.75" customHeight="1">
      <c r="A2278" s="4" t="s">
        <v>644</v>
      </c>
      <c r="B2278" s="4" t="s">
        <v>2997</v>
      </c>
      <c r="C2278" s="4" t="s">
        <v>1463</v>
      </c>
      <c r="D2278" s="4"/>
      <c r="E2278" s="4"/>
      <c r="F2278" s="2">
        <v>2009</v>
      </c>
      <c r="G2278" s="4">
        <v>582232</v>
      </c>
      <c r="H2278" s="4">
        <v>0</v>
      </c>
      <c r="I2278" s="4" t="s">
        <v>3004</v>
      </c>
      <c r="J2278" s="4"/>
      <c r="K2278" s="4" t="s">
        <v>837</v>
      </c>
      <c r="L2278" s="3">
        <v>40031</v>
      </c>
      <c r="M2278" s="4" t="s">
        <v>613</v>
      </c>
      <c r="N2278" s="4" t="s">
        <v>434</v>
      </c>
      <c r="O2278" s="4" t="s">
        <v>500</v>
      </c>
      <c r="P2278" s="4" t="s">
        <v>692</v>
      </c>
    </row>
    <row r="2279" spans="1:16" ht="45.75" customHeight="1">
      <c r="A2279" s="4" t="s">
        <v>644</v>
      </c>
      <c r="B2279" s="4" t="s">
        <v>873</v>
      </c>
      <c r="C2279" s="4" t="s">
        <v>1516</v>
      </c>
      <c r="D2279" s="4"/>
      <c r="E2279" s="4"/>
      <c r="F2279" s="2">
        <v>2010</v>
      </c>
      <c r="G2279" s="4">
        <v>333272</v>
      </c>
      <c r="H2279" s="4">
        <v>0</v>
      </c>
      <c r="I2279" s="4" t="s">
        <v>265</v>
      </c>
      <c r="J2279" s="4" t="s">
        <v>398</v>
      </c>
      <c r="K2279" s="4" t="s">
        <v>837</v>
      </c>
      <c r="L2279" s="3">
        <v>40189</v>
      </c>
      <c r="M2279" s="4" t="s">
        <v>613</v>
      </c>
      <c r="N2279" s="4" t="s">
        <v>434</v>
      </c>
      <c r="O2279" s="4" t="s">
        <v>500</v>
      </c>
      <c r="P2279" s="4" t="s">
        <v>692</v>
      </c>
    </row>
    <row r="2280" spans="1:16" ht="33.75" customHeight="1">
      <c r="A2280" s="4" t="s">
        <v>644</v>
      </c>
      <c r="B2280" s="4" t="s">
        <v>873</v>
      </c>
      <c r="C2280" s="4" t="s">
        <v>41</v>
      </c>
      <c r="D2280" s="4"/>
      <c r="E2280" s="4"/>
      <c r="F2280" s="2">
        <v>2011</v>
      </c>
      <c r="G2280" s="4">
        <v>12498000</v>
      </c>
      <c r="H2280" s="4">
        <v>0</v>
      </c>
      <c r="I2280" s="4" t="s">
        <v>256</v>
      </c>
      <c r="J2280" s="4" t="s">
        <v>398</v>
      </c>
      <c r="K2280" s="4" t="s">
        <v>837</v>
      </c>
      <c r="L2280" s="3">
        <v>40630</v>
      </c>
      <c r="M2280" s="4" t="s">
        <v>926</v>
      </c>
      <c r="N2280" s="4" t="s">
        <v>434</v>
      </c>
      <c r="O2280" s="4" t="s">
        <v>500</v>
      </c>
      <c r="P2280" s="4" t="s">
        <v>692</v>
      </c>
    </row>
    <row r="2281" spans="1:16" ht="45.75" customHeight="1">
      <c r="A2281" s="4" t="s">
        <v>644</v>
      </c>
      <c r="B2281" s="4" t="s">
        <v>873</v>
      </c>
      <c r="C2281" s="4" t="s">
        <v>41</v>
      </c>
      <c r="D2281" s="4"/>
      <c r="E2281" s="4"/>
      <c r="F2281" s="2">
        <v>2011</v>
      </c>
      <c r="G2281" s="4">
        <v>25000</v>
      </c>
      <c r="H2281" s="4">
        <v>0</v>
      </c>
      <c r="I2281" s="4" t="s">
        <v>950</v>
      </c>
      <c r="J2281" s="4" t="s">
        <v>398</v>
      </c>
      <c r="K2281" s="4" t="s">
        <v>837</v>
      </c>
      <c r="L2281" s="3">
        <v>40868</v>
      </c>
      <c r="M2281" s="4" t="s">
        <v>613</v>
      </c>
      <c r="N2281" s="4" t="s">
        <v>434</v>
      </c>
      <c r="O2281" s="4" t="s">
        <v>500</v>
      </c>
      <c r="P2281" s="4" t="s">
        <v>692</v>
      </c>
    </row>
    <row r="2282" spans="1:16" ht="45.75" customHeight="1">
      <c r="A2282" s="4" t="s">
        <v>644</v>
      </c>
      <c r="B2282" s="4" t="s">
        <v>873</v>
      </c>
      <c r="C2282" s="4" t="s">
        <v>41</v>
      </c>
      <c r="D2282" s="4"/>
      <c r="E2282" s="4"/>
      <c r="F2282" s="2">
        <v>2011</v>
      </c>
      <c r="G2282" s="4">
        <v>87785</v>
      </c>
      <c r="H2282" s="4">
        <v>0</v>
      </c>
      <c r="I2282" s="4" t="s">
        <v>265</v>
      </c>
      <c r="J2282" s="4" t="s">
        <v>398</v>
      </c>
      <c r="K2282" s="4" t="s">
        <v>837</v>
      </c>
      <c r="L2282" s="3">
        <v>40599</v>
      </c>
      <c r="M2282" s="4" t="s">
        <v>613</v>
      </c>
      <c r="N2282" s="4" t="s">
        <v>434</v>
      </c>
      <c r="O2282" s="4" t="s">
        <v>500</v>
      </c>
      <c r="P2282" s="4" t="s">
        <v>692</v>
      </c>
    </row>
    <row r="2283" spans="1:16" ht="45.75" customHeight="1">
      <c r="A2283" s="4" t="s">
        <v>644</v>
      </c>
      <c r="B2283" s="4" t="s">
        <v>873</v>
      </c>
      <c r="C2283" s="4" t="s">
        <v>41</v>
      </c>
      <c r="D2283" s="4"/>
      <c r="E2283" s="4"/>
      <c r="F2283" s="2">
        <v>2011</v>
      </c>
      <c r="G2283" s="4">
        <v>279787</v>
      </c>
      <c r="H2283" s="4">
        <v>0</v>
      </c>
      <c r="I2283" s="4" t="s">
        <v>648</v>
      </c>
      <c r="J2283" s="4" t="s">
        <v>398</v>
      </c>
      <c r="K2283" s="4" t="s">
        <v>837</v>
      </c>
      <c r="L2283" s="3">
        <v>40750</v>
      </c>
      <c r="M2283" s="4" t="s">
        <v>613</v>
      </c>
      <c r="N2283" s="4" t="s">
        <v>434</v>
      </c>
      <c r="O2283" s="4" t="s">
        <v>500</v>
      </c>
      <c r="P2283" s="4" t="s">
        <v>692</v>
      </c>
    </row>
    <row r="2284" spans="1:16" ht="45.75" customHeight="1">
      <c r="A2284" s="4" t="s">
        <v>644</v>
      </c>
      <c r="B2284" s="4" t="s">
        <v>873</v>
      </c>
      <c r="C2284" s="4" t="s">
        <v>44</v>
      </c>
      <c r="D2284" s="4"/>
      <c r="E2284" s="4"/>
      <c r="F2284" s="2">
        <v>2012</v>
      </c>
      <c r="G2284" s="4">
        <v>104091</v>
      </c>
      <c r="H2284" s="4">
        <v>0</v>
      </c>
      <c r="I2284" s="4" t="s">
        <v>95</v>
      </c>
      <c r="J2284" s="4" t="s">
        <v>398</v>
      </c>
      <c r="K2284" s="4" t="s">
        <v>837</v>
      </c>
      <c r="L2284" s="3">
        <v>40981</v>
      </c>
      <c r="M2284" s="4" t="s">
        <v>613</v>
      </c>
      <c r="N2284" s="4" t="s">
        <v>434</v>
      </c>
      <c r="O2284" s="4" t="s">
        <v>500</v>
      </c>
      <c r="P2284" s="4" t="s">
        <v>692</v>
      </c>
    </row>
    <row r="2285" spans="1:16" ht="45.75" customHeight="1">
      <c r="A2285" s="4" t="s">
        <v>644</v>
      </c>
      <c r="B2285" s="4" t="s">
        <v>873</v>
      </c>
      <c r="C2285" s="4" t="s">
        <v>40</v>
      </c>
      <c r="D2285" s="4"/>
      <c r="E2285" s="4"/>
      <c r="F2285" s="2">
        <v>2014</v>
      </c>
      <c r="G2285" s="4">
        <v>499956</v>
      </c>
      <c r="H2285" s="4">
        <v>0</v>
      </c>
      <c r="I2285" s="4" t="s">
        <v>12</v>
      </c>
      <c r="J2285" s="4" t="s">
        <v>398</v>
      </c>
      <c r="K2285" s="4" t="s">
        <v>837</v>
      </c>
      <c r="L2285" s="3">
        <v>41912</v>
      </c>
      <c r="M2285" s="4" t="s">
        <v>613</v>
      </c>
      <c r="N2285" s="4" t="s">
        <v>434</v>
      </c>
      <c r="O2285" s="4" t="s">
        <v>500</v>
      </c>
      <c r="P2285" s="4" t="s">
        <v>692</v>
      </c>
    </row>
    <row r="2286" spans="1:16" ht="79.5" customHeight="1">
      <c r="A2286" s="4" t="s">
        <v>644</v>
      </c>
      <c r="B2286" s="4" t="s">
        <v>873</v>
      </c>
      <c r="C2286" s="4" t="s">
        <v>40</v>
      </c>
      <c r="D2286" s="4"/>
      <c r="E2286" s="4"/>
      <c r="F2286" s="2">
        <v>2014</v>
      </c>
      <c r="G2286" s="4">
        <v>8403915</v>
      </c>
      <c r="H2286" s="4">
        <v>0</v>
      </c>
      <c r="I2286" s="4" t="s">
        <v>452</v>
      </c>
      <c r="J2286" s="4" t="s">
        <v>398</v>
      </c>
      <c r="K2286" s="4" t="s">
        <v>837</v>
      </c>
      <c r="L2286" s="3">
        <v>41893</v>
      </c>
      <c r="M2286" s="4" t="s">
        <v>613</v>
      </c>
      <c r="N2286" s="4" t="s">
        <v>434</v>
      </c>
      <c r="O2286" s="4" t="s">
        <v>500</v>
      </c>
      <c r="P2286" s="4" t="s">
        <v>692</v>
      </c>
    </row>
    <row r="2287" spans="1:16" ht="33.75" customHeight="1">
      <c r="A2287" s="4" t="s">
        <v>644</v>
      </c>
      <c r="B2287" s="4" t="s">
        <v>873</v>
      </c>
      <c r="C2287" s="4" t="s">
        <v>40</v>
      </c>
      <c r="D2287" s="4"/>
      <c r="E2287" s="4"/>
      <c r="F2287" s="2">
        <v>2014</v>
      </c>
      <c r="G2287" s="4">
        <v>846814</v>
      </c>
      <c r="H2287" s="4">
        <v>0</v>
      </c>
      <c r="I2287" s="4" t="s">
        <v>923</v>
      </c>
      <c r="J2287" s="4" t="s">
        <v>398</v>
      </c>
      <c r="K2287" s="4" t="s">
        <v>837</v>
      </c>
      <c r="L2287" s="3">
        <v>41893</v>
      </c>
      <c r="M2287" s="4" t="s">
        <v>926</v>
      </c>
      <c r="N2287" s="4" t="s">
        <v>434</v>
      </c>
      <c r="O2287" s="4" t="s">
        <v>500</v>
      </c>
      <c r="P2287" s="4" t="s">
        <v>692</v>
      </c>
    </row>
    <row r="2288" spans="1:16" ht="33.75" customHeight="1">
      <c r="A2288" s="4" t="s">
        <v>644</v>
      </c>
      <c r="B2288" s="4" t="s">
        <v>873</v>
      </c>
      <c r="C2288" s="4" t="s">
        <v>40</v>
      </c>
      <c r="D2288" s="4"/>
      <c r="E2288" s="4"/>
      <c r="F2288" s="2">
        <v>2014</v>
      </c>
      <c r="G2288" s="4">
        <v>4968165</v>
      </c>
      <c r="H2288" s="4">
        <v>0</v>
      </c>
      <c r="I2288" s="4" t="s">
        <v>716</v>
      </c>
      <c r="J2288" s="4" t="s">
        <v>398</v>
      </c>
      <c r="K2288" s="4" t="s">
        <v>837</v>
      </c>
      <c r="L2288" s="3">
        <v>41893</v>
      </c>
      <c r="M2288" s="4" t="s">
        <v>738</v>
      </c>
      <c r="N2288" s="4" t="s">
        <v>434</v>
      </c>
      <c r="O2288" s="4" t="s">
        <v>282</v>
      </c>
      <c r="P2288" s="4" t="s">
        <v>692</v>
      </c>
    </row>
    <row r="2289" spans="1:16" ht="45.75" customHeight="1">
      <c r="A2289" s="4" t="s">
        <v>644</v>
      </c>
      <c r="B2289" s="4" t="s">
        <v>873</v>
      </c>
      <c r="C2289" s="4" t="s">
        <v>40</v>
      </c>
      <c r="D2289" s="4"/>
      <c r="E2289" s="4"/>
      <c r="F2289" s="2">
        <v>2014</v>
      </c>
      <c r="G2289" s="4">
        <v>4500000</v>
      </c>
      <c r="H2289" s="4">
        <v>0</v>
      </c>
      <c r="I2289" s="4" t="s">
        <v>957</v>
      </c>
      <c r="J2289" s="4" t="s">
        <v>398</v>
      </c>
      <c r="K2289" s="4" t="s">
        <v>837</v>
      </c>
      <c r="L2289" s="3">
        <v>41879</v>
      </c>
      <c r="M2289" s="4" t="s">
        <v>613</v>
      </c>
      <c r="N2289" s="4" t="s">
        <v>434</v>
      </c>
      <c r="O2289" s="4" t="s">
        <v>500</v>
      </c>
      <c r="P2289" s="4" t="s">
        <v>692</v>
      </c>
    </row>
    <row r="2290" spans="1:16" ht="68.25" customHeight="1">
      <c r="A2290" s="4" t="s">
        <v>644</v>
      </c>
      <c r="B2290" s="4" t="s">
        <v>873</v>
      </c>
      <c r="C2290" s="4" t="s">
        <v>40</v>
      </c>
      <c r="D2290" s="4"/>
      <c r="E2290" s="4"/>
      <c r="F2290" s="2">
        <v>2014</v>
      </c>
      <c r="G2290" s="4">
        <v>8665493</v>
      </c>
      <c r="H2290" s="4">
        <v>0</v>
      </c>
      <c r="I2290" s="4" t="s">
        <v>131</v>
      </c>
      <c r="J2290" s="4" t="s">
        <v>398</v>
      </c>
      <c r="K2290" s="4" t="s">
        <v>837</v>
      </c>
      <c r="L2290" s="3">
        <v>41879</v>
      </c>
      <c r="M2290" s="4" t="s">
        <v>926</v>
      </c>
      <c r="N2290" s="4" t="s">
        <v>434</v>
      </c>
      <c r="O2290" s="4" t="s">
        <v>500</v>
      </c>
      <c r="P2290" s="4" t="s">
        <v>692</v>
      </c>
    </row>
    <row r="2291" spans="1:16" ht="45.75" customHeight="1">
      <c r="A2291" s="4" t="s">
        <v>644</v>
      </c>
      <c r="B2291" s="4" t="s">
        <v>873</v>
      </c>
      <c r="C2291" s="4" t="s">
        <v>40</v>
      </c>
      <c r="D2291" s="4"/>
      <c r="E2291" s="4"/>
      <c r="F2291" s="2">
        <v>2014</v>
      </c>
      <c r="G2291" s="4">
        <v>1830756</v>
      </c>
      <c r="H2291" s="4">
        <v>0</v>
      </c>
      <c r="I2291" s="4" t="s">
        <v>688</v>
      </c>
      <c r="J2291" s="4" t="s">
        <v>398</v>
      </c>
      <c r="K2291" s="4" t="s">
        <v>837</v>
      </c>
      <c r="L2291" s="3">
        <v>41862</v>
      </c>
      <c r="M2291" s="4" t="s">
        <v>613</v>
      </c>
      <c r="N2291" s="4" t="s">
        <v>434</v>
      </c>
      <c r="O2291" s="4" t="s">
        <v>500</v>
      </c>
      <c r="P2291" s="4" t="s">
        <v>692</v>
      </c>
    </row>
    <row r="2292" spans="1:16" ht="45.75" customHeight="1">
      <c r="A2292" s="4" t="s">
        <v>644</v>
      </c>
      <c r="B2292" s="4" t="s">
        <v>873</v>
      </c>
      <c r="C2292" s="4" t="s">
        <v>40</v>
      </c>
      <c r="D2292" s="4"/>
      <c r="E2292" s="4"/>
      <c r="F2292" s="2">
        <v>2014</v>
      </c>
      <c r="G2292" s="4">
        <v>27121759</v>
      </c>
      <c r="H2292" s="4">
        <v>0</v>
      </c>
      <c r="I2292" s="4" t="s">
        <v>1108</v>
      </c>
      <c r="J2292" s="4" t="s">
        <v>398</v>
      </c>
      <c r="K2292" s="4" t="s">
        <v>837</v>
      </c>
      <c r="L2292" s="3">
        <v>41862</v>
      </c>
      <c r="M2292" s="4" t="s">
        <v>613</v>
      </c>
      <c r="N2292" s="4" t="s">
        <v>434</v>
      </c>
      <c r="O2292" s="4" t="s">
        <v>500</v>
      </c>
      <c r="P2292" s="4" t="s">
        <v>692</v>
      </c>
    </row>
    <row r="2293" spans="1:16" ht="45.75" customHeight="1">
      <c r="A2293" s="4" t="s">
        <v>644</v>
      </c>
      <c r="B2293" s="4" t="s">
        <v>873</v>
      </c>
      <c r="C2293" s="4" t="s">
        <v>40</v>
      </c>
      <c r="D2293" s="4"/>
      <c r="E2293" s="4"/>
      <c r="F2293" s="2">
        <v>2014</v>
      </c>
      <c r="G2293" s="4">
        <v>3000000</v>
      </c>
      <c r="H2293" s="4">
        <v>0</v>
      </c>
      <c r="I2293" s="4" t="s">
        <v>957</v>
      </c>
      <c r="J2293" s="4" t="s">
        <v>398</v>
      </c>
      <c r="K2293" s="4" t="s">
        <v>837</v>
      </c>
      <c r="L2293" s="3">
        <v>41901</v>
      </c>
      <c r="M2293" s="4" t="s">
        <v>613</v>
      </c>
      <c r="N2293" s="4" t="s">
        <v>434</v>
      </c>
      <c r="O2293" s="4" t="s">
        <v>500</v>
      </c>
      <c r="P2293" s="4" t="s">
        <v>692</v>
      </c>
    </row>
    <row r="2294" spans="1:16" ht="33.75" customHeight="1">
      <c r="A2294" s="4" t="s">
        <v>644</v>
      </c>
      <c r="B2294" s="4" t="s">
        <v>873</v>
      </c>
      <c r="C2294" s="4" t="s">
        <v>40</v>
      </c>
      <c r="D2294" s="4"/>
      <c r="E2294" s="4"/>
      <c r="F2294" s="2">
        <v>2014</v>
      </c>
      <c r="G2294" s="4">
        <v>10032047</v>
      </c>
      <c r="H2294" s="4">
        <v>0</v>
      </c>
      <c r="I2294" s="4" t="s">
        <v>189</v>
      </c>
      <c r="J2294" s="4" t="s">
        <v>398</v>
      </c>
      <c r="K2294" s="4" t="s">
        <v>837</v>
      </c>
      <c r="L2294" s="3">
        <v>41992</v>
      </c>
      <c r="M2294" s="4" t="s">
        <v>926</v>
      </c>
      <c r="N2294" s="4" t="s">
        <v>434</v>
      </c>
      <c r="O2294" s="4" t="s">
        <v>500</v>
      </c>
      <c r="P2294" s="4" t="s">
        <v>692</v>
      </c>
    </row>
    <row r="2295" spans="1:16" ht="33.75" customHeight="1">
      <c r="A2295" s="4" t="s">
        <v>644</v>
      </c>
      <c r="B2295" s="4" t="s">
        <v>873</v>
      </c>
      <c r="C2295" s="4" t="s">
        <v>40</v>
      </c>
      <c r="D2295" s="4"/>
      <c r="E2295" s="4"/>
      <c r="F2295" s="2">
        <v>2014</v>
      </c>
      <c r="G2295" s="4">
        <v>132714</v>
      </c>
      <c r="H2295" s="4">
        <v>0</v>
      </c>
      <c r="I2295" s="4" t="s">
        <v>12</v>
      </c>
      <c r="J2295" s="4" t="s">
        <v>398</v>
      </c>
      <c r="K2295" s="4" t="s">
        <v>837</v>
      </c>
      <c r="L2295" s="3">
        <v>41992</v>
      </c>
      <c r="M2295" s="4" t="s">
        <v>926</v>
      </c>
      <c r="N2295" s="4" t="s">
        <v>434</v>
      </c>
      <c r="O2295" s="4" t="s">
        <v>500</v>
      </c>
      <c r="P2295" s="4" t="s">
        <v>692</v>
      </c>
    </row>
    <row r="2296" spans="1:16" ht="45.75" customHeight="1">
      <c r="A2296" s="4" t="s">
        <v>644</v>
      </c>
      <c r="B2296" s="4" t="s">
        <v>873</v>
      </c>
      <c r="C2296" s="4" t="s">
        <v>40</v>
      </c>
      <c r="D2296" s="4"/>
      <c r="E2296" s="4"/>
      <c r="F2296" s="2">
        <v>2014</v>
      </c>
      <c r="G2296" s="4">
        <v>136807</v>
      </c>
      <c r="H2296" s="4">
        <v>0</v>
      </c>
      <c r="I2296" s="4" t="s">
        <v>1046</v>
      </c>
      <c r="J2296" s="4" t="s">
        <v>398</v>
      </c>
      <c r="K2296" s="4" t="s">
        <v>837</v>
      </c>
      <c r="L2296" s="3">
        <v>41879</v>
      </c>
      <c r="M2296" s="4" t="s">
        <v>613</v>
      </c>
      <c r="N2296" s="4" t="s">
        <v>434</v>
      </c>
      <c r="O2296" s="4" t="s">
        <v>500</v>
      </c>
      <c r="P2296" s="4" t="s">
        <v>692</v>
      </c>
    </row>
    <row r="2297" spans="1:16" ht="45.75" customHeight="1">
      <c r="A2297" s="4" t="s">
        <v>644</v>
      </c>
      <c r="B2297" s="4" t="s">
        <v>873</v>
      </c>
      <c r="C2297" s="4" t="s">
        <v>1473</v>
      </c>
      <c r="D2297" s="4"/>
      <c r="E2297" s="4"/>
      <c r="F2297" s="2">
        <v>2003</v>
      </c>
      <c r="G2297" s="4">
        <v>2031</v>
      </c>
      <c r="H2297" s="4">
        <v>0</v>
      </c>
      <c r="I2297" s="4" t="s">
        <v>3005</v>
      </c>
      <c r="J2297" s="4" t="s">
        <v>398</v>
      </c>
      <c r="K2297" s="4" t="s">
        <v>837</v>
      </c>
      <c r="L2297" s="3">
        <v>37849</v>
      </c>
      <c r="M2297" s="4" t="s">
        <v>613</v>
      </c>
      <c r="N2297" s="4" t="s">
        <v>434</v>
      </c>
      <c r="O2297" s="4" t="s">
        <v>500</v>
      </c>
      <c r="P2297" s="4" t="s">
        <v>692</v>
      </c>
    </row>
    <row r="2298" spans="1:16" ht="45.75" customHeight="1">
      <c r="A2298" s="4" t="s">
        <v>644</v>
      </c>
      <c r="B2298" s="4" t="s">
        <v>873</v>
      </c>
      <c r="C2298" s="4" t="s">
        <v>1473</v>
      </c>
      <c r="D2298" s="4"/>
      <c r="E2298" s="4"/>
      <c r="F2298" s="2">
        <v>2003</v>
      </c>
      <c r="G2298" s="4">
        <v>20000</v>
      </c>
      <c r="H2298" s="4">
        <v>0</v>
      </c>
      <c r="I2298" s="4" t="s">
        <v>3006</v>
      </c>
      <c r="J2298" s="4" t="s">
        <v>398</v>
      </c>
      <c r="K2298" s="4" t="s">
        <v>837</v>
      </c>
      <c r="L2298" s="3">
        <v>37894</v>
      </c>
      <c r="M2298" s="4" t="s">
        <v>613</v>
      </c>
      <c r="N2298" s="4" t="s">
        <v>434</v>
      </c>
      <c r="O2298" s="4" t="s">
        <v>500</v>
      </c>
      <c r="P2298" s="4" t="s">
        <v>692</v>
      </c>
    </row>
    <row r="2299" spans="1:16" ht="45.75" customHeight="1">
      <c r="A2299" s="4" t="s">
        <v>644</v>
      </c>
      <c r="B2299" s="4" t="s">
        <v>873</v>
      </c>
      <c r="C2299" s="4" t="s">
        <v>1473</v>
      </c>
      <c r="D2299" s="4"/>
      <c r="E2299" s="4"/>
      <c r="F2299" s="2">
        <v>2003</v>
      </c>
      <c r="G2299" s="4">
        <v>1066831</v>
      </c>
      <c r="H2299" s="4">
        <v>0</v>
      </c>
      <c r="I2299" s="4" t="s">
        <v>3007</v>
      </c>
      <c r="J2299" s="4" t="s">
        <v>398</v>
      </c>
      <c r="K2299" s="4" t="s">
        <v>837</v>
      </c>
      <c r="L2299" s="3">
        <v>37874</v>
      </c>
      <c r="M2299" s="4" t="s">
        <v>613</v>
      </c>
      <c r="N2299" s="4" t="s">
        <v>434</v>
      </c>
      <c r="O2299" s="4" t="s">
        <v>500</v>
      </c>
      <c r="P2299" s="4" t="s">
        <v>692</v>
      </c>
    </row>
    <row r="2300" spans="1:16" ht="45.75" customHeight="1">
      <c r="A2300" s="4" t="s">
        <v>644</v>
      </c>
      <c r="B2300" s="4" t="s">
        <v>873</v>
      </c>
      <c r="C2300" s="4" t="s">
        <v>1473</v>
      </c>
      <c r="D2300" s="4"/>
      <c r="E2300" s="4"/>
      <c r="F2300" s="2">
        <v>2003</v>
      </c>
      <c r="G2300" s="4">
        <v>2913152</v>
      </c>
      <c r="H2300" s="4">
        <v>0</v>
      </c>
      <c r="I2300" s="4" t="s">
        <v>3008</v>
      </c>
      <c r="J2300" s="4" t="s">
        <v>398</v>
      </c>
      <c r="K2300" s="4" t="s">
        <v>837</v>
      </c>
      <c r="L2300" s="3">
        <v>37874</v>
      </c>
      <c r="M2300" s="4" t="s">
        <v>613</v>
      </c>
      <c r="N2300" s="4" t="s">
        <v>434</v>
      </c>
      <c r="O2300" s="4" t="s">
        <v>500</v>
      </c>
      <c r="P2300" s="4" t="s">
        <v>692</v>
      </c>
    </row>
    <row r="2301" spans="1:16" ht="57" customHeight="1">
      <c r="A2301" s="4" t="s">
        <v>644</v>
      </c>
      <c r="B2301" s="4" t="s">
        <v>873</v>
      </c>
      <c r="C2301" s="4" t="s">
        <v>1473</v>
      </c>
      <c r="D2301" s="4"/>
      <c r="E2301" s="4"/>
      <c r="F2301" s="2">
        <v>2003</v>
      </c>
      <c r="G2301" s="4">
        <v>27133</v>
      </c>
      <c r="H2301" s="4">
        <v>0</v>
      </c>
      <c r="I2301" s="4" t="s">
        <v>3009</v>
      </c>
      <c r="J2301" s="4" t="s">
        <v>398</v>
      </c>
      <c r="K2301" s="4" t="s">
        <v>837</v>
      </c>
      <c r="L2301" s="3">
        <v>37855</v>
      </c>
      <c r="M2301" s="4" t="s">
        <v>613</v>
      </c>
      <c r="N2301" s="4" t="s">
        <v>434</v>
      </c>
      <c r="O2301" s="4" t="s">
        <v>500</v>
      </c>
      <c r="P2301" s="4" t="s">
        <v>692</v>
      </c>
    </row>
    <row r="2302" spans="1:16" ht="68.25" customHeight="1">
      <c r="A2302" s="4" t="s">
        <v>644</v>
      </c>
      <c r="B2302" s="4" t="s">
        <v>873</v>
      </c>
      <c r="C2302" s="4" t="s">
        <v>1473</v>
      </c>
      <c r="D2302" s="4"/>
      <c r="E2302" s="4"/>
      <c r="F2302" s="2">
        <v>2003</v>
      </c>
      <c r="G2302" s="4">
        <v>3270</v>
      </c>
      <c r="H2302" s="4">
        <v>0</v>
      </c>
      <c r="I2302" s="4" t="s">
        <v>3010</v>
      </c>
      <c r="J2302" s="4" t="s">
        <v>398</v>
      </c>
      <c r="K2302" s="4" t="s">
        <v>837</v>
      </c>
      <c r="L2302" s="3">
        <v>37849</v>
      </c>
      <c r="M2302" s="4" t="s">
        <v>613</v>
      </c>
      <c r="N2302" s="4" t="s">
        <v>434</v>
      </c>
      <c r="O2302" s="4" t="s">
        <v>500</v>
      </c>
      <c r="P2302" s="4" t="s">
        <v>692</v>
      </c>
    </row>
    <row r="2303" spans="1:16" ht="45.75" customHeight="1">
      <c r="A2303" s="4" t="s">
        <v>644</v>
      </c>
      <c r="B2303" s="4" t="s">
        <v>873</v>
      </c>
      <c r="C2303" s="4" t="s">
        <v>1473</v>
      </c>
      <c r="D2303" s="4"/>
      <c r="E2303" s="4"/>
      <c r="F2303" s="2">
        <v>2003</v>
      </c>
      <c r="G2303" s="4">
        <v>58000</v>
      </c>
      <c r="H2303" s="4">
        <v>0</v>
      </c>
      <c r="I2303" s="4" t="s">
        <v>3011</v>
      </c>
      <c r="J2303" s="4" t="s">
        <v>398</v>
      </c>
      <c r="K2303" s="4" t="s">
        <v>837</v>
      </c>
      <c r="L2303" s="3">
        <v>37894</v>
      </c>
      <c r="M2303" s="4" t="s">
        <v>613</v>
      </c>
      <c r="N2303" s="4" t="s">
        <v>434</v>
      </c>
      <c r="O2303" s="4" t="s">
        <v>500</v>
      </c>
      <c r="P2303" s="4" t="s">
        <v>692</v>
      </c>
    </row>
    <row r="2304" spans="1:16" ht="57" customHeight="1">
      <c r="A2304" s="4" t="s">
        <v>644</v>
      </c>
      <c r="B2304" s="4" t="s">
        <v>873</v>
      </c>
      <c r="C2304" s="4" t="s">
        <v>1473</v>
      </c>
      <c r="D2304" s="4"/>
      <c r="E2304" s="4"/>
      <c r="F2304" s="2">
        <v>2003</v>
      </c>
      <c r="G2304" s="4">
        <v>27700</v>
      </c>
      <c r="H2304" s="4">
        <v>0</v>
      </c>
      <c r="I2304" s="4" t="s">
        <v>3012</v>
      </c>
      <c r="J2304" s="4" t="s">
        <v>398</v>
      </c>
      <c r="K2304" s="4" t="s">
        <v>837</v>
      </c>
      <c r="L2304" s="3">
        <v>37849</v>
      </c>
      <c r="M2304" s="4" t="s">
        <v>326</v>
      </c>
      <c r="N2304" s="4" t="s">
        <v>434</v>
      </c>
      <c r="O2304" s="4" t="s">
        <v>500</v>
      </c>
      <c r="P2304" s="4" t="s">
        <v>692</v>
      </c>
    </row>
    <row r="2305" spans="1:16" ht="45.75" customHeight="1">
      <c r="A2305" s="4" t="s">
        <v>644</v>
      </c>
      <c r="B2305" s="4" t="s">
        <v>873</v>
      </c>
      <c r="C2305" s="4" t="s">
        <v>1473</v>
      </c>
      <c r="D2305" s="4"/>
      <c r="E2305" s="4"/>
      <c r="F2305" s="2">
        <v>2003</v>
      </c>
      <c r="G2305" s="4">
        <v>54000</v>
      </c>
      <c r="H2305" s="4">
        <v>0</v>
      </c>
      <c r="I2305" s="4" t="s">
        <v>3013</v>
      </c>
      <c r="J2305" s="4" t="s">
        <v>398</v>
      </c>
      <c r="K2305" s="4" t="s">
        <v>837</v>
      </c>
      <c r="L2305" s="3">
        <v>37813</v>
      </c>
      <c r="M2305" s="4" t="s">
        <v>613</v>
      </c>
      <c r="N2305" s="4" t="s">
        <v>434</v>
      </c>
      <c r="O2305" s="4" t="s">
        <v>500</v>
      </c>
      <c r="P2305" s="4" t="s">
        <v>692</v>
      </c>
    </row>
    <row r="2306" spans="1:16" ht="45.75" customHeight="1">
      <c r="A2306" s="4" t="s">
        <v>644</v>
      </c>
      <c r="B2306" s="4" t="s">
        <v>873</v>
      </c>
      <c r="C2306" s="4" t="s">
        <v>1473</v>
      </c>
      <c r="D2306" s="4"/>
      <c r="E2306" s="4"/>
      <c r="F2306" s="2">
        <v>2003</v>
      </c>
      <c r="G2306" s="4">
        <v>1900</v>
      </c>
      <c r="H2306" s="4">
        <v>0</v>
      </c>
      <c r="I2306" s="4" t="s">
        <v>3014</v>
      </c>
      <c r="J2306" s="4" t="s">
        <v>398</v>
      </c>
      <c r="K2306" s="4" t="s">
        <v>837</v>
      </c>
      <c r="L2306" s="3">
        <v>37859</v>
      </c>
      <c r="M2306" s="4" t="s">
        <v>613</v>
      </c>
      <c r="N2306" s="4" t="s">
        <v>434</v>
      </c>
      <c r="O2306" s="4" t="s">
        <v>500</v>
      </c>
      <c r="P2306" s="4" t="s">
        <v>692</v>
      </c>
    </row>
    <row r="2307" spans="1:16" ht="45.75" customHeight="1">
      <c r="A2307" s="4" t="s">
        <v>644</v>
      </c>
      <c r="B2307" s="4" t="s">
        <v>873</v>
      </c>
      <c r="C2307" s="4" t="s">
        <v>1473</v>
      </c>
      <c r="D2307" s="4"/>
      <c r="E2307" s="4"/>
      <c r="F2307" s="2">
        <v>2003</v>
      </c>
      <c r="G2307" s="4">
        <v>16500000</v>
      </c>
      <c r="H2307" s="4">
        <v>0</v>
      </c>
      <c r="I2307" s="4" t="s">
        <v>3015</v>
      </c>
      <c r="J2307" s="4" t="s">
        <v>398</v>
      </c>
      <c r="K2307" s="4" t="s">
        <v>837</v>
      </c>
      <c r="L2307" s="3">
        <v>37874</v>
      </c>
      <c r="M2307" s="4" t="s">
        <v>613</v>
      </c>
      <c r="N2307" s="4" t="s">
        <v>434</v>
      </c>
      <c r="O2307" s="4" t="s">
        <v>500</v>
      </c>
      <c r="P2307" s="4" t="s">
        <v>692</v>
      </c>
    </row>
    <row r="2308" spans="1:16" ht="57" customHeight="1">
      <c r="A2308" s="4" t="s">
        <v>644</v>
      </c>
      <c r="B2308" s="4" t="s">
        <v>873</v>
      </c>
      <c r="C2308" s="4" t="s">
        <v>1473</v>
      </c>
      <c r="D2308" s="4"/>
      <c r="E2308" s="4"/>
      <c r="F2308" s="2">
        <v>2003</v>
      </c>
      <c r="G2308" s="4">
        <v>35000000</v>
      </c>
      <c r="H2308" s="4">
        <v>0</v>
      </c>
      <c r="I2308" s="4" t="s">
        <v>3016</v>
      </c>
      <c r="J2308" s="4" t="s">
        <v>398</v>
      </c>
      <c r="K2308" s="4" t="s">
        <v>837</v>
      </c>
      <c r="L2308" s="3">
        <v>37874</v>
      </c>
      <c r="M2308" s="4" t="s">
        <v>542</v>
      </c>
      <c r="N2308" s="4" t="s">
        <v>434</v>
      </c>
      <c r="O2308" s="4" t="s">
        <v>500</v>
      </c>
      <c r="P2308" s="4" t="s">
        <v>692</v>
      </c>
    </row>
    <row r="2309" spans="1:16" ht="57" customHeight="1">
      <c r="A2309" s="4" t="s">
        <v>644</v>
      </c>
      <c r="B2309" s="4" t="s">
        <v>873</v>
      </c>
      <c r="C2309" s="4" t="s">
        <v>1473</v>
      </c>
      <c r="D2309" s="4"/>
      <c r="E2309" s="4"/>
      <c r="F2309" s="2">
        <v>2003</v>
      </c>
      <c r="G2309" s="4">
        <v>10966351</v>
      </c>
      <c r="H2309" s="4">
        <v>0</v>
      </c>
      <c r="I2309" s="4" t="s">
        <v>3017</v>
      </c>
      <c r="J2309" s="4" t="s">
        <v>398</v>
      </c>
      <c r="K2309" s="4" t="s">
        <v>837</v>
      </c>
      <c r="L2309" s="3">
        <v>37712</v>
      </c>
      <c r="M2309" s="4" t="s">
        <v>326</v>
      </c>
      <c r="N2309" s="4" t="s">
        <v>434</v>
      </c>
      <c r="O2309" s="4" t="s">
        <v>500</v>
      </c>
      <c r="P2309" s="4" t="s">
        <v>692</v>
      </c>
    </row>
    <row r="2310" spans="1:16" ht="45.75" customHeight="1">
      <c r="A2310" s="4" t="s">
        <v>644</v>
      </c>
      <c r="B2310" s="4" t="s">
        <v>873</v>
      </c>
      <c r="C2310" s="4" t="s">
        <v>1473</v>
      </c>
      <c r="D2310" s="4"/>
      <c r="E2310" s="4"/>
      <c r="F2310" s="2">
        <v>2003</v>
      </c>
      <c r="G2310" s="4">
        <v>5064167</v>
      </c>
      <c r="H2310" s="4">
        <v>0</v>
      </c>
      <c r="I2310" s="4" t="s">
        <v>3018</v>
      </c>
      <c r="J2310" s="4" t="s">
        <v>398</v>
      </c>
      <c r="K2310" s="4" t="s">
        <v>837</v>
      </c>
      <c r="L2310" s="3">
        <v>37874</v>
      </c>
      <c r="M2310" s="4" t="s">
        <v>613</v>
      </c>
      <c r="N2310" s="4" t="s">
        <v>434</v>
      </c>
      <c r="O2310" s="4" t="s">
        <v>500</v>
      </c>
      <c r="P2310" s="4" t="s">
        <v>692</v>
      </c>
    </row>
    <row r="2311" spans="1:16" ht="22.5" customHeight="1">
      <c r="A2311" s="4" t="s">
        <v>644</v>
      </c>
      <c r="B2311" s="4" t="s">
        <v>797</v>
      </c>
      <c r="C2311" s="4" t="s">
        <v>1458</v>
      </c>
      <c r="D2311" s="4" t="s">
        <v>1459</v>
      </c>
      <c r="E2311" s="4" t="s">
        <v>1460</v>
      </c>
      <c r="F2311" s="2">
        <v>2008</v>
      </c>
      <c r="G2311" s="4">
        <v>21071077</v>
      </c>
      <c r="H2311" s="4">
        <v>0</v>
      </c>
      <c r="I2311" s="4" t="s">
        <v>3019</v>
      </c>
      <c r="J2311" s="4"/>
      <c r="K2311" s="4" t="s">
        <v>837</v>
      </c>
      <c r="L2311" s="3">
        <v>39492</v>
      </c>
      <c r="M2311" s="4" t="s">
        <v>554</v>
      </c>
      <c r="N2311" s="4" t="s">
        <v>434</v>
      </c>
      <c r="O2311" s="4" t="s">
        <v>282</v>
      </c>
      <c r="P2311" s="4" t="s">
        <v>697</v>
      </c>
    </row>
    <row r="2312" spans="1:16" ht="45.75" customHeight="1">
      <c r="A2312" s="4" t="s">
        <v>644</v>
      </c>
      <c r="B2312" s="4" t="s">
        <v>797</v>
      </c>
      <c r="C2312" s="4" t="s">
        <v>1516</v>
      </c>
      <c r="D2312" s="4"/>
      <c r="E2312" s="4"/>
      <c r="F2312" s="2">
        <v>2010</v>
      </c>
      <c r="G2312" s="4">
        <v>2000000</v>
      </c>
      <c r="H2312" s="4">
        <v>0</v>
      </c>
      <c r="I2312" s="4" t="s">
        <v>3020</v>
      </c>
      <c r="J2312" s="4" t="s">
        <v>398</v>
      </c>
      <c r="K2312" s="4" t="s">
        <v>837</v>
      </c>
      <c r="L2312" s="3">
        <v>40415</v>
      </c>
      <c r="M2312" s="4" t="s">
        <v>613</v>
      </c>
      <c r="N2312" s="4" t="s">
        <v>434</v>
      </c>
      <c r="O2312" s="4" t="s">
        <v>500</v>
      </c>
      <c r="P2312" s="4" t="s">
        <v>692</v>
      </c>
    </row>
    <row r="2313" spans="1:16" ht="22.5" customHeight="1">
      <c r="A2313" s="4" t="s">
        <v>644</v>
      </c>
      <c r="B2313" s="4" t="s">
        <v>797</v>
      </c>
      <c r="C2313" s="4" t="s">
        <v>41</v>
      </c>
      <c r="D2313" s="4"/>
      <c r="E2313" s="4"/>
      <c r="F2313" s="2">
        <v>2011</v>
      </c>
      <c r="G2313" s="4">
        <v>5000000</v>
      </c>
      <c r="H2313" s="4">
        <v>0</v>
      </c>
      <c r="I2313" s="4" t="s">
        <v>737</v>
      </c>
      <c r="J2313" s="4" t="s">
        <v>398</v>
      </c>
      <c r="K2313" s="4" t="s">
        <v>837</v>
      </c>
      <c r="L2313" s="3">
        <v>40345</v>
      </c>
      <c r="M2313" s="4" t="s">
        <v>554</v>
      </c>
      <c r="N2313" s="4" t="s">
        <v>434</v>
      </c>
      <c r="O2313" s="4" t="s">
        <v>282</v>
      </c>
      <c r="P2313" s="4" t="s">
        <v>697</v>
      </c>
    </row>
    <row r="2314" spans="1:16" ht="33.75" customHeight="1">
      <c r="A2314" s="4" t="s">
        <v>644</v>
      </c>
      <c r="B2314" s="4" t="s">
        <v>797</v>
      </c>
      <c r="C2314" s="4" t="s">
        <v>1457</v>
      </c>
      <c r="D2314" s="4" t="s">
        <v>634</v>
      </c>
      <c r="E2314" s="4" t="s">
        <v>115</v>
      </c>
      <c r="F2314" s="2">
        <v>2015</v>
      </c>
      <c r="G2314" s="4">
        <v>111750</v>
      </c>
      <c r="H2314" s="4">
        <v>0</v>
      </c>
      <c r="I2314" s="4" t="s">
        <v>858</v>
      </c>
      <c r="J2314" s="4" t="s">
        <v>398</v>
      </c>
      <c r="K2314" s="4" t="s">
        <v>837</v>
      </c>
      <c r="L2314" s="3">
        <v>41862</v>
      </c>
      <c r="M2314" s="4" t="s">
        <v>926</v>
      </c>
      <c r="N2314" s="4" t="s">
        <v>434</v>
      </c>
      <c r="O2314" s="4" t="s">
        <v>282</v>
      </c>
      <c r="P2314" s="4" t="s">
        <v>697</v>
      </c>
    </row>
    <row r="2315" spans="1:16" ht="45.75" customHeight="1">
      <c r="A2315" s="4" t="s">
        <v>644</v>
      </c>
      <c r="B2315" s="4" t="s">
        <v>797</v>
      </c>
      <c r="C2315" s="4" t="s">
        <v>1473</v>
      </c>
      <c r="D2315" s="4" t="s">
        <v>1473</v>
      </c>
      <c r="E2315" s="4" t="s">
        <v>1538</v>
      </c>
      <c r="F2315" s="2">
        <v>2003</v>
      </c>
      <c r="G2315" s="4">
        <v>4033000</v>
      </c>
      <c r="H2315" s="4">
        <v>0</v>
      </c>
      <c r="I2315" s="4" t="s">
        <v>3021</v>
      </c>
      <c r="J2315" s="4"/>
      <c r="K2315" s="4"/>
      <c r="L2315" s="3">
        <v>37708</v>
      </c>
      <c r="M2315" s="4" t="s">
        <v>613</v>
      </c>
      <c r="N2315" s="4" t="s">
        <v>434</v>
      </c>
      <c r="O2315" s="4" t="s">
        <v>282</v>
      </c>
      <c r="P2315" s="4" t="s">
        <v>697</v>
      </c>
    </row>
    <row r="2316" spans="1:16" ht="45.75" customHeight="1">
      <c r="A2316" s="4" t="s">
        <v>644</v>
      </c>
      <c r="B2316" s="4" t="s">
        <v>797</v>
      </c>
      <c r="C2316" s="4" t="s">
        <v>1473</v>
      </c>
      <c r="D2316" s="4" t="s">
        <v>1473</v>
      </c>
      <c r="E2316" s="4" t="s">
        <v>1538</v>
      </c>
      <c r="F2316" s="2">
        <v>2003</v>
      </c>
      <c r="G2316" s="4">
        <v>1035000</v>
      </c>
      <c r="H2316" s="4">
        <v>0</v>
      </c>
      <c r="I2316" s="4" t="s">
        <v>3022</v>
      </c>
      <c r="J2316" s="4"/>
      <c r="K2316" s="4"/>
      <c r="L2316" s="3">
        <v>37708</v>
      </c>
      <c r="M2316" s="4" t="s">
        <v>613</v>
      </c>
      <c r="N2316" s="4" t="s">
        <v>434</v>
      </c>
      <c r="O2316" s="4" t="s">
        <v>282</v>
      </c>
      <c r="P2316" s="4" t="s">
        <v>697</v>
      </c>
    </row>
    <row r="2317" spans="1:16" ht="22.5" customHeight="1">
      <c r="A2317" s="4" t="s">
        <v>644</v>
      </c>
      <c r="B2317" s="4" t="s">
        <v>797</v>
      </c>
      <c r="C2317" s="4" t="s">
        <v>1473</v>
      </c>
      <c r="D2317" s="4" t="s">
        <v>1473</v>
      </c>
      <c r="E2317" s="4" t="s">
        <v>1479</v>
      </c>
      <c r="F2317" s="2">
        <v>2003</v>
      </c>
      <c r="G2317" s="4">
        <v>90759500</v>
      </c>
      <c r="H2317" s="4">
        <v>0</v>
      </c>
      <c r="I2317" s="4" t="s">
        <v>1480</v>
      </c>
      <c r="J2317" s="4"/>
      <c r="K2317" s="4"/>
      <c r="L2317" s="3">
        <v>37720</v>
      </c>
      <c r="M2317" s="4" t="s">
        <v>554</v>
      </c>
      <c r="N2317" s="4" t="s">
        <v>434</v>
      </c>
      <c r="O2317" s="4" t="s">
        <v>282</v>
      </c>
      <c r="P2317" s="4" t="s">
        <v>697</v>
      </c>
    </row>
    <row r="2318" spans="1:16" ht="12.75" customHeight="1">
      <c r="A2318" s="4" t="s">
        <v>644</v>
      </c>
      <c r="B2318" s="4" t="s">
        <v>797</v>
      </c>
      <c r="C2318" s="4" t="s">
        <v>1473</v>
      </c>
      <c r="D2318" s="4" t="s">
        <v>1473</v>
      </c>
      <c r="E2318" s="4" t="s">
        <v>1479</v>
      </c>
      <c r="F2318" s="2">
        <v>2003</v>
      </c>
      <c r="G2318" s="4">
        <v>23918700</v>
      </c>
      <c r="H2318" s="4">
        <v>0</v>
      </c>
      <c r="I2318" s="4" t="s">
        <v>1480</v>
      </c>
      <c r="J2318" s="4"/>
      <c r="K2318" s="4"/>
      <c r="L2318" s="3">
        <v>37864</v>
      </c>
      <c r="M2318" s="4" t="s">
        <v>554</v>
      </c>
      <c r="N2318" s="4" t="s">
        <v>434</v>
      </c>
      <c r="O2318" s="4" t="s">
        <v>282</v>
      </c>
      <c r="P2318" s="4" t="s">
        <v>879</v>
      </c>
    </row>
    <row r="2319" spans="1:16" ht="22.5" customHeight="1">
      <c r="A2319" s="4" t="s">
        <v>644</v>
      </c>
      <c r="B2319" s="4" t="s">
        <v>797</v>
      </c>
      <c r="C2319" s="4" t="s">
        <v>1473</v>
      </c>
      <c r="D2319" s="4" t="s">
        <v>1473</v>
      </c>
      <c r="E2319" s="4" t="s">
        <v>1479</v>
      </c>
      <c r="F2319" s="2">
        <v>2003</v>
      </c>
      <c r="G2319" s="4">
        <v>2000000</v>
      </c>
      <c r="H2319" s="4">
        <v>0</v>
      </c>
      <c r="I2319" s="4" t="s">
        <v>1480</v>
      </c>
      <c r="J2319" s="4"/>
      <c r="K2319" s="4"/>
      <c r="L2319" s="3">
        <v>37712</v>
      </c>
      <c r="M2319" s="4" t="s">
        <v>554</v>
      </c>
      <c r="N2319" s="4" t="s">
        <v>434</v>
      </c>
      <c r="O2319" s="4" t="s">
        <v>282</v>
      </c>
      <c r="P2319" s="4" t="s">
        <v>697</v>
      </c>
    </row>
    <row r="2320" spans="1:16" ht="22.5" customHeight="1">
      <c r="A2320" s="4" t="s">
        <v>644</v>
      </c>
      <c r="B2320" s="4" t="s">
        <v>797</v>
      </c>
      <c r="C2320" s="4" t="s">
        <v>1473</v>
      </c>
      <c r="D2320" s="4" t="s">
        <v>1473</v>
      </c>
      <c r="E2320" s="4" t="s">
        <v>1479</v>
      </c>
      <c r="F2320" s="2">
        <v>2003</v>
      </c>
      <c r="G2320" s="4">
        <v>200000000</v>
      </c>
      <c r="H2320" s="4">
        <v>0</v>
      </c>
      <c r="I2320" s="4" t="s">
        <v>1480</v>
      </c>
      <c r="J2320" s="4"/>
      <c r="K2320" s="4"/>
      <c r="L2320" s="3">
        <v>37712</v>
      </c>
      <c r="M2320" s="4" t="s">
        <v>554</v>
      </c>
      <c r="N2320" s="4" t="s">
        <v>434</v>
      </c>
      <c r="O2320" s="4" t="s">
        <v>282</v>
      </c>
      <c r="P2320" s="4" t="s">
        <v>697</v>
      </c>
    </row>
    <row r="2321" spans="1:16" ht="22.5" customHeight="1">
      <c r="A2321" s="4" t="s">
        <v>644</v>
      </c>
      <c r="B2321" s="4" t="s">
        <v>797</v>
      </c>
      <c r="C2321" s="4" t="s">
        <v>1473</v>
      </c>
      <c r="D2321" s="4" t="s">
        <v>1473</v>
      </c>
      <c r="E2321" s="4" t="s">
        <v>1479</v>
      </c>
      <c r="F2321" s="2">
        <v>2003</v>
      </c>
      <c r="G2321" s="4">
        <v>19645949</v>
      </c>
      <c r="H2321" s="4">
        <v>0</v>
      </c>
      <c r="I2321" s="4" t="s">
        <v>1480</v>
      </c>
      <c r="J2321" s="4"/>
      <c r="K2321" s="4"/>
      <c r="L2321" s="3">
        <v>37712</v>
      </c>
      <c r="M2321" s="4" t="s">
        <v>554</v>
      </c>
      <c r="N2321" s="4" t="s">
        <v>434</v>
      </c>
      <c r="O2321" s="4" t="s">
        <v>282</v>
      </c>
      <c r="P2321" s="4" t="s">
        <v>697</v>
      </c>
    </row>
    <row r="2322" spans="1:16" ht="22.5" customHeight="1">
      <c r="A2322" s="4" t="s">
        <v>644</v>
      </c>
      <c r="B2322" s="4" t="s">
        <v>797</v>
      </c>
      <c r="C2322" s="4" t="s">
        <v>1473</v>
      </c>
      <c r="D2322" s="4" t="s">
        <v>1473</v>
      </c>
      <c r="E2322" s="4" t="s">
        <v>1479</v>
      </c>
      <c r="F2322" s="2">
        <v>2003</v>
      </c>
      <c r="G2322" s="4">
        <v>21162007</v>
      </c>
      <c r="H2322" s="4">
        <v>0</v>
      </c>
      <c r="I2322" s="4" t="s">
        <v>1480</v>
      </c>
      <c r="J2322" s="4"/>
      <c r="K2322" s="4"/>
      <c r="L2322" s="3">
        <v>37712</v>
      </c>
      <c r="M2322" s="4" t="s">
        <v>554</v>
      </c>
      <c r="N2322" s="4" t="s">
        <v>434</v>
      </c>
      <c r="O2322" s="4" t="s">
        <v>282</v>
      </c>
      <c r="P2322" s="4" t="s">
        <v>697</v>
      </c>
    </row>
    <row r="2323" spans="1:16" ht="45.75" customHeight="1">
      <c r="A2323" s="4" t="s">
        <v>644</v>
      </c>
      <c r="B2323" s="4" t="s">
        <v>797</v>
      </c>
      <c r="C2323" s="4" t="s">
        <v>1473</v>
      </c>
      <c r="D2323" s="4" t="s">
        <v>1473</v>
      </c>
      <c r="E2323" s="4" t="s">
        <v>2137</v>
      </c>
      <c r="F2323" s="2">
        <v>2003</v>
      </c>
      <c r="G2323" s="4">
        <v>5000000</v>
      </c>
      <c r="H2323" s="4">
        <v>0</v>
      </c>
      <c r="I2323" s="4" t="s">
        <v>2138</v>
      </c>
      <c r="J2323" s="4"/>
      <c r="K2323" s="4"/>
      <c r="L2323" s="3">
        <v>37708</v>
      </c>
      <c r="M2323" s="4" t="s">
        <v>613</v>
      </c>
      <c r="N2323" s="4" t="s">
        <v>434</v>
      </c>
      <c r="O2323" s="4" t="s">
        <v>282</v>
      </c>
      <c r="P2323" s="4" t="s">
        <v>697</v>
      </c>
    </row>
    <row r="2324" spans="1:16" ht="45.75" customHeight="1">
      <c r="A2324" s="4" t="s">
        <v>644</v>
      </c>
      <c r="B2324" s="4" t="s">
        <v>797</v>
      </c>
      <c r="C2324" s="4" t="s">
        <v>1473</v>
      </c>
      <c r="D2324" s="4" t="s">
        <v>1473</v>
      </c>
      <c r="E2324" s="4" t="s">
        <v>2137</v>
      </c>
      <c r="F2324" s="2">
        <v>2003</v>
      </c>
      <c r="G2324" s="4">
        <v>28286072</v>
      </c>
      <c r="H2324" s="4">
        <v>0</v>
      </c>
      <c r="I2324" s="4" t="s">
        <v>2138</v>
      </c>
      <c r="J2324" s="4"/>
      <c r="K2324" s="4"/>
      <c r="L2324" s="3">
        <v>37708</v>
      </c>
      <c r="M2324" s="4" t="s">
        <v>613</v>
      </c>
      <c r="N2324" s="4" t="s">
        <v>434</v>
      </c>
      <c r="O2324" s="4" t="s">
        <v>282</v>
      </c>
      <c r="P2324" s="4" t="s">
        <v>697</v>
      </c>
    </row>
    <row r="2325" spans="1:16" ht="33.75" customHeight="1">
      <c r="A2325" s="4" t="s">
        <v>644</v>
      </c>
      <c r="B2325" s="4" t="s">
        <v>797</v>
      </c>
      <c r="C2325" s="4" t="s">
        <v>377</v>
      </c>
      <c r="D2325" s="4"/>
      <c r="E2325" s="4"/>
      <c r="F2325" s="2">
        <v>2012</v>
      </c>
      <c r="G2325" s="4">
        <v>1314268</v>
      </c>
      <c r="H2325" s="4">
        <v>0</v>
      </c>
      <c r="I2325" s="4" t="s">
        <v>779</v>
      </c>
      <c r="J2325" s="4" t="s">
        <v>398</v>
      </c>
      <c r="K2325" s="4" t="s">
        <v>837</v>
      </c>
      <c r="L2325" s="3">
        <v>41121</v>
      </c>
      <c r="M2325" s="4" t="s">
        <v>554</v>
      </c>
      <c r="N2325" s="4" t="s">
        <v>434</v>
      </c>
      <c r="O2325" s="4" t="s">
        <v>282</v>
      </c>
      <c r="P2325" s="4" t="s">
        <v>697</v>
      </c>
    </row>
    <row r="2326" spans="1:16" ht="33.75" customHeight="1">
      <c r="A2326" s="4" t="s">
        <v>644</v>
      </c>
      <c r="B2326" s="4" t="s">
        <v>797</v>
      </c>
      <c r="C2326" s="4" t="s">
        <v>377</v>
      </c>
      <c r="D2326" s="4"/>
      <c r="E2326" s="4"/>
      <c r="F2326" s="2">
        <v>2012</v>
      </c>
      <c r="G2326" s="4">
        <v>306235</v>
      </c>
      <c r="H2326" s="4">
        <v>0</v>
      </c>
      <c r="I2326" s="4" t="s">
        <v>448</v>
      </c>
      <c r="J2326" s="4" t="s">
        <v>398</v>
      </c>
      <c r="K2326" s="4" t="s">
        <v>837</v>
      </c>
      <c r="L2326" s="3">
        <v>41157</v>
      </c>
      <c r="M2326" s="4" t="s">
        <v>554</v>
      </c>
      <c r="N2326" s="4" t="s">
        <v>434</v>
      </c>
      <c r="O2326" s="4" t="s">
        <v>282</v>
      </c>
      <c r="P2326" s="4" t="s">
        <v>697</v>
      </c>
    </row>
    <row r="2327" spans="1:16" ht="33.75" customHeight="1">
      <c r="A2327" s="4" t="s">
        <v>644</v>
      </c>
      <c r="B2327" s="4" t="s">
        <v>797</v>
      </c>
      <c r="C2327" s="4" t="s">
        <v>377</v>
      </c>
      <c r="D2327" s="4"/>
      <c r="E2327" s="4"/>
      <c r="F2327" s="2">
        <v>2012</v>
      </c>
      <c r="G2327" s="4">
        <v>700000</v>
      </c>
      <c r="H2327" s="4">
        <v>0</v>
      </c>
      <c r="I2327" s="4" t="s">
        <v>210</v>
      </c>
      <c r="J2327" s="4" t="s">
        <v>398</v>
      </c>
      <c r="K2327" s="4" t="s">
        <v>837</v>
      </c>
      <c r="L2327" s="3">
        <v>41260</v>
      </c>
      <c r="M2327" s="4" t="s">
        <v>554</v>
      </c>
      <c r="N2327" s="4" t="s">
        <v>434</v>
      </c>
      <c r="O2327" s="4" t="s">
        <v>282</v>
      </c>
      <c r="P2327" s="4" t="s">
        <v>879</v>
      </c>
    </row>
    <row r="2328" spans="1:16" ht="33.75" customHeight="1">
      <c r="A2328" s="4" t="s">
        <v>644</v>
      </c>
      <c r="B2328" s="4" t="s">
        <v>797</v>
      </c>
      <c r="C2328" s="4" t="s">
        <v>532</v>
      </c>
      <c r="D2328" s="4" t="s">
        <v>254</v>
      </c>
      <c r="E2328" s="4" t="s">
        <v>268</v>
      </c>
      <c r="F2328" s="2">
        <v>2013</v>
      </c>
      <c r="G2328" s="4">
        <v>800000</v>
      </c>
      <c r="H2328" s="4">
        <v>0</v>
      </c>
      <c r="I2328" s="4" t="s">
        <v>448</v>
      </c>
      <c r="J2328" s="4" t="s">
        <v>398</v>
      </c>
      <c r="K2328" s="4" t="s">
        <v>837</v>
      </c>
      <c r="L2328" s="3">
        <v>41304</v>
      </c>
      <c r="M2328" s="4" t="s">
        <v>738</v>
      </c>
      <c r="N2328" s="4" t="s">
        <v>434</v>
      </c>
      <c r="O2328" s="4" t="s">
        <v>282</v>
      </c>
      <c r="P2328" s="4" t="s">
        <v>697</v>
      </c>
    </row>
    <row r="2329" spans="1:16" ht="33.75" customHeight="1">
      <c r="A2329" s="4" t="s">
        <v>644</v>
      </c>
      <c r="B2329" s="4" t="s">
        <v>797</v>
      </c>
      <c r="C2329" s="4" t="s">
        <v>532</v>
      </c>
      <c r="D2329" s="4" t="s">
        <v>254</v>
      </c>
      <c r="E2329" s="4" t="s">
        <v>268</v>
      </c>
      <c r="F2329" s="2">
        <v>2013</v>
      </c>
      <c r="G2329" s="4">
        <v>2495629</v>
      </c>
      <c r="H2329" s="4">
        <v>0</v>
      </c>
      <c r="I2329" s="4" t="s">
        <v>717</v>
      </c>
      <c r="J2329" s="4" t="s">
        <v>398</v>
      </c>
      <c r="K2329" s="4" t="s">
        <v>837</v>
      </c>
      <c r="L2329" s="3">
        <v>41442</v>
      </c>
      <c r="M2329" s="4" t="s">
        <v>738</v>
      </c>
      <c r="N2329" s="4" t="s">
        <v>434</v>
      </c>
      <c r="O2329" s="4" t="s">
        <v>282</v>
      </c>
      <c r="P2329" s="4" t="s">
        <v>697</v>
      </c>
    </row>
    <row r="2330" spans="1:16" ht="33.75" customHeight="1">
      <c r="A2330" s="4" t="s">
        <v>644</v>
      </c>
      <c r="B2330" s="4" t="s">
        <v>797</v>
      </c>
      <c r="C2330" s="4" t="s">
        <v>532</v>
      </c>
      <c r="D2330" s="4" t="s">
        <v>254</v>
      </c>
      <c r="E2330" s="4" t="s">
        <v>268</v>
      </c>
      <c r="F2330" s="2">
        <v>2013</v>
      </c>
      <c r="G2330" s="4">
        <v>148850</v>
      </c>
      <c r="H2330" s="4">
        <v>0</v>
      </c>
      <c r="I2330" s="4" t="s">
        <v>717</v>
      </c>
      <c r="J2330" s="4" t="s">
        <v>398</v>
      </c>
      <c r="K2330" s="4" t="s">
        <v>837</v>
      </c>
      <c r="L2330" s="3">
        <v>41564</v>
      </c>
      <c r="M2330" s="4" t="s">
        <v>738</v>
      </c>
      <c r="N2330" s="4" t="s">
        <v>434</v>
      </c>
      <c r="O2330" s="4" t="s">
        <v>282</v>
      </c>
      <c r="P2330" s="4" t="s">
        <v>879</v>
      </c>
    </row>
    <row r="2331" spans="1:16" ht="33.75" customHeight="1">
      <c r="A2331" s="4" t="s">
        <v>644</v>
      </c>
      <c r="B2331" s="4" t="s">
        <v>797</v>
      </c>
      <c r="C2331" s="4" t="s">
        <v>532</v>
      </c>
      <c r="D2331" s="4" t="s">
        <v>254</v>
      </c>
      <c r="E2331" s="4" t="s">
        <v>268</v>
      </c>
      <c r="F2331" s="2">
        <v>2013</v>
      </c>
      <c r="G2331" s="4">
        <v>5840000</v>
      </c>
      <c r="H2331" s="4">
        <v>0</v>
      </c>
      <c r="I2331" s="4" t="s">
        <v>717</v>
      </c>
      <c r="J2331" s="4" t="s">
        <v>398</v>
      </c>
      <c r="K2331" s="4" t="s">
        <v>837</v>
      </c>
      <c r="L2331" s="3">
        <v>41493</v>
      </c>
      <c r="M2331" s="4" t="s">
        <v>738</v>
      </c>
      <c r="N2331" s="4" t="s">
        <v>434</v>
      </c>
      <c r="O2331" s="4" t="s">
        <v>282</v>
      </c>
      <c r="P2331" s="4" t="s">
        <v>697</v>
      </c>
    </row>
    <row r="2332" spans="1:16" ht="33.75" customHeight="1">
      <c r="A2332" s="4" t="s">
        <v>644</v>
      </c>
      <c r="B2332" s="4" t="s">
        <v>797</v>
      </c>
      <c r="C2332" s="4" t="s">
        <v>961</v>
      </c>
      <c r="D2332" s="4" t="s">
        <v>988</v>
      </c>
      <c r="E2332" s="4" t="s">
        <v>637</v>
      </c>
      <c r="F2332" s="2">
        <v>2014</v>
      </c>
      <c r="G2332" s="4">
        <v>2500000</v>
      </c>
      <c r="H2332" s="4">
        <v>0</v>
      </c>
      <c r="I2332" s="4" t="s">
        <v>717</v>
      </c>
      <c r="J2332" s="4" t="s">
        <v>398</v>
      </c>
      <c r="K2332" s="4" t="s">
        <v>837</v>
      </c>
      <c r="L2332" s="3">
        <v>41654</v>
      </c>
      <c r="M2332" s="4" t="s">
        <v>738</v>
      </c>
      <c r="N2332" s="4" t="s">
        <v>434</v>
      </c>
      <c r="O2332" s="4" t="s">
        <v>282</v>
      </c>
      <c r="P2332" s="4" t="s">
        <v>697</v>
      </c>
    </row>
    <row r="2333" spans="1:16" ht="33.75" customHeight="1">
      <c r="A2333" s="4" t="s">
        <v>644</v>
      </c>
      <c r="B2333" s="4" t="s">
        <v>797</v>
      </c>
      <c r="C2333" s="4" t="s">
        <v>961</v>
      </c>
      <c r="D2333" s="4" t="s">
        <v>988</v>
      </c>
      <c r="E2333" s="4" t="s">
        <v>637</v>
      </c>
      <c r="F2333" s="2">
        <v>2014</v>
      </c>
      <c r="G2333" s="4">
        <v>7500000</v>
      </c>
      <c r="H2333" s="4">
        <v>0</v>
      </c>
      <c r="I2333" s="4" t="s">
        <v>717</v>
      </c>
      <c r="J2333" s="4" t="s">
        <v>398</v>
      </c>
      <c r="K2333" s="4" t="s">
        <v>837</v>
      </c>
      <c r="L2333" s="3">
        <v>41794</v>
      </c>
      <c r="M2333" s="4" t="s">
        <v>738</v>
      </c>
      <c r="N2333" s="4" t="s">
        <v>434</v>
      </c>
      <c r="O2333" s="4" t="s">
        <v>282</v>
      </c>
      <c r="P2333" s="4" t="s">
        <v>697</v>
      </c>
    </row>
    <row r="2334" spans="1:16" ht="33.75" customHeight="1">
      <c r="A2334" s="4" t="s">
        <v>644</v>
      </c>
      <c r="B2334" s="4" t="s">
        <v>797</v>
      </c>
      <c r="C2334" s="4" t="s">
        <v>961</v>
      </c>
      <c r="D2334" s="4" t="s">
        <v>988</v>
      </c>
      <c r="E2334" s="4" t="s">
        <v>637</v>
      </c>
      <c r="F2334" s="2">
        <v>2014</v>
      </c>
      <c r="G2334" s="4">
        <v>500000</v>
      </c>
      <c r="H2334" s="4">
        <v>0</v>
      </c>
      <c r="I2334" s="4" t="s">
        <v>717</v>
      </c>
      <c r="J2334" s="4" t="s">
        <v>398</v>
      </c>
      <c r="K2334" s="4" t="s">
        <v>837</v>
      </c>
      <c r="L2334" s="3">
        <v>41850</v>
      </c>
      <c r="M2334" s="4" t="s">
        <v>738</v>
      </c>
      <c r="N2334" s="4" t="s">
        <v>434</v>
      </c>
      <c r="O2334" s="4" t="s">
        <v>282</v>
      </c>
      <c r="P2334" s="4" t="s">
        <v>697</v>
      </c>
    </row>
    <row r="2335" spans="1:16" ht="33.75" customHeight="1">
      <c r="A2335" s="4" t="s">
        <v>644</v>
      </c>
      <c r="B2335" s="4" t="s">
        <v>797</v>
      </c>
      <c r="C2335" s="4" t="s">
        <v>961</v>
      </c>
      <c r="D2335" s="4" t="s">
        <v>988</v>
      </c>
      <c r="E2335" s="4" t="s">
        <v>637</v>
      </c>
      <c r="F2335" s="2">
        <v>2014</v>
      </c>
      <c r="G2335" s="4">
        <v>5143575</v>
      </c>
      <c r="H2335" s="4">
        <v>0</v>
      </c>
      <c r="I2335" s="4" t="s">
        <v>717</v>
      </c>
      <c r="J2335" s="4" t="s">
        <v>398</v>
      </c>
      <c r="K2335" s="4" t="s">
        <v>837</v>
      </c>
      <c r="L2335" s="3">
        <v>41967</v>
      </c>
      <c r="M2335" s="4" t="s">
        <v>738</v>
      </c>
      <c r="N2335" s="4" t="s">
        <v>434</v>
      </c>
      <c r="O2335" s="4" t="s">
        <v>500</v>
      </c>
      <c r="P2335" s="4" t="s">
        <v>692</v>
      </c>
    </row>
    <row r="2336" spans="1:16" ht="33.75" customHeight="1">
      <c r="A2336" s="4" t="s">
        <v>644</v>
      </c>
      <c r="B2336" s="4" t="s">
        <v>842</v>
      </c>
      <c r="C2336" s="4" t="s">
        <v>1561</v>
      </c>
      <c r="D2336" s="4"/>
      <c r="E2336" s="4"/>
      <c r="F2336" s="2">
        <v>2005</v>
      </c>
      <c r="G2336" s="4">
        <v>4808858</v>
      </c>
      <c r="H2336" s="4">
        <v>0</v>
      </c>
      <c r="I2336" s="4" t="s">
        <v>3023</v>
      </c>
      <c r="J2336" s="4"/>
      <c r="K2336" s="4" t="s">
        <v>837</v>
      </c>
      <c r="L2336" s="3">
        <v>38562</v>
      </c>
      <c r="M2336" s="4" t="s">
        <v>886</v>
      </c>
      <c r="N2336" s="4" t="s">
        <v>434</v>
      </c>
      <c r="O2336" s="4" t="s">
        <v>282</v>
      </c>
      <c r="P2336" s="4" t="s">
        <v>879</v>
      </c>
    </row>
    <row r="2337" spans="1:16" ht="22.5" customHeight="1">
      <c r="A2337" s="4" t="s">
        <v>644</v>
      </c>
      <c r="B2337" s="4" t="s">
        <v>842</v>
      </c>
      <c r="C2337" s="4" t="s">
        <v>1473</v>
      </c>
      <c r="D2337" s="4" t="s">
        <v>1473</v>
      </c>
      <c r="E2337" s="4" t="s">
        <v>1544</v>
      </c>
      <c r="F2337" s="2">
        <v>2003</v>
      </c>
      <c r="G2337" s="4">
        <v>10000000</v>
      </c>
      <c r="H2337" s="4">
        <v>0</v>
      </c>
      <c r="I2337" s="4" t="s">
        <v>3024</v>
      </c>
      <c r="J2337" s="4"/>
      <c r="K2337" s="4"/>
      <c r="L2337" s="3">
        <v>37711</v>
      </c>
      <c r="M2337" s="4" t="s">
        <v>886</v>
      </c>
      <c r="N2337" s="4" t="s">
        <v>434</v>
      </c>
      <c r="O2337" s="4" t="s">
        <v>282</v>
      </c>
      <c r="P2337" s="4" t="s">
        <v>879</v>
      </c>
    </row>
    <row r="2338" spans="1:16" ht="45.75" customHeight="1">
      <c r="A2338" s="4" t="s">
        <v>644</v>
      </c>
      <c r="B2338" s="4" t="s">
        <v>836</v>
      </c>
      <c r="C2338" s="4" t="s">
        <v>1473</v>
      </c>
      <c r="D2338" s="4"/>
      <c r="E2338" s="4"/>
      <c r="F2338" s="2">
        <v>2003</v>
      </c>
      <c r="G2338" s="4">
        <v>2493959</v>
      </c>
      <c r="H2338" s="4">
        <v>0</v>
      </c>
      <c r="I2338" s="4" t="s">
        <v>3025</v>
      </c>
      <c r="J2338" s="4"/>
      <c r="K2338" s="4"/>
      <c r="L2338" s="3">
        <v>37858</v>
      </c>
      <c r="M2338" s="4" t="s">
        <v>738</v>
      </c>
      <c r="N2338" s="4" t="s">
        <v>434</v>
      </c>
      <c r="O2338" s="4" t="s">
        <v>500</v>
      </c>
      <c r="P2338" s="4" t="s">
        <v>692</v>
      </c>
    </row>
    <row r="2339" spans="1:16" ht="22.5" customHeight="1">
      <c r="A2339" s="4" t="s">
        <v>644</v>
      </c>
      <c r="B2339" s="4" t="s">
        <v>836</v>
      </c>
      <c r="C2339" s="4" t="s">
        <v>1473</v>
      </c>
      <c r="D2339" s="4"/>
      <c r="E2339" s="4"/>
      <c r="F2339" s="2">
        <v>2003</v>
      </c>
      <c r="G2339" s="4">
        <v>4994959</v>
      </c>
      <c r="H2339" s="4">
        <v>0</v>
      </c>
      <c r="I2339" s="4" t="s">
        <v>3026</v>
      </c>
      <c r="J2339" s="4"/>
      <c r="K2339" s="4"/>
      <c r="L2339" s="3">
        <v>37712</v>
      </c>
      <c r="M2339" s="4" t="s">
        <v>738</v>
      </c>
      <c r="N2339" s="4" t="s">
        <v>434</v>
      </c>
      <c r="O2339" s="4" t="s">
        <v>500</v>
      </c>
      <c r="P2339" s="4" t="s">
        <v>692</v>
      </c>
    </row>
    <row r="2340" spans="1:16" ht="33.75" customHeight="1">
      <c r="A2340" s="4" t="s">
        <v>207</v>
      </c>
      <c r="B2340" s="4" t="s">
        <v>877</v>
      </c>
      <c r="C2340" s="4" t="s">
        <v>1445</v>
      </c>
      <c r="D2340" s="4"/>
      <c r="E2340" s="4"/>
      <c r="F2340" s="2">
        <v>2007</v>
      </c>
      <c r="G2340" s="4">
        <v>23750</v>
      </c>
      <c r="H2340" s="4">
        <v>0</v>
      </c>
      <c r="I2340" s="4" t="s">
        <v>2676</v>
      </c>
      <c r="J2340" s="4"/>
      <c r="K2340" s="4" t="s">
        <v>837</v>
      </c>
      <c r="L2340" s="3">
        <v>39379</v>
      </c>
      <c r="M2340" s="4" t="s">
        <v>738</v>
      </c>
      <c r="N2340" s="4" t="s">
        <v>434</v>
      </c>
      <c r="O2340" s="4" t="s">
        <v>282</v>
      </c>
      <c r="P2340" s="4" t="s">
        <v>879</v>
      </c>
    </row>
    <row r="2341" spans="1:16" ht="45.75" customHeight="1">
      <c r="A2341" s="4" t="s">
        <v>207</v>
      </c>
      <c r="B2341" s="4" t="s">
        <v>877</v>
      </c>
      <c r="C2341" s="4" t="s">
        <v>1458</v>
      </c>
      <c r="D2341" s="4" t="s">
        <v>1459</v>
      </c>
      <c r="E2341" s="4" t="s">
        <v>2247</v>
      </c>
      <c r="F2341" s="2">
        <v>2008</v>
      </c>
      <c r="G2341" s="4">
        <v>500000</v>
      </c>
      <c r="H2341" s="4">
        <v>0</v>
      </c>
      <c r="I2341" s="4" t="s">
        <v>3027</v>
      </c>
      <c r="J2341" s="4"/>
      <c r="K2341" s="4" t="s">
        <v>837</v>
      </c>
      <c r="L2341" s="3">
        <v>39674</v>
      </c>
      <c r="M2341" s="4" t="s">
        <v>926</v>
      </c>
      <c r="N2341" s="4" t="s">
        <v>434</v>
      </c>
      <c r="O2341" s="4" t="s">
        <v>282</v>
      </c>
      <c r="P2341" s="4" t="s">
        <v>879</v>
      </c>
    </row>
    <row r="2342" spans="1:16" ht="33.75" customHeight="1">
      <c r="A2342" s="4" t="s">
        <v>207</v>
      </c>
      <c r="B2342" s="4" t="s">
        <v>877</v>
      </c>
      <c r="C2342" s="4" t="s">
        <v>1458</v>
      </c>
      <c r="D2342" s="4" t="s">
        <v>1459</v>
      </c>
      <c r="E2342" s="4" t="s">
        <v>2247</v>
      </c>
      <c r="F2342" s="2">
        <v>2008</v>
      </c>
      <c r="G2342" s="4">
        <v>100000</v>
      </c>
      <c r="H2342" s="4">
        <v>0</v>
      </c>
      <c r="I2342" s="4" t="s">
        <v>1689</v>
      </c>
      <c r="J2342" s="4"/>
      <c r="K2342" s="4" t="s">
        <v>837</v>
      </c>
      <c r="L2342" s="3">
        <v>39553</v>
      </c>
      <c r="M2342" s="4" t="s">
        <v>926</v>
      </c>
      <c r="N2342" s="4" t="s">
        <v>434</v>
      </c>
      <c r="O2342" s="4" t="s">
        <v>282</v>
      </c>
      <c r="P2342" s="4" t="s">
        <v>879</v>
      </c>
    </row>
    <row r="2343" spans="1:16" ht="33.75" customHeight="1">
      <c r="A2343" s="4" t="s">
        <v>207</v>
      </c>
      <c r="B2343" s="4" t="s">
        <v>877</v>
      </c>
      <c r="C2343" s="4" t="s">
        <v>1458</v>
      </c>
      <c r="D2343" s="4" t="s">
        <v>1459</v>
      </c>
      <c r="E2343" s="4" t="s">
        <v>2247</v>
      </c>
      <c r="F2343" s="2">
        <v>2008</v>
      </c>
      <c r="G2343" s="4">
        <v>139500</v>
      </c>
      <c r="H2343" s="4">
        <v>0</v>
      </c>
      <c r="I2343" s="4" t="s">
        <v>1689</v>
      </c>
      <c r="J2343" s="4"/>
      <c r="K2343" s="4" t="s">
        <v>837</v>
      </c>
      <c r="L2343" s="3">
        <v>39507</v>
      </c>
      <c r="M2343" s="4" t="s">
        <v>926</v>
      </c>
      <c r="N2343" s="4" t="s">
        <v>434</v>
      </c>
      <c r="O2343" s="4" t="s">
        <v>282</v>
      </c>
      <c r="P2343" s="4" t="s">
        <v>879</v>
      </c>
    </row>
    <row r="2344" spans="1:16" ht="33.75" customHeight="1">
      <c r="A2344" s="4" t="s">
        <v>207</v>
      </c>
      <c r="B2344" s="4" t="s">
        <v>877</v>
      </c>
      <c r="C2344" s="4" t="s">
        <v>1458</v>
      </c>
      <c r="D2344" s="4" t="s">
        <v>1459</v>
      </c>
      <c r="E2344" s="4" t="s">
        <v>2247</v>
      </c>
      <c r="F2344" s="2">
        <v>2008</v>
      </c>
      <c r="G2344" s="4">
        <v>128091</v>
      </c>
      <c r="H2344" s="4">
        <v>0</v>
      </c>
      <c r="I2344" s="4" t="s">
        <v>3028</v>
      </c>
      <c r="J2344" s="4"/>
      <c r="K2344" s="4" t="s">
        <v>837</v>
      </c>
      <c r="L2344" s="3">
        <v>39584</v>
      </c>
      <c r="M2344" s="4" t="s">
        <v>926</v>
      </c>
      <c r="N2344" s="4" t="s">
        <v>434</v>
      </c>
      <c r="O2344" s="4" t="s">
        <v>282</v>
      </c>
      <c r="P2344" s="4" t="s">
        <v>879</v>
      </c>
    </row>
    <row r="2345" spans="1:16" ht="45.75" customHeight="1">
      <c r="A2345" s="4" t="s">
        <v>207</v>
      </c>
      <c r="B2345" s="4" t="s">
        <v>877</v>
      </c>
      <c r="C2345" s="4" t="s">
        <v>1463</v>
      </c>
      <c r="D2345" s="4"/>
      <c r="E2345" s="4"/>
      <c r="F2345" s="2">
        <v>2009</v>
      </c>
      <c r="G2345" s="4">
        <v>169439</v>
      </c>
      <c r="H2345" s="4">
        <v>0</v>
      </c>
      <c r="I2345" s="4" t="s">
        <v>3029</v>
      </c>
      <c r="J2345" s="4" t="s">
        <v>398</v>
      </c>
      <c r="K2345" s="4" t="s">
        <v>837</v>
      </c>
      <c r="L2345" s="3">
        <v>40087</v>
      </c>
      <c r="M2345" s="4" t="s">
        <v>926</v>
      </c>
      <c r="N2345" s="4" t="s">
        <v>434</v>
      </c>
      <c r="O2345" s="4" t="s">
        <v>282</v>
      </c>
      <c r="P2345" s="4" t="s">
        <v>879</v>
      </c>
    </row>
    <row r="2346" spans="1:16" ht="33.75" customHeight="1">
      <c r="A2346" s="4" t="s">
        <v>207</v>
      </c>
      <c r="B2346" s="4" t="s">
        <v>877</v>
      </c>
      <c r="C2346" s="4" t="s">
        <v>961</v>
      </c>
      <c r="D2346" s="4" t="s">
        <v>988</v>
      </c>
      <c r="E2346" s="4" t="s">
        <v>142</v>
      </c>
      <c r="F2346" s="2">
        <v>2014</v>
      </c>
      <c r="G2346" s="4">
        <v>460598</v>
      </c>
      <c r="H2346" s="4">
        <v>0</v>
      </c>
      <c r="I2346" s="4" t="s">
        <v>994</v>
      </c>
      <c r="J2346" s="4" t="s">
        <v>398</v>
      </c>
      <c r="K2346" s="4" t="s">
        <v>837</v>
      </c>
      <c r="L2346" s="3">
        <v>41752</v>
      </c>
      <c r="M2346" s="4" t="s">
        <v>738</v>
      </c>
      <c r="N2346" s="4" t="s">
        <v>434</v>
      </c>
      <c r="O2346" s="4" t="s">
        <v>282</v>
      </c>
      <c r="P2346" s="4" t="s">
        <v>879</v>
      </c>
    </row>
    <row r="2347" spans="1:16" ht="33.75" customHeight="1">
      <c r="A2347" s="4" t="s">
        <v>635</v>
      </c>
      <c r="B2347" s="4" t="s">
        <v>147</v>
      </c>
      <c r="C2347" s="4" t="s">
        <v>1458</v>
      </c>
      <c r="D2347" s="4" t="s">
        <v>1459</v>
      </c>
      <c r="E2347" s="4" t="s">
        <v>3030</v>
      </c>
      <c r="F2347" s="2">
        <v>2008</v>
      </c>
      <c r="G2347" s="4">
        <v>500000</v>
      </c>
      <c r="H2347" s="4">
        <v>0</v>
      </c>
      <c r="I2347" s="4" t="s">
        <v>3031</v>
      </c>
      <c r="J2347" s="4" t="s">
        <v>398</v>
      </c>
      <c r="K2347" s="4" t="s">
        <v>837</v>
      </c>
      <c r="L2347" s="3">
        <v>39479</v>
      </c>
      <c r="M2347" s="4" t="s">
        <v>886</v>
      </c>
      <c r="N2347" s="4" t="s">
        <v>434</v>
      </c>
      <c r="O2347" s="4" t="s">
        <v>500</v>
      </c>
      <c r="P2347" s="4" t="s">
        <v>255</v>
      </c>
    </row>
    <row r="2348" spans="1:16" ht="33.75" customHeight="1">
      <c r="A2348" s="4" t="s">
        <v>635</v>
      </c>
      <c r="B2348" s="4" t="s">
        <v>139</v>
      </c>
      <c r="C2348" s="4" t="s">
        <v>377</v>
      </c>
      <c r="D2348" s="4"/>
      <c r="E2348" s="4"/>
      <c r="F2348" s="2">
        <v>2012</v>
      </c>
      <c r="G2348" s="4">
        <v>245034</v>
      </c>
      <c r="H2348" s="4">
        <v>0</v>
      </c>
      <c r="I2348" s="4" t="s">
        <v>699</v>
      </c>
      <c r="J2348" s="4" t="s">
        <v>398</v>
      </c>
      <c r="K2348" s="4" t="s">
        <v>837</v>
      </c>
      <c r="L2348" s="3">
        <v>41136</v>
      </c>
      <c r="M2348" s="4" t="s">
        <v>926</v>
      </c>
      <c r="N2348" s="4" t="s">
        <v>434</v>
      </c>
      <c r="O2348" s="4" t="s">
        <v>282</v>
      </c>
      <c r="P2348" s="4" t="s">
        <v>879</v>
      </c>
    </row>
    <row r="2349" spans="1:16" ht="33.75" customHeight="1">
      <c r="A2349" s="4" t="s">
        <v>635</v>
      </c>
      <c r="B2349" s="4" t="s">
        <v>134</v>
      </c>
      <c r="C2349" s="4" t="s">
        <v>1516</v>
      </c>
      <c r="D2349" s="4" t="s">
        <v>1586</v>
      </c>
      <c r="E2349" s="4" t="s">
        <v>3032</v>
      </c>
      <c r="F2349" s="2">
        <v>2010</v>
      </c>
      <c r="G2349" s="4">
        <v>794812</v>
      </c>
      <c r="H2349" s="4">
        <v>0</v>
      </c>
      <c r="I2349" s="4" t="s">
        <v>3033</v>
      </c>
      <c r="J2349" s="4" t="s">
        <v>398</v>
      </c>
      <c r="K2349" s="4" t="s">
        <v>837</v>
      </c>
      <c r="L2349" s="3">
        <v>40330</v>
      </c>
      <c r="M2349" s="4" t="s">
        <v>230</v>
      </c>
      <c r="N2349" s="4" t="s">
        <v>434</v>
      </c>
      <c r="O2349" s="4" t="s">
        <v>282</v>
      </c>
      <c r="P2349" s="4" t="s">
        <v>879</v>
      </c>
    </row>
    <row r="2350" spans="1:16" ht="45.75" customHeight="1">
      <c r="A2350" s="4" t="s">
        <v>635</v>
      </c>
      <c r="B2350" s="4" t="s">
        <v>204</v>
      </c>
      <c r="C2350" s="4" t="s">
        <v>1458</v>
      </c>
      <c r="D2350" s="4" t="s">
        <v>1459</v>
      </c>
      <c r="E2350" s="4" t="s">
        <v>1607</v>
      </c>
      <c r="F2350" s="2">
        <v>2008</v>
      </c>
      <c r="G2350" s="4">
        <v>518431</v>
      </c>
      <c r="H2350" s="4">
        <v>0</v>
      </c>
      <c r="I2350" s="4" t="s">
        <v>1608</v>
      </c>
      <c r="J2350" s="4"/>
      <c r="K2350" s="4" t="s">
        <v>837</v>
      </c>
      <c r="L2350" s="3">
        <v>39476</v>
      </c>
      <c r="M2350" s="4" t="s">
        <v>613</v>
      </c>
      <c r="N2350" s="4" t="s">
        <v>434</v>
      </c>
      <c r="O2350" s="4" t="s">
        <v>500</v>
      </c>
      <c r="P2350" s="4" t="s">
        <v>255</v>
      </c>
    </row>
    <row r="2351" spans="1:16" ht="45.75" customHeight="1">
      <c r="A2351" s="4" t="s">
        <v>635</v>
      </c>
      <c r="B2351" s="4" t="s">
        <v>1852</v>
      </c>
      <c r="C2351" s="4" t="s">
        <v>1463</v>
      </c>
      <c r="D2351" s="4" t="s">
        <v>1464</v>
      </c>
      <c r="E2351" s="4" t="s">
        <v>3034</v>
      </c>
      <c r="F2351" s="2">
        <v>2009</v>
      </c>
      <c r="G2351" s="4">
        <v>158008</v>
      </c>
      <c r="H2351" s="4">
        <v>0</v>
      </c>
      <c r="I2351" s="4" t="s">
        <v>3035</v>
      </c>
      <c r="J2351" s="4"/>
      <c r="K2351" s="4" t="s">
        <v>837</v>
      </c>
      <c r="L2351" s="3">
        <v>40000</v>
      </c>
      <c r="M2351" s="4" t="s">
        <v>211</v>
      </c>
      <c r="N2351" s="4" t="s">
        <v>434</v>
      </c>
      <c r="O2351" s="4" t="s">
        <v>282</v>
      </c>
      <c r="P2351" s="4" t="s">
        <v>879</v>
      </c>
    </row>
    <row r="2352" spans="1:16" ht="33.75" customHeight="1">
      <c r="A2352" s="4" t="s">
        <v>635</v>
      </c>
      <c r="B2352" s="4" t="s">
        <v>720</v>
      </c>
      <c r="C2352" s="4" t="s">
        <v>532</v>
      </c>
      <c r="D2352" s="4" t="s">
        <v>254</v>
      </c>
      <c r="E2352" s="4" t="s">
        <v>584</v>
      </c>
      <c r="F2352" s="2">
        <v>2013</v>
      </c>
      <c r="G2352" s="4">
        <v>170000</v>
      </c>
      <c r="H2352" s="4">
        <v>0</v>
      </c>
      <c r="I2352" s="4" t="s">
        <v>1088</v>
      </c>
      <c r="J2352" s="4" t="s">
        <v>398</v>
      </c>
      <c r="K2352" s="4" t="s">
        <v>837</v>
      </c>
      <c r="L2352" s="3">
        <v>41320</v>
      </c>
      <c r="M2352" s="4" t="s">
        <v>738</v>
      </c>
      <c r="N2352" s="4" t="s">
        <v>434</v>
      </c>
      <c r="O2352" s="4" t="s">
        <v>282</v>
      </c>
      <c r="P2352" s="4" t="s">
        <v>879</v>
      </c>
    </row>
    <row r="2353" spans="1:16" ht="33.75" customHeight="1">
      <c r="A2353" s="4" t="s">
        <v>635</v>
      </c>
      <c r="B2353" s="4" t="s">
        <v>425</v>
      </c>
      <c r="C2353" s="4" t="s">
        <v>377</v>
      </c>
      <c r="D2353" s="4"/>
      <c r="E2353" s="4"/>
      <c r="F2353" s="2">
        <v>2012</v>
      </c>
      <c r="G2353" s="4">
        <v>126500</v>
      </c>
      <c r="H2353" s="4">
        <v>0</v>
      </c>
      <c r="I2353" s="4" t="s">
        <v>972</v>
      </c>
      <c r="J2353" s="4" t="s">
        <v>398</v>
      </c>
      <c r="K2353" s="4" t="s">
        <v>837</v>
      </c>
      <c r="L2353" s="3">
        <v>41289</v>
      </c>
      <c r="M2353" s="4" t="s">
        <v>926</v>
      </c>
      <c r="N2353" s="4" t="s">
        <v>434</v>
      </c>
      <c r="O2353" s="4" t="s">
        <v>282</v>
      </c>
      <c r="P2353" s="4" t="s">
        <v>879</v>
      </c>
    </row>
    <row r="2354" spans="1:16" ht="33.75" customHeight="1">
      <c r="A2354" s="4" t="s">
        <v>635</v>
      </c>
      <c r="B2354" s="4" t="s">
        <v>873</v>
      </c>
      <c r="C2354" s="4" t="s">
        <v>40</v>
      </c>
      <c r="D2354" s="4" t="s">
        <v>1332</v>
      </c>
      <c r="E2354" s="4" t="s">
        <v>40</v>
      </c>
      <c r="F2354" s="2">
        <v>2014</v>
      </c>
      <c r="G2354" s="4">
        <v>784881351</v>
      </c>
      <c r="H2354" s="4">
        <v>0</v>
      </c>
      <c r="I2354" s="4" t="s">
        <v>3036</v>
      </c>
      <c r="J2354" s="4" t="s">
        <v>398</v>
      </c>
      <c r="K2354" s="4" t="s">
        <v>837</v>
      </c>
      <c r="L2354" s="3">
        <v>42004</v>
      </c>
      <c r="M2354" s="4" t="s">
        <v>926</v>
      </c>
      <c r="N2354" s="4" t="s">
        <v>434</v>
      </c>
      <c r="O2354" s="4" t="s">
        <v>500</v>
      </c>
      <c r="P2354" s="4" t="s">
        <v>255</v>
      </c>
    </row>
    <row r="2355" spans="1:16" ht="33.75" customHeight="1">
      <c r="A2355" s="4" t="s">
        <v>635</v>
      </c>
      <c r="B2355" s="4" t="s">
        <v>873</v>
      </c>
      <c r="C2355" s="4" t="s">
        <v>1457</v>
      </c>
      <c r="D2355" s="4" t="s">
        <v>3037</v>
      </c>
      <c r="E2355" s="4" t="s">
        <v>3038</v>
      </c>
      <c r="F2355" s="2">
        <v>2015</v>
      </c>
      <c r="G2355" s="4">
        <v>-784881351</v>
      </c>
      <c r="H2355" s="4">
        <v>0</v>
      </c>
      <c r="I2355" s="4" t="s">
        <v>3039</v>
      </c>
      <c r="J2355" s="4" t="s">
        <v>398</v>
      </c>
      <c r="K2355" s="4" t="s">
        <v>837</v>
      </c>
      <c r="L2355" s="3">
        <v>42005</v>
      </c>
      <c r="M2355" s="4" t="s">
        <v>926</v>
      </c>
      <c r="N2355" s="4" t="s">
        <v>434</v>
      </c>
      <c r="O2355" s="4" t="s">
        <v>500</v>
      </c>
      <c r="P2355" s="4" t="s">
        <v>255</v>
      </c>
    </row>
    <row r="2356" spans="1:16" ht="33.75" customHeight="1">
      <c r="A2356" s="4" t="s">
        <v>635</v>
      </c>
      <c r="B2356" s="4" t="s">
        <v>797</v>
      </c>
      <c r="C2356" s="4" t="s">
        <v>1457</v>
      </c>
      <c r="D2356" s="4" t="s">
        <v>634</v>
      </c>
      <c r="E2356" s="4" t="s">
        <v>115</v>
      </c>
      <c r="F2356" s="2">
        <v>2015</v>
      </c>
      <c r="G2356" s="4">
        <v>4478</v>
      </c>
      <c r="H2356" s="4">
        <v>0</v>
      </c>
      <c r="I2356" s="4" t="s">
        <v>1107</v>
      </c>
      <c r="J2356" s="4" t="s">
        <v>398</v>
      </c>
      <c r="K2356" s="4" t="s">
        <v>837</v>
      </c>
      <c r="L2356" s="3">
        <v>41939</v>
      </c>
      <c r="M2356" s="4" t="s">
        <v>926</v>
      </c>
      <c r="N2356" s="4" t="s">
        <v>434</v>
      </c>
      <c r="O2356" s="4" t="s">
        <v>282</v>
      </c>
      <c r="P2356" s="4" t="s">
        <v>879</v>
      </c>
    </row>
    <row r="2357" spans="1:16" ht="33.75" customHeight="1">
      <c r="A2357" s="4" t="s">
        <v>635</v>
      </c>
      <c r="B2357" s="4" t="s">
        <v>797</v>
      </c>
      <c r="C2357" s="4" t="s">
        <v>1457</v>
      </c>
      <c r="D2357" s="4" t="s">
        <v>634</v>
      </c>
      <c r="E2357" s="4" t="s">
        <v>115</v>
      </c>
      <c r="F2357" s="2">
        <v>2015</v>
      </c>
      <c r="G2357" s="4">
        <v>358494</v>
      </c>
      <c r="H2357" s="4">
        <v>0</v>
      </c>
      <c r="I2357" s="4" t="s">
        <v>336</v>
      </c>
      <c r="J2357" s="4" t="s">
        <v>398</v>
      </c>
      <c r="K2357" s="4" t="s">
        <v>837</v>
      </c>
      <c r="L2357" s="3">
        <v>41862</v>
      </c>
      <c r="M2357" s="4" t="s">
        <v>926</v>
      </c>
      <c r="N2357" s="4" t="s">
        <v>434</v>
      </c>
      <c r="O2357" s="4" t="s">
        <v>282</v>
      </c>
      <c r="P2357" s="4" t="s">
        <v>879</v>
      </c>
    </row>
    <row r="2358" spans="1:16" ht="45.75" customHeight="1">
      <c r="A2358" s="4" t="s">
        <v>797</v>
      </c>
      <c r="B2358" s="4" t="s">
        <v>797</v>
      </c>
      <c r="C2358" s="4" t="s">
        <v>1457</v>
      </c>
      <c r="D2358" s="4" t="s">
        <v>634</v>
      </c>
      <c r="E2358" s="4" t="s">
        <v>295</v>
      </c>
      <c r="F2358" s="2">
        <v>2015</v>
      </c>
      <c r="G2358" s="4">
        <v>2298201</v>
      </c>
      <c r="H2358" s="4">
        <v>0</v>
      </c>
      <c r="I2358" s="4" t="s">
        <v>1032</v>
      </c>
      <c r="J2358" s="4" t="s">
        <v>398</v>
      </c>
      <c r="K2358" s="4" t="s">
        <v>837</v>
      </c>
      <c r="L2358" s="3">
        <v>41887</v>
      </c>
      <c r="M2358" s="4" t="s">
        <v>613</v>
      </c>
      <c r="N2358" s="4" t="s">
        <v>434</v>
      </c>
      <c r="O2358" s="4" t="s">
        <v>282</v>
      </c>
      <c r="P2358" s="4" t="s">
        <v>879</v>
      </c>
    </row>
    <row r="2359" spans="1:16" ht="45.75" customHeight="1">
      <c r="A2359" s="4" t="s">
        <v>797</v>
      </c>
      <c r="B2359" s="4" t="s">
        <v>797</v>
      </c>
      <c r="C2359" s="4" t="s">
        <v>1457</v>
      </c>
      <c r="D2359" s="4" t="s">
        <v>634</v>
      </c>
      <c r="E2359" s="4" t="s">
        <v>33</v>
      </c>
      <c r="F2359" s="2">
        <v>2015</v>
      </c>
      <c r="G2359" s="4">
        <v>763159</v>
      </c>
      <c r="H2359" s="4">
        <v>0</v>
      </c>
      <c r="I2359" s="4" t="s">
        <v>123</v>
      </c>
      <c r="J2359" s="4" t="s">
        <v>398</v>
      </c>
      <c r="K2359" s="4" t="s">
        <v>837</v>
      </c>
      <c r="L2359" s="3">
        <v>41887</v>
      </c>
      <c r="M2359" s="4" t="s">
        <v>613</v>
      </c>
      <c r="N2359" s="4" t="s">
        <v>434</v>
      </c>
      <c r="O2359" s="4" t="s">
        <v>282</v>
      </c>
      <c r="P2359" s="4" t="s">
        <v>879</v>
      </c>
    </row>
    <row r="2360" spans="1:16" ht="33.75" customHeight="1">
      <c r="A2360" s="4" t="s">
        <v>797</v>
      </c>
      <c r="B2360" s="4" t="s">
        <v>797</v>
      </c>
      <c r="C2360" s="4" t="s">
        <v>1457</v>
      </c>
      <c r="D2360" s="4" t="s">
        <v>634</v>
      </c>
      <c r="E2360" s="4" t="s">
        <v>175</v>
      </c>
      <c r="F2360" s="2">
        <v>2015</v>
      </c>
      <c r="G2360" s="4">
        <v>170487879</v>
      </c>
      <c r="H2360" s="4">
        <v>0</v>
      </c>
      <c r="I2360" s="4" t="s">
        <v>475</v>
      </c>
      <c r="J2360" s="4" t="s">
        <v>398</v>
      </c>
      <c r="K2360" s="4" t="s">
        <v>837</v>
      </c>
      <c r="L2360" s="3">
        <v>41887</v>
      </c>
      <c r="M2360" s="4" t="s">
        <v>554</v>
      </c>
      <c r="N2360" s="4" t="s">
        <v>434</v>
      </c>
      <c r="O2360" s="4" t="s">
        <v>282</v>
      </c>
      <c r="P2360" s="4" t="s">
        <v>879</v>
      </c>
    </row>
    <row r="2361" spans="1:16" ht="33.75" customHeight="1">
      <c r="A2361" s="4" t="s">
        <v>797</v>
      </c>
      <c r="B2361" s="4" t="s">
        <v>797</v>
      </c>
      <c r="C2361" s="4" t="s">
        <v>1457</v>
      </c>
      <c r="D2361" s="4" t="s">
        <v>634</v>
      </c>
      <c r="E2361" s="4" t="s">
        <v>115</v>
      </c>
      <c r="F2361" s="2">
        <v>2015</v>
      </c>
      <c r="G2361" s="4">
        <v>-763159</v>
      </c>
      <c r="H2361" s="4">
        <v>0</v>
      </c>
      <c r="I2361" s="4" t="s">
        <v>158</v>
      </c>
      <c r="J2361" s="4"/>
      <c r="K2361" s="4" t="s">
        <v>837</v>
      </c>
      <c r="L2361" s="3">
        <v>41887</v>
      </c>
      <c r="M2361" s="4" t="s">
        <v>926</v>
      </c>
      <c r="N2361" s="4" t="s">
        <v>434</v>
      </c>
      <c r="O2361" s="4" t="s">
        <v>282</v>
      </c>
      <c r="P2361" s="4" t="s">
        <v>879</v>
      </c>
    </row>
    <row r="2362" spans="1:16" ht="33.75" customHeight="1">
      <c r="A2362" s="4" t="s">
        <v>797</v>
      </c>
      <c r="B2362" s="4" t="s">
        <v>797</v>
      </c>
      <c r="C2362" s="4" t="s">
        <v>1457</v>
      </c>
      <c r="D2362" s="4" t="s">
        <v>634</v>
      </c>
      <c r="E2362" s="4" t="s">
        <v>115</v>
      </c>
      <c r="F2362" s="2">
        <v>2015</v>
      </c>
      <c r="G2362" s="4">
        <v>-170487879</v>
      </c>
      <c r="H2362" s="4">
        <v>0</v>
      </c>
      <c r="I2362" s="4" t="s">
        <v>603</v>
      </c>
      <c r="J2362" s="4"/>
      <c r="K2362" s="4" t="s">
        <v>837</v>
      </c>
      <c r="L2362" s="3">
        <v>41887</v>
      </c>
      <c r="M2362" s="4" t="s">
        <v>926</v>
      </c>
      <c r="N2362" s="4" t="s">
        <v>434</v>
      </c>
      <c r="O2362" s="4" t="s">
        <v>282</v>
      </c>
      <c r="P2362" s="4" t="s">
        <v>879</v>
      </c>
    </row>
    <row r="2363" spans="1:16" ht="33.75" customHeight="1">
      <c r="A2363" s="4" t="s">
        <v>797</v>
      </c>
      <c r="B2363" s="4" t="s">
        <v>797</v>
      </c>
      <c r="C2363" s="4" t="s">
        <v>1457</v>
      </c>
      <c r="D2363" s="4" t="s">
        <v>634</v>
      </c>
      <c r="E2363" s="4" t="s">
        <v>115</v>
      </c>
      <c r="F2363" s="2">
        <v>2015</v>
      </c>
      <c r="G2363" s="4">
        <v>-2298201</v>
      </c>
      <c r="H2363" s="4">
        <v>0</v>
      </c>
      <c r="I2363" s="4" t="s">
        <v>149</v>
      </c>
      <c r="J2363" s="4"/>
      <c r="K2363" s="4" t="s">
        <v>837</v>
      </c>
      <c r="L2363" s="3">
        <v>41887</v>
      </c>
      <c r="M2363" s="4" t="s">
        <v>926</v>
      </c>
      <c r="N2363" s="4" t="s">
        <v>434</v>
      </c>
      <c r="O2363" s="4" t="s">
        <v>282</v>
      </c>
      <c r="P2363" s="4" t="s">
        <v>879</v>
      </c>
    </row>
    <row r="2364" spans="1:16" ht="33.75" customHeight="1">
      <c r="A2364" s="4" t="s">
        <v>797</v>
      </c>
      <c r="B2364" s="4" t="s">
        <v>797</v>
      </c>
      <c r="C2364" s="4" t="s">
        <v>961</v>
      </c>
      <c r="D2364" s="4" t="s">
        <v>988</v>
      </c>
      <c r="E2364" s="4" t="s">
        <v>637</v>
      </c>
      <c r="F2364" s="2">
        <v>2014</v>
      </c>
      <c r="G2364" s="4">
        <v>16779201</v>
      </c>
      <c r="H2364" s="4">
        <v>0</v>
      </c>
      <c r="I2364" s="4" t="s">
        <v>412</v>
      </c>
      <c r="J2364" s="4" t="s">
        <v>398</v>
      </c>
      <c r="K2364" s="4" t="s">
        <v>837</v>
      </c>
      <c r="L2364" s="3">
        <v>41787</v>
      </c>
      <c r="M2364" s="4" t="s">
        <v>738</v>
      </c>
      <c r="N2364" s="4" t="s">
        <v>434</v>
      </c>
      <c r="O2364" s="4" t="s">
        <v>282</v>
      </c>
      <c r="P2364" s="4" t="s">
        <v>879</v>
      </c>
    </row>
    <row r="2365" spans="1:16" ht="33.75" customHeight="1">
      <c r="A2365" s="4" t="s">
        <v>842</v>
      </c>
      <c r="B2365" s="4" t="s">
        <v>842</v>
      </c>
      <c r="C2365" s="4" t="s">
        <v>1463</v>
      </c>
      <c r="D2365" s="4" t="s">
        <v>1464</v>
      </c>
      <c r="E2365" s="4" t="s">
        <v>1542</v>
      </c>
      <c r="F2365" s="2">
        <v>2009</v>
      </c>
      <c r="G2365" s="4">
        <v>380952</v>
      </c>
      <c r="H2365" s="4">
        <v>0</v>
      </c>
      <c r="I2365" s="4" t="s">
        <v>3040</v>
      </c>
      <c r="J2365" s="4"/>
      <c r="K2365" s="4" t="s">
        <v>837</v>
      </c>
      <c r="L2365" s="3">
        <v>39967</v>
      </c>
      <c r="M2365" s="4" t="s">
        <v>886</v>
      </c>
      <c r="N2365" s="4" t="s">
        <v>434</v>
      </c>
      <c r="O2365" s="4" t="s">
        <v>282</v>
      </c>
      <c r="P2365" s="4" t="s">
        <v>879</v>
      </c>
    </row>
    <row r="2366" spans="1:16" ht="33.75" customHeight="1">
      <c r="A2366" s="4" t="s">
        <v>842</v>
      </c>
      <c r="B2366" s="4" t="s">
        <v>842</v>
      </c>
      <c r="C2366" s="4" t="s">
        <v>1463</v>
      </c>
      <c r="D2366" s="4" t="s">
        <v>1464</v>
      </c>
      <c r="E2366" s="4" t="s">
        <v>1542</v>
      </c>
      <c r="F2366" s="2">
        <v>2009</v>
      </c>
      <c r="G2366" s="4">
        <v>1240000</v>
      </c>
      <c r="H2366" s="4">
        <v>0</v>
      </c>
      <c r="I2366" s="4"/>
      <c r="J2366" s="4"/>
      <c r="K2366" s="4" t="s">
        <v>837</v>
      </c>
      <c r="L2366" s="3">
        <v>39967</v>
      </c>
      <c r="M2366" s="4" t="s">
        <v>886</v>
      </c>
      <c r="N2366" s="4" t="s">
        <v>434</v>
      </c>
      <c r="O2366" s="4" t="s">
        <v>282</v>
      </c>
      <c r="P2366" s="4" t="s">
        <v>879</v>
      </c>
    </row>
    <row r="2367" spans="1:16" ht="33.75" customHeight="1">
      <c r="A2367" s="4" t="s">
        <v>842</v>
      </c>
      <c r="B2367" s="4" t="s">
        <v>842</v>
      </c>
      <c r="C2367" s="4" t="s">
        <v>1463</v>
      </c>
      <c r="D2367" s="4" t="s">
        <v>1464</v>
      </c>
      <c r="E2367" s="4" t="s">
        <v>1902</v>
      </c>
      <c r="F2367" s="2">
        <v>2009</v>
      </c>
      <c r="G2367" s="4">
        <v>-380952</v>
      </c>
      <c r="H2367" s="4">
        <v>0</v>
      </c>
      <c r="I2367" s="4" t="s">
        <v>3041</v>
      </c>
      <c r="J2367" s="4"/>
      <c r="K2367" s="4" t="s">
        <v>837</v>
      </c>
      <c r="L2367" s="3">
        <v>39967</v>
      </c>
      <c r="M2367" s="4" t="s">
        <v>926</v>
      </c>
      <c r="N2367" s="4" t="s">
        <v>434</v>
      </c>
      <c r="O2367" s="4" t="s">
        <v>282</v>
      </c>
      <c r="P2367" s="4" t="s">
        <v>879</v>
      </c>
    </row>
    <row r="2368" spans="1:16" ht="33.75" customHeight="1">
      <c r="A2368" s="4" t="s">
        <v>842</v>
      </c>
      <c r="B2368" s="4" t="s">
        <v>842</v>
      </c>
      <c r="C2368" s="4" t="s">
        <v>1463</v>
      </c>
      <c r="D2368" s="4" t="s">
        <v>1464</v>
      </c>
      <c r="E2368" s="4" t="s">
        <v>1902</v>
      </c>
      <c r="F2368" s="2">
        <v>2009</v>
      </c>
      <c r="G2368" s="4">
        <v>-33040</v>
      </c>
      <c r="H2368" s="4">
        <v>0</v>
      </c>
      <c r="I2368" s="4" t="s">
        <v>3042</v>
      </c>
      <c r="J2368" s="4"/>
      <c r="K2368" s="4" t="s">
        <v>837</v>
      </c>
      <c r="L2368" s="3">
        <v>39967</v>
      </c>
      <c r="M2368" s="4" t="s">
        <v>926</v>
      </c>
      <c r="N2368" s="4" t="s">
        <v>434</v>
      </c>
      <c r="O2368" s="4" t="s">
        <v>282</v>
      </c>
      <c r="P2368" s="4" t="s">
        <v>879</v>
      </c>
    </row>
    <row r="2369" spans="1:16" ht="33.75" customHeight="1">
      <c r="A2369" s="4" t="s">
        <v>842</v>
      </c>
      <c r="B2369" s="4" t="s">
        <v>842</v>
      </c>
      <c r="C2369" s="4" t="s">
        <v>1463</v>
      </c>
      <c r="D2369" s="4" t="s">
        <v>1464</v>
      </c>
      <c r="E2369" s="4" t="s">
        <v>1902</v>
      </c>
      <c r="F2369" s="2">
        <v>2009</v>
      </c>
      <c r="G2369" s="4">
        <v>-10150</v>
      </c>
      <c r="H2369" s="4">
        <v>0</v>
      </c>
      <c r="I2369" s="4" t="s">
        <v>3043</v>
      </c>
      <c r="J2369" s="4"/>
      <c r="K2369" s="4" t="s">
        <v>837</v>
      </c>
      <c r="L2369" s="3">
        <v>39967</v>
      </c>
      <c r="M2369" s="4" t="s">
        <v>926</v>
      </c>
      <c r="N2369" s="4" t="s">
        <v>434</v>
      </c>
      <c r="O2369" s="4" t="s">
        <v>282</v>
      </c>
      <c r="P2369" s="4" t="s">
        <v>879</v>
      </c>
    </row>
    <row r="2370" spans="1:16" ht="33.75" customHeight="1">
      <c r="A2370" s="4" t="s">
        <v>842</v>
      </c>
      <c r="B2370" s="4" t="s">
        <v>842</v>
      </c>
      <c r="C2370" s="4" t="s">
        <v>1463</v>
      </c>
      <c r="D2370" s="4" t="s">
        <v>1464</v>
      </c>
      <c r="E2370" s="4" t="s">
        <v>1902</v>
      </c>
      <c r="F2370" s="2">
        <v>2009</v>
      </c>
      <c r="G2370" s="4">
        <v>-1240000</v>
      </c>
      <c r="H2370" s="4">
        <v>0</v>
      </c>
      <c r="I2370" s="4" t="s">
        <v>3044</v>
      </c>
      <c r="J2370" s="4"/>
      <c r="K2370" s="4" t="s">
        <v>837</v>
      </c>
      <c r="L2370" s="3">
        <v>39967</v>
      </c>
      <c r="M2370" s="4" t="s">
        <v>926</v>
      </c>
      <c r="N2370" s="4" t="s">
        <v>434</v>
      </c>
      <c r="O2370" s="4" t="s">
        <v>282</v>
      </c>
      <c r="P2370" s="4" t="s">
        <v>879</v>
      </c>
    </row>
    <row r="2371" spans="1:16" ht="45.75" customHeight="1">
      <c r="A2371" s="4" t="s">
        <v>3045</v>
      </c>
      <c r="B2371" s="4" t="s">
        <v>797</v>
      </c>
      <c r="C2371" s="4" t="s">
        <v>1473</v>
      </c>
      <c r="D2371" s="4" t="s">
        <v>1473</v>
      </c>
      <c r="E2371" s="4" t="s">
        <v>1538</v>
      </c>
      <c r="F2371" s="2">
        <v>2003</v>
      </c>
      <c r="G2371" s="4">
        <v>12387</v>
      </c>
      <c r="H2371" s="4">
        <v>0</v>
      </c>
      <c r="I2371" s="4" t="s">
        <v>2179</v>
      </c>
      <c r="J2371" s="4"/>
      <c r="K2371" s="4"/>
      <c r="L2371" s="3">
        <v>37936</v>
      </c>
      <c r="M2371" s="4" t="s">
        <v>613</v>
      </c>
      <c r="N2371" s="4" t="s">
        <v>434</v>
      </c>
      <c r="O2371" s="4" t="s">
        <v>282</v>
      </c>
      <c r="P2371" s="4" t="s">
        <v>879</v>
      </c>
    </row>
    <row r="2372" spans="1:16" ht="12.75" customHeight="1">
      <c r="A2372" s="4" t="s">
        <v>3046</v>
      </c>
      <c r="B2372" s="4" t="s">
        <v>3047</v>
      </c>
      <c r="C2372" s="4" t="s">
        <v>1473</v>
      </c>
      <c r="D2372" s="4"/>
      <c r="E2372" s="4"/>
      <c r="F2372" s="2">
        <v>2003</v>
      </c>
      <c r="G2372" s="4">
        <v>0</v>
      </c>
      <c r="H2372" s="4">
        <v>0</v>
      </c>
      <c r="I2372" s="4" t="s">
        <v>3048</v>
      </c>
      <c r="J2372" s="4"/>
      <c r="K2372" s="4"/>
      <c r="L2372" s="3">
        <v>37798</v>
      </c>
      <c r="M2372" s="4" t="s">
        <v>886</v>
      </c>
      <c r="N2372" s="4" t="s">
        <v>434</v>
      </c>
      <c r="O2372" s="4" t="s">
        <v>500</v>
      </c>
      <c r="P2372" s="4" t="s">
        <v>692</v>
      </c>
    </row>
    <row r="2373" spans="1:16" ht="12.75" customHeight="1"/>
    <row r="2374" spans="1:16" ht="12.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2"/>
  <sheetViews>
    <sheetView workbookViewId="0">
      <selection activeCell="M40" sqref="M40"/>
    </sheetView>
  </sheetViews>
  <sheetFormatPr defaultRowHeight="12.75"/>
  <sheetData>
    <row r="1" spans="1:19">
      <c r="A1" s="39" t="s">
        <v>3055</v>
      </c>
      <c r="B1" s="39"/>
      <c r="C1" s="39"/>
      <c r="D1" s="39"/>
      <c r="E1" s="39"/>
      <c r="F1" s="39"/>
      <c r="G1" s="39"/>
    </row>
    <row r="2" spans="1:19">
      <c r="A2" s="39" t="s">
        <v>3056</v>
      </c>
      <c r="B2" s="39"/>
      <c r="C2" s="39"/>
      <c r="D2" s="39"/>
      <c r="E2" s="39"/>
      <c r="F2" s="39"/>
      <c r="G2" s="39"/>
    </row>
    <row r="3" spans="1:19">
      <c r="A3" s="39" t="s">
        <v>3057</v>
      </c>
      <c r="B3" s="39"/>
      <c r="C3" s="39"/>
      <c r="D3" s="39"/>
      <c r="E3" s="39"/>
      <c r="F3" s="39"/>
      <c r="G3" s="39"/>
    </row>
    <row r="4" spans="1:19">
      <c r="A4" s="129"/>
      <c r="B4" s="129"/>
      <c r="C4" s="129"/>
      <c r="D4" s="129"/>
      <c r="E4" s="129"/>
      <c r="F4" s="129"/>
      <c r="G4" s="129"/>
    </row>
    <row r="5" spans="1:19" ht="15">
      <c r="A5" s="39"/>
      <c r="B5" s="130">
        <v>2008</v>
      </c>
      <c r="C5" s="130">
        <v>2009</v>
      </c>
      <c r="D5" s="130">
        <v>2010</v>
      </c>
      <c r="E5" s="130">
        <v>2011</v>
      </c>
      <c r="F5" s="130">
        <v>2012</v>
      </c>
      <c r="G5" s="39"/>
    </row>
    <row r="6" spans="1:19">
      <c r="A6" s="39" t="s">
        <v>3058</v>
      </c>
      <c r="B6" s="131">
        <v>2.1153829543335165</v>
      </c>
      <c r="C6" s="131">
        <v>1.1671039933651832</v>
      </c>
      <c r="D6" s="131">
        <v>1.9932241080000861</v>
      </c>
      <c r="E6" s="131">
        <v>1.079438756581059</v>
      </c>
      <c r="F6" s="131">
        <v>0.83268904500000007</v>
      </c>
      <c r="G6" s="31"/>
    </row>
    <row r="7" spans="1:19">
      <c r="A7" s="39" t="s">
        <v>3059</v>
      </c>
      <c r="B7" s="131">
        <v>2.1040847950445052</v>
      </c>
      <c r="C7" s="131">
        <v>2.231649084969523</v>
      </c>
      <c r="D7" s="131">
        <v>3.3841798338169164</v>
      </c>
      <c r="E7" s="131">
        <v>2.6909322785981376</v>
      </c>
      <c r="F7" s="131">
        <v>2.3415554340311684</v>
      </c>
      <c r="G7" s="31"/>
    </row>
    <row r="8" spans="1:19">
      <c r="A8" s="39" t="s">
        <v>3060</v>
      </c>
      <c r="B8" s="131">
        <v>0.97366705518694996</v>
      </c>
      <c r="C8" s="131">
        <v>1.169821538664793</v>
      </c>
      <c r="D8" s="131">
        <v>1.4385555518480417</v>
      </c>
      <c r="E8" s="131">
        <v>1.8012902302689018</v>
      </c>
      <c r="F8" s="131">
        <v>1.1645387489688317</v>
      </c>
      <c r="G8" s="31"/>
    </row>
    <row r="9" spans="1:19">
      <c r="A9" s="39" t="s">
        <v>3061</v>
      </c>
      <c r="B9" s="131">
        <v>7.6748006970496236</v>
      </c>
      <c r="C9" s="131">
        <v>7.9299704762121026</v>
      </c>
      <c r="D9" s="131">
        <v>8.171322476526985</v>
      </c>
      <c r="E9" s="131">
        <v>8.0538301584897205</v>
      </c>
      <c r="F9" s="131">
        <v>7.4304097593964036</v>
      </c>
      <c r="G9" s="31"/>
    </row>
    <row r="10" spans="1:19">
      <c r="A10" s="39" t="s">
        <v>255</v>
      </c>
      <c r="B10" s="131">
        <v>0.52415092917931771</v>
      </c>
      <c r="C10" s="131">
        <v>0.32418382702464582</v>
      </c>
      <c r="D10" s="131">
        <v>0.5301640544219659</v>
      </c>
      <c r="E10" s="131">
        <v>0.65849091327494158</v>
      </c>
      <c r="F10" s="131">
        <v>0.36869557999999997</v>
      </c>
      <c r="G10" s="31"/>
    </row>
    <row r="11" spans="1:19">
      <c r="A11" s="129"/>
      <c r="B11" s="129"/>
      <c r="C11" s="129"/>
      <c r="D11" s="129"/>
      <c r="E11" s="129"/>
      <c r="F11" s="129"/>
      <c r="G11" s="129"/>
    </row>
    <row r="12" spans="1:19">
      <c r="S12">
        <v>2012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Pivot</vt:lpstr>
      <vt:lpstr>FTS export</vt:lpstr>
      <vt:lpstr>1. Top donors 2014-15</vt:lpstr>
      <vt:lpstr>2. SRP 2014-15 funding &amp; gaps</vt:lpstr>
      <vt:lpstr>3. SRP2014-15 by cluster</vt:lpstr>
      <vt:lpstr>4. SRP2014-15 by org type</vt:lpstr>
      <vt:lpstr>5. Total funding 2011-15</vt:lpstr>
      <vt:lpstr>Total funding 2000-2015</vt:lpstr>
      <vt:lpstr>Top donors 2011-2015</vt:lpstr>
      <vt:lpstr>IOM displacement data</vt:lpstr>
      <vt:lpstr>CERF all countries 2014</vt:lpstr>
      <vt:lpstr>CERF Iraq 2010-2014</vt:lpstr>
      <vt:lpstr>CERF Iraq 2014</vt:lpstr>
      <vt:lpstr>All 2014 SRPs</vt:lpstr>
      <vt:lpstr>EDRIS 2015</vt:lpstr>
      <vt:lpstr>CERF 2012</vt:lpstr>
      <vt:lpstr>CERF 2013</vt:lpstr>
      <vt:lpstr>CERF 2011</vt:lpstr>
      <vt:lpstr>CERF 2010</vt:lpstr>
      <vt:lpstr>IFRC Appeal 2014</vt:lpstr>
      <vt:lpstr>Pivot 20 Jan</vt:lpstr>
      <vt:lpstr>FTS download 20 Jan</vt:lpstr>
      <vt:lpstr>Average</vt:lpstr>
    </vt:vector>
  </TitlesOfParts>
  <Company>unog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annao</cp:lastModifiedBy>
  <cp:lastPrinted>2006-11-14T15:10:05Z</cp:lastPrinted>
  <dcterms:created xsi:type="dcterms:W3CDTF">2006-11-14T14:07:21Z</dcterms:created>
  <dcterms:modified xsi:type="dcterms:W3CDTF">2015-01-22T15:05:50Z</dcterms:modified>
</cp:coreProperties>
</file>