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working" sheetId="1" r:id="rId1"/>
    <sheet name="XLS-CSV" sheetId="2" r:id="rId2"/>
  </sheets>
  <calcPr calcId="125725"/>
</workbook>
</file>

<file path=xl/calcChain.xml><?xml version="1.0" encoding="utf-8"?>
<calcChain xmlns="http://schemas.openxmlformats.org/spreadsheetml/2006/main">
  <c r="F10" i="2"/>
  <c r="J29" i="1"/>
  <c r="D8" i="2"/>
  <c r="D9"/>
  <c r="D10"/>
  <c r="D11"/>
  <c r="D12"/>
  <c r="D13"/>
  <c r="D14"/>
  <c r="D15"/>
  <c r="D16"/>
  <c r="D7"/>
  <c r="E6" i="1" l="1"/>
  <c r="C6" s="1"/>
  <c r="I27"/>
  <c r="I28"/>
  <c r="I31"/>
  <c r="I32"/>
  <c r="I35"/>
  <c r="I26"/>
  <c r="E4"/>
  <c r="E5"/>
  <c r="E7"/>
  <c r="I30" s="1"/>
  <c r="E8"/>
  <c r="E9"/>
  <c r="E10"/>
  <c r="I33" s="1"/>
  <c r="E11"/>
  <c r="I34" s="1"/>
  <c r="E12"/>
  <c r="E3"/>
  <c r="I29" l="1"/>
</calcChain>
</file>

<file path=xl/sharedStrings.xml><?xml version="1.0" encoding="utf-8"?>
<sst xmlns="http://schemas.openxmlformats.org/spreadsheetml/2006/main" count="37" uniqueCount="31">
  <si>
    <t>UK ODA levels since 2003</t>
  </si>
  <si>
    <t>Year</t>
  </si>
  <si>
    <t>ODA, £bn</t>
  </si>
  <si>
    <t>Source</t>
  </si>
  <si>
    <t xml:space="preserve"> UK GNI</t>
  </si>
  <si>
    <t xml:space="preserve">Title: </t>
  </si>
  <si>
    <t xml:space="preserve">Sources: </t>
  </si>
  <si>
    <t>see below</t>
  </si>
  <si>
    <t>Notes:</t>
  </si>
  <si>
    <t>Data extracted:</t>
  </si>
  <si>
    <t>ODA</t>
  </si>
  <si>
    <t>Note:</t>
  </si>
  <si>
    <t>Sources:</t>
  </si>
  <si>
    <t>UK net ODA 2010-2013: DFID, Statistics on International Development 2014</t>
  </si>
  <si>
    <t>Projected ODA 2014-2019: OBR forecasts, Dec 2014</t>
  </si>
  <si>
    <t>% of UK GNI</t>
  </si>
  <si>
    <t>Note</t>
  </si>
  <si>
    <t>All GNI figures on ESA2010 basis - the UK reached 0.71% in 2013 on the ESA95 basis in use in that year</t>
  </si>
  <si>
    <t>ODA adj</t>
  </si>
  <si>
    <t>*</t>
  </si>
  <si>
    <t>UK net ODA 2010-2019 (projected)</t>
  </si>
  <si>
    <t>GBP (£) billions (current prices), p = projected</t>
  </si>
  <si>
    <t>UK GNI</t>
  </si>
  <si>
    <t>p</t>
  </si>
  <si>
    <t>2010-2013: DFID, Statistics on International Development 2014, table C1</t>
  </si>
  <si>
    <t>2014-2019 (p): DI calculations of 0.7% of calendar year GNI based on OBR quarterly forecasts from Economic &amp; Fiscal Outlook: Supplementary economy tables, Dec 2014, table 1.2</t>
  </si>
  <si>
    <t xml:space="preserve">http://budgetresponsibility.org.uk/pubs/Economy_Supplementary_Tables_Dec2014.v2.xls </t>
  </si>
  <si>
    <t>https://www.gov.uk/government/statistics/statistics-on-international-development-2014</t>
  </si>
  <si>
    <t>ODA % of GNI</t>
  </si>
  <si>
    <t>* Methods for calculating GNI changed in 2014 (to ESA2010). The UK reached 0.71% in 2013 on the basis (ESA95) in use in that year.</t>
  </si>
  <si>
    <t>2014-2019 figures assume UK aid spending is 0.7% of gross national income (GNI), projections based on OBR forecasts at Dec 2014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</si>
</sst>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#\ ###\ ##0"/>
    <numFmt numFmtId="165" formatCode="#,##0.0"/>
    <numFmt numFmtId="166" formatCode="0.0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6.3"/>
      <color theme="1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7" fillId="0" borderId="0"/>
    <xf numFmtId="0" fontId="8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4" fillId="0" borderId="0" xfId="2" applyFont="1" applyAlignment="1">
      <alignment horizontal="left" readingOrder="1"/>
    </xf>
    <xf numFmtId="0" fontId="3" fillId="0" borderId="0" xfId="2"/>
    <xf numFmtId="0" fontId="3" fillId="0" borderId="1" xfId="2" applyFont="1" applyBorder="1"/>
    <xf numFmtId="0" fontId="3" fillId="0" borderId="1" xfId="2" applyBorder="1"/>
    <xf numFmtId="0" fontId="5" fillId="0" borderId="0" xfId="2" applyFont="1"/>
    <xf numFmtId="0" fontId="6" fillId="0" borderId="0" xfId="2" applyFont="1"/>
    <xf numFmtId="164" fontId="3" fillId="0" borderId="0" xfId="2" applyNumberFormat="1"/>
    <xf numFmtId="0" fontId="10" fillId="0" borderId="0" xfId="8" applyFont="1" applyAlignment="1" applyProtection="1"/>
    <xf numFmtId="3" fontId="3" fillId="0" borderId="1" xfId="2" applyNumberFormat="1" applyFont="1" applyFill="1" applyBorder="1" applyAlignment="1">
      <alignment horizontal="right"/>
    </xf>
    <xf numFmtId="0" fontId="3" fillId="0" borderId="0" xfId="2" quotePrefix="1" applyFont="1" applyAlignment="1">
      <alignment horizontal="right"/>
    </xf>
    <xf numFmtId="0" fontId="3" fillId="2" borderId="0" xfId="5" applyFont="1" applyFill="1"/>
    <xf numFmtId="0" fontId="12" fillId="0" borderId="0" xfId="2" applyFont="1"/>
    <xf numFmtId="165" fontId="3" fillId="0" borderId="1" xfId="2" applyNumberFormat="1" applyFont="1" applyFill="1" applyBorder="1"/>
    <xf numFmtId="165" fontId="3" fillId="0" borderId="1" xfId="2" applyNumberFormat="1" applyFill="1" applyBorder="1"/>
    <xf numFmtId="165" fontId="3" fillId="0" borderId="0" xfId="2" applyNumberFormat="1"/>
    <xf numFmtId="165" fontId="3" fillId="0" borderId="0" xfId="2" quotePrefix="1" applyNumberFormat="1" applyFont="1"/>
    <xf numFmtId="0" fontId="3" fillId="0" borderId="0" xfId="2" applyFont="1" applyAlignment="1">
      <alignment horizontal="right"/>
    </xf>
    <xf numFmtId="10" fontId="3" fillId="0" borderId="0" xfId="1" quotePrefix="1" applyNumberFormat="1" applyFont="1"/>
    <xf numFmtId="10" fontId="3" fillId="0" borderId="0" xfId="2" applyNumberFormat="1"/>
    <xf numFmtId="0" fontId="3" fillId="0" borderId="0" xfId="2" applyAlignment="1">
      <alignment horizontal="right" vertical="center"/>
    </xf>
    <xf numFmtId="0" fontId="3" fillId="3" borderId="0" xfId="2" applyFill="1"/>
    <xf numFmtId="0" fontId="3" fillId="3" borderId="0" xfId="2" applyFill="1" applyAlignment="1">
      <alignment horizontal="right" vertical="center"/>
    </xf>
    <xf numFmtId="10" fontId="3" fillId="3" borderId="0" xfId="2" applyNumberFormat="1" applyFill="1" applyAlignment="1">
      <alignment horizontal="right" vertical="center"/>
    </xf>
    <xf numFmtId="10" fontId="3" fillId="3" borderId="0" xfId="2" applyNumberFormat="1" applyFill="1"/>
    <xf numFmtId="0" fontId="3" fillId="3" borderId="0" xfId="2" applyFill="1" applyAlignment="1">
      <alignment horizontal="left" vertical="center"/>
    </xf>
    <xf numFmtId="15" fontId="3" fillId="2" borderId="0" xfId="5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1" fillId="0" borderId="0" xfId="0" applyFont="1" applyAlignment="1">
      <alignment horizontal="left"/>
    </xf>
    <xf numFmtId="0" fontId="14" fillId="0" borderId="0" xfId="8" applyFont="1" applyAlignment="1" applyProtection="1"/>
    <xf numFmtId="0" fontId="14" fillId="0" borderId="0" xfId="9" applyFont="1" applyAlignment="1" applyProtection="1"/>
    <xf numFmtId="10" fontId="1" fillId="0" borderId="0" xfId="0" applyNumberFormat="1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</cellXfs>
  <cellStyles count="10">
    <cellStyle name="AFE" xfId="3"/>
    <cellStyle name="Comma 9" xfId="4"/>
    <cellStyle name="Hyperlink" xfId="8" builtinId="8"/>
    <cellStyle name="Hyperlink 2" xfId="9"/>
    <cellStyle name="Normal" xfId="0" builtinId="0"/>
    <cellStyle name="Normal 10" xfId="2"/>
    <cellStyle name="Normal 2" xfId="5"/>
    <cellStyle name="Normal 3" xfId="6"/>
    <cellStyle name="Percent" xfId="1" builtinId="5"/>
    <cellStyle name="Percent 7" xfId="7"/>
  </cellStyles>
  <dxfs count="0"/>
  <tableStyles count="0" defaultTableStyle="TableStyleMedium9" defaultPivotStyle="PivotStyleLight16"/>
  <colors>
    <mruColors>
      <color rgb="FFBA0C2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135192417426877"/>
          <c:y val="0.1436410566559389"/>
          <c:w val="0.80042664148458564"/>
          <c:h val="0.82793890532863901"/>
        </c:manualLayout>
      </c:layout>
      <c:barChart>
        <c:barDir val="bar"/>
        <c:grouping val="clustered"/>
        <c:ser>
          <c:idx val="0"/>
          <c:order val="0"/>
          <c:tx>
            <c:strRef>
              <c:f>working!$B$2</c:f>
              <c:strCache>
                <c:ptCount val="1"/>
                <c:pt idx="0">
                  <c:v>ODA, £bn</c:v>
                </c:pt>
              </c:strCache>
            </c:strRef>
          </c:tx>
          <c:spPr>
            <a:solidFill>
              <a:srgbClr val="C00000"/>
            </a:solidFill>
          </c:spPr>
          <c:dPt>
            <c:idx val="5"/>
            <c:spPr>
              <a:solidFill>
                <a:srgbClr val="C00000">
                  <a:alpha val="70000"/>
                </a:srgbClr>
              </a:solidFill>
            </c:spPr>
          </c:dPt>
          <c:dPt>
            <c:idx val="6"/>
            <c:spPr>
              <a:solidFill>
                <a:srgbClr val="C00000">
                  <a:alpha val="70000"/>
                </a:srgbClr>
              </a:solidFill>
            </c:spPr>
          </c:dPt>
          <c:dPt>
            <c:idx val="7"/>
            <c:spPr>
              <a:solidFill>
                <a:srgbClr val="C00000">
                  <a:alpha val="70000"/>
                </a:srgbClr>
              </a:solidFill>
            </c:spPr>
          </c:dPt>
          <c:dPt>
            <c:idx val="8"/>
            <c:spPr>
              <a:solidFill>
                <a:srgbClr val="C00000">
                  <a:alpha val="70000"/>
                </a:srgbClr>
              </a:solidFill>
            </c:spPr>
          </c:dPt>
          <c:dPt>
            <c:idx val="9"/>
            <c:spPr>
              <a:solidFill>
                <a:srgbClr val="C00000">
                  <a:alpha val="70000"/>
                </a:srgbClr>
              </a:solidFill>
            </c:spPr>
          </c:dPt>
          <c:dPt>
            <c:idx val="10"/>
            <c:spPr>
              <a:solidFill>
                <a:srgbClr val="C00000">
                  <a:alpha val="70000"/>
                </a:srgbClr>
              </a:solidFill>
            </c:spPr>
          </c:dPt>
          <c:cat>
            <c:numRef>
              <c:f>working!$A$3:$A$12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working!$B$3:$B$12</c:f>
              <c:numCache>
                <c:formatCode>#,##0.0</c:formatCode>
                <c:ptCount val="10"/>
                <c:pt idx="0">
                  <c:v>8.452</c:v>
                </c:pt>
                <c:pt idx="1">
                  <c:v>8.6289999999999996</c:v>
                </c:pt>
                <c:pt idx="2">
                  <c:v>8.8018999999999998</c:v>
                </c:pt>
                <c:pt idx="3">
                  <c:v>11.4618</c:v>
                </c:pt>
                <c:pt idx="4">
                  <c:v>12.374600000000001</c:v>
                </c:pt>
                <c:pt idx="5">
                  <c:v>13.010200000000001</c:v>
                </c:pt>
                <c:pt idx="6">
                  <c:v>13.5534</c:v>
                </c:pt>
                <c:pt idx="7">
                  <c:v>14.1295</c:v>
                </c:pt>
                <c:pt idx="8">
                  <c:v>14.756</c:v>
                </c:pt>
                <c:pt idx="9">
                  <c:v>15.428700000000001</c:v>
                </c:pt>
              </c:numCache>
            </c:numRef>
          </c:val>
        </c:ser>
        <c:gapWidth val="50"/>
        <c:axId val="84506112"/>
        <c:axId val="84507648"/>
      </c:barChart>
      <c:catAx>
        <c:axId val="84506112"/>
        <c:scaling>
          <c:orientation val="maxMin"/>
        </c:scaling>
        <c:axPos val="l"/>
        <c:numFmt formatCode="General" sourceLinked="1"/>
        <c:majorTickMark val="none"/>
        <c:tickLblPos val="nextTo"/>
        <c:crossAx val="84507648"/>
        <c:crosses val="autoZero"/>
        <c:auto val="1"/>
        <c:lblAlgn val="ctr"/>
        <c:lblOffset val="100"/>
      </c:catAx>
      <c:valAx>
        <c:axId val="84507648"/>
        <c:scaling>
          <c:orientation val="minMax"/>
          <c:max val="16"/>
        </c:scaling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£ bn</a:t>
                </a:r>
              </a:p>
            </c:rich>
          </c:tx>
          <c:layout>
            <c:manualLayout>
              <c:xMode val="edge"/>
              <c:yMode val="edge"/>
              <c:x val="0.92657130767089002"/>
              <c:y val="0.11438295137913906"/>
            </c:manualLayout>
          </c:layout>
        </c:title>
        <c:numFmt formatCode="#,##0" sourceLinked="0"/>
        <c:majorTickMark val="none"/>
        <c:tickLblPos val="nextTo"/>
        <c:crossAx val="84506112"/>
        <c:crosses val="autoZero"/>
        <c:crossBetween val="between"/>
        <c:majorUnit val="2"/>
      </c:valAx>
    </c:plotArea>
    <c:plotVisOnly val="1"/>
    <c:dispBlanksAs val="zero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122466</xdr:colOff>
      <xdr:row>22</xdr:row>
      <xdr:rowOff>0</xdr:rowOff>
    </xdr:from>
    <xdr:to>
      <xdr:col>7</xdr:col>
      <xdr:colOff>523772</xdr:colOff>
      <xdr:row>35</xdr:row>
      <xdr:rowOff>114196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statistics-on-international-development-2014" TargetMode="External"/><Relationship Id="rId1" Type="http://schemas.openxmlformats.org/officeDocument/2006/relationships/hyperlink" Target="http://budgetresponsibility.org.uk/pubs/Economy_Supplementary_Tables_Dec2014.v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zoomScale="160" zoomScaleNormal="160" workbookViewId="0">
      <selection activeCell="E3" sqref="E3:E12"/>
    </sheetView>
  </sheetViews>
  <sheetFormatPr defaultRowHeight="12.75"/>
  <cols>
    <col min="1" max="1" width="9.140625" style="2"/>
    <col min="2" max="2" width="10.140625" style="2" customWidth="1"/>
    <col min="3" max="3" width="10.28515625" style="2" customWidth="1"/>
    <col min="4" max="4" width="11.5703125" style="2" bestFit="1" customWidth="1"/>
    <col min="5" max="5" width="11" style="2" bestFit="1" customWidth="1"/>
    <col min="6" max="6" width="11" style="2" customWidth="1"/>
    <col min="7" max="7" width="11" style="2" bestFit="1" customWidth="1"/>
    <col min="8" max="8" width="9.140625" style="2"/>
    <col min="9" max="9" width="6.140625" style="2" customWidth="1"/>
    <col min="10" max="18" width="9.140625" style="2"/>
    <col min="19" max="19" width="15.140625" style="2" customWidth="1"/>
    <col min="20" max="250" width="9.140625" style="2"/>
    <col min="251" max="251" width="10.140625" style="2" customWidth="1"/>
    <col min="252" max="252" width="10.28515625" style="2" customWidth="1"/>
    <col min="253" max="253" width="9.140625" style="2"/>
    <col min="254" max="255" width="11" style="2" bestFit="1" customWidth="1"/>
    <col min="256" max="506" width="9.140625" style="2"/>
    <col min="507" max="507" width="10.140625" style="2" customWidth="1"/>
    <col min="508" max="508" width="10.28515625" style="2" customWidth="1"/>
    <col min="509" max="509" width="9.140625" style="2"/>
    <col min="510" max="511" width="11" style="2" bestFit="1" customWidth="1"/>
    <col min="512" max="762" width="9.140625" style="2"/>
    <col min="763" max="763" width="10.140625" style="2" customWidth="1"/>
    <col min="764" max="764" width="10.28515625" style="2" customWidth="1"/>
    <col min="765" max="765" width="9.140625" style="2"/>
    <col min="766" max="767" width="11" style="2" bestFit="1" customWidth="1"/>
    <col min="768" max="1018" width="9.140625" style="2"/>
    <col min="1019" max="1019" width="10.140625" style="2" customWidth="1"/>
    <col min="1020" max="1020" width="10.28515625" style="2" customWidth="1"/>
    <col min="1021" max="1021" width="9.140625" style="2"/>
    <col min="1022" max="1023" width="11" style="2" bestFit="1" customWidth="1"/>
    <col min="1024" max="1274" width="9.140625" style="2"/>
    <col min="1275" max="1275" width="10.140625" style="2" customWidth="1"/>
    <col min="1276" max="1276" width="10.28515625" style="2" customWidth="1"/>
    <col min="1277" max="1277" width="9.140625" style="2"/>
    <col min="1278" max="1279" width="11" style="2" bestFit="1" customWidth="1"/>
    <col min="1280" max="1530" width="9.140625" style="2"/>
    <col min="1531" max="1531" width="10.140625" style="2" customWidth="1"/>
    <col min="1532" max="1532" width="10.28515625" style="2" customWidth="1"/>
    <col min="1533" max="1533" width="9.140625" style="2"/>
    <col min="1534" max="1535" width="11" style="2" bestFit="1" customWidth="1"/>
    <col min="1536" max="1786" width="9.140625" style="2"/>
    <col min="1787" max="1787" width="10.140625" style="2" customWidth="1"/>
    <col min="1788" max="1788" width="10.28515625" style="2" customWidth="1"/>
    <col min="1789" max="1789" width="9.140625" style="2"/>
    <col min="1790" max="1791" width="11" style="2" bestFit="1" customWidth="1"/>
    <col min="1792" max="2042" width="9.140625" style="2"/>
    <col min="2043" max="2043" width="10.140625" style="2" customWidth="1"/>
    <col min="2044" max="2044" width="10.28515625" style="2" customWidth="1"/>
    <col min="2045" max="2045" width="9.140625" style="2"/>
    <col min="2046" max="2047" width="11" style="2" bestFit="1" customWidth="1"/>
    <col min="2048" max="2298" width="9.140625" style="2"/>
    <col min="2299" max="2299" width="10.140625" style="2" customWidth="1"/>
    <col min="2300" max="2300" width="10.28515625" style="2" customWidth="1"/>
    <col min="2301" max="2301" width="9.140625" style="2"/>
    <col min="2302" max="2303" width="11" style="2" bestFit="1" customWidth="1"/>
    <col min="2304" max="2554" width="9.140625" style="2"/>
    <col min="2555" max="2555" width="10.140625" style="2" customWidth="1"/>
    <col min="2556" max="2556" width="10.28515625" style="2" customWidth="1"/>
    <col min="2557" max="2557" width="9.140625" style="2"/>
    <col min="2558" max="2559" width="11" style="2" bestFit="1" customWidth="1"/>
    <col min="2560" max="2810" width="9.140625" style="2"/>
    <col min="2811" max="2811" width="10.140625" style="2" customWidth="1"/>
    <col min="2812" max="2812" width="10.28515625" style="2" customWidth="1"/>
    <col min="2813" max="2813" width="9.140625" style="2"/>
    <col min="2814" max="2815" width="11" style="2" bestFit="1" customWidth="1"/>
    <col min="2816" max="3066" width="9.140625" style="2"/>
    <col min="3067" max="3067" width="10.140625" style="2" customWidth="1"/>
    <col min="3068" max="3068" width="10.28515625" style="2" customWidth="1"/>
    <col min="3069" max="3069" width="9.140625" style="2"/>
    <col min="3070" max="3071" width="11" style="2" bestFit="1" customWidth="1"/>
    <col min="3072" max="3322" width="9.140625" style="2"/>
    <col min="3323" max="3323" width="10.140625" style="2" customWidth="1"/>
    <col min="3324" max="3324" width="10.28515625" style="2" customWidth="1"/>
    <col min="3325" max="3325" width="9.140625" style="2"/>
    <col min="3326" max="3327" width="11" style="2" bestFit="1" customWidth="1"/>
    <col min="3328" max="3578" width="9.140625" style="2"/>
    <col min="3579" max="3579" width="10.140625" style="2" customWidth="1"/>
    <col min="3580" max="3580" width="10.28515625" style="2" customWidth="1"/>
    <col min="3581" max="3581" width="9.140625" style="2"/>
    <col min="3582" max="3583" width="11" style="2" bestFit="1" customWidth="1"/>
    <col min="3584" max="3834" width="9.140625" style="2"/>
    <col min="3835" max="3835" width="10.140625" style="2" customWidth="1"/>
    <col min="3836" max="3836" width="10.28515625" style="2" customWidth="1"/>
    <col min="3837" max="3837" width="9.140625" style="2"/>
    <col min="3838" max="3839" width="11" style="2" bestFit="1" customWidth="1"/>
    <col min="3840" max="4090" width="9.140625" style="2"/>
    <col min="4091" max="4091" width="10.140625" style="2" customWidth="1"/>
    <col min="4092" max="4092" width="10.28515625" style="2" customWidth="1"/>
    <col min="4093" max="4093" width="9.140625" style="2"/>
    <col min="4094" max="4095" width="11" style="2" bestFit="1" customWidth="1"/>
    <col min="4096" max="4346" width="9.140625" style="2"/>
    <col min="4347" max="4347" width="10.140625" style="2" customWidth="1"/>
    <col min="4348" max="4348" width="10.28515625" style="2" customWidth="1"/>
    <col min="4349" max="4349" width="9.140625" style="2"/>
    <col min="4350" max="4351" width="11" style="2" bestFit="1" customWidth="1"/>
    <col min="4352" max="4602" width="9.140625" style="2"/>
    <col min="4603" max="4603" width="10.140625" style="2" customWidth="1"/>
    <col min="4604" max="4604" width="10.28515625" style="2" customWidth="1"/>
    <col min="4605" max="4605" width="9.140625" style="2"/>
    <col min="4606" max="4607" width="11" style="2" bestFit="1" customWidth="1"/>
    <col min="4608" max="4858" width="9.140625" style="2"/>
    <col min="4859" max="4859" width="10.140625" style="2" customWidth="1"/>
    <col min="4860" max="4860" width="10.28515625" style="2" customWidth="1"/>
    <col min="4861" max="4861" width="9.140625" style="2"/>
    <col min="4862" max="4863" width="11" style="2" bestFit="1" customWidth="1"/>
    <col min="4864" max="5114" width="9.140625" style="2"/>
    <col min="5115" max="5115" width="10.140625" style="2" customWidth="1"/>
    <col min="5116" max="5116" width="10.28515625" style="2" customWidth="1"/>
    <col min="5117" max="5117" width="9.140625" style="2"/>
    <col min="5118" max="5119" width="11" style="2" bestFit="1" customWidth="1"/>
    <col min="5120" max="5370" width="9.140625" style="2"/>
    <col min="5371" max="5371" width="10.140625" style="2" customWidth="1"/>
    <col min="5372" max="5372" width="10.28515625" style="2" customWidth="1"/>
    <col min="5373" max="5373" width="9.140625" style="2"/>
    <col min="5374" max="5375" width="11" style="2" bestFit="1" customWidth="1"/>
    <col min="5376" max="5626" width="9.140625" style="2"/>
    <col min="5627" max="5627" width="10.140625" style="2" customWidth="1"/>
    <col min="5628" max="5628" width="10.28515625" style="2" customWidth="1"/>
    <col min="5629" max="5629" width="9.140625" style="2"/>
    <col min="5630" max="5631" width="11" style="2" bestFit="1" customWidth="1"/>
    <col min="5632" max="5882" width="9.140625" style="2"/>
    <col min="5883" max="5883" width="10.140625" style="2" customWidth="1"/>
    <col min="5884" max="5884" width="10.28515625" style="2" customWidth="1"/>
    <col min="5885" max="5885" width="9.140625" style="2"/>
    <col min="5886" max="5887" width="11" style="2" bestFit="1" customWidth="1"/>
    <col min="5888" max="6138" width="9.140625" style="2"/>
    <col min="6139" max="6139" width="10.140625" style="2" customWidth="1"/>
    <col min="6140" max="6140" width="10.28515625" style="2" customWidth="1"/>
    <col min="6141" max="6141" width="9.140625" style="2"/>
    <col min="6142" max="6143" width="11" style="2" bestFit="1" customWidth="1"/>
    <col min="6144" max="6394" width="9.140625" style="2"/>
    <col min="6395" max="6395" width="10.140625" style="2" customWidth="1"/>
    <col min="6396" max="6396" width="10.28515625" style="2" customWidth="1"/>
    <col min="6397" max="6397" width="9.140625" style="2"/>
    <col min="6398" max="6399" width="11" style="2" bestFit="1" customWidth="1"/>
    <col min="6400" max="6650" width="9.140625" style="2"/>
    <col min="6651" max="6651" width="10.140625" style="2" customWidth="1"/>
    <col min="6652" max="6652" width="10.28515625" style="2" customWidth="1"/>
    <col min="6653" max="6653" width="9.140625" style="2"/>
    <col min="6654" max="6655" width="11" style="2" bestFit="1" customWidth="1"/>
    <col min="6656" max="6906" width="9.140625" style="2"/>
    <col min="6907" max="6907" width="10.140625" style="2" customWidth="1"/>
    <col min="6908" max="6908" width="10.28515625" style="2" customWidth="1"/>
    <col min="6909" max="6909" width="9.140625" style="2"/>
    <col min="6910" max="6911" width="11" style="2" bestFit="1" customWidth="1"/>
    <col min="6912" max="7162" width="9.140625" style="2"/>
    <col min="7163" max="7163" width="10.140625" style="2" customWidth="1"/>
    <col min="7164" max="7164" width="10.28515625" style="2" customWidth="1"/>
    <col min="7165" max="7165" width="9.140625" style="2"/>
    <col min="7166" max="7167" width="11" style="2" bestFit="1" customWidth="1"/>
    <col min="7168" max="7418" width="9.140625" style="2"/>
    <col min="7419" max="7419" width="10.140625" style="2" customWidth="1"/>
    <col min="7420" max="7420" width="10.28515625" style="2" customWidth="1"/>
    <col min="7421" max="7421" width="9.140625" style="2"/>
    <col min="7422" max="7423" width="11" style="2" bestFit="1" customWidth="1"/>
    <col min="7424" max="7674" width="9.140625" style="2"/>
    <col min="7675" max="7675" width="10.140625" style="2" customWidth="1"/>
    <col min="7676" max="7676" width="10.28515625" style="2" customWidth="1"/>
    <col min="7677" max="7677" width="9.140625" style="2"/>
    <col min="7678" max="7679" width="11" style="2" bestFit="1" customWidth="1"/>
    <col min="7680" max="7930" width="9.140625" style="2"/>
    <col min="7931" max="7931" width="10.140625" style="2" customWidth="1"/>
    <col min="7932" max="7932" width="10.28515625" style="2" customWidth="1"/>
    <col min="7933" max="7933" width="9.140625" style="2"/>
    <col min="7934" max="7935" width="11" style="2" bestFit="1" customWidth="1"/>
    <col min="7936" max="8186" width="9.140625" style="2"/>
    <col min="8187" max="8187" width="10.140625" style="2" customWidth="1"/>
    <col min="8188" max="8188" width="10.28515625" style="2" customWidth="1"/>
    <col min="8189" max="8189" width="9.140625" style="2"/>
    <col min="8190" max="8191" width="11" style="2" bestFit="1" customWidth="1"/>
    <col min="8192" max="8442" width="9.140625" style="2"/>
    <col min="8443" max="8443" width="10.140625" style="2" customWidth="1"/>
    <col min="8444" max="8444" width="10.28515625" style="2" customWidth="1"/>
    <col min="8445" max="8445" width="9.140625" style="2"/>
    <col min="8446" max="8447" width="11" style="2" bestFit="1" customWidth="1"/>
    <col min="8448" max="8698" width="9.140625" style="2"/>
    <col min="8699" max="8699" width="10.140625" style="2" customWidth="1"/>
    <col min="8700" max="8700" width="10.28515625" style="2" customWidth="1"/>
    <col min="8701" max="8701" width="9.140625" style="2"/>
    <col min="8702" max="8703" width="11" style="2" bestFit="1" customWidth="1"/>
    <col min="8704" max="8954" width="9.140625" style="2"/>
    <col min="8955" max="8955" width="10.140625" style="2" customWidth="1"/>
    <col min="8956" max="8956" width="10.28515625" style="2" customWidth="1"/>
    <col min="8957" max="8957" width="9.140625" style="2"/>
    <col min="8958" max="8959" width="11" style="2" bestFit="1" customWidth="1"/>
    <col min="8960" max="9210" width="9.140625" style="2"/>
    <col min="9211" max="9211" width="10.140625" style="2" customWidth="1"/>
    <col min="9212" max="9212" width="10.28515625" style="2" customWidth="1"/>
    <col min="9213" max="9213" width="9.140625" style="2"/>
    <col min="9214" max="9215" width="11" style="2" bestFit="1" customWidth="1"/>
    <col min="9216" max="9466" width="9.140625" style="2"/>
    <col min="9467" max="9467" width="10.140625" style="2" customWidth="1"/>
    <col min="9468" max="9468" width="10.28515625" style="2" customWidth="1"/>
    <col min="9469" max="9469" width="9.140625" style="2"/>
    <col min="9470" max="9471" width="11" style="2" bestFit="1" customWidth="1"/>
    <col min="9472" max="9722" width="9.140625" style="2"/>
    <col min="9723" max="9723" width="10.140625" style="2" customWidth="1"/>
    <col min="9724" max="9724" width="10.28515625" style="2" customWidth="1"/>
    <col min="9725" max="9725" width="9.140625" style="2"/>
    <col min="9726" max="9727" width="11" style="2" bestFit="1" customWidth="1"/>
    <col min="9728" max="9978" width="9.140625" style="2"/>
    <col min="9979" max="9979" width="10.140625" style="2" customWidth="1"/>
    <col min="9980" max="9980" width="10.28515625" style="2" customWidth="1"/>
    <col min="9981" max="9981" width="9.140625" style="2"/>
    <col min="9982" max="9983" width="11" style="2" bestFit="1" customWidth="1"/>
    <col min="9984" max="10234" width="9.140625" style="2"/>
    <col min="10235" max="10235" width="10.140625" style="2" customWidth="1"/>
    <col min="10236" max="10236" width="10.28515625" style="2" customWidth="1"/>
    <col min="10237" max="10237" width="9.140625" style="2"/>
    <col min="10238" max="10239" width="11" style="2" bestFit="1" customWidth="1"/>
    <col min="10240" max="10490" width="9.140625" style="2"/>
    <col min="10491" max="10491" width="10.140625" style="2" customWidth="1"/>
    <col min="10492" max="10492" width="10.28515625" style="2" customWidth="1"/>
    <col min="10493" max="10493" width="9.140625" style="2"/>
    <col min="10494" max="10495" width="11" style="2" bestFit="1" customWidth="1"/>
    <col min="10496" max="10746" width="9.140625" style="2"/>
    <col min="10747" max="10747" width="10.140625" style="2" customWidth="1"/>
    <col min="10748" max="10748" width="10.28515625" style="2" customWidth="1"/>
    <col min="10749" max="10749" width="9.140625" style="2"/>
    <col min="10750" max="10751" width="11" style="2" bestFit="1" customWidth="1"/>
    <col min="10752" max="11002" width="9.140625" style="2"/>
    <col min="11003" max="11003" width="10.140625" style="2" customWidth="1"/>
    <col min="11004" max="11004" width="10.28515625" style="2" customWidth="1"/>
    <col min="11005" max="11005" width="9.140625" style="2"/>
    <col min="11006" max="11007" width="11" style="2" bestFit="1" customWidth="1"/>
    <col min="11008" max="11258" width="9.140625" style="2"/>
    <col min="11259" max="11259" width="10.140625" style="2" customWidth="1"/>
    <col min="11260" max="11260" width="10.28515625" style="2" customWidth="1"/>
    <col min="11261" max="11261" width="9.140625" style="2"/>
    <col min="11262" max="11263" width="11" style="2" bestFit="1" customWidth="1"/>
    <col min="11264" max="11514" width="9.140625" style="2"/>
    <col min="11515" max="11515" width="10.140625" style="2" customWidth="1"/>
    <col min="11516" max="11516" width="10.28515625" style="2" customWidth="1"/>
    <col min="11517" max="11517" width="9.140625" style="2"/>
    <col min="11518" max="11519" width="11" style="2" bestFit="1" customWidth="1"/>
    <col min="11520" max="11770" width="9.140625" style="2"/>
    <col min="11771" max="11771" width="10.140625" style="2" customWidth="1"/>
    <col min="11772" max="11772" width="10.28515625" style="2" customWidth="1"/>
    <col min="11773" max="11773" width="9.140625" style="2"/>
    <col min="11774" max="11775" width="11" style="2" bestFit="1" customWidth="1"/>
    <col min="11776" max="12026" width="9.140625" style="2"/>
    <col min="12027" max="12027" width="10.140625" style="2" customWidth="1"/>
    <col min="12028" max="12028" width="10.28515625" style="2" customWidth="1"/>
    <col min="12029" max="12029" width="9.140625" style="2"/>
    <col min="12030" max="12031" width="11" style="2" bestFit="1" customWidth="1"/>
    <col min="12032" max="12282" width="9.140625" style="2"/>
    <col min="12283" max="12283" width="10.140625" style="2" customWidth="1"/>
    <col min="12284" max="12284" width="10.28515625" style="2" customWidth="1"/>
    <col min="12285" max="12285" width="9.140625" style="2"/>
    <col min="12286" max="12287" width="11" style="2" bestFit="1" customWidth="1"/>
    <col min="12288" max="12538" width="9.140625" style="2"/>
    <col min="12539" max="12539" width="10.140625" style="2" customWidth="1"/>
    <col min="12540" max="12540" width="10.28515625" style="2" customWidth="1"/>
    <col min="12541" max="12541" width="9.140625" style="2"/>
    <col min="12542" max="12543" width="11" style="2" bestFit="1" customWidth="1"/>
    <col min="12544" max="12794" width="9.140625" style="2"/>
    <col min="12795" max="12795" width="10.140625" style="2" customWidth="1"/>
    <col min="12796" max="12796" width="10.28515625" style="2" customWidth="1"/>
    <col min="12797" max="12797" width="9.140625" style="2"/>
    <col min="12798" max="12799" width="11" style="2" bestFit="1" customWidth="1"/>
    <col min="12800" max="13050" width="9.140625" style="2"/>
    <col min="13051" max="13051" width="10.140625" style="2" customWidth="1"/>
    <col min="13052" max="13052" width="10.28515625" style="2" customWidth="1"/>
    <col min="13053" max="13053" width="9.140625" style="2"/>
    <col min="13054" max="13055" width="11" style="2" bestFit="1" customWidth="1"/>
    <col min="13056" max="13306" width="9.140625" style="2"/>
    <col min="13307" max="13307" width="10.140625" style="2" customWidth="1"/>
    <col min="13308" max="13308" width="10.28515625" style="2" customWidth="1"/>
    <col min="13309" max="13309" width="9.140625" style="2"/>
    <col min="13310" max="13311" width="11" style="2" bestFit="1" customWidth="1"/>
    <col min="13312" max="13562" width="9.140625" style="2"/>
    <col min="13563" max="13563" width="10.140625" style="2" customWidth="1"/>
    <col min="13564" max="13564" width="10.28515625" style="2" customWidth="1"/>
    <col min="13565" max="13565" width="9.140625" style="2"/>
    <col min="13566" max="13567" width="11" style="2" bestFit="1" customWidth="1"/>
    <col min="13568" max="13818" width="9.140625" style="2"/>
    <col min="13819" max="13819" width="10.140625" style="2" customWidth="1"/>
    <col min="13820" max="13820" width="10.28515625" style="2" customWidth="1"/>
    <col min="13821" max="13821" width="9.140625" style="2"/>
    <col min="13822" max="13823" width="11" style="2" bestFit="1" customWidth="1"/>
    <col min="13824" max="14074" width="9.140625" style="2"/>
    <col min="14075" max="14075" width="10.140625" style="2" customWidth="1"/>
    <col min="14076" max="14076" width="10.28515625" style="2" customWidth="1"/>
    <col min="14077" max="14077" width="9.140625" style="2"/>
    <col min="14078" max="14079" width="11" style="2" bestFit="1" customWidth="1"/>
    <col min="14080" max="14330" width="9.140625" style="2"/>
    <col min="14331" max="14331" width="10.140625" style="2" customWidth="1"/>
    <col min="14332" max="14332" width="10.28515625" style="2" customWidth="1"/>
    <col min="14333" max="14333" width="9.140625" style="2"/>
    <col min="14334" max="14335" width="11" style="2" bestFit="1" customWidth="1"/>
    <col min="14336" max="14586" width="9.140625" style="2"/>
    <col min="14587" max="14587" width="10.140625" style="2" customWidth="1"/>
    <col min="14588" max="14588" width="10.28515625" style="2" customWidth="1"/>
    <col min="14589" max="14589" width="9.140625" style="2"/>
    <col min="14590" max="14591" width="11" style="2" bestFit="1" customWidth="1"/>
    <col min="14592" max="14842" width="9.140625" style="2"/>
    <col min="14843" max="14843" width="10.140625" style="2" customWidth="1"/>
    <col min="14844" max="14844" width="10.28515625" style="2" customWidth="1"/>
    <col min="14845" max="14845" width="9.140625" style="2"/>
    <col min="14846" max="14847" width="11" style="2" bestFit="1" customWidth="1"/>
    <col min="14848" max="15098" width="9.140625" style="2"/>
    <col min="15099" max="15099" width="10.140625" style="2" customWidth="1"/>
    <col min="15100" max="15100" width="10.28515625" style="2" customWidth="1"/>
    <col min="15101" max="15101" width="9.140625" style="2"/>
    <col min="15102" max="15103" width="11" style="2" bestFit="1" customWidth="1"/>
    <col min="15104" max="15354" width="9.140625" style="2"/>
    <col min="15355" max="15355" width="10.140625" style="2" customWidth="1"/>
    <col min="15356" max="15356" width="10.28515625" style="2" customWidth="1"/>
    <col min="15357" max="15357" width="9.140625" style="2"/>
    <col min="15358" max="15359" width="11" style="2" bestFit="1" customWidth="1"/>
    <col min="15360" max="15610" width="9.140625" style="2"/>
    <col min="15611" max="15611" width="10.140625" style="2" customWidth="1"/>
    <col min="15612" max="15612" width="10.28515625" style="2" customWidth="1"/>
    <col min="15613" max="15613" width="9.140625" style="2"/>
    <col min="15614" max="15615" width="11" style="2" bestFit="1" customWidth="1"/>
    <col min="15616" max="15866" width="9.140625" style="2"/>
    <col min="15867" max="15867" width="10.140625" style="2" customWidth="1"/>
    <col min="15868" max="15868" width="10.28515625" style="2" customWidth="1"/>
    <col min="15869" max="15869" width="9.140625" style="2"/>
    <col min="15870" max="15871" width="11" style="2" bestFit="1" customWidth="1"/>
    <col min="15872" max="16122" width="9.140625" style="2"/>
    <col min="16123" max="16123" width="10.140625" style="2" customWidth="1"/>
    <col min="16124" max="16124" width="10.28515625" style="2" customWidth="1"/>
    <col min="16125" max="16125" width="9.140625" style="2"/>
    <col min="16126" max="16127" width="11" style="2" bestFit="1" customWidth="1"/>
    <col min="16128" max="16384" width="9.140625" style="2"/>
  </cols>
  <sheetData>
    <row r="1" spans="1:18" ht="15">
      <c r="A1" s="1" t="s">
        <v>0</v>
      </c>
      <c r="L1"/>
    </row>
    <row r="2" spans="1:18">
      <c r="A2" s="3" t="s">
        <v>1</v>
      </c>
      <c r="B2" s="9" t="s">
        <v>2</v>
      </c>
      <c r="C2" s="2" t="s">
        <v>18</v>
      </c>
      <c r="D2" s="10" t="s">
        <v>4</v>
      </c>
      <c r="E2" s="17" t="s">
        <v>15</v>
      </c>
      <c r="R2" s="7"/>
    </row>
    <row r="3" spans="1:18">
      <c r="A3" s="3">
        <v>2010</v>
      </c>
      <c r="B3" s="13">
        <v>8.452</v>
      </c>
      <c r="D3" s="16">
        <v>1575.5</v>
      </c>
      <c r="E3" s="18">
        <f t="shared" ref="E3:E12" si="0">B3/D3</f>
        <v>5.3646461440812442E-3</v>
      </c>
      <c r="R3" s="7"/>
    </row>
    <row r="4" spans="1:18">
      <c r="A4" s="4">
        <v>2011</v>
      </c>
      <c r="B4" s="14">
        <v>8.6289999999999996</v>
      </c>
      <c r="D4" s="16">
        <v>1636.4</v>
      </c>
      <c r="E4" s="18">
        <f t="shared" si="0"/>
        <v>5.2731605964311899E-3</v>
      </c>
      <c r="R4" s="7"/>
    </row>
    <row r="5" spans="1:18">
      <c r="A5" s="4">
        <v>2012</v>
      </c>
      <c r="B5" s="14">
        <v>8.8018999999999998</v>
      </c>
      <c r="D5" s="16">
        <v>1650.1000000000001</v>
      </c>
      <c r="E5" s="18">
        <f t="shared" si="0"/>
        <v>5.3341615659656984E-3</v>
      </c>
      <c r="R5" s="7"/>
    </row>
    <row r="6" spans="1:18">
      <c r="A6" s="4">
        <v>2013</v>
      </c>
      <c r="B6" s="14">
        <v>11.4618</v>
      </c>
      <c r="C6" s="14">
        <f>(F6-E6)*D6</f>
        <v>0.60961999999999905</v>
      </c>
      <c r="D6" s="16">
        <v>1700.1999999999998</v>
      </c>
      <c r="E6" s="18">
        <f t="shared" si="0"/>
        <v>6.7414421832725571E-3</v>
      </c>
      <c r="F6" s="19">
        <v>7.1000000000000004E-3</v>
      </c>
      <c r="R6" s="7"/>
    </row>
    <row r="7" spans="1:18">
      <c r="A7" s="4">
        <v>2014</v>
      </c>
      <c r="B7" s="14">
        <v>12.374600000000001</v>
      </c>
      <c r="D7" s="16">
        <v>1767.8</v>
      </c>
      <c r="E7" s="18">
        <f t="shared" si="0"/>
        <v>7.000000000000001E-3</v>
      </c>
      <c r="R7" s="7"/>
    </row>
    <row r="8" spans="1:18">
      <c r="A8" s="4">
        <v>2015</v>
      </c>
      <c r="B8" s="14">
        <v>13.010200000000001</v>
      </c>
      <c r="D8" s="16">
        <v>1858.6000000000001</v>
      </c>
      <c r="E8" s="18">
        <f t="shared" si="0"/>
        <v>7.0000000000000001E-3</v>
      </c>
      <c r="R8" s="7"/>
    </row>
    <row r="9" spans="1:18">
      <c r="A9" s="4">
        <v>2016</v>
      </c>
      <c r="B9" s="14">
        <v>13.5534</v>
      </c>
      <c r="D9" s="16">
        <v>1936.2</v>
      </c>
      <c r="E9" s="18">
        <f t="shared" si="0"/>
        <v>7.0000000000000001E-3</v>
      </c>
    </row>
    <row r="10" spans="1:18">
      <c r="A10" s="4">
        <v>2017</v>
      </c>
      <c r="B10" s="14">
        <v>14.1295</v>
      </c>
      <c r="D10" s="16">
        <v>2018.5</v>
      </c>
      <c r="E10" s="18">
        <f t="shared" si="0"/>
        <v>7.0000000000000001E-3</v>
      </c>
    </row>
    <row r="11" spans="1:18" ht="12.75" customHeight="1">
      <c r="A11" s="4">
        <v>2018</v>
      </c>
      <c r="B11" s="14">
        <v>14.756</v>
      </c>
      <c r="D11" s="16">
        <v>2108</v>
      </c>
      <c r="E11" s="18">
        <f t="shared" si="0"/>
        <v>7.0000000000000001E-3</v>
      </c>
      <c r="K11"/>
    </row>
    <row r="12" spans="1:18" ht="12.75" customHeight="1">
      <c r="A12" s="4">
        <v>2019</v>
      </c>
      <c r="B12" s="14">
        <v>15.428700000000001</v>
      </c>
      <c r="D12" s="15">
        <v>2204.1</v>
      </c>
      <c r="E12" s="18">
        <f t="shared" si="0"/>
        <v>7.000000000000001E-3</v>
      </c>
      <c r="K12"/>
    </row>
    <row r="14" spans="1:18">
      <c r="A14" s="2" t="s">
        <v>16</v>
      </c>
      <c r="B14" s="2" t="s">
        <v>17</v>
      </c>
    </row>
    <row r="16" spans="1:18">
      <c r="A16" s="2" t="s">
        <v>3</v>
      </c>
      <c r="B16" s="2" t="s">
        <v>13</v>
      </c>
      <c r="H16" s="8"/>
    </row>
    <row r="17" spans="1:10">
      <c r="B17" s="2" t="s">
        <v>14</v>
      </c>
      <c r="H17" s="8"/>
    </row>
    <row r="18" spans="1:10">
      <c r="H18" s="8"/>
    </row>
    <row r="19" spans="1:10">
      <c r="H19" s="8"/>
    </row>
    <row r="20" spans="1:10">
      <c r="B20" s="12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s="20" customFormat="1" ht="24.95" customHeight="1">
      <c r="A26" s="22"/>
      <c r="B26" s="22"/>
      <c r="C26" s="22"/>
      <c r="D26" s="22"/>
      <c r="E26" s="22"/>
      <c r="F26" s="22"/>
      <c r="G26" s="22"/>
      <c r="H26" s="22"/>
      <c r="I26" s="23">
        <f t="shared" ref="I26:I35" si="1">E3</f>
        <v>5.3646461440812442E-3</v>
      </c>
      <c r="J26" s="22"/>
    </row>
    <row r="27" spans="1:10" s="20" customFormat="1" ht="24.95" customHeight="1">
      <c r="A27" s="22"/>
      <c r="B27" s="22"/>
      <c r="C27" s="22"/>
      <c r="D27" s="22"/>
      <c r="E27" s="22"/>
      <c r="F27" s="22"/>
      <c r="G27" s="22"/>
      <c r="H27" s="22"/>
      <c r="I27" s="23">
        <f t="shared" si="1"/>
        <v>5.2731605964311899E-3</v>
      </c>
      <c r="J27" s="22"/>
    </row>
    <row r="28" spans="1:10" s="20" customFormat="1" ht="24.95" customHeight="1">
      <c r="A28" s="22"/>
      <c r="B28" s="22"/>
      <c r="C28" s="22"/>
      <c r="D28" s="22"/>
      <c r="E28" s="22"/>
      <c r="F28" s="22"/>
      <c r="G28" s="22"/>
      <c r="H28" s="22"/>
      <c r="I28" s="23">
        <f t="shared" si="1"/>
        <v>5.3341615659656984E-3</v>
      </c>
      <c r="J28" s="22"/>
    </row>
    <row r="29" spans="1:10" s="20" customFormat="1" ht="24.95" customHeight="1">
      <c r="A29" s="22"/>
      <c r="B29" s="22"/>
      <c r="C29" s="22"/>
      <c r="D29" s="22"/>
      <c r="E29" s="22"/>
      <c r="F29" s="22"/>
      <c r="G29" s="22"/>
      <c r="H29" s="22"/>
      <c r="I29" s="23">
        <f t="shared" si="1"/>
        <v>6.7414421832725571E-3</v>
      </c>
      <c r="J29" s="25" t="str">
        <f>"(0.71%)*"</f>
        <v>(0.71%)*</v>
      </c>
    </row>
    <row r="30" spans="1:10" s="20" customFormat="1" ht="24.95" customHeight="1">
      <c r="A30" s="22"/>
      <c r="B30" s="22"/>
      <c r="C30" s="22"/>
      <c r="D30" s="22"/>
      <c r="E30" s="22"/>
      <c r="F30" s="22"/>
      <c r="G30" s="22"/>
      <c r="H30" s="22"/>
      <c r="I30" s="23">
        <f t="shared" si="1"/>
        <v>7.000000000000001E-3</v>
      </c>
      <c r="J30" s="22"/>
    </row>
    <row r="31" spans="1:10" s="20" customFormat="1" ht="24.95" customHeight="1">
      <c r="A31" s="22"/>
      <c r="B31" s="22"/>
      <c r="C31" s="22"/>
      <c r="D31" s="22"/>
      <c r="E31" s="22"/>
      <c r="F31" s="22"/>
      <c r="G31" s="22"/>
      <c r="H31" s="22"/>
      <c r="I31" s="23">
        <f t="shared" si="1"/>
        <v>7.0000000000000001E-3</v>
      </c>
      <c r="J31" s="22"/>
    </row>
    <row r="32" spans="1:10" s="20" customFormat="1" ht="24.95" customHeight="1">
      <c r="A32" s="22"/>
      <c r="B32" s="22"/>
      <c r="C32" s="22"/>
      <c r="D32" s="22"/>
      <c r="E32" s="22"/>
      <c r="F32" s="22"/>
      <c r="G32" s="22"/>
      <c r="H32" s="22"/>
      <c r="I32" s="23">
        <f t="shared" si="1"/>
        <v>7.0000000000000001E-3</v>
      </c>
      <c r="J32" s="22"/>
    </row>
    <row r="33" spans="1:10" s="20" customFormat="1" ht="24.95" customHeight="1">
      <c r="A33" s="22"/>
      <c r="B33" s="22"/>
      <c r="C33" s="22"/>
      <c r="D33" s="22"/>
      <c r="E33" s="22"/>
      <c r="F33" s="22"/>
      <c r="G33" s="22"/>
      <c r="H33" s="22"/>
      <c r="I33" s="23">
        <f t="shared" si="1"/>
        <v>7.0000000000000001E-3</v>
      </c>
      <c r="J33" s="22"/>
    </row>
    <row r="34" spans="1:10" s="20" customFormat="1" ht="24.95" customHeight="1">
      <c r="A34" s="22"/>
      <c r="B34" s="22"/>
      <c r="C34" s="22"/>
      <c r="D34" s="22"/>
      <c r="E34" s="22"/>
      <c r="F34" s="22"/>
      <c r="G34" s="22"/>
      <c r="H34" s="22"/>
      <c r="I34" s="23">
        <f t="shared" si="1"/>
        <v>7.0000000000000001E-3</v>
      </c>
      <c r="J34" s="22"/>
    </row>
    <row r="35" spans="1:10" s="20" customFormat="1" ht="24.95" customHeight="1">
      <c r="A35" s="22"/>
      <c r="B35" s="22"/>
      <c r="C35" s="22"/>
      <c r="D35" s="22"/>
      <c r="E35" s="22"/>
      <c r="F35" s="22"/>
      <c r="G35" s="22"/>
      <c r="H35" s="22"/>
      <c r="I35" s="23">
        <f t="shared" si="1"/>
        <v>7.000000000000001E-3</v>
      </c>
      <c r="J35" s="22"/>
    </row>
    <row r="36" spans="1:10">
      <c r="A36" s="21"/>
      <c r="B36" s="21"/>
      <c r="C36" s="21"/>
      <c r="D36" s="21"/>
      <c r="E36" s="21"/>
      <c r="F36" s="21"/>
      <c r="G36" s="21"/>
      <c r="H36" s="21"/>
      <c r="I36" s="24"/>
      <c r="J36" s="21"/>
    </row>
    <row r="37" spans="1:10">
      <c r="A37" s="21"/>
      <c r="B37" s="21"/>
      <c r="C37" s="21"/>
      <c r="D37" s="21"/>
      <c r="E37" s="21"/>
      <c r="F37" s="21"/>
      <c r="G37" s="21"/>
      <c r="H37" s="21"/>
      <c r="I37" s="24"/>
      <c r="J37" s="21"/>
    </row>
    <row r="43" spans="1:10">
      <c r="A43" s="5"/>
    </row>
    <row r="44" spans="1:10">
      <c r="A44" s="5"/>
    </row>
    <row r="45" spans="1:10">
      <c r="A45" s="5"/>
    </row>
    <row r="69" spans="2:2">
      <c r="B6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E29" sqref="E29"/>
    </sheetView>
  </sheetViews>
  <sheetFormatPr defaultRowHeight="12.75"/>
  <cols>
    <col min="1" max="1" width="14.5703125" style="28" bestFit="1" customWidth="1"/>
    <col min="2" max="2" width="2.140625" style="28" customWidth="1"/>
    <col min="3" max="5" width="12.7109375" style="28" customWidth="1"/>
    <col min="6" max="6" width="9.140625" style="28"/>
    <col min="7" max="7" width="2" style="28" bestFit="1" customWidth="1"/>
    <col min="8" max="16384" width="9.140625" style="28"/>
  </cols>
  <sheetData>
    <row r="1" spans="1:7" s="11" customFormat="1">
      <c r="A1" s="27" t="s">
        <v>5</v>
      </c>
      <c r="B1" s="11" t="s">
        <v>20</v>
      </c>
    </row>
    <row r="2" spans="1:7" s="11" customFormat="1">
      <c r="A2" s="27" t="s">
        <v>6</v>
      </c>
      <c r="B2" s="11" t="s">
        <v>7</v>
      </c>
    </row>
    <row r="3" spans="1:7" s="11" customFormat="1">
      <c r="A3" s="27" t="s">
        <v>8</v>
      </c>
      <c r="B3" s="11" t="s">
        <v>21</v>
      </c>
    </row>
    <row r="4" spans="1:7" s="11" customFormat="1">
      <c r="A4" s="27" t="s">
        <v>9</v>
      </c>
      <c r="B4" s="26" t="s">
        <v>7</v>
      </c>
    </row>
    <row r="6" spans="1:7">
      <c r="C6" s="29" t="s">
        <v>10</v>
      </c>
      <c r="D6" s="29" t="s">
        <v>22</v>
      </c>
      <c r="E6" s="29" t="s">
        <v>28</v>
      </c>
    </row>
    <row r="7" spans="1:7">
      <c r="A7" s="28">
        <v>2010</v>
      </c>
      <c r="C7" s="36">
        <v>8.452</v>
      </c>
      <c r="D7" s="35">
        <f>working!D3</f>
        <v>1575.5</v>
      </c>
      <c r="E7" s="30">
        <v>5.3646461440812442E-3</v>
      </c>
    </row>
    <row r="8" spans="1:7">
      <c r="A8" s="28">
        <v>2011</v>
      </c>
      <c r="C8" s="36">
        <v>8.6289999999999996</v>
      </c>
      <c r="D8" s="35">
        <f>working!D4</f>
        <v>1636.4</v>
      </c>
      <c r="E8" s="30">
        <v>5.2731605964311899E-3</v>
      </c>
    </row>
    <row r="9" spans="1:7">
      <c r="A9" s="28">
        <v>2012</v>
      </c>
      <c r="C9" s="36">
        <v>8.8018999999999998</v>
      </c>
      <c r="D9" s="35">
        <f>working!D5</f>
        <v>1650.1000000000001</v>
      </c>
      <c r="E9" s="30">
        <v>5.3341615659656984E-3</v>
      </c>
    </row>
    <row r="10" spans="1:7">
      <c r="A10" s="28">
        <v>2013</v>
      </c>
      <c r="C10" s="36">
        <v>11.4618</v>
      </c>
      <c r="D10" s="35">
        <f>working!D6</f>
        <v>1700.1999999999998</v>
      </c>
      <c r="E10" s="30">
        <v>6.7414421832725571E-3</v>
      </c>
      <c r="F10" s="34" t="str">
        <f>"(0.71%)"</f>
        <v>(0.71%)</v>
      </c>
      <c r="G10" s="28" t="s">
        <v>19</v>
      </c>
    </row>
    <row r="11" spans="1:7">
      <c r="A11" s="28">
        <v>2014</v>
      </c>
      <c r="B11" s="28" t="s">
        <v>23</v>
      </c>
      <c r="C11" s="36">
        <v>12.374600000000001</v>
      </c>
      <c r="D11" s="35">
        <f>working!D7</f>
        <v>1767.8</v>
      </c>
      <c r="E11" s="30">
        <v>7.000000000000001E-3</v>
      </c>
    </row>
    <row r="12" spans="1:7">
      <c r="A12" s="28">
        <v>2015</v>
      </c>
      <c r="B12" s="28" t="s">
        <v>23</v>
      </c>
      <c r="C12" s="36">
        <v>13.010200000000001</v>
      </c>
      <c r="D12" s="35">
        <f>working!D8</f>
        <v>1858.6000000000001</v>
      </c>
      <c r="E12" s="30">
        <v>7.0000000000000001E-3</v>
      </c>
    </row>
    <row r="13" spans="1:7">
      <c r="A13" s="28">
        <v>2016</v>
      </c>
      <c r="B13" s="28" t="s">
        <v>23</v>
      </c>
      <c r="C13" s="36">
        <v>13.5534</v>
      </c>
      <c r="D13" s="35">
        <f>working!D9</f>
        <v>1936.2</v>
      </c>
      <c r="E13" s="30">
        <v>7.0000000000000001E-3</v>
      </c>
    </row>
    <row r="14" spans="1:7">
      <c r="A14" s="28">
        <v>2017</v>
      </c>
      <c r="B14" s="28" t="s">
        <v>23</v>
      </c>
      <c r="C14" s="36">
        <v>14.1295</v>
      </c>
      <c r="D14" s="35">
        <f>working!D10</f>
        <v>2018.5</v>
      </c>
      <c r="E14" s="30">
        <v>7.0000000000000001E-3</v>
      </c>
    </row>
    <row r="15" spans="1:7">
      <c r="A15" s="28">
        <v>2018</v>
      </c>
      <c r="B15" s="28" t="s">
        <v>23</v>
      </c>
      <c r="C15" s="36">
        <v>14.756</v>
      </c>
      <c r="D15" s="35">
        <f>working!D11</f>
        <v>2108</v>
      </c>
      <c r="E15" s="30">
        <v>7.0000000000000001E-3</v>
      </c>
    </row>
    <row r="16" spans="1:7">
      <c r="A16" s="29">
        <v>2019</v>
      </c>
      <c r="B16" s="31" t="s">
        <v>23</v>
      </c>
      <c r="C16" s="36">
        <v>15.428700000000001</v>
      </c>
      <c r="D16" s="35">
        <f>working!D12</f>
        <v>2204.1</v>
      </c>
      <c r="E16" s="30">
        <v>7.000000000000001E-3</v>
      </c>
    </row>
    <row r="18" spans="1:2">
      <c r="A18" s="29" t="s">
        <v>11</v>
      </c>
      <c r="B18" s="28" t="s">
        <v>30</v>
      </c>
    </row>
    <row r="19" spans="1:2">
      <c r="B19" s="28" t="s">
        <v>29</v>
      </c>
    </row>
    <row r="21" spans="1:2">
      <c r="A21" s="29" t="s">
        <v>12</v>
      </c>
      <c r="B21" s="28" t="s">
        <v>24</v>
      </c>
    </row>
    <row r="22" spans="1:2">
      <c r="B22" s="32" t="s">
        <v>27</v>
      </c>
    </row>
    <row r="23" spans="1:2">
      <c r="B23" s="28" t="s">
        <v>25</v>
      </c>
    </row>
    <row r="24" spans="1:2">
      <c r="B24" s="32" t="s">
        <v>26</v>
      </c>
    </row>
    <row r="26" spans="1:2">
      <c r="B26" s="33"/>
    </row>
  </sheetData>
  <hyperlinks>
    <hyperlink ref="B24" r:id="rId1"/>
    <hyperlink ref="B2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XLS-CSV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jennyc</cp:lastModifiedBy>
  <dcterms:created xsi:type="dcterms:W3CDTF">2014-04-02T10:13:00Z</dcterms:created>
  <dcterms:modified xsi:type="dcterms:W3CDTF">2015-02-05T15:47:53Z</dcterms:modified>
</cp:coreProperties>
</file>