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1820" windowHeight="12345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K18" i="1"/>
  <c r="J18"/>
  <c r="F16"/>
  <c r="C18"/>
  <c r="L17"/>
  <c r="H17"/>
  <c r="G18"/>
  <c r="F17"/>
  <c r="D17"/>
  <c r="E17"/>
  <c r="F18"/>
  <c r="E18"/>
  <c r="J17"/>
  <c r="B17"/>
  <c r="E16"/>
  <c r="L15"/>
  <c r="I18"/>
  <c r="B18"/>
  <c r="I16"/>
  <c r="B16"/>
  <c r="K15"/>
  <c r="J15"/>
  <c r="I15"/>
  <c r="H15"/>
  <c r="G15"/>
  <c r="F15"/>
  <c r="E15"/>
  <c r="D15"/>
  <c r="C15"/>
  <c r="B15"/>
  <c r="G17" l="1"/>
  <c r="C16"/>
  <c r="G16"/>
  <c r="K16"/>
  <c r="D16"/>
  <c r="J16"/>
  <c r="C17"/>
  <c r="K17"/>
  <c r="N7"/>
  <c r="H16"/>
  <c r="H18"/>
  <c r="D18"/>
  <c r="L18"/>
  <c r="I17"/>
  <c r="L16"/>
  <c r="N11"/>
  <c r="N10"/>
  <c r="N9"/>
</calcChain>
</file>

<file path=xl/sharedStrings.xml><?xml version="1.0" encoding="utf-8"?>
<sst xmlns="http://schemas.openxmlformats.org/spreadsheetml/2006/main" count="19" uniqueCount="16">
  <si>
    <t>Notes:</t>
  </si>
  <si>
    <t>Data extracted:</t>
  </si>
  <si>
    <t>US$, 2012 constant prices, gross disbursements</t>
  </si>
  <si>
    <t>Source:</t>
  </si>
  <si>
    <t>Title:</t>
  </si>
  <si>
    <t>OECD DAC Creditor Reporting System (CRS)</t>
  </si>
  <si>
    <t>Sector/sub-sector</t>
  </si>
  <si>
    <t>change, 2003-2012</t>
  </si>
  <si>
    <t>Total Agricultural ODA</t>
  </si>
  <si>
    <t>of which:</t>
  </si>
  <si>
    <t>General/admin</t>
  </si>
  <si>
    <t>Harvest/crop related</t>
  </si>
  <si>
    <t>Livestock</t>
  </si>
  <si>
    <t>shares of total agriculture ODA</t>
  </si>
  <si>
    <t>Sub-sector</t>
  </si>
  <si>
    <t>Global ODA to agriculture increased in 2013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</si>
</sst>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#,##0.0_ ;\-#,##0.0\ 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22" fillId="33" borderId="0" xfId="0" applyFont="1" applyFill="1"/>
    <xf numFmtId="0" fontId="23" fillId="33" borderId="0" xfId="43" applyFont="1" applyFill="1" applyAlignment="1" applyProtection="1">
      <alignment horizontal="left"/>
    </xf>
    <xf numFmtId="0" fontId="21" fillId="0" borderId="0" xfId="0" applyFont="1"/>
    <xf numFmtId="0" fontId="20" fillId="0" borderId="0" xfId="45" applyFont="1" applyFill="1" applyBorder="1" applyAlignment="1"/>
    <xf numFmtId="0" fontId="22" fillId="0" borderId="0" xfId="0" applyFont="1" applyFill="1" applyBorder="1"/>
    <xf numFmtId="0" fontId="22" fillId="0" borderId="0" xfId="0" applyFont="1"/>
    <xf numFmtId="0" fontId="20" fillId="0" borderId="10" xfId="45" applyFont="1" applyFill="1" applyBorder="1" applyAlignment="1"/>
    <xf numFmtId="0" fontId="20" fillId="0" borderId="10" xfId="45" applyNumberFormat="1" applyFont="1" applyFill="1" applyBorder="1" applyAlignment="1">
      <alignment horizontal="right" wrapText="1"/>
    </xf>
    <xf numFmtId="0" fontId="1" fillId="33" borderId="0" xfId="0" applyFont="1" applyFill="1" applyAlignment="1">
      <alignment horizontal="right"/>
    </xf>
    <xf numFmtId="0" fontId="1" fillId="0" borderId="0" xfId="0" applyFont="1"/>
    <xf numFmtId="0" fontId="1" fillId="33" borderId="0" xfId="0" applyFont="1" applyFill="1" applyAlignment="1">
      <alignment horizontal="left"/>
    </xf>
    <xf numFmtId="0" fontId="1" fillId="33" borderId="0" xfId="0" applyFont="1" applyFill="1"/>
    <xf numFmtId="15" fontId="1" fillId="33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0" borderId="10" xfId="0" applyFont="1" applyBorder="1"/>
    <xf numFmtId="164" fontId="1" fillId="0" borderId="0" xfId="0" applyNumberFormat="1" applyFont="1" applyFill="1" applyBorder="1" applyAlignment="1"/>
    <xf numFmtId="9" fontId="1" fillId="0" borderId="0" xfId="46" applyFont="1"/>
    <xf numFmtId="164" fontId="1" fillId="0" borderId="0" xfId="1" applyNumberFormat="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46" applyNumberFormat="1" applyFont="1"/>
    <xf numFmtId="9" fontId="22" fillId="0" borderId="0" xfId="46" applyFont="1"/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5"/>
    <cellStyle name="Normal 3" xfId="44"/>
    <cellStyle name="Note" xfId="16" builtinId="10" customBuiltin="1"/>
    <cellStyle name="Output" xfId="11" builtinId="21" customBuiltin="1"/>
    <cellStyle name="Percent" xfId="46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7.612729658792651E-2"/>
          <c:y val="8.8437591134441551E-2"/>
          <c:w val="0.89129068241469833"/>
          <c:h val="0.74574329250510396"/>
        </c:manualLayout>
      </c:layout>
      <c:barChart>
        <c:barDir val="col"/>
        <c:grouping val="stacked"/>
        <c:ser>
          <c:idx val="0"/>
          <c:order val="0"/>
          <c:tx>
            <c:strRef>
              <c:f>DATA!$A$9</c:f>
              <c:strCache>
                <c:ptCount val="1"/>
                <c:pt idx="0">
                  <c:v>General/admin</c:v>
                </c:pt>
              </c:strCache>
            </c:strRef>
          </c:tx>
          <c:dLbls>
            <c:numFmt formatCode="#,##0.0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DATA!$B$6:$L$6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DATA!$B$9:$L$9</c:f>
              <c:numCache>
                <c:formatCode>#,##0.0_ ;\-#,##0.0\ </c:formatCode>
                <c:ptCount val="11"/>
                <c:pt idx="0">
                  <c:v>1749.917031</c:v>
                </c:pt>
                <c:pt idx="1">
                  <c:v>2185.0783570000003</c:v>
                </c:pt>
                <c:pt idx="2">
                  <c:v>2100.6307039999997</c:v>
                </c:pt>
                <c:pt idx="3">
                  <c:v>2187.1123950000001</c:v>
                </c:pt>
                <c:pt idx="4">
                  <c:v>2664.2089579999997</c:v>
                </c:pt>
                <c:pt idx="5">
                  <c:v>3037.6259909999999</c:v>
                </c:pt>
                <c:pt idx="6">
                  <c:v>3847.0696510000002</c:v>
                </c:pt>
                <c:pt idx="7">
                  <c:v>4870.0431909999998</c:v>
                </c:pt>
                <c:pt idx="8">
                  <c:v>3992.8218939999997</c:v>
                </c:pt>
                <c:pt idx="9">
                  <c:v>3947.3928159999996</c:v>
                </c:pt>
                <c:pt idx="10" formatCode="General">
                  <c:v>4173.6393659999994</c:v>
                </c:pt>
              </c:numCache>
            </c:numRef>
          </c:val>
        </c:ser>
        <c:ser>
          <c:idx val="1"/>
          <c:order val="1"/>
          <c:tx>
            <c:strRef>
              <c:f>DATA!$A$10</c:f>
              <c:strCache>
                <c:ptCount val="1"/>
                <c:pt idx="0">
                  <c:v>Harvest/crop related</c:v>
                </c:pt>
              </c:strCache>
            </c:strRef>
          </c:tx>
          <c:dLbls>
            <c:numFmt formatCode="#,##0.0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DATA!$B$6:$L$6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DATA!$B$10:$L$10</c:f>
              <c:numCache>
                <c:formatCode>#,##0.0_ ;\-#,##0.0\ </c:formatCode>
                <c:ptCount val="11"/>
                <c:pt idx="0">
                  <c:v>1098.5424829999999</c:v>
                </c:pt>
                <c:pt idx="1">
                  <c:v>1181.2533089999999</c:v>
                </c:pt>
                <c:pt idx="2">
                  <c:v>1257.064736</c:v>
                </c:pt>
                <c:pt idx="3">
                  <c:v>1367.2331899999999</c:v>
                </c:pt>
                <c:pt idx="4">
                  <c:v>1381.30909</c:v>
                </c:pt>
                <c:pt idx="5">
                  <c:v>1722.749327</c:v>
                </c:pt>
                <c:pt idx="6">
                  <c:v>1998.1726439999998</c:v>
                </c:pt>
                <c:pt idx="7">
                  <c:v>1919.9307690000001</c:v>
                </c:pt>
                <c:pt idx="8">
                  <c:v>2208.2770099999998</c:v>
                </c:pt>
                <c:pt idx="9">
                  <c:v>1966.2170149999999</c:v>
                </c:pt>
                <c:pt idx="10">
                  <c:v>2149.982676485065</c:v>
                </c:pt>
              </c:numCache>
            </c:numRef>
          </c:val>
        </c:ser>
        <c:ser>
          <c:idx val="2"/>
          <c:order val="2"/>
          <c:tx>
            <c:strRef>
              <c:f>DATA!$A$11</c:f>
              <c:strCache>
                <c:ptCount val="1"/>
                <c:pt idx="0">
                  <c:v>Livestock</c:v>
                </c:pt>
              </c:strCache>
            </c:strRef>
          </c:tx>
          <c:cat>
            <c:numRef>
              <c:f>DATA!$B$6:$L$6</c:f>
              <c:numCache>
                <c:formatCode>General</c:formatCod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numCache>
            </c:numRef>
          </c:cat>
          <c:val>
            <c:numRef>
              <c:f>DATA!$B$11:$L$11</c:f>
              <c:numCache>
                <c:formatCode>#,##0.0_ ;\-#,##0.0\ </c:formatCode>
                <c:ptCount val="11"/>
                <c:pt idx="0">
                  <c:v>112.06826699999999</c:v>
                </c:pt>
                <c:pt idx="1">
                  <c:v>110.43280799999999</c:v>
                </c:pt>
                <c:pt idx="2">
                  <c:v>102.826295</c:v>
                </c:pt>
                <c:pt idx="3">
                  <c:v>168.86729099999999</c:v>
                </c:pt>
                <c:pt idx="4">
                  <c:v>138.61746500000001</c:v>
                </c:pt>
                <c:pt idx="5">
                  <c:v>181.62976399999999</c:v>
                </c:pt>
                <c:pt idx="6">
                  <c:v>208.49489799999998</c:v>
                </c:pt>
                <c:pt idx="7">
                  <c:v>162.09214600000001</c:v>
                </c:pt>
                <c:pt idx="8">
                  <c:v>165.32687799999999</c:v>
                </c:pt>
                <c:pt idx="9">
                  <c:v>173.75802099999999</c:v>
                </c:pt>
                <c:pt idx="10" formatCode="General">
                  <c:v>203.367276</c:v>
                </c:pt>
              </c:numCache>
            </c:numRef>
          </c:val>
        </c:ser>
        <c:gapWidth val="50"/>
        <c:overlap val="100"/>
        <c:axId val="102535168"/>
        <c:axId val="102536704"/>
      </c:barChart>
      <c:catAx>
        <c:axId val="102535168"/>
        <c:scaling>
          <c:orientation val="minMax"/>
        </c:scaling>
        <c:axPos val="b"/>
        <c:numFmt formatCode="General" sourceLinked="1"/>
        <c:majorTickMark val="none"/>
        <c:tickLblPos val="nextTo"/>
        <c:crossAx val="102536704"/>
        <c:crosses val="autoZero"/>
        <c:auto val="1"/>
        <c:lblAlgn val="ctr"/>
        <c:lblOffset val="100"/>
      </c:catAx>
      <c:valAx>
        <c:axId val="10253670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US$ billion</a:t>
                </a:r>
              </a:p>
            </c:rich>
          </c:tx>
          <c:layout>
            <c:manualLayout>
              <c:xMode val="edge"/>
              <c:yMode val="edge"/>
              <c:x val="1.3888888888888897E-2"/>
              <c:y val="4.8159084281131359E-3"/>
            </c:manualLayout>
          </c:layout>
        </c:title>
        <c:numFmt formatCode="#,##0_ ;\-#,##0\ " sourceLinked="0"/>
        <c:tickLblPos val="nextTo"/>
        <c:crossAx val="102535168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7843617874125572"/>
          <c:y val="7.7852439203087542E-2"/>
          <c:w val="0.3244230663635666"/>
          <c:h val="0.30711993827303324"/>
        </c:manualLayout>
      </c:layout>
    </c:legend>
    <c:plotVisOnly val="1"/>
  </c:chart>
  <c:spPr>
    <a:ln>
      <a:solidFill>
        <a:schemeClr val="bg1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20</xdr:row>
      <xdr:rowOff>104775</xdr:rowOff>
    </xdr:from>
    <xdr:to>
      <xdr:col>8</xdr:col>
      <xdr:colOff>85725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I Colour Theme">
      <a:dk1>
        <a:sysClr val="windowText" lastClr="000000"/>
      </a:dk1>
      <a:lt1>
        <a:sysClr val="window" lastClr="FFFFFF"/>
      </a:lt1>
      <a:dk2>
        <a:srgbClr val="0095C8"/>
      </a:dk2>
      <a:lt2>
        <a:srgbClr val="F8F8F8"/>
      </a:lt2>
      <a:accent1>
        <a:srgbClr val="BA0C2F"/>
      </a:accent1>
      <a:accent2>
        <a:srgbClr val="333333"/>
      </a:accent2>
      <a:accent3>
        <a:srgbClr val="B7BF10"/>
      </a:accent3>
      <a:accent4>
        <a:srgbClr val="EA7600"/>
      </a:accent4>
      <a:accent5>
        <a:srgbClr val="93328E"/>
      </a:accent5>
      <a:accent6>
        <a:srgbClr val="1B365D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Index.aspx?DataSetCode=CR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topLeftCell="A10" zoomScale="160" zoomScaleNormal="160" workbookViewId="0">
      <selection activeCell="N20" sqref="N20"/>
    </sheetView>
  </sheetViews>
  <sheetFormatPr defaultRowHeight="12.75"/>
  <cols>
    <col min="1" max="1" width="22.7109375" style="6" customWidth="1"/>
    <col min="2" max="2" width="10.5703125" style="6" customWidth="1"/>
    <col min="3" max="3" width="7.7109375" style="6" bestFit="1" customWidth="1"/>
    <col min="4" max="11" width="9.140625" style="6"/>
    <col min="12" max="12" width="7.5703125" style="6" customWidth="1"/>
    <col min="13" max="13" width="5.7109375" style="6" customWidth="1"/>
    <col min="14" max="14" width="9.140625" style="6"/>
    <col min="15" max="16" width="9.140625" style="6" customWidth="1"/>
    <col min="17" max="16384" width="9.140625" style="6"/>
  </cols>
  <sheetData>
    <row r="1" spans="1:18" s="1" customFormat="1">
      <c r="A1" s="9" t="s">
        <v>4</v>
      </c>
      <c r="B1" s="11" t="s">
        <v>15</v>
      </c>
      <c r="C1" s="12"/>
    </row>
    <row r="2" spans="1:18" s="1" customFormat="1">
      <c r="A2" s="9" t="s">
        <v>3</v>
      </c>
      <c r="B2" s="2" t="s">
        <v>5</v>
      </c>
      <c r="C2" s="12"/>
    </row>
    <row r="3" spans="1:18" s="1" customFormat="1">
      <c r="A3" s="9" t="s">
        <v>0</v>
      </c>
      <c r="B3" s="11" t="s">
        <v>2</v>
      </c>
      <c r="C3" s="12"/>
    </row>
    <row r="4" spans="1:18" s="1" customFormat="1">
      <c r="A4" s="9" t="s">
        <v>1</v>
      </c>
      <c r="B4" s="13">
        <v>42017</v>
      </c>
      <c r="C4" s="12"/>
    </row>
    <row r="5" spans="1:18" s="3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0"/>
      <c r="M5" s="10"/>
      <c r="N5" s="10"/>
      <c r="O5" s="10"/>
      <c r="P5" s="10"/>
      <c r="Q5" s="10"/>
      <c r="R5" s="10"/>
    </row>
    <row r="6" spans="1:18" s="3" customFormat="1">
      <c r="A6" s="7" t="s">
        <v>6</v>
      </c>
      <c r="B6" s="8">
        <v>2003</v>
      </c>
      <c r="C6" s="8">
        <v>2004</v>
      </c>
      <c r="D6" s="8">
        <v>2005</v>
      </c>
      <c r="E6" s="8">
        <v>2006</v>
      </c>
      <c r="F6" s="8">
        <v>2007</v>
      </c>
      <c r="G6" s="8">
        <v>2008</v>
      </c>
      <c r="H6" s="8">
        <v>2009</v>
      </c>
      <c r="I6" s="8">
        <v>2010</v>
      </c>
      <c r="J6" s="8">
        <v>2011</v>
      </c>
      <c r="K6" s="8">
        <v>2012</v>
      </c>
      <c r="L6" s="15">
        <v>2013</v>
      </c>
      <c r="M6" s="15"/>
      <c r="N6" s="15" t="s">
        <v>7</v>
      </c>
      <c r="O6" s="10"/>
      <c r="P6" s="10"/>
      <c r="Q6" s="10"/>
      <c r="R6" s="10"/>
    </row>
    <row r="7" spans="1:18" s="3" customFormat="1">
      <c r="A7" s="4" t="s">
        <v>8</v>
      </c>
      <c r="B7" s="16">
        <v>2960.5277810000002</v>
      </c>
      <c r="C7" s="16">
        <v>3476.7644740000001</v>
      </c>
      <c r="D7" s="16">
        <v>3460.5217349999998</v>
      </c>
      <c r="E7" s="16">
        <v>3723.2128760000001</v>
      </c>
      <c r="F7" s="16">
        <v>4184.1355129999993</v>
      </c>
      <c r="G7" s="16">
        <v>4942.0050820000006</v>
      </c>
      <c r="H7" s="16">
        <v>6053.737192999999</v>
      </c>
      <c r="I7" s="16">
        <v>6952.0661060000002</v>
      </c>
      <c r="J7" s="16">
        <v>6366.4257820000003</v>
      </c>
      <c r="K7" s="16">
        <v>6087.3678519999994</v>
      </c>
      <c r="L7" s="16">
        <v>6526.9893184850644</v>
      </c>
      <c r="M7" s="17"/>
      <c r="N7" s="17">
        <f>(L7/B7)-1</f>
        <v>1.2046708564512754</v>
      </c>
      <c r="O7" s="10"/>
      <c r="P7" s="10"/>
      <c r="Q7" s="10"/>
      <c r="R7" s="10"/>
    </row>
    <row r="8" spans="1:18" s="3" customFormat="1">
      <c r="A8" s="4" t="s">
        <v>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21"/>
      <c r="M8" s="17"/>
      <c r="N8" s="17"/>
      <c r="O8" s="10"/>
      <c r="P8" s="10"/>
      <c r="Q8" s="10"/>
      <c r="R8" s="10"/>
    </row>
    <row r="9" spans="1:18" s="3" customFormat="1">
      <c r="A9" s="4" t="s">
        <v>10</v>
      </c>
      <c r="B9" s="18">
        <v>1749.917031</v>
      </c>
      <c r="C9" s="18">
        <v>2185.0783570000003</v>
      </c>
      <c r="D9" s="18">
        <v>2100.6307039999997</v>
      </c>
      <c r="E9" s="18">
        <v>2187.1123950000001</v>
      </c>
      <c r="F9" s="18">
        <v>2664.2089579999997</v>
      </c>
      <c r="G9" s="18">
        <v>3037.6259909999999</v>
      </c>
      <c r="H9" s="18">
        <v>3847.0696510000002</v>
      </c>
      <c r="I9" s="18">
        <v>4870.0431909999998</v>
      </c>
      <c r="J9" s="18">
        <v>3992.8218939999997</v>
      </c>
      <c r="K9" s="18">
        <v>3947.3928159999996</v>
      </c>
      <c r="L9" s="21">
        <v>4173.6393659999994</v>
      </c>
      <c r="M9" s="17"/>
      <c r="N9" s="17">
        <f t="shared" ref="N9:N11" si="0">(L9/B9)-1</f>
        <v>1.3850498578295163</v>
      </c>
      <c r="O9" s="10"/>
      <c r="P9" s="10"/>
      <c r="Q9" s="10"/>
      <c r="R9" s="10"/>
    </row>
    <row r="10" spans="1:18" s="3" customFormat="1">
      <c r="A10" s="4" t="s">
        <v>11</v>
      </c>
      <c r="B10" s="18">
        <v>1098.5424829999999</v>
      </c>
      <c r="C10" s="18">
        <v>1181.2533089999999</v>
      </c>
      <c r="D10" s="18">
        <v>1257.064736</v>
      </c>
      <c r="E10" s="18">
        <v>1367.2331899999999</v>
      </c>
      <c r="F10" s="18">
        <v>1381.30909</v>
      </c>
      <c r="G10" s="18">
        <v>1722.749327</v>
      </c>
      <c r="H10" s="18">
        <v>1998.1726439999998</v>
      </c>
      <c r="I10" s="18">
        <v>1919.9307690000001</v>
      </c>
      <c r="J10" s="18">
        <v>2208.2770099999998</v>
      </c>
      <c r="K10" s="18">
        <v>1966.2170149999999</v>
      </c>
      <c r="L10" s="18">
        <v>2149.982676485065</v>
      </c>
      <c r="M10" s="17"/>
      <c r="N10" s="17">
        <f t="shared" si="0"/>
        <v>0.95712292401628041</v>
      </c>
      <c r="O10" s="10"/>
      <c r="P10" s="10"/>
      <c r="Q10" s="10"/>
      <c r="R10" s="10"/>
    </row>
    <row r="11" spans="1:18" s="3" customFormat="1">
      <c r="A11" s="4" t="s">
        <v>12</v>
      </c>
      <c r="B11" s="18">
        <v>112.06826699999999</v>
      </c>
      <c r="C11" s="18">
        <v>110.43280799999999</v>
      </c>
      <c r="D11" s="18">
        <v>102.826295</v>
      </c>
      <c r="E11" s="18">
        <v>168.86729099999999</v>
      </c>
      <c r="F11" s="18">
        <v>138.61746500000001</v>
      </c>
      <c r="G11" s="18">
        <v>181.62976399999999</v>
      </c>
      <c r="H11" s="18">
        <v>208.49489799999998</v>
      </c>
      <c r="I11" s="18">
        <v>162.09214600000001</v>
      </c>
      <c r="J11" s="18">
        <v>165.32687799999999</v>
      </c>
      <c r="K11" s="18">
        <v>173.75802099999999</v>
      </c>
      <c r="L11" s="21">
        <v>203.367276</v>
      </c>
      <c r="M11" s="17"/>
      <c r="N11" s="17">
        <f t="shared" si="0"/>
        <v>0.81467315810281971</v>
      </c>
      <c r="O11" s="10"/>
      <c r="P11" s="10"/>
      <c r="Q11" s="10"/>
      <c r="R11" s="10"/>
    </row>
    <row r="12" spans="1:18" s="3" customFormat="1">
      <c r="A12" s="4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  <c r="M12" s="17"/>
      <c r="N12" s="10"/>
      <c r="O12" s="10"/>
      <c r="P12" s="10"/>
      <c r="Q12" s="10"/>
      <c r="R12" s="10"/>
    </row>
    <row r="13" spans="1:18" s="3" customForma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s="3" customFormat="1">
      <c r="A14" s="14" t="s">
        <v>13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/>
      <c r="M14" s="20"/>
      <c r="N14" s="10"/>
      <c r="O14" s="10"/>
      <c r="P14" s="10"/>
      <c r="Q14" s="10"/>
      <c r="R14" s="10"/>
    </row>
    <row r="15" spans="1:18" s="3" customFormat="1">
      <c r="A15" s="7" t="s">
        <v>14</v>
      </c>
      <c r="B15" s="15">
        <f t="shared" ref="B15:K15" si="1">B6</f>
        <v>2003</v>
      </c>
      <c r="C15" s="15">
        <f t="shared" si="1"/>
        <v>2004</v>
      </c>
      <c r="D15" s="15">
        <f t="shared" si="1"/>
        <v>2005</v>
      </c>
      <c r="E15" s="15">
        <f t="shared" si="1"/>
        <v>2006</v>
      </c>
      <c r="F15" s="15">
        <f t="shared" si="1"/>
        <v>2007</v>
      </c>
      <c r="G15" s="15">
        <f t="shared" si="1"/>
        <v>2008</v>
      </c>
      <c r="H15" s="15">
        <f t="shared" si="1"/>
        <v>2009</v>
      </c>
      <c r="I15" s="15">
        <f t="shared" si="1"/>
        <v>2010</v>
      </c>
      <c r="J15" s="15">
        <f t="shared" si="1"/>
        <v>2011</v>
      </c>
      <c r="K15" s="15">
        <f t="shared" si="1"/>
        <v>2012</v>
      </c>
      <c r="L15" s="15">
        <f t="shared" ref="L15" si="2">L6</f>
        <v>2013</v>
      </c>
      <c r="M15" s="10"/>
      <c r="N15" s="10"/>
      <c r="O15" s="10"/>
      <c r="P15" s="10"/>
      <c r="Q15" s="10"/>
      <c r="R15" s="10"/>
    </row>
    <row r="16" spans="1:18" s="3" customFormat="1">
      <c r="A16" s="4" t="s">
        <v>10</v>
      </c>
      <c r="B16" s="17">
        <f t="shared" ref="B16:K18" si="3">B9/B$7</f>
        <v>0.59108279349059745</v>
      </c>
      <c r="C16" s="17">
        <f t="shared" si="3"/>
        <v>0.62848040853514553</v>
      </c>
      <c r="D16" s="17">
        <f t="shared" si="3"/>
        <v>0.60702716667086609</v>
      </c>
      <c r="E16" s="17">
        <f t="shared" si="3"/>
        <v>0.5874260934952783</v>
      </c>
      <c r="F16" s="17">
        <f t="shared" si="3"/>
        <v>0.63674060023208434</v>
      </c>
      <c r="G16" s="17">
        <f t="shared" si="3"/>
        <v>0.61465456643575334</v>
      </c>
      <c r="H16" s="17">
        <f t="shared" si="3"/>
        <v>0.63548672965988806</v>
      </c>
      <c r="I16" s="17">
        <f t="shared" si="3"/>
        <v>0.70051738817571019</v>
      </c>
      <c r="J16" s="17">
        <f t="shared" si="3"/>
        <v>0.62716852920661281</v>
      </c>
      <c r="K16" s="17">
        <f t="shared" si="3"/>
        <v>0.64845642845504847</v>
      </c>
      <c r="L16" s="17">
        <f t="shared" ref="L16" si="4">L9/L$7</f>
        <v>0.63944326585304034</v>
      </c>
      <c r="M16" s="6"/>
      <c r="N16" s="6"/>
      <c r="O16" s="6"/>
      <c r="P16" s="6"/>
      <c r="Q16" s="6"/>
      <c r="R16" s="6"/>
    </row>
    <row r="17" spans="1:12">
      <c r="A17" s="4" t="s">
        <v>11</v>
      </c>
      <c r="B17" s="17">
        <f t="shared" si="3"/>
        <v>0.37106305505734416</v>
      </c>
      <c r="C17" s="17">
        <f t="shared" si="3"/>
        <v>0.33975649424448184</v>
      </c>
      <c r="D17" s="17">
        <f t="shared" si="3"/>
        <v>0.36325873156233768</v>
      </c>
      <c r="E17" s="17">
        <f t="shared" si="3"/>
        <v>0.36721864570603724</v>
      </c>
      <c r="F17" s="17">
        <f t="shared" si="3"/>
        <v>0.33013010350843297</v>
      </c>
      <c r="G17" s="17">
        <f t="shared" si="3"/>
        <v>0.34859319211845358</v>
      </c>
      <c r="H17" s="17">
        <f t="shared" si="3"/>
        <v>0.33007257835878773</v>
      </c>
      <c r="I17" s="17">
        <f t="shared" si="3"/>
        <v>0.27616693220782212</v>
      </c>
      <c r="J17" s="17">
        <f t="shared" si="3"/>
        <v>0.34686291580489831</v>
      </c>
      <c r="K17" s="17">
        <f t="shared" si="3"/>
        <v>0.32299953983461033</v>
      </c>
      <c r="L17" s="17">
        <f t="shared" ref="L17" si="5">L10/L$7</f>
        <v>0.32939883483432497</v>
      </c>
    </row>
    <row r="18" spans="1:12">
      <c r="A18" s="4" t="s">
        <v>12</v>
      </c>
      <c r="B18" s="17">
        <f t="shared" si="3"/>
        <v>3.7854151452058268E-2</v>
      </c>
      <c r="C18" s="17">
        <f t="shared" si="3"/>
        <v>3.176309722037271E-2</v>
      </c>
      <c r="D18" s="17">
        <f t="shared" si="3"/>
        <v>2.9714101766796158E-2</v>
      </c>
      <c r="E18" s="17">
        <f t="shared" si="3"/>
        <v>4.5355260798684453E-2</v>
      </c>
      <c r="F18" s="17">
        <f t="shared" si="3"/>
        <v>3.3129296259482799E-2</v>
      </c>
      <c r="G18" s="17">
        <f t="shared" si="3"/>
        <v>3.6752241445792991E-2</v>
      </c>
      <c r="H18" s="17">
        <f t="shared" si="3"/>
        <v>3.4440691981324337E-2</v>
      </c>
      <c r="I18" s="17">
        <f t="shared" si="3"/>
        <v>2.3315679616467674E-2</v>
      </c>
      <c r="J18" s="17">
        <f t="shared" si="3"/>
        <v>2.5968554988488827E-2</v>
      </c>
      <c r="K18" s="17">
        <f t="shared" si="3"/>
        <v>2.8544031710341266E-2</v>
      </c>
      <c r="L18" s="17">
        <f t="shared" ref="L18" si="6">L11/L$7</f>
        <v>3.115789931263473E-2</v>
      </c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2">
      <c r="J23" s="22"/>
    </row>
  </sheetData>
  <hyperlinks>
    <hyperlink ref="B2" r:id="rId1" display="http://stats.oecd.org/Index.aspx?DataSetCode=CRS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duncank</dc:creator>
  <cp:lastModifiedBy>Rebecca Hills</cp:lastModifiedBy>
  <dcterms:created xsi:type="dcterms:W3CDTF">2014-08-12T16:12:06Z</dcterms:created>
  <dcterms:modified xsi:type="dcterms:W3CDTF">2015-03-24T15:16:16Z</dcterms:modified>
</cp:coreProperties>
</file>