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Tables/pivotTable1.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15180" windowHeight="7770" firstSheet="12" activeTab="16"/>
  </bookViews>
  <sheets>
    <sheet name="Pivot" sheetId="2" r:id="rId1"/>
    <sheet name="FTS export" sheetId="1" r:id="rId2"/>
    <sheet name="Appeal funding" sheetId="18" r:id="rId3"/>
    <sheet name="Top donors '15" sheetId="3" r:id="rId4"/>
    <sheet name="Top donors '14" sheetId="12" r:id="rId5"/>
    <sheet name="Top donors '13" sheetId="13" r:id="rId6"/>
    <sheet name="Top donors 2012-2015" sheetId="5" r:id="rId7"/>
    <sheet name="Total HA 2012-2015" sheetId="17" r:id="rId8"/>
    <sheet name="By sector &amp; cluster, 2015" sheetId="10" r:id="rId9"/>
    <sheet name="2015 IDP funding" sheetId="15" r:id="rId10"/>
    <sheet name="2015 IDP funding pivot" sheetId="16" r:id="rId11"/>
    <sheet name="2015 IDP funding by sector" sheetId="11" r:id="rId12"/>
    <sheet name="2015 timeline" sheetId="4" r:id="rId13"/>
    <sheet name="CERF funding 2015" sheetId="6" r:id="rId14"/>
    <sheet name="CERF funding 2014" sheetId="7" r:id="rId15"/>
    <sheet name="CERF Nigeria funding 2014" sheetId="9" r:id="rId16"/>
    <sheet name="ODA" sheetId="21" r:id="rId17"/>
  </sheets>
  <definedNames>
    <definedName name="_xlnm._FilterDatabase" localSheetId="9" hidden="1">'2015 IDP funding'!$A$4:$AN$4</definedName>
    <definedName name="_xlnm._FilterDatabase" localSheetId="8" hidden="1">'By sector &amp; cluster, 2015'!$A$24:$B$24</definedName>
    <definedName name="_xlnm._FilterDatabase" localSheetId="1" hidden="1">'FTS export'!$A$8:$AN$135</definedName>
    <definedName name="_xlnm._FilterDatabase" localSheetId="4" hidden="1">'Top donors ''14'!$A$4:$B$4</definedName>
    <definedName name="_xlnm._FilterDatabase" localSheetId="3" hidden="1">'Top donors ''15'!$A$28:$E$34</definedName>
  </definedNames>
  <calcPr calcId="125725"/>
  <pivotCaches>
    <pivotCache cacheId="2" r:id="rId18"/>
    <pivotCache cacheId="3" r:id="rId19"/>
  </pivotCaches>
</workbook>
</file>

<file path=xl/calcChain.xml><?xml version="1.0" encoding="utf-8"?>
<calcChain xmlns="http://schemas.openxmlformats.org/spreadsheetml/2006/main">
  <c r="B10" i="21"/>
  <c r="B33" i="9"/>
  <c r="B23" i="4"/>
  <c r="B22"/>
  <c r="E30" i="3"/>
  <c r="E32"/>
  <c r="E33"/>
  <c r="E31"/>
  <c r="E34"/>
  <c r="E35"/>
  <c r="E29"/>
  <c r="C14" i="18"/>
  <c r="C15"/>
  <c r="C13"/>
  <c r="C7"/>
  <c r="C6"/>
  <c r="C26" i="10"/>
  <c r="C27"/>
  <c r="C28"/>
  <c r="C29"/>
  <c r="C30"/>
  <c r="C25"/>
  <c r="C6"/>
  <c r="C7"/>
  <c r="C8"/>
  <c r="C9"/>
  <c r="C10"/>
  <c r="C5"/>
  <c r="C6" i="13"/>
  <c r="C7"/>
  <c r="C8"/>
  <c r="C9"/>
  <c r="C10"/>
  <c r="C11"/>
  <c r="C12"/>
  <c r="C13"/>
  <c r="C5"/>
  <c r="C6" i="12"/>
  <c r="C7"/>
  <c r="C8"/>
  <c r="C9"/>
  <c r="C10"/>
  <c r="C11"/>
  <c r="C12"/>
  <c r="C13"/>
  <c r="C14"/>
  <c r="C15"/>
  <c r="C16"/>
  <c r="C17"/>
  <c r="C18"/>
  <c r="C5"/>
  <c r="C6" i="3"/>
  <c r="C7"/>
  <c r="C8"/>
  <c r="C9"/>
  <c r="C10"/>
  <c r="C5"/>
  <c r="C6" i="4"/>
  <c r="C7" s="1"/>
  <c r="C8" s="1"/>
  <c r="C9" s="1"/>
  <c r="C10" s="1"/>
  <c r="C11" s="1"/>
  <c r="C12" s="1"/>
  <c r="C13" s="1"/>
  <c r="C14" s="1"/>
  <c r="C15" s="1"/>
  <c r="C16" s="1"/>
  <c r="C17" s="1"/>
  <c r="C5"/>
</calcChain>
</file>

<file path=xl/sharedStrings.xml><?xml version="1.0" encoding="utf-8"?>
<sst xmlns="http://schemas.openxmlformats.org/spreadsheetml/2006/main" count="3288" uniqueCount="508">
  <si>
    <t>Emergency year</t>
  </si>
  <si>
    <t>Child Protection in Borno State, Nigeria</t>
  </si>
  <si>
    <t>Total:</t>
  </si>
  <si>
    <t xml:space="preserve">(Nigeria) National Ebola Emergency Operations Centre (EOC)_x000D_
For the containing of the epidemic in Nigeria, _x000D_
</t>
  </si>
  <si>
    <t>Chevron Corporation</t>
  </si>
  <si>
    <t>Strengthening preparedness and emergency response to epidemic prone diseases through early warning systems among IDPs and host communities in north east Nigeria</t>
  </si>
  <si>
    <t>SECTOR NOT YET SPECIFIED</t>
  </si>
  <si>
    <t>Emergency year(s): 2012, 2013, 2014, 2015</t>
  </si>
  <si>
    <t>COOPI</t>
  </si>
  <si>
    <t xml:space="preserve">SC </t>
  </si>
  <si>
    <t>KYMSF</t>
  </si>
  <si>
    <t xml:space="preserve">Support humanitarian appeals in the Sahel (allocation from contribution of SEK15m for Sahel, allocated to Burkina Faso, Chad, Mali, Nigeria and Region) (Coordination and M&amp;)_x000D_
</t>
  </si>
  <si>
    <t>EBOLA-14/H/71122/99</t>
  </si>
  <si>
    <t>ICRC</t>
  </si>
  <si>
    <t>Destination Country</t>
  </si>
  <si>
    <t>Ebola Virus Outbreak - Overview of Needs and Requirements (inter-agency plan for Guinea, Liberia, Sierra Leone, Region) - October 2014 - June 2015</t>
  </si>
  <si>
    <t>Destination country(ies): Nigeria</t>
  </si>
  <si>
    <t>Man-made crises / ICRC Economic Security and Hospital health care activities in Nigeria (ECHO/-WF/BUD/2015/91010)</t>
  </si>
  <si>
    <t>Paid contribution</t>
  </si>
  <si>
    <t>Allocation of unearmarked funds by UN agencies</t>
  </si>
  <si>
    <t>WASH Life Saving Response for IDPs in NE</t>
  </si>
  <si>
    <t>Project current request</t>
  </si>
  <si>
    <t>ILO</t>
  </si>
  <si>
    <t>Last updated</t>
  </si>
  <si>
    <t>2b-The principal purpose of the project is to advance gender equality</t>
  </si>
  <si>
    <t>NGA-15/SNYS/78657/R/124</t>
  </si>
  <si>
    <t>Switzerland</t>
  </si>
  <si>
    <t>Decision date</t>
  </si>
  <si>
    <t>NPHCDA</t>
  </si>
  <si>
    <t xml:space="preserve">IFRC-Preliminary Appeal for Nigeria - NFI, emergency shelter, emergency health (M013356)_x000D_
 _x000D_
</t>
  </si>
  <si>
    <t>Appeal year</t>
  </si>
  <si>
    <t>Médecins sans Frontières - Netherlands</t>
  </si>
  <si>
    <t>United Nations Children's Fund</t>
  </si>
  <si>
    <t>Man-made crises / Humanitarian Coordination and Advocacy in Nigeria (ECHO/-WF/BUD/2015/91022)</t>
  </si>
  <si>
    <t xml:space="preserve">Project location </t>
  </si>
  <si>
    <t>Description</t>
  </si>
  <si>
    <t>Private Orgs. &amp; Foundations</t>
  </si>
  <si>
    <t xml:space="preserve">(Nigeria) WHO - Ebola Virus Diseases Outbreak response in west Africa_x000D_
</t>
  </si>
  <si>
    <t>Natural Disaster</t>
  </si>
  <si>
    <t xml:space="preserve">Strengthening preparedness and emergency response to epidemic prone diseases (Cholera and Lassa fever) in high risk states (Northern region) of Nigeria  </t>
  </si>
  <si>
    <t>NGA-15/CSS/78045/119</t>
  </si>
  <si>
    <t>Emergency assistance to Nigerian refugees in Cameroon, Chad and Niger as well as IDPs inNigeria (VN05 321.50 NGA 02/15)</t>
  </si>
  <si>
    <t>ICRC Economic Security activities in Nigeria (ECHO/-WF/BUD/2013/91048)</t>
  </si>
  <si>
    <t>CAFOD</t>
  </si>
  <si>
    <t>NOK</t>
  </si>
  <si>
    <t>Germany</t>
  </si>
  <si>
    <t>Ebola response</t>
  </si>
  <si>
    <t>Extension of secondment of an Emergency Specialist to UNICEF for work with an emeregency response plan</t>
  </si>
  <si>
    <t>Global Facility for Disaster Risk Reduction</t>
  </si>
  <si>
    <t>IMC UK</t>
  </si>
  <si>
    <t>Provision of protection to the population affected by the conflict</t>
  </si>
  <si>
    <t>ECONOMIC RECOVERY AND INFRASTRUCTURE</t>
  </si>
  <si>
    <t>Original currency amount</t>
  </si>
  <si>
    <t>Emergency assistance for flood-affected communities in Nigeria (ECHO/DRF/BUD/2012/92027)</t>
  </si>
  <si>
    <t>Norway</t>
  </si>
  <si>
    <t>WASH Life Saving Response for IDPs in North East</t>
  </si>
  <si>
    <t>Nutrition activities (part of ECHO/-WF/BUD/2012/91003)</t>
  </si>
  <si>
    <t>Emergency Food Security and livelihoods program for the most vulnerable population affected by insurgency in Yobe State, Northern Nigeria</t>
  </si>
  <si>
    <t>West Africa</t>
  </si>
  <si>
    <t>UNHCR</t>
  </si>
  <si>
    <t xml:space="preserve">(NIGERIA) (IN-KIND) Donated five Fort Pick-up vans as well as electronic fueling cards to the Ebola Emergency Operations Center in Nigeria_x000D_
</t>
  </si>
  <si>
    <t xml:space="preserve">(Nigeria) First Consultants Medical Centre, Lagos. Donating to the cause of eradication of the Ebola Virus_x000D_
</t>
  </si>
  <si>
    <t>International Labour Organization</t>
  </si>
  <si>
    <t>Luxembourg</t>
  </si>
  <si>
    <t>Czech Republic</t>
  </si>
  <si>
    <t>Nigeria 2015</t>
  </si>
  <si>
    <t>Man-made crises / Emergency Nutrition Program Implementation in Northern Nigeria (ECHO/NGA/BUD/2014/91004)</t>
  </si>
  <si>
    <t xml:space="preserve">Support for an effective and replicable treatment and prevention of acute malnutrition programme in Katsina State, Federal Republic of Nigeria (ECHO/-WF/BUD/2012/91029)_x000D_
</t>
  </si>
  <si>
    <t>NGA-14/CSS/66743/119</t>
  </si>
  <si>
    <t>Natural disasters / Emergency Nutrition and Health Services for Conflict Affected Localities in Adamawa State, Nigeria (ECHO/-WF/BUD/2013/91059)</t>
  </si>
  <si>
    <t>Cooperazione Internazionale - COOPI</t>
  </si>
  <si>
    <t>NGOs</t>
  </si>
  <si>
    <t>3-Not Specified</t>
  </si>
  <si>
    <t>(Nigeria) Ebola virus control (23833)</t>
  </si>
  <si>
    <t>UNICEF National Committee/Japan</t>
  </si>
  <si>
    <t>UNICEF NatComs</t>
  </si>
  <si>
    <t>Emergency Region Name</t>
  </si>
  <si>
    <t>NGA-14/CSS/67241/R/298</t>
  </si>
  <si>
    <t xml:space="preserve">Humanitarian resposne_x000D_
</t>
  </si>
  <si>
    <t>NGA-14/H/70367/R/124</t>
  </si>
  <si>
    <t>US Fund for UNICEF</t>
  </si>
  <si>
    <t>IMC</t>
  </si>
  <si>
    <t>Support to populations affected by armed conflict in Nigeria (AH/CICR/2014/0009)</t>
  </si>
  <si>
    <t>Various Donors (details not yet provided)</t>
  </si>
  <si>
    <t>NGA-15/P-HR-RL/77883/6079</t>
  </si>
  <si>
    <t>Date Created</t>
  </si>
  <si>
    <t>Shell Oil Company</t>
  </si>
  <si>
    <t>USD</t>
  </si>
  <si>
    <t>United Nations High Commissioner for Refugees</t>
  </si>
  <si>
    <t>Emergency type</t>
  </si>
  <si>
    <t>Emergency Primary Health Care Services through Convergence Intervention in two North-Eastern States of Nigeria</t>
  </si>
  <si>
    <t>Bill and Melinda Gates Foundation</t>
  </si>
  <si>
    <t>Appeal projects, not including sub-set</t>
  </si>
  <si>
    <t>Nigeria 2013</t>
  </si>
  <si>
    <t>GFDRR</t>
  </si>
  <si>
    <t>Appeal sub-set</t>
  </si>
  <si>
    <t>Emergency health care and response to flood affcted population Nigeria</t>
  </si>
  <si>
    <t>Aliko Dangote's Foundation</t>
  </si>
  <si>
    <t>Sweden RC</t>
  </si>
  <si>
    <t>Emergency assistance to flood victims in Nigeria / To ensure immediate and timely assistance for the most vulnerable comunities affected by the floods in Nigeria (ECHO/NGA/BUD/2012/01000 - fully allocated of total original funding decision of Euro 3 mn)</t>
  </si>
  <si>
    <t>Donor top org. name</t>
  </si>
  <si>
    <t>Ebola Response</t>
  </si>
  <si>
    <t>Bilateral (affected government)</t>
  </si>
  <si>
    <t>Natural disasters / Support for an effective and replicable treatment and prevention of acute malnutrition programme in Katsina State, Federal Republic of Nigeria (ECHO/-WF/BUD/2013/91010)</t>
  </si>
  <si>
    <t>Nigeria 2014</t>
  </si>
  <si>
    <t>Post-Disaster Needs Assessment (PDNA): Estimate the overall impact of the disaster on the socio-economic development of the country, the affected areas and the communities (AH/BM/2012/0001)</t>
  </si>
  <si>
    <t>Nigeria 2012</t>
  </si>
  <si>
    <t>Expanding Emergency Psychosocial support for conflict-induced Displaced Population in Maiduguri camps</t>
  </si>
  <si>
    <t>International Committee of the Red Cross</t>
  </si>
  <si>
    <t>Emergency title</t>
  </si>
  <si>
    <t>Central Emergency Response Fund (CERF)</t>
  </si>
  <si>
    <t xml:space="preserve">Priority </t>
  </si>
  <si>
    <t>to be allocated to specific projects</t>
  </si>
  <si>
    <t>Cluster (Country specific)</t>
  </si>
  <si>
    <t>Catholic Agency for Overseas Development</t>
  </si>
  <si>
    <t xml:space="preserve">Save the Children </t>
  </si>
  <si>
    <t>InKind</t>
  </si>
  <si>
    <t>Agriculture and Food Security, Economic Recovery and Market Systems (ERMS), Health, Humanitarian Coordination and Information Management, Logistics Support and Relief Commodities, Protection, WASH (USAID/OFDA)</t>
  </si>
  <si>
    <t>Recipient Organization</t>
  </si>
  <si>
    <t>Proposal on Prevention and Response to Gender Based Violence in North-East Nigeria</t>
  </si>
  <si>
    <t>Project date start</t>
  </si>
  <si>
    <t>Appealing agency abbrev.</t>
  </si>
  <si>
    <t>Man-made crises / North Eastern Nigeria Humanitarian Conflict 2014 Response (ECHO/NGA/BUD/2014/91006)</t>
  </si>
  <si>
    <t>JPY</t>
  </si>
  <si>
    <t>Man-made crises / Support to food insecurity vulnerability analysis and monitoring in Northern Nigeria (ECHO/-WF/BUD/2015/91019)</t>
  </si>
  <si>
    <t>International Federation of Red Cross and Red Crescent Societies</t>
  </si>
  <si>
    <t>Miscellaneous</t>
  </si>
  <si>
    <t>Nigeria 2012 Flood-Emergency WASH Response (ECHO/NGA/BUD/2012/01001)</t>
  </si>
  <si>
    <t>UN Agencies</t>
  </si>
  <si>
    <t>Secondment of Sector Information Manager to Unicef</t>
  </si>
  <si>
    <t>NGN</t>
  </si>
  <si>
    <t>Integrated Emergency Recovery Program in Delta State (ECHO/NGA/BUD/2012/01004)</t>
  </si>
  <si>
    <t>UNFPA</t>
  </si>
  <si>
    <t>Lifesaving assistance to displaced populations affected by conflict in Northern Nigeria</t>
  </si>
  <si>
    <t>African Development Bank</t>
  </si>
  <si>
    <t>Central Emergency Response Fund</t>
  </si>
  <si>
    <t>European Commission's Humanitarian Aid and Civil Protection Department</t>
  </si>
  <si>
    <t>UN Agencies and Red Cross</t>
  </si>
  <si>
    <t>Sweden</t>
  </si>
  <si>
    <t>(Nigeria) Contribution to UNICEF Ebola Response activities within the scope of the UNICEF HAC Appeal for the Ebola Outbreak Response in West Africa.  (27050)</t>
  </si>
  <si>
    <t>Grant Aid for Supporting Internally Displaced Persons in the North East and Preparedness to Ebola in Nigeria</t>
  </si>
  <si>
    <t>Ebola Virus Outbreak - WEST AFRICA - April 2014</t>
  </si>
  <si>
    <t>Meat packages distribution to needy families</t>
  </si>
  <si>
    <t>The project aims to contribute in restoring access to basic sexual and reproductive health for some 550,000 people in Borno, Yobe, Adamawa, Gombe, Kaduna and Benue States. (through Presidential Committee on Flood Relief and Rehabilitation)</t>
  </si>
  <si>
    <t>NUTRITION</t>
  </si>
  <si>
    <t>Support humanitarian appeals in the Sahel (allocation from contribution of SEK15m for Sahel, allocated to Burkina Faso, Chad, Mali, Nigeria and Region) (Protection)</t>
  </si>
  <si>
    <t>IOM</t>
  </si>
  <si>
    <t>NGA-15/A/77976/123</t>
  </si>
  <si>
    <t>NGA-14/H/65992/R/1171</t>
  </si>
  <si>
    <t>High</t>
  </si>
  <si>
    <t>Donor and Agency</t>
  </si>
  <si>
    <t>Secondmemt of WASH Emergency Specialist to UNICEF</t>
  </si>
  <si>
    <t>Emergency Nutrition Program Implementation in Northern Nigeria (ECHO/-WF/BUD/2013/91055)</t>
  </si>
  <si>
    <t>MSF-France</t>
  </si>
  <si>
    <t>Rapid onset Natural disaster</t>
  </si>
  <si>
    <t>FOOD SECURITY</t>
  </si>
  <si>
    <t>Strengthening Food Security in Nigeria (ECHO/-WF/BUD/2013/91056)</t>
  </si>
  <si>
    <t xml:space="preserve">Humanitarian response related to the Sahel nutrition crisis_x000D_
</t>
  </si>
  <si>
    <t>NGA-15/H/78086/5160</t>
  </si>
  <si>
    <t>Building livelihood resillience against climate change in the Sahelian states of northern Nigeria</t>
  </si>
  <si>
    <t xml:space="preserve">Provision of protection to the population affected by the conflict in the North East </t>
  </si>
  <si>
    <t>UN Agencies and Red Cross (details not yet provided)</t>
  </si>
  <si>
    <t xml:space="preserve">Total: 127 items returned </t>
  </si>
  <si>
    <t>Netherlands Red Cross</t>
  </si>
  <si>
    <t>Small-scale/epid. / Response to Cholera Outbreak in Bauchi State (ECHO/DRF/BUD/2014/93004)</t>
  </si>
  <si>
    <t>Nigeria</t>
  </si>
  <si>
    <t>REGIONAL</t>
  </si>
  <si>
    <t>National Primary Health Care Development Agency</t>
  </si>
  <si>
    <t>UNICEF nutrition response (part of ECHO/-WF/BUD/2013/91019)</t>
  </si>
  <si>
    <t>International Medical Corps</t>
  </si>
  <si>
    <t>Various Recipients</t>
  </si>
  <si>
    <t/>
  </si>
  <si>
    <t>NGA-14/A/66275/14005</t>
  </si>
  <si>
    <t>NGA-14/A/65857/R/5362</t>
  </si>
  <si>
    <t>CLUSTER NOT YET SPECIFIED</t>
  </si>
  <si>
    <t>Action Contre la Faim</t>
  </si>
  <si>
    <t>Gender Marker</t>
  </si>
  <si>
    <t>Reported by</t>
  </si>
  <si>
    <t>European Commission</t>
  </si>
  <si>
    <t>Man-made crises / ICRC Economic Security and Hospital health care activities in Nigeria (ECHO/NGA/BUD/2014/91003)</t>
  </si>
  <si>
    <t>UNICEF</t>
  </si>
  <si>
    <t>Inter-governmental orgs.</t>
  </si>
  <si>
    <t>Allocation of unearmarked funds by UNICEF</t>
  </si>
  <si>
    <t>Integrated Emergency Community-based Management of Acute Malnutrition (CMAM), Water supply, Hygiene and Sanitation (WASH), IYCF and strengthening Primary Health Care Response in  Maidugri and Jere MMC LGAs Borono State, North East Nigeria.</t>
  </si>
  <si>
    <t>Natural disasters / Nutrition support in northern Nigeria (ECHO/-WF/BUD/2013/91057)</t>
  </si>
  <si>
    <t>Flood response in areas of emergency shelter, relief distributions, emergency health, WASH promotion, logistics and disaster risk reduction</t>
  </si>
  <si>
    <t>EBOLA-14/H/71120/122</t>
  </si>
  <si>
    <t>(NIGERIA) (IN-KIND) In kind donation - an ambulance to the National Ebola Emergency Operations Centre at Yaba, Lagos and another one to the Port Harcourt centre. Two trucks with three months fuel supply were also sent to the centre in Port Harcourt along with medical supplies to the health authorities and the centres in Lagos and Port Harcourt</t>
  </si>
  <si>
    <t>EBOLA-14/H/71109/124</t>
  </si>
  <si>
    <t>Provision of protection to the population affected by the conflict in the North East</t>
  </si>
  <si>
    <t xml:space="preserve"> “rapid response mechanism” covering WASH, NFI and food security (USAID/OFDA)</t>
  </si>
  <si>
    <t>Strengthening Camp Coordination and Camp Management (CCCM) Framework for IDPs in Nigeria</t>
  </si>
  <si>
    <t>RAF-12/0016/ Humanitarian response</t>
  </si>
  <si>
    <t>Agency</t>
  </si>
  <si>
    <t>Man-made crises / Protection and humanitarian assistance for vulnerable internally displaced persons (IDPs) in north-east Nigeria and their host communities. (ECHO/NGA/BUD/2014/91013)</t>
  </si>
  <si>
    <t>Integrated Emergency Response for Flood-affected People in Kogi State, Nigeria - Water/Sanitation(ECHO/NGA/BUD/2012/01002)</t>
  </si>
  <si>
    <t>Protection of IDP and civil society (AH/CICR/2013/0011)</t>
  </si>
  <si>
    <t xml:space="preserve">(Nigeria) Nigeria - IFRC Emergency Appeal_x000D_
</t>
  </si>
  <si>
    <t xml:space="preserve"> USD pledged</t>
  </si>
  <si>
    <t>Appealing Agency  type</t>
  </si>
  <si>
    <t>Administrative costs (46.H.7-7-137)</t>
  </si>
  <si>
    <t>FOOD</t>
  </si>
  <si>
    <t>Humanitarian Implementation Plan (HIP) Nigeria (ECHO/NGA/BUD/2014/91000 - unallocated balance of total original funding decision of Euro 12.5 mn)</t>
  </si>
  <si>
    <t>Man-made crises / Integrated nutrition support in Sokoto state, Northern Nigeria (ECHO/-WF/BUD/2015/91024)</t>
  </si>
  <si>
    <t>Appealing agency top org.</t>
  </si>
  <si>
    <t>Various (details not yet provided)</t>
  </si>
  <si>
    <t>MSF - Norway</t>
  </si>
  <si>
    <t>Low</t>
  </si>
  <si>
    <t>NGA-14/WS/70436/R/124</t>
  </si>
  <si>
    <t>Program Support Costs (USAID/OFDA)</t>
  </si>
  <si>
    <t>Cash</t>
  </si>
  <si>
    <t>Netherlands RC</t>
  </si>
  <si>
    <t>Community Based Psychosocial Support for boys, girls and families affected by on-going insurgency in Borno and Yobe states</t>
  </si>
  <si>
    <t>Life-saving support for fisheries producers in states most affected by the 2012 flood in Nigeria</t>
  </si>
  <si>
    <t>2a-The project is designed to contribute significantly to gender equality</t>
  </si>
  <si>
    <t>OCHA</t>
  </si>
  <si>
    <t>(Nigeria) Response to Ebola outbreak (through UNICEF office/Nigeria))</t>
  </si>
  <si>
    <t>Office for the Coordination of Humanitarian Affairs</t>
  </si>
  <si>
    <t>World Health Organization</t>
  </si>
  <si>
    <t>(Nigeria) Social Mobilization for Containment of the Ebola Virus Disease in Lagos</t>
  </si>
  <si>
    <t>(Nigeria) Response to Ebola outbreak (Regional Thematic Allotment)</t>
  </si>
  <si>
    <t>NGA-14/P-HR-RL/70410/R/1171</t>
  </si>
  <si>
    <t>Prevention and Response to SGBV in conflict affected States of Borno, Yobe, Adamawa and Gombe</t>
  </si>
  <si>
    <t>United States</t>
  </si>
  <si>
    <t>Contribute to the reduction of morbidity and mortality rates due to measles for children under 5</t>
  </si>
  <si>
    <t>Médecins sans Frontières</t>
  </si>
  <si>
    <t>Netherlands</t>
  </si>
  <si>
    <t xml:space="preserve">(Nigeria) Lagos Isolation Centre.  Donating to the cause of eradication of the Ebola Virus_x000D_
</t>
  </si>
  <si>
    <t>Mother and Child Care - Northwest Nigeria (ECHO/-WF/BUD/2012/91059)</t>
  </si>
  <si>
    <t>Emergency Primary Health Care Convergence intervention (Health, Nutrition and WASH  water and sanitation) for Sahelian northern states in Nigeria</t>
  </si>
  <si>
    <t>to be allocated to specific projects (Global - Thematic Humanitarian Resp)</t>
  </si>
  <si>
    <t>PROTECTION</t>
  </si>
  <si>
    <t>FAO</t>
  </si>
  <si>
    <t>UNICEF National Committees</t>
  </si>
  <si>
    <t>Scaling up LLIN coverage and other malaria control and prevention interventions in Nigeria</t>
  </si>
  <si>
    <t>(NIGERIA) (IN-KIND) Donations of ambulances + support of core operations of the Ebola Operation Center in its monitoring exercise.</t>
  </si>
  <si>
    <t>NOT SPECIFIED</t>
  </si>
  <si>
    <t>IASC Standard Sector</t>
  </si>
  <si>
    <t>Emergency relief for victims of Boko Haram attacks in the diocese Yola (AA-S05 321.50 NGA 03/15)</t>
  </si>
  <si>
    <t>Man-made crises / SUPPORTING DIRECT IMPLEMENTATION OF DISPLACEMENT TRACKING IN NORTH EAST NIGERIA (ECHO/NGA/BUD/2014/91010)</t>
  </si>
  <si>
    <t xml:space="preserve">(NIGERIA) Wireless Application Services Providers Association of Ghana (WASPAG) to Noguchi Memorial Institute for Medical Research for vaccine development and research_x000D_
_x000D_
</t>
  </si>
  <si>
    <t>CAD</t>
  </si>
  <si>
    <t>Man-made crises / Humanitarian assistance for Internally displaced people in North east Nigeria (ECHO/NGA/BUD/2014/91011)</t>
  </si>
  <si>
    <t>Government</t>
  </si>
  <si>
    <t>Commitment</t>
  </si>
  <si>
    <t>Humanitarian Coordination and Advocacy in Nigeria (OCT 4559)</t>
  </si>
  <si>
    <t>Protection and Material Assistance to Victims of the Conflict (STATE/PRM)</t>
  </si>
  <si>
    <t>Secondment of an emergency specialist to UNICEF for work with the implementation of an emergency response plan</t>
  </si>
  <si>
    <t>to provide emergency relief and vital support for people affected by the humanitarian crisis in northeastern Nigeria</t>
  </si>
  <si>
    <t xml:space="preserve">(Nigeria) Response to Ebola outbreak </t>
  </si>
  <si>
    <t>TOTAL</t>
  </si>
  <si>
    <t>NGA-14/H/66113/5179</t>
  </si>
  <si>
    <t>International Medical Corps UK</t>
  </si>
  <si>
    <t>Project date end</t>
  </si>
  <si>
    <t>Appeal country</t>
  </si>
  <si>
    <t>Improved access to protection and assistance to displaced people and host communities</t>
  </si>
  <si>
    <t>Other</t>
  </si>
  <si>
    <t>Japan</t>
  </si>
  <si>
    <t>Contibution type</t>
  </si>
  <si>
    <t>Swedish Civil Contingencies Agency (MSB)</t>
  </si>
  <si>
    <t>Denmark</t>
  </si>
  <si>
    <t xml:space="preserve">Contribution to UNHCR Emergency Response for th Nigeria Situation--Nigeria (STATE/PRM)_x000D_
</t>
  </si>
  <si>
    <t xml:space="preserve">to be allocated to specific projects </t>
  </si>
  <si>
    <t>Canada</t>
  </si>
  <si>
    <t xml:space="preserve">Reinforcing preparedness and emergency response to epidemic-prone diseases(Cholera and Lassa fever) in high risk states of Nigeria.				</t>
  </si>
  <si>
    <t>WASH, Shelter, Health, NFIs, Other</t>
  </si>
  <si>
    <t>ACF - Spain</t>
  </si>
  <si>
    <t>Addressing access to emergency reproductive health services in insecure affected states of Borno and Yobe</t>
  </si>
  <si>
    <t>NGA-15/H/77985/122</t>
  </si>
  <si>
    <t>Project code</t>
  </si>
  <si>
    <t>Emergency health care, prevention and response to flood affcted population Nigeria</t>
  </si>
  <si>
    <t xml:space="preserve">Emergency Grant Aid in response to the Abduction of School Girls in Nigeria_x000D_
</t>
  </si>
  <si>
    <t>UN Agencies, NGOs and/or Red Cross (details not yet provided)</t>
  </si>
  <si>
    <t>Provision of WASH activities, services and facilities for conflict-affected persons in northern Adamawa State</t>
  </si>
  <si>
    <t>NGA-14/P-HR-RL/70050/R/120</t>
  </si>
  <si>
    <t>AGRICULTURE</t>
  </si>
  <si>
    <t>International Organization for Migration</t>
  </si>
  <si>
    <t>Emergency Food Security and Livelihood intervention for Nigerian communities in the Sahel Region</t>
  </si>
  <si>
    <t>(Nigeria) Life-saving response to contain the   Ebola virus Disease outbreak in Lagos Nigeria</t>
  </si>
  <si>
    <t>USD committed/contributed</t>
  </si>
  <si>
    <t>Original currency unit</t>
  </si>
  <si>
    <t>UNICEF National Committee/France</t>
  </si>
  <si>
    <t>NGA-14/SNYS/67548/124</t>
  </si>
  <si>
    <t>France</t>
  </si>
  <si>
    <t>QZA-14/0003-19/ICRC Emergency Appeal 2014</t>
  </si>
  <si>
    <t>Community based psychosocial support for boys, girls and families affected by on-going insurgency</t>
  </si>
  <si>
    <t>Food packages distribution to poor families</t>
  </si>
  <si>
    <t>Response Plan/Appeal title</t>
  </si>
  <si>
    <t xml:space="preserve">Strengthening preparedness and emergency response to epidemic prone diseases (Cholera and Lassa fever) in high risk states (Northern region) of Nigeria </t>
  </si>
  <si>
    <t>UN Agencies, NGOs and/or Red Cross</t>
  </si>
  <si>
    <t>Humanitarian assistance to malian refugees</t>
  </si>
  <si>
    <t>Médecins sans Frontières - France</t>
  </si>
  <si>
    <t xml:space="preserve">Swedish Red Cross </t>
  </si>
  <si>
    <t>Life-saving WASH Interventions for Flood Affected communities in Nigeria</t>
  </si>
  <si>
    <t>Seplat Petroleum Development Company Plc</t>
  </si>
  <si>
    <t>Food &amp; Agriculture Organization of the United Nations</t>
  </si>
  <si>
    <t>EUR</t>
  </si>
  <si>
    <t>WHO</t>
  </si>
  <si>
    <t>Various Recipients (details not yet provided)</t>
  </si>
  <si>
    <t>IRC</t>
  </si>
  <si>
    <t>Pledge</t>
  </si>
  <si>
    <t>Humanitarian Coordination and Advocacy in Nigeria</t>
  </si>
  <si>
    <t>Red Cross / Red Crescent</t>
  </si>
  <si>
    <t>SHELTER AND NON-FOOD ITEMS</t>
  </si>
  <si>
    <t xml:space="preserve">Provision of protection to the population affected by the conflict </t>
  </si>
  <si>
    <t>Donor</t>
  </si>
  <si>
    <t>Assistance to floods affected people (123539/2012-ORS)</t>
  </si>
  <si>
    <t xml:space="preserve">Humanitarian assistance to children and families affected by floods in Nigeria_x000D_
</t>
  </si>
  <si>
    <t>Emergency country</t>
  </si>
  <si>
    <t>Downloaded on: 07 Apr 2015</t>
  </si>
  <si>
    <t xml:space="preserve">Aid Type </t>
  </si>
  <si>
    <t>Item ID</t>
  </si>
  <si>
    <t>WATER AND SANITATION</t>
  </si>
  <si>
    <t>Contribution status</t>
  </si>
  <si>
    <t>ACF - USA</t>
  </si>
  <si>
    <t>NGA-14/H/67011/122</t>
  </si>
  <si>
    <t>HEALTH</t>
  </si>
  <si>
    <t>Complex Emergency</t>
  </si>
  <si>
    <t>MSF</t>
  </si>
  <si>
    <t>Support humanitarian appeals in the Sahel (allocation from contribution of SEK15m for Sahel, allocated to Burkina Faso, Chad, Mali, Nigeria and Region) (HIV/AIDS)</t>
  </si>
  <si>
    <t>Man-made crises / Integrated nutrition support in Sokoto State, Nigeria (ECHO/NGA/BUD/2014/91007)</t>
  </si>
  <si>
    <t>Provision of Basic NFIs to most vulnerable displaced families</t>
  </si>
  <si>
    <t>in-kind assistance to the Government of Nigeria in response to the serious damage from the recent floods (tent, blanket and water purifier, etc.)</t>
  </si>
  <si>
    <t>1-The project is designed to contribute in some limited way to gender equality</t>
  </si>
  <si>
    <t>United Nations Population Fund</t>
  </si>
  <si>
    <t>Médecins sans Frontières - Norway</t>
  </si>
  <si>
    <t>Natural disasters / Support for effective and replicable treatment and prevention of Severe Acute Malnutrition (SAM) in Katsina State, Federal Republic of Nigeria (ECHO/NGA/BUD/2014/91001)</t>
  </si>
  <si>
    <t>Strengthening national capacity for prevention and response to SGBV</t>
  </si>
  <si>
    <t>Communities affected by humanitarian crises are more resilient and have the ability to anticipate, reduce impact of, cope with and recover from disasters and crises</t>
  </si>
  <si>
    <t>DKK</t>
  </si>
  <si>
    <t>International Rescue Committee</t>
  </si>
  <si>
    <t>Humanitarian Response to IDP cris in Gombe</t>
  </si>
  <si>
    <t>Emergency Nutrition and Health Services for Conflict Affected Persons in Adamawa State</t>
  </si>
  <si>
    <t>NGA-14/H/70427/R/298</t>
  </si>
  <si>
    <t>MSF programme (46.H.7-7-137)</t>
  </si>
  <si>
    <t>NGA-14/WS/66109/5179</t>
  </si>
  <si>
    <t>CZK</t>
  </si>
  <si>
    <t>NGA-15/P-HR-RL/78083/120</t>
  </si>
  <si>
    <t>Secondment of Emergency Specialist within WASH to UNICEF</t>
  </si>
  <si>
    <t>Sustainable CMAM Implementation in Northern Nigeria (ECHO/-WF/BUD/2012/91058)</t>
  </si>
  <si>
    <t>NGA-14/H/66368/124</t>
  </si>
  <si>
    <t>Donor representative country</t>
  </si>
  <si>
    <t>Man-made crises / Supporting IDPs in Bauchi State through a multi-sectorial intervention (ECHO/NGA/BUD/2014/91009)</t>
  </si>
  <si>
    <t>Natural disasters / Emergency nutrition and hygiene/sanitation response for conflict-affected populations in Northeast Nigeria (ECHO/NGA/BUD/2014/91008)</t>
  </si>
  <si>
    <t>Humanitarian Coordination and Advocacy in Nigeria (ECHO/NGA/BUD/2014/91002)</t>
  </si>
  <si>
    <t>Emergency Response to Flood affected area in Nigeria - Water/Sanitation (ECHO/NGA/BUD/2012/01003)</t>
  </si>
  <si>
    <t>MSF - Netherlands</t>
  </si>
  <si>
    <t>Emergency health care and response for flood affected population in Nigeria</t>
  </si>
  <si>
    <t xml:space="preserve">QZA-13/0456-5/Material relief assistance and services_x000D_
</t>
  </si>
  <si>
    <t>Project title</t>
  </si>
  <si>
    <t>COORDINATION AND SUPPORT SERVICES</t>
  </si>
  <si>
    <t>Rapid Onset Natural Disaster, Disease Outbreak - Measles Outbreak</t>
  </si>
  <si>
    <t>United States of America</t>
  </si>
  <si>
    <t>Kimse Yok Mu Solidarity Foundation</t>
  </si>
  <si>
    <t>OXFAM Netherlands (NOVIB)</t>
  </si>
  <si>
    <t>IFRC</t>
  </si>
  <si>
    <t>PROTECTION/HUMAN RIGHTS/RULE OF LAW</t>
  </si>
  <si>
    <t>Transport/comp. act / Enhancing the Response to Displacement – Improving Management and Coordination in CCCM (ECHO/ERC/BUD/2014/91008)</t>
  </si>
  <si>
    <t>Watsam focal point, water and sanitation (46.H.7-7-137)</t>
  </si>
  <si>
    <t>Region</t>
  </si>
  <si>
    <t>SEK</t>
  </si>
  <si>
    <t>MSB</t>
  </si>
  <si>
    <t>Private (individuals &amp; organisations)</t>
  </si>
  <si>
    <t>Addressing access to emergency reproductive health services in insecurity affected northern states</t>
  </si>
  <si>
    <t>Grand Total</t>
  </si>
  <si>
    <t>Sum of USD committed/contributed</t>
  </si>
  <si>
    <t>Data</t>
  </si>
  <si>
    <t>Sum of  USD pledged</t>
  </si>
  <si>
    <t>Committed/ contributed (US$m)</t>
  </si>
  <si>
    <t>US</t>
  </si>
  <si>
    <t>CERF</t>
  </si>
  <si>
    <t>Total</t>
  </si>
  <si>
    <t>Committed/ contributed</t>
  </si>
  <si>
    <t>Pledged</t>
  </si>
  <si>
    <t>Pledged (US$)</t>
  </si>
  <si>
    <t>Committed/ contributed (US$)</t>
  </si>
  <si>
    <t>Total funding</t>
  </si>
  <si>
    <t>Humanitarian funding to Nigeria 2015</t>
  </si>
  <si>
    <t>% total</t>
  </si>
  <si>
    <t>Country</t>
  </si>
  <si>
    <t>Funds Allocated US$</t>
  </si>
  <si>
    <t>Percentage of Total</t>
  </si>
  <si>
    <t>Syrian Arab Republic </t>
  </si>
  <si>
    <t>Lebanon </t>
  </si>
  <si>
    <t>Jordan </t>
  </si>
  <si>
    <t>Turkey </t>
  </si>
  <si>
    <t>Iraq </t>
  </si>
  <si>
    <t>Congo, The Democratic Republic of the </t>
  </si>
  <si>
    <t>Malawi </t>
  </si>
  <si>
    <t>Vanuatu </t>
  </si>
  <si>
    <t>Mozambique </t>
  </si>
  <si>
    <t>Egypt </t>
  </si>
  <si>
    <t>Djibouti </t>
  </si>
  <si>
    <t>Colombia </t>
  </si>
  <si>
    <t>Rwanda </t>
  </si>
  <si>
    <t>Burundi </t>
  </si>
  <si>
    <t>Madagascar </t>
  </si>
  <si>
    <t>Korea, Democratic People's Republic of </t>
  </si>
  <si>
    <t>Libyan Arab Jamahiriya </t>
  </si>
  <si>
    <t>Rank</t>
  </si>
  <si>
    <t>South Sudan </t>
  </si>
  <si>
    <t>Republic of the Sudan </t>
  </si>
  <si>
    <t>Ethiopia </t>
  </si>
  <si>
    <t>Central African Republic </t>
  </si>
  <si>
    <t>Kenya </t>
  </si>
  <si>
    <t>Chad </t>
  </si>
  <si>
    <t>Somalia </t>
  </si>
  <si>
    <t>Cameroon </t>
  </si>
  <si>
    <t>Uganda </t>
  </si>
  <si>
    <t>Pakistan </t>
  </si>
  <si>
    <t>Yemen </t>
  </si>
  <si>
    <t>Niger </t>
  </si>
  <si>
    <t>Mali </t>
  </si>
  <si>
    <t>Palestinian territory, occupied </t>
  </si>
  <si>
    <t>Haiti </t>
  </si>
  <si>
    <t>Guinea </t>
  </si>
  <si>
    <t>Myanmar </t>
  </si>
  <si>
    <t>Guatemala </t>
  </si>
  <si>
    <t>Nigeria </t>
  </si>
  <si>
    <t>Senegal </t>
  </si>
  <si>
    <t>Sierra Leone </t>
  </si>
  <si>
    <t>Afghanistan </t>
  </si>
  <si>
    <t>Ukraine </t>
  </si>
  <si>
    <t>Burkina Faso </t>
  </si>
  <si>
    <t>Congo </t>
  </si>
  <si>
    <t>Mauritania </t>
  </si>
  <si>
    <t>Bolivia </t>
  </si>
  <si>
    <t>Paraguay </t>
  </si>
  <si>
    <t>Honduras </t>
  </si>
  <si>
    <t>Eritrea </t>
  </si>
  <si>
    <t>Gambia </t>
  </si>
  <si>
    <t>Serbia </t>
  </si>
  <si>
    <t>Sri Lanka </t>
  </si>
  <si>
    <t>Bosnia and Herzegovina </t>
  </si>
  <si>
    <t>Liberia </t>
  </si>
  <si>
    <t>Nepal </t>
  </si>
  <si>
    <t>Solomon Islands </t>
  </si>
  <si>
    <t>Zimbabwe </t>
  </si>
  <si>
    <t>CERF funding 2014 by recipient country</t>
  </si>
  <si>
    <t>CERF funding 2015 by recipient country</t>
  </si>
  <si>
    <t>Agency Project</t>
  </si>
  <si>
    <t>Sector</t>
  </si>
  <si>
    <t>Window*</t>
  </si>
  <si>
    <t>Approved</t>
  </si>
  <si>
    <t>Approved Date</t>
  </si>
  <si>
    <t>Disbursement Date</t>
  </si>
  <si>
    <t>WASH Life Saving Response for IDPs in North East </t>
  </si>
  <si>
    <t>(14-UFE-CEF-132)</t>
  </si>
  <si>
    <t>Water and sanitation</t>
  </si>
  <si>
    <t>UFE</t>
  </si>
  <si>
    <t>Improved access to protection and assistance to displaced people and host communities </t>
  </si>
  <si>
    <t>(14-UFE-HCR-037)</t>
  </si>
  <si>
    <t>Protection/Human Rights/Rule of Law</t>
  </si>
  <si>
    <t>Strengthening preparedness and emergency response to epidemic prone diseases through early warning systems among IDPs and host communities in north east Nigeria </t>
  </si>
  <si>
    <t>(14-UFE-WHO-067)</t>
  </si>
  <si>
    <t>Health</t>
  </si>
  <si>
    <t>Expanding emergency psychosocial support for conflict-induced displaced population in Maiduguri camps </t>
  </si>
  <si>
    <t>(14-UFE-IOM-038)</t>
  </si>
  <si>
    <t>Community Based Psychosocial Support for boys, girls and families affected by on-going insurgency in Borno and Yobe states </t>
  </si>
  <si>
    <t>(14-UFE-CEF-133)</t>
  </si>
  <si>
    <t>Emergency Primary Health Care Services through Convergence Intervention in two North-Eastern States of Nigeria </t>
  </si>
  <si>
    <t>(14-UFE-CEF-131)</t>
  </si>
  <si>
    <t>Strengthening national capacity for prevention and response to SGBV </t>
  </si>
  <si>
    <t>(14-UFE-FPA-039)</t>
  </si>
  <si>
    <t>Addressing access to emergency reproductive health services in insecure affected states of Borno and Yobe </t>
  </si>
  <si>
    <t>(14-UFE-FPA-038)</t>
  </si>
  <si>
    <t>Life-saving response to contain the Ebola virus Disease outbreak in Lagos Nigeria </t>
  </si>
  <si>
    <t>(14-RR-WHO-055)</t>
  </si>
  <si>
    <t>RR</t>
  </si>
  <si>
    <t>Social Mobilization for Containment of the Ebola Virus Disease in Lagos </t>
  </si>
  <si>
    <t>(14-RR-CEF-108)</t>
  </si>
  <si>
    <t>   * RR - Rapid Response; UFE - Underfunded Emergency </t>
  </si>
  <si>
    <t>CERF Funding by Country (2014) - Project Detail Nigeria 
(01/01/2014 to 31/12/2014)</t>
  </si>
  <si>
    <t>AfDB</t>
  </si>
  <si>
    <t>Top humanitarian donors to Nigeria, 2015</t>
  </si>
  <si>
    <t>Source: Development Initiatives based on UN OCHA FTS data</t>
  </si>
  <si>
    <t>Private*</t>
  </si>
  <si>
    <t>* Private =  individuals &amp; organisations</t>
  </si>
  <si>
    <t>Agriculture</t>
  </si>
  <si>
    <t>Coordination &amp; support services</t>
  </si>
  <si>
    <t>Protection/ human rights/ rule of law</t>
  </si>
  <si>
    <t>Funding (US$m)</t>
  </si>
  <si>
    <t>Food</t>
  </si>
  <si>
    <t>Humanitarian funding to Nigeria by sector, 2015</t>
  </si>
  <si>
    <t>(blank)</t>
  </si>
  <si>
    <t>Cluster</t>
  </si>
  <si>
    <t>Not yet specified</t>
  </si>
  <si>
    <t>Food security</t>
  </si>
  <si>
    <t>Nutrition</t>
  </si>
  <si>
    <t>Protection</t>
  </si>
  <si>
    <t>US$m</t>
  </si>
  <si>
    <t>Year</t>
  </si>
  <si>
    <t>Humanitarian assistance to Nigeria, 2012-2015</t>
  </si>
  <si>
    <t>Top humantiarian donors to Nigeria, 2012-2015</t>
  </si>
  <si>
    <t>Response Plan/ Appeal title</t>
  </si>
  <si>
    <t>Funding inside and outside the UN appeal, 2014 and 2015</t>
  </si>
  <si>
    <t>EU Institutions</t>
  </si>
  <si>
    <t>Total Sum of USD committed/contributed</t>
  </si>
  <si>
    <t>Total Sum of  USD pledged</t>
  </si>
  <si>
    <t>March</t>
  </si>
  <si>
    <t>% in March</t>
  </si>
  <si>
    <t>US$ (millions)</t>
  </si>
  <si>
    <t>Emergency Response</t>
  </si>
  <si>
    <t>Disaster Prevention &amp; Preparedness</t>
  </si>
  <si>
    <t xml:space="preserve">Total ODA received in 2013 (millions) </t>
  </si>
  <si>
    <t>Humanitarian assistance reported to the OECD DAC can differ from contributions reported to the UN OCHA FTS. Reasons for this may include the quality of each individual agency’s reporting to each mechanism and because a large proportion of the humanitarian assistance reported to the OCED DAC CRS was for disaster prevention and preparedness.</t>
  </si>
  <si>
    <t>Notes</t>
  </si>
  <si>
    <t>% of total ODA</t>
  </si>
</sst>
</file>

<file path=xl/styles.xml><?xml version="1.0" encoding="utf-8"?>
<styleSheet xmlns="http://schemas.openxmlformats.org/spreadsheetml/2006/main">
  <numFmts count="5">
    <numFmt numFmtId="43" formatCode="_-* #,##0.00_-;\-* #,##0.00_-;_-* &quot;-&quot;??_-;_-@_-"/>
    <numFmt numFmtId="164" formatCode="[$-409]d\-mmm\-yyyy;@"/>
    <numFmt numFmtId="165" formatCode="0.0"/>
    <numFmt numFmtId="166" formatCode="_-* #,##0.0_-;\-* #,##0.0_-;_-* &quot;-&quot;??_-;_-@_-"/>
    <numFmt numFmtId="167" formatCode="_-* #,##0_-;\-* #,##0_-;_-* &quot;-&quot;??_-;_-@_-"/>
  </numFmts>
  <fonts count="33">
    <font>
      <sz val="10"/>
      <name val="Arial"/>
      <family val="2"/>
    </font>
    <font>
      <sz val="11"/>
      <color theme="1"/>
      <name val="Calibri"/>
      <family val="2"/>
      <scheme val="minor"/>
    </font>
    <font>
      <sz val="8"/>
      <name val="Arial"/>
      <family val="2"/>
    </font>
    <font>
      <b/>
      <sz val="8"/>
      <name val="Arial"/>
      <family val="2"/>
    </font>
    <font>
      <sz val="10"/>
      <name val="Arial"/>
      <family val="2"/>
    </font>
    <font>
      <sz val="11"/>
      <color indexed="8"/>
      <name val="Calibri"/>
      <family val="2"/>
    </font>
    <font>
      <sz val="11"/>
      <color indexed="9"/>
      <name val="Calibri"/>
      <family val="2"/>
    </font>
    <font>
      <b/>
      <sz val="11"/>
      <color indexed="9"/>
      <name val="Calibri"/>
      <family val="2"/>
    </font>
    <font>
      <b/>
      <sz val="11"/>
      <color indexed="8"/>
      <name val="Calibri"/>
      <family val="2"/>
    </font>
    <font>
      <sz val="11"/>
      <color indexed="10"/>
      <name val="Calibri"/>
      <family val="2"/>
    </font>
    <font>
      <sz val="11"/>
      <color rgb="FF9C0006"/>
      <name val="Calibri"/>
      <family val="2"/>
    </font>
    <font>
      <b/>
      <sz val="11"/>
      <color rgb="FFFA7D0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theme="3"/>
      <name val="Cambria"/>
      <family val="2"/>
    </font>
    <font>
      <b/>
      <sz val="10"/>
      <color theme="0"/>
      <name val="Arial"/>
      <family val="2"/>
    </font>
    <font>
      <i/>
      <sz val="10"/>
      <name val="Arial"/>
      <family val="2"/>
    </font>
    <font>
      <u/>
      <sz val="10"/>
      <color theme="10"/>
      <name val="Arial"/>
      <family val="2"/>
    </font>
    <font>
      <sz val="10"/>
      <name val="Calibri"/>
      <family val="2"/>
      <scheme val="minor"/>
    </font>
    <font>
      <b/>
      <sz val="10"/>
      <color theme="0"/>
      <name val="Calibri"/>
      <family val="2"/>
      <scheme val="minor"/>
    </font>
    <font>
      <b/>
      <sz val="10"/>
      <color rgb="FFFFFFFF"/>
      <name val="Calibri"/>
      <family val="2"/>
      <scheme val="minor"/>
    </font>
    <font>
      <sz val="8"/>
      <color rgb="FFFFFFFF"/>
      <name val="Calibri"/>
      <family val="2"/>
      <scheme val="minor"/>
    </font>
    <font>
      <sz val="8"/>
      <color rgb="FF000000"/>
      <name val="Calibri"/>
      <family val="2"/>
      <scheme val="minor"/>
    </font>
    <font>
      <u/>
      <sz val="10"/>
      <color theme="10"/>
      <name val="Calibri"/>
      <family val="2"/>
      <scheme val="minor"/>
    </font>
    <font>
      <b/>
      <sz val="8"/>
      <color rgb="FF000000"/>
      <name val="Calibri"/>
      <family val="2"/>
      <scheme val="minor"/>
    </font>
    <font>
      <b/>
      <sz val="10"/>
      <name val="Calibri"/>
      <family val="2"/>
      <scheme val="minor"/>
    </font>
  </fonts>
  <fills count="41">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rgb="FFFFFFFF"/>
        <bgColor indexed="64"/>
      </patternFill>
    </fill>
    <fill>
      <patternFill patternType="solid">
        <fgColor rgb="FF6A6E77"/>
        <bgColor indexed="64"/>
      </patternFill>
    </fill>
    <fill>
      <patternFill patternType="solid">
        <fgColor rgb="FFE8E8E8"/>
        <bgColor indexed="64"/>
      </patternFill>
    </fill>
    <fill>
      <patternFill patternType="solid">
        <fgColor rgb="FFFFFF00"/>
        <bgColor indexed="64"/>
      </patternFill>
    </fill>
    <fill>
      <patternFill patternType="solid">
        <fgColor theme="6" tint="0.59999389629810485"/>
        <bgColor indexed="64"/>
      </patternFill>
    </fill>
  </fills>
  <borders count="43">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diagonal/>
    </border>
    <border>
      <left style="thin">
        <color indexed="65"/>
      </left>
      <right style="thin">
        <color indexed="8"/>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8"/>
      </left>
      <right/>
      <top style="thin">
        <color indexed="65"/>
      </top>
      <bottom/>
      <diagonal/>
    </border>
    <border>
      <left style="thin">
        <color rgb="FFFFFFFF"/>
      </left>
      <right style="thin">
        <color rgb="FFFFFFFF"/>
      </right>
      <top style="thin">
        <color rgb="FFFFFFFF"/>
      </top>
      <bottom style="thin">
        <color rgb="FFFFFFFF"/>
      </bottom>
      <diagonal/>
    </border>
    <border>
      <left style="thick">
        <color rgb="FFFFFFFF"/>
      </left>
      <right style="thin">
        <color rgb="FFFFFFFF"/>
      </right>
      <top style="thick">
        <color rgb="FFFFFFFF"/>
      </top>
      <bottom/>
      <diagonal/>
    </border>
    <border>
      <left style="thin">
        <color rgb="FFFFFFFF"/>
      </left>
      <right style="thin">
        <color rgb="FFFFFFFF"/>
      </right>
      <top style="thick">
        <color rgb="FFFFFFFF"/>
      </top>
      <bottom style="thin">
        <color rgb="FFFFFFFF"/>
      </bottom>
      <diagonal/>
    </border>
    <border>
      <left style="thick">
        <color rgb="FFFFFFFF"/>
      </left>
      <right style="thin">
        <color rgb="FFFFFFFF"/>
      </right>
      <top/>
      <bottom style="thin">
        <color rgb="FFFFFFFF"/>
      </bottom>
      <diagonal/>
    </border>
    <border>
      <left style="thick">
        <color rgb="FFFFFFFF"/>
      </left>
      <right style="thin">
        <color rgb="FFFFFFFF"/>
      </right>
      <top style="thin">
        <color rgb="FFFFFFFF"/>
      </top>
      <bottom style="thin">
        <color rgb="FFFFFFFF"/>
      </bottom>
      <diagonal/>
    </border>
    <border>
      <left style="thin">
        <color rgb="FFFFFFFF"/>
      </left>
      <right style="thick">
        <color rgb="FFFFFFFF"/>
      </right>
      <top style="thin">
        <color rgb="FFFFFFFF"/>
      </top>
      <bottom style="thin">
        <color rgb="FFFFFFFF"/>
      </bottom>
      <diagonal/>
    </border>
    <border>
      <left style="thick">
        <color rgb="FFFFFFFF"/>
      </left>
      <right style="thin">
        <color rgb="FFFFFFFF"/>
      </right>
      <top style="thin">
        <color rgb="FFFFFFFF"/>
      </top>
      <bottom style="thick">
        <color rgb="FFFFFFFF"/>
      </bottom>
      <diagonal/>
    </border>
    <border>
      <left style="thin">
        <color rgb="FFFFFFFF"/>
      </left>
      <right style="thin">
        <color rgb="FFFFFFFF"/>
      </right>
      <top style="thin">
        <color rgb="FFFFFFFF"/>
      </top>
      <bottom style="thick">
        <color rgb="FFFFFFFF"/>
      </bottom>
      <diagonal/>
    </border>
    <border>
      <left style="thin">
        <color rgb="FFFFFFFF"/>
      </left>
      <right style="thick">
        <color rgb="FFFFFFFF"/>
      </right>
      <top style="thin">
        <color rgb="FFFFFFFF"/>
      </top>
      <bottom style="thick">
        <color rgb="FFFFFFFF"/>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ck">
        <color rgb="FFFFFFFF"/>
      </left>
      <right style="medium">
        <color rgb="FF000000"/>
      </right>
      <top style="thick">
        <color rgb="FFFFFFFF"/>
      </top>
      <bottom style="medium">
        <color rgb="FF000000"/>
      </bottom>
      <diagonal/>
    </border>
    <border>
      <left style="medium">
        <color rgb="FF000000"/>
      </left>
      <right style="medium">
        <color rgb="FF000000"/>
      </right>
      <top style="thick">
        <color rgb="FFFFFFFF"/>
      </top>
      <bottom style="medium">
        <color rgb="FF000000"/>
      </bottom>
      <diagonal/>
    </border>
    <border>
      <left style="medium">
        <color rgb="FF000000"/>
      </left>
      <right style="thick">
        <color rgb="FFFFFFFF"/>
      </right>
      <top style="thick">
        <color rgb="FFFFFFFF"/>
      </top>
      <bottom style="medium">
        <color rgb="FF000000"/>
      </bottom>
      <diagonal/>
    </border>
    <border>
      <left style="thick">
        <color rgb="FFFFFFFF"/>
      </left>
      <right style="medium">
        <color rgb="FF000000"/>
      </right>
      <top style="medium">
        <color rgb="FF000000"/>
      </top>
      <bottom/>
      <diagonal/>
    </border>
    <border>
      <left style="medium">
        <color rgb="FF000000"/>
      </left>
      <right style="thick">
        <color rgb="FFFFFFFF"/>
      </right>
      <top style="medium">
        <color rgb="FF000000"/>
      </top>
      <bottom/>
      <diagonal/>
    </border>
    <border>
      <left style="thick">
        <color rgb="FFFFFFFF"/>
      </left>
      <right style="medium">
        <color rgb="FF000000"/>
      </right>
      <top/>
      <bottom style="medium">
        <color rgb="FF000000"/>
      </bottom>
      <diagonal/>
    </border>
    <border>
      <left style="medium">
        <color rgb="FF000000"/>
      </left>
      <right style="thick">
        <color rgb="FFFFFFFF"/>
      </right>
      <top/>
      <bottom style="medium">
        <color rgb="FF000000"/>
      </bottom>
      <diagonal/>
    </border>
    <border>
      <left style="thick">
        <color rgb="FFFFFFFF"/>
      </left>
      <right style="medium">
        <color rgb="FF000000"/>
      </right>
      <top style="medium">
        <color rgb="FF000000"/>
      </top>
      <bottom style="thick">
        <color rgb="FFFFFFFF"/>
      </bottom>
      <diagonal/>
    </border>
    <border>
      <left style="medium">
        <color rgb="FF000000"/>
      </left>
      <right style="medium">
        <color rgb="FF000000"/>
      </right>
      <top style="medium">
        <color rgb="FF000000"/>
      </top>
      <bottom style="thick">
        <color rgb="FFFFFFFF"/>
      </bottom>
      <diagonal/>
    </border>
    <border>
      <left style="medium">
        <color rgb="FF000000"/>
      </left>
      <right style="thick">
        <color rgb="FFFFFFFF"/>
      </right>
      <top style="medium">
        <color rgb="FF000000"/>
      </top>
      <bottom style="thick">
        <color rgb="FFFFFFFF"/>
      </bottom>
      <diagonal/>
    </border>
    <border>
      <left style="thin">
        <color indexed="65"/>
      </left>
      <right/>
      <top style="thin">
        <color indexed="8"/>
      </top>
      <bottom/>
      <diagonal/>
    </border>
    <border>
      <left/>
      <right/>
      <top style="thin">
        <color indexed="8"/>
      </top>
      <bottom/>
      <diagonal/>
    </border>
    <border>
      <left/>
      <right/>
      <top style="thin">
        <color indexed="8"/>
      </top>
      <bottom style="thin">
        <color indexed="8"/>
      </bottom>
      <diagonal/>
    </border>
    <border>
      <left style="thin">
        <color indexed="8"/>
      </left>
      <right style="thin">
        <color indexed="8"/>
      </right>
      <top style="thin">
        <color indexed="65"/>
      </top>
      <bottom/>
      <diagonal/>
    </border>
  </borders>
  <cellStyleXfs count="46">
    <xf numFmtId="0" fontId="0" fillId="0" borderId="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0" fillId="31" borderId="0" applyNumberFormat="0" applyBorder="0" applyAlignment="0" applyProtection="0"/>
    <xf numFmtId="0" fontId="11" fillId="32" borderId="8" applyNumberFormat="0" applyAlignment="0" applyProtection="0"/>
    <xf numFmtId="0" fontId="7" fillId="33" borderId="9" applyNumberFormat="0" applyAlignment="0" applyProtection="0"/>
    <xf numFmtId="43" fontId="4" fillId="0" borderId="0" applyFont="0" applyFill="0" applyBorder="0" applyAlignment="0" applyProtection="0"/>
    <xf numFmtId="0" fontId="12" fillId="0" borderId="0" applyNumberFormat="0" applyFill="0" applyBorder="0" applyAlignment="0" applyProtection="0"/>
    <xf numFmtId="0" fontId="13" fillId="34" borderId="0" applyNumberFormat="0" applyBorder="0" applyAlignment="0" applyProtection="0"/>
    <xf numFmtId="0" fontId="14" fillId="0" borderId="10" applyNumberFormat="0" applyFill="0" applyAlignment="0" applyProtection="0"/>
    <xf numFmtId="0" fontId="15" fillId="0" borderId="11" applyNumberFormat="0" applyFill="0" applyAlignment="0" applyProtection="0"/>
    <xf numFmtId="0" fontId="16" fillId="0" borderId="12" applyNumberFormat="0" applyFill="0" applyAlignment="0" applyProtection="0"/>
    <xf numFmtId="0" fontId="16" fillId="0" borderId="0" applyNumberFormat="0" applyFill="0" applyBorder="0" applyAlignment="0" applyProtection="0"/>
    <xf numFmtId="0" fontId="17" fillId="3" borderId="8" applyNumberFormat="0" applyAlignment="0" applyProtection="0"/>
    <xf numFmtId="0" fontId="18" fillId="0" borderId="13" applyNumberFormat="0" applyFill="0" applyAlignment="0" applyProtection="0"/>
    <xf numFmtId="0" fontId="19" fillId="35" borderId="0" applyNumberFormat="0" applyBorder="0" applyAlignment="0" applyProtection="0"/>
    <xf numFmtId="0" fontId="4" fillId="5" borderId="14" applyNumberFormat="0" applyFont="0" applyAlignment="0" applyProtection="0"/>
    <xf numFmtId="0" fontId="20" fillId="32" borderId="15" applyNumberFormat="0" applyAlignment="0" applyProtection="0"/>
    <xf numFmtId="9" fontId="4" fillId="0" borderId="0" applyFont="0" applyFill="0" applyBorder="0" applyAlignment="0" applyProtection="0"/>
    <xf numFmtId="0" fontId="21" fillId="0" borderId="0" applyNumberFormat="0" applyFill="0" applyBorder="0" applyAlignment="0" applyProtection="0"/>
    <xf numFmtId="0" fontId="8" fillId="0" borderId="16" applyNumberFormat="0" applyFill="0" applyAlignment="0" applyProtection="0"/>
    <xf numFmtId="0" fontId="9" fillId="0" borderId="0" applyNumberFormat="0" applyFill="0" applyBorder="0" applyAlignment="0" applyProtection="0"/>
    <xf numFmtId="0" fontId="24" fillId="0" borderId="0" applyNumberFormat="0" applyFill="0" applyBorder="0" applyAlignment="0" applyProtection="0">
      <alignment vertical="top"/>
      <protection locked="0"/>
    </xf>
    <xf numFmtId="0" fontId="1" fillId="0" borderId="0"/>
  </cellStyleXfs>
  <cellXfs count="110">
    <xf numFmtId="0" fontId="0" fillId="0" borderId="0" xfId="0"/>
    <xf numFmtId="0" fontId="2" fillId="4" borderId="1" xfId="0" applyFont="1" applyFill="1" applyBorder="1" applyAlignment="1">
      <alignment horizontal="center" vertical="center" wrapText="1"/>
    </xf>
    <xf numFmtId="0" fontId="2" fillId="6" borderId="2" xfId="0" applyFont="1" applyFill="1" applyBorder="1" applyAlignment="1">
      <alignment vertical="top" wrapText="1"/>
    </xf>
    <xf numFmtId="164" fontId="2" fillId="6" borderId="2" xfId="0" applyNumberFormat="1" applyFont="1" applyFill="1" applyBorder="1" applyAlignment="1">
      <alignment vertical="top" wrapText="1"/>
    </xf>
    <xf numFmtId="3" fontId="2" fillId="6" borderId="2" xfId="0" applyNumberFormat="1" applyFont="1" applyFill="1" applyBorder="1" applyAlignment="1">
      <alignment vertical="top" wrapText="1"/>
    </xf>
    <xf numFmtId="3" fontId="3" fillId="2" borderId="2" xfId="0" applyNumberFormat="1" applyFont="1" applyFill="1" applyBorder="1" applyAlignment="1">
      <alignment wrapText="1"/>
    </xf>
    <xf numFmtId="0" fontId="0" fillId="0" borderId="4" xfId="0" applyBorder="1"/>
    <xf numFmtId="0" fontId="0" fillId="0" borderId="5" xfId="0" applyBorder="1"/>
    <xf numFmtId="0" fontId="0" fillId="0" borderId="4" xfId="0" pivotButton="1" applyBorder="1"/>
    <xf numFmtId="0" fontId="0" fillId="0" borderId="6" xfId="0" applyBorder="1"/>
    <xf numFmtId="0" fontId="0" fillId="0" borderId="7" xfId="0" applyBorder="1"/>
    <xf numFmtId="0" fontId="0" fillId="0" borderId="2" xfId="0" pivotButton="1" applyBorder="1"/>
    <xf numFmtId="0" fontId="0" fillId="0" borderId="4" xfId="0" applyNumberFormat="1" applyBorder="1"/>
    <xf numFmtId="0" fontId="0" fillId="0" borderId="6" xfId="0" applyNumberFormat="1" applyBorder="1"/>
    <xf numFmtId="0" fontId="0" fillId="0" borderId="7" xfId="0" applyNumberFormat="1" applyBorder="1"/>
    <xf numFmtId="165" fontId="0" fillId="0" borderId="0" xfId="0" applyNumberFormat="1"/>
    <xf numFmtId="0" fontId="22" fillId="25" borderId="0" xfId="0" applyFont="1" applyFill="1" applyAlignment="1">
      <alignment wrapText="1"/>
    </xf>
    <xf numFmtId="0" fontId="0" fillId="0" borderId="17" xfId="0" applyBorder="1"/>
    <xf numFmtId="0" fontId="0" fillId="0" borderId="2" xfId="0" applyBorder="1" applyAlignment="1">
      <alignment horizontal="left"/>
    </xf>
    <xf numFmtId="0" fontId="23" fillId="0" borderId="0" xfId="0" applyFont="1"/>
    <xf numFmtId="165" fontId="23" fillId="0" borderId="0" xfId="0" applyNumberFormat="1" applyFont="1"/>
    <xf numFmtId="0" fontId="22" fillId="25" borderId="0" xfId="0" applyFont="1" applyFill="1"/>
    <xf numFmtId="9" fontId="0" fillId="0" borderId="0" xfId="40" applyFont="1"/>
    <xf numFmtId="0" fontId="0" fillId="0" borderId="1" xfId="0" applyBorder="1"/>
    <xf numFmtId="0" fontId="0" fillId="0" borderId="1" xfId="0" applyNumberFormat="1" applyBorder="1"/>
    <xf numFmtId="0" fontId="0" fillId="0" borderId="3" xfId="0" applyNumberFormat="1" applyBorder="1"/>
    <xf numFmtId="0" fontId="0" fillId="0" borderId="2" xfId="0" applyNumberFormat="1" applyBorder="1"/>
    <xf numFmtId="0" fontId="0" fillId="0" borderId="39" xfId="0" applyBorder="1"/>
    <xf numFmtId="3" fontId="2" fillId="39" borderId="2" xfId="0" applyNumberFormat="1" applyFont="1" applyFill="1" applyBorder="1" applyAlignment="1">
      <alignment vertical="top" wrapText="1"/>
    </xf>
    <xf numFmtId="0" fontId="2" fillId="39" borderId="2" xfId="0" applyFont="1" applyFill="1" applyBorder="1" applyAlignment="1">
      <alignment vertical="top" wrapText="1"/>
    </xf>
    <xf numFmtId="164" fontId="2" fillId="39" borderId="2" xfId="0" applyNumberFormat="1" applyFont="1" applyFill="1" applyBorder="1" applyAlignment="1">
      <alignment vertical="top" wrapText="1"/>
    </xf>
    <xf numFmtId="0" fontId="0" fillId="39" borderId="0" xfId="0" applyFill="1"/>
    <xf numFmtId="3" fontId="2" fillId="40" borderId="2" xfId="0" applyNumberFormat="1" applyFont="1" applyFill="1" applyBorder="1" applyAlignment="1">
      <alignment vertical="top" wrapText="1"/>
    </xf>
    <xf numFmtId="0" fontId="2" fillId="40" borderId="2" xfId="0" applyFont="1" applyFill="1" applyBorder="1" applyAlignment="1">
      <alignment vertical="top" wrapText="1"/>
    </xf>
    <xf numFmtId="164" fontId="2" fillId="40" borderId="2" xfId="0" applyNumberFormat="1" applyFont="1" applyFill="1" applyBorder="1" applyAlignment="1">
      <alignment vertical="top" wrapText="1"/>
    </xf>
    <xf numFmtId="0" fontId="0" fillId="40" borderId="0" xfId="0" applyFill="1"/>
    <xf numFmtId="0" fontId="0" fillId="0" borderId="40" xfId="0" applyBorder="1"/>
    <xf numFmtId="0" fontId="0" fillId="0" borderId="41" xfId="0" applyNumberFormat="1" applyBorder="1"/>
    <xf numFmtId="0" fontId="0" fillId="0" borderId="39" xfId="0" pivotButton="1" applyBorder="1"/>
    <xf numFmtId="0" fontId="0" fillId="0" borderId="42" xfId="0" applyBorder="1"/>
    <xf numFmtId="0" fontId="0" fillId="0" borderId="40" xfId="0" applyNumberFormat="1" applyBorder="1"/>
    <xf numFmtId="0" fontId="0" fillId="0" borderId="0" xfId="0" applyNumberFormat="1"/>
    <xf numFmtId="167" fontId="0" fillId="0" borderId="2" xfId="0" applyNumberFormat="1" applyBorder="1"/>
    <xf numFmtId="167" fontId="0" fillId="0" borderId="1" xfId="0" applyNumberFormat="1" applyBorder="1"/>
    <xf numFmtId="43" fontId="0" fillId="0" borderId="0" xfId="28" applyFont="1"/>
    <xf numFmtId="0" fontId="0" fillId="0" borderId="0" xfId="0" applyBorder="1"/>
    <xf numFmtId="167" fontId="0" fillId="0" borderId="0" xfId="0" applyNumberFormat="1" applyBorder="1"/>
    <xf numFmtId="166" fontId="0" fillId="0" borderId="0" xfId="0" applyNumberFormat="1" applyBorder="1"/>
    <xf numFmtId="9" fontId="0" fillId="0" borderId="0" xfId="40" applyFont="1" applyBorder="1"/>
    <xf numFmtId="0" fontId="2" fillId="0" borderId="3" xfId="0" applyFont="1" applyBorder="1" applyAlignment="1">
      <alignment horizontal="left" vertical="top" wrapText="1"/>
    </xf>
    <xf numFmtId="0" fontId="0" fillId="0" borderId="0" xfId="0"/>
    <xf numFmtId="0" fontId="25" fillId="0" borderId="0" xfId="0" applyFont="1"/>
    <xf numFmtId="0" fontId="26" fillId="25" borderId="0" xfId="0" applyFont="1" applyFill="1"/>
    <xf numFmtId="164" fontId="25" fillId="0" borderId="4" xfId="0" applyNumberFormat="1" applyFont="1" applyBorder="1"/>
    <xf numFmtId="166" fontId="25" fillId="0" borderId="0" xfId="28" applyNumberFormat="1" applyFont="1"/>
    <xf numFmtId="164" fontId="25" fillId="0" borderId="6" xfId="0" applyNumberFormat="1" applyFont="1" applyBorder="1"/>
    <xf numFmtId="166" fontId="25" fillId="0" borderId="0" xfId="0" applyNumberFormat="1" applyFont="1"/>
    <xf numFmtId="9" fontId="25" fillId="0" borderId="0" xfId="40" applyFont="1"/>
    <xf numFmtId="0" fontId="27" fillId="37" borderId="19" xfId="0" applyFont="1" applyFill="1" applyBorder="1" applyAlignment="1">
      <alignment horizontal="center" wrapText="1"/>
    </xf>
    <xf numFmtId="0" fontId="27" fillId="37" borderId="20" xfId="0" applyFont="1" applyFill="1" applyBorder="1" applyAlignment="1">
      <alignment horizontal="center" wrapText="1"/>
    </xf>
    <xf numFmtId="0" fontId="27" fillId="37" borderId="21" xfId="0" applyFont="1" applyFill="1" applyBorder="1" applyAlignment="1">
      <alignment horizontal="center" wrapText="1"/>
    </xf>
    <xf numFmtId="0" fontId="28" fillId="37" borderId="18" xfId="0" applyFont="1" applyFill="1" applyBorder="1" applyAlignment="1">
      <alignment horizontal="center" wrapText="1"/>
    </xf>
    <xf numFmtId="0" fontId="29" fillId="38" borderId="22" xfId="0" applyFont="1" applyFill="1" applyBorder="1" applyAlignment="1">
      <alignment horizontal="right" wrapText="1"/>
    </xf>
    <xf numFmtId="0" fontId="30" fillId="38" borderId="18" xfId="44" applyFont="1" applyFill="1" applyBorder="1" applyAlignment="1" applyProtection="1">
      <alignment wrapText="1"/>
    </xf>
    <xf numFmtId="3" fontId="29" fillId="38" borderId="18" xfId="0" applyNumberFormat="1" applyFont="1" applyFill="1" applyBorder="1" applyAlignment="1">
      <alignment horizontal="right" wrapText="1"/>
    </xf>
    <xf numFmtId="10" fontId="29" fillId="38" borderId="23" xfId="0" applyNumberFormat="1" applyFont="1" applyFill="1" applyBorder="1" applyAlignment="1">
      <alignment horizontal="right" wrapText="1"/>
    </xf>
    <xf numFmtId="0" fontId="29" fillId="36" borderId="22" xfId="0" applyFont="1" applyFill="1" applyBorder="1" applyAlignment="1">
      <alignment horizontal="right" wrapText="1"/>
    </xf>
    <xf numFmtId="0" fontId="30" fillId="36" borderId="18" xfId="44" applyFont="1" applyFill="1" applyBorder="1" applyAlignment="1" applyProtection="1">
      <alignment wrapText="1"/>
    </xf>
    <xf numFmtId="3" fontId="29" fillId="36" borderId="18" xfId="0" applyNumberFormat="1" applyFont="1" applyFill="1" applyBorder="1" applyAlignment="1">
      <alignment horizontal="right" wrapText="1"/>
    </xf>
    <xf numFmtId="10" fontId="29" fillId="36" borderId="23" xfId="0" applyNumberFormat="1" applyFont="1" applyFill="1" applyBorder="1" applyAlignment="1">
      <alignment horizontal="right" wrapText="1"/>
    </xf>
    <xf numFmtId="0" fontId="29" fillId="36" borderId="24" xfId="0" applyFont="1" applyFill="1" applyBorder="1" applyAlignment="1">
      <alignment wrapText="1"/>
    </xf>
    <xf numFmtId="0" fontId="31" fillId="36" borderId="25" xfId="0" applyFont="1" applyFill="1" applyBorder="1" applyAlignment="1">
      <alignment wrapText="1"/>
    </xf>
    <xf numFmtId="3" fontId="31" fillId="36" borderId="25" xfId="0" applyNumberFormat="1" applyFont="1" applyFill="1" applyBorder="1" applyAlignment="1">
      <alignment horizontal="right" wrapText="1"/>
    </xf>
    <xf numFmtId="9" fontId="31" fillId="36" borderId="26" xfId="0" applyNumberFormat="1" applyFont="1" applyFill="1" applyBorder="1" applyAlignment="1">
      <alignment horizontal="right" wrapText="1"/>
    </xf>
    <xf numFmtId="0" fontId="25" fillId="0" borderId="0" xfId="0" applyFont="1" applyAlignment="1"/>
    <xf numFmtId="0" fontId="27" fillId="37" borderId="29" xfId="0" applyFont="1" applyFill="1" applyBorder="1" applyAlignment="1">
      <alignment horizontal="center" wrapText="1"/>
    </xf>
    <xf numFmtId="0" fontId="27" fillId="37" borderId="30" xfId="0" applyFont="1" applyFill="1" applyBorder="1" applyAlignment="1">
      <alignment horizontal="center" wrapText="1"/>
    </xf>
    <xf numFmtId="0" fontId="27" fillId="37" borderId="31" xfId="0" applyFont="1" applyFill="1" applyBorder="1" applyAlignment="1">
      <alignment horizontal="center" wrapText="1"/>
    </xf>
    <xf numFmtId="0" fontId="29" fillId="0" borderId="32" xfId="0" applyFont="1" applyBorder="1" applyAlignment="1">
      <alignment horizontal="center" wrapText="1"/>
    </xf>
    <xf numFmtId="0" fontId="29" fillId="0" borderId="27" xfId="0" applyFont="1" applyBorder="1" applyAlignment="1">
      <alignment horizontal="center" wrapText="1"/>
    </xf>
    <xf numFmtId="0" fontId="29" fillId="0" borderId="27" xfId="0" applyFont="1" applyBorder="1" applyAlignment="1">
      <alignment horizontal="center" wrapText="1"/>
    </xf>
    <xf numFmtId="3" fontId="29" fillId="39" borderId="27" xfId="0" applyNumberFormat="1" applyFont="1" applyFill="1" applyBorder="1" applyAlignment="1">
      <alignment horizontal="center" wrapText="1"/>
    </xf>
    <xf numFmtId="14" fontId="29" fillId="0" borderId="27" xfId="0" applyNumberFormat="1" applyFont="1" applyBorder="1" applyAlignment="1">
      <alignment horizontal="center" wrapText="1"/>
    </xf>
    <xf numFmtId="14" fontId="29" fillId="0" borderId="33" xfId="0" applyNumberFormat="1" applyFont="1" applyBorder="1" applyAlignment="1">
      <alignment horizontal="center" wrapText="1"/>
    </xf>
    <xf numFmtId="0" fontId="29" fillId="0" borderId="34" xfId="0" applyFont="1" applyBorder="1" applyAlignment="1">
      <alignment horizontal="center" wrapText="1"/>
    </xf>
    <xf numFmtId="0" fontId="29" fillId="0" borderId="28" xfId="0" applyFont="1" applyBorder="1" applyAlignment="1">
      <alignment horizontal="center" wrapText="1"/>
    </xf>
    <xf numFmtId="0" fontId="29" fillId="0" borderId="28" xfId="0" applyFont="1" applyBorder="1" applyAlignment="1">
      <alignment horizontal="center" wrapText="1"/>
    </xf>
    <xf numFmtId="3" fontId="29" fillId="39" borderId="28" xfId="0" applyNumberFormat="1" applyFont="1" applyFill="1" applyBorder="1" applyAlignment="1">
      <alignment horizontal="center" wrapText="1"/>
    </xf>
    <xf numFmtId="14" fontId="29" fillId="0" borderId="28" xfId="0" applyNumberFormat="1" applyFont="1" applyBorder="1" applyAlignment="1">
      <alignment horizontal="center" wrapText="1"/>
    </xf>
    <xf numFmtId="14" fontId="29" fillId="0" borderId="35" xfId="0" applyNumberFormat="1" applyFont="1" applyBorder="1" applyAlignment="1">
      <alignment horizontal="center" wrapText="1"/>
    </xf>
    <xf numFmtId="0" fontId="29" fillId="38" borderId="32" xfId="0" applyFont="1" applyFill="1" applyBorder="1" applyAlignment="1">
      <alignment horizontal="center" wrapText="1"/>
    </xf>
    <xf numFmtId="0" fontId="29" fillId="38" borderId="27" xfId="0" applyFont="1" applyFill="1" applyBorder="1" applyAlignment="1">
      <alignment horizontal="center" wrapText="1"/>
    </xf>
    <xf numFmtId="0" fontId="29" fillId="38" borderId="27" xfId="0" applyFont="1" applyFill="1" applyBorder="1" applyAlignment="1">
      <alignment horizontal="center" wrapText="1"/>
    </xf>
    <xf numFmtId="14" fontId="29" fillId="38" borderId="27" xfId="0" applyNumberFormat="1" applyFont="1" applyFill="1" applyBorder="1" applyAlignment="1">
      <alignment horizontal="center" wrapText="1"/>
    </xf>
    <xf numFmtId="14" fontId="29" fillId="38" borderId="33" xfId="0" applyNumberFormat="1" applyFont="1" applyFill="1" applyBorder="1" applyAlignment="1">
      <alignment horizontal="center" wrapText="1"/>
    </xf>
    <xf numFmtId="0" fontId="29" fillId="38" borderId="34" xfId="0" applyFont="1" applyFill="1" applyBorder="1" applyAlignment="1">
      <alignment horizontal="center" wrapText="1"/>
    </xf>
    <xf numFmtId="0" fontId="29" fillId="38" borderId="28" xfId="0" applyFont="1" applyFill="1" applyBorder="1" applyAlignment="1">
      <alignment horizontal="center" wrapText="1"/>
    </xf>
    <xf numFmtId="0" fontId="29" fillId="38" borderId="28" xfId="0" applyFont="1" applyFill="1" applyBorder="1" applyAlignment="1">
      <alignment horizontal="center" wrapText="1"/>
    </xf>
    <xf numFmtId="14" fontId="29" fillId="38" borderId="28" xfId="0" applyNumberFormat="1" applyFont="1" applyFill="1" applyBorder="1" applyAlignment="1">
      <alignment horizontal="center" wrapText="1"/>
    </xf>
    <xf numFmtId="14" fontId="29" fillId="38" borderId="35" xfId="0" applyNumberFormat="1" applyFont="1" applyFill="1" applyBorder="1" applyAlignment="1">
      <alignment horizontal="center" wrapText="1"/>
    </xf>
    <xf numFmtId="3" fontId="29" fillId="0" borderId="27" xfId="0" applyNumberFormat="1" applyFont="1" applyBorder="1" applyAlignment="1">
      <alignment horizontal="center" wrapText="1"/>
    </xf>
    <xf numFmtId="3" fontId="29" fillId="0" borderId="28" xfId="0" applyNumberFormat="1" applyFont="1" applyBorder="1" applyAlignment="1">
      <alignment horizontal="center" wrapText="1"/>
    </xf>
    <xf numFmtId="3" fontId="29" fillId="38" borderId="27" xfId="0" applyNumberFormat="1" applyFont="1" applyFill="1" applyBorder="1" applyAlignment="1">
      <alignment horizontal="center" wrapText="1"/>
    </xf>
    <xf numFmtId="3" fontId="29" fillId="38" borderId="28" xfId="0" applyNumberFormat="1" applyFont="1" applyFill="1" applyBorder="1" applyAlignment="1">
      <alignment horizontal="center" wrapText="1"/>
    </xf>
    <xf numFmtId="0" fontId="31" fillId="0" borderId="36" xfId="0" applyFont="1" applyBorder="1" applyAlignment="1">
      <alignment horizontal="center" wrapText="1"/>
    </xf>
    <xf numFmtId="0" fontId="29" fillId="0" borderId="37" xfId="0" applyFont="1" applyBorder="1" applyAlignment="1">
      <alignment horizontal="center" wrapText="1"/>
    </xf>
    <xf numFmtId="3" fontId="31" fillId="0" borderId="37" xfId="0" applyNumberFormat="1" applyFont="1" applyBorder="1" applyAlignment="1">
      <alignment horizontal="center" wrapText="1"/>
    </xf>
    <xf numFmtId="0" fontId="29" fillId="0" borderId="38" xfId="0" applyFont="1" applyBorder="1" applyAlignment="1">
      <alignment horizontal="center" wrapText="1"/>
    </xf>
    <xf numFmtId="167" fontId="25" fillId="0" borderId="0" xfId="28" applyNumberFormat="1" applyFont="1"/>
    <xf numFmtId="0" fontId="32" fillId="0" borderId="0" xfId="0" applyFont="1"/>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44" builtinId="8"/>
    <cellStyle name="Input" xfId="35" builtinId="20" customBuiltin="1"/>
    <cellStyle name="Linked Cell" xfId="36" builtinId="24" customBuiltin="1"/>
    <cellStyle name="Neutral" xfId="37" builtinId="28" customBuiltin="1"/>
    <cellStyle name="Normal" xfId="0" builtinId="0"/>
    <cellStyle name="Normal 2" xfId="45"/>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
    <dxf>
      <numFmt numFmtId="167" formatCode="_-* #,##0_-;\-* #,##0_-;_-* &quot;-&quot;??_-;_-@_-"/>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bar"/>
        <c:grouping val="clustered"/>
        <c:ser>
          <c:idx val="0"/>
          <c:order val="0"/>
          <c:tx>
            <c:strRef>
              <c:f>'Top donors ''15'!$B$4</c:f>
              <c:strCache>
                <c:ptCount val="1"/>
                <c:pt idx="0">
                  <c:v>Committed/ contributed</c:v>
                </c:pt>
              </c:strCache>
            </c:strRef>
          </c:tx>
          <c:cat>
            <c:strRef>
              <c:f>'Top donors ''15'!$A$5:$A$10</c:f>
              <c:strCache>
                <c:ptCount val="6"/>
                <c:pt idx="0">
                  <c:v>Japan</c:v>
                </c:pt>
                <c:pt idx="1">
                  <c:v>EU Institutions</c:v>
                </c:pt>
                <c:pt idx="2">
                  <c:v>Germany</c:v>
                </c:pt>
                <c:pt idx="3">
                  <c:v>Sweden</c:v>
                </c:pt>
                <c:pt idx="4">
                  <c:v>Switzerland</c:v>
                </c:pt>
                <c:pt idx="5">
                  <c:v>Denmark</c:v>
                </c:pt>
              </c:strCache>
            </c:strRef>
          </c:cat>
          <c:val>
            <c:numRef>
              <c:f>'Top donors ''15'!$B$5:$B$10</c:f>
              <c:numCache>
                <c:formatCode>0.0</c:formatCode>
                <c:ptCount val="6"/>
                <c:pt idx="0">
                  <c:v>4.0199999999999996</c:v>
                </c:pt>
                <c:pt idx="1">
                  <c:v>3.6086480000000001</c:v>
                </c:pt>
                <c:pt idx="2">
                  <c:v>2.890584</c:v>
                </c:pt>
                <c:pt idx="3">
                  <c:v>0.72490200000000005</c:v>
                </c:pt>
                <c:pt idx="4">
                  <c:v>0.26014599999999999</c:v>
                </c:pt>
                <c:pt idx="5">
                  <c:v>4.5676000000000001E-2</c:v>
                </c:pt>
              </c:numCache>
            </c:numRef>
          </c:val>
        </c:ser>
        <c:ser>
          <c:idx val="1"/>
          <c:order val="1"/>
          <c:tx>
            <c:strRef>
              <c:f>'Top donors ''15'!$D$4</c:f>
              <c:strCache>
                <c:ptCount val="1"/>
                <c:pt idx="0">
                  <c:v>Pledged</c:v>
                </c:pt>
              </c:strCache>
            </c:strRef>
          </c:tx>
          <c:cat>
            <c:strRef>
              <c:f>'Top donors ''15'!$A$5:$A$10</c:f>
              <c:strCache>
                <c:ptCount val="6"/>
                <c:pt idx="0">
                  <c:v>Japan</c:v>
                </c:pt>
                <c:pt idx="1">
                  <c:v>EU Institutions</c:v>
                </c:pt>
                <c:pt idx="2">
                  <c:v>Germany</c:v>
                </c:pt>
                <c:pt idx="3">
                  <c:v>Sweden</c:v>
                </c:pt>
                <c:pt idx="4">
                  <c:v>Switzerland</c:v>
                </c:pt>
                <c:pt idx="5">
                  <c:v>Denmark</c:v>
                </c:pt>
              </c:strCache>
            </c:strRef>
          </c:cat>
          <c:val>
            <c:numRef>
              <c:f>'Top donors ''15'!$D$5:$D$10</c:f>
              <c:numCache>
                <c:formatCode>0.0</c:formatCode>
                <c:ptCount val="6"/>
                <c:pt idx="0">
                  <c:v>4.2699999999999996</c:v>
                </c:pt>
                <c:pt idx="1">
                  <c:v>0</c:v>
                </c:pt>
                <c:pt idx="2">
                  <c:v>0</c:v>
                </c:pt>
                <c:pt idx="3">
                  <c:v>0</c:v>
                </c:pt>
                <c:pt idx="4">
                  <c:v>0</c:v>
                </c:pt>
                <c:pt idx="5">
                  <c:v>0</c:v>
                </c:pt>
              </c:numCache>
            </c:numRef>
          </c:val>
        </c:ser>
        <c:dLbls>
          <c:showVal val="1"/>
        </c:dLbls>
        <c:axId val="57035776"/>
        <c:axId val="55583488"/>
      </c:barChart>
      <c:catAx>
        <c:axId val="57035776"/>
        <c:scaling>
          <c:orientation val="maxMin"/>
        </c:scaling>
        <c:axPos val="l"/>
        <c:tickLblPos val="nextTo"/>
        <c:crossAx val="55583488"/>
        <c:crosses val="autoZero"/>
        <c:auto val="1"/>
        <c:lblAlgn val="ctr"/>
        <c:lblOffset val="100"/>
      </c:catAx>
      <c:valAx>
        <c:axId val="55583488"/>
        <c:scaling>
          <c:orientation val="minMax"/>
        </c:scaling>
        <c:axPos val="t"/>
        <c:majorGridlines/>
        <c:title>
          <c:tx>
            <c:rich>
              <a:bodyPr/>
              <a:lstStyle/>
              <a:p>
                <a:pPr>
                  <a:defRPr/>
                </a:pPr>
                <a:r>
                  <a:rPr lang="en-GB"/>
                  <a:t>US$ millions</a:t>
                </a:r>
              </a:p>
            </c:rich>
          </c:tx>
        </c:title>
        <c:numFmt formatCode="0.0" sourceLinked="1"/>
        <c:tickLblPos val="nextTo"/>
        <c:crossAx val="57035776"/>
        <c:crosses val="autoZero"/>
        <c:crossBetween val="between"/>
      </c:valAx>
    </c:plotArea>
    <c:legend>
      <c:legendPos val="r"/>
    </c:legend>
    <c:plotVisOnly val="1"/>
  </c:chart>
  <c:spPr>
    <a:ln>
      <a:noFill/>
    </a:ln>
  </c:spPr>
  <c:printSettings>
    <c:headerFooter/>
    <c:pageMargins b="0.75000000000000033" l="0.70000000000000029" r="0.70000000000000029" t="0.75000000000000033" header="0.30000000000000016" footer="0.30000000000000016"/>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autoTitleDeleted val="1"/>
    <c:plotArea>
      <c:layout/>
      <c:lineChart>
        <c:grouping val="standard"/>
        <c:ser>
          <c:idx val="0"/>
          <c:order val="0"/>
          <c:tx>
            <c:strRef>
              <c:f>'2015 timeline'!$C$4</c:f>
              <c:strCache>
                <c:ptCount val="1"/>
                <c:pt idx="0">
                  <c:v>Total funding</c:v>
                </c:pt>
              </c:strCache>
            </c:strRef>
          </c:tx>
          <c:marker>
            <c:symbol val="none"/>
          </c:marker>
          <c:cat>
            <c:numRef>
              <c:f>'2015 timeline'!$A$5:$A$17</c:f>
              <c:numCache>
                <c:formatCode>[$-409]d\-mmm\-yyyy;@</c:formatCode>
                <c:ptCount val="13"/>
                <c:pt idx="0">
                  <c:v>42048</c:v>
                </c:pt>
                <c:pt idx="1">
                  <c:v>42053</c:v>
                </c:pt>
                <c:pt idx="2">
                  <c:v>42055</c:v>
                </c:pt>
                <c:pt idx="3">
                  <c:v>42059</c:v>
                </c:pt>
                <c:pt idx="4">
                  <c:v>42061</c:v>
                </c:pt>
                <c:pt idx="5">
                  <c:v>42065</c:v>
                </c:pt>
                <c:pt idx="6">
                  <c:v>42066</c:v>
                </c:pt>
                <c:pt idx="7">
                  <c:v>42068</c:v>
                </c:pt>
                <c:pt idx="8">
                  <c:v>42074</c:v>
                </c:pt>
                <c:pt idx="9">
                  <c:v>42079</c:v>
                </c:pt>
                <c:pt idx="10">
                  <c:v>42081</c:v>
                </c:pt>
                <c:pt idx="11">
                  <c:v>42083</c:v>
                </c:pt>
                <c:pt idx="12">
                  <c:v>42086</c:v>
                </c:pt>
              </c:numCache>
            </c:numRef>
          </c:cat>
          <c:val>
            <c:numRef>
              <c:f>'2015 timeline'!$C$5:$C$17</c:f>
              <c:numCache>
                <c:formatCode>_-* #,##0.0_-;\-* #,##0.0_-;_-* "-"??_-;_-@_-</c:formatCode>
                <c:ptCount val="13"/>
                <c:pt idx="0">
                  <c:v>4.5676000000000001E-2</c:v>
                </c:pt>
                <c:pt idx="1">
                  <c:v>1.1794630000000002</c:v>
                </c:pt>
                <c:pt idx="2">
                  <c:v>1.2823920000000002</c:v>
                </c:pt>
                <c:pt idx="3">
                  <c:v>1.5425380000000002</c:v>
                </c:pt>
                <c:pt idx="4">
                  <c:v>4.3770050000000005</c:v>
                </c:pt>
                <c:pt idx="5">
                  <c:v>7.7770050000000008</c:v>
                </c:pt>
                <c:pt idx="6">
                  <c:v>8.3381720000000001</c:v>
                </c:pt>
                <c:pt idx="7">
                  <c:v>8.5780770000000004</c:v>
                </c:pt>
                <c:pt idx="8">
                  <c:v>9.1392439999999997</c:v>
                </c:pt>
                <c:pt idx="9">
                  <c:v>10.141311999999999</c:v>
                </c:pt>
                <c:pt idx="10">
                  <c:v>10.708205</c:v>
                </c:pt>
                <c:pt idx="11">
                  <c:v>11.493838999999999</c:v>
                </c:pt>
                <c:pt idx="12">
                  <c:v>11.549956</c:v>
                </c:pt>
              </c:numCache>
            </c:numRef>
          </c:val>
        </c:ser>
        <c:marker val="1"/>
        <c:axId val="58266368"/>
        <c:axId val="58267904"/>
      </c:lineChart>
      <c:dateAx>
        <c:axId val="58266368"/>
        <c:scaling>
          <c:orientation val="minMax"/>
        </c:scaling>
        <c:axPos val="b"/>
        <c:numFmt formatCode="[$-409]d\-mmm\-yyyy;@" sourceLinked="1"/>
        <c:tickLblPos val="nextTo"/>
        <c:crossAx val="58267904"/>
        <c:crosses val="autoZero"/>
        <c:auto val="1"/>
        <c:lblOffset val="100"/>
      </c:dateAx>
      <c:valAx>
        <c:axId val="58267904"/>
        <c:scaling>
          <c:orientation val="minMax"/>
        </c:scaling>
        <c:axPos val="l"/>
        <c:majorGridlines/>
        <c:title>
          <c:tx>
            <c:rich>
              <a:bodyPr rot="-5400000" vert="horz"/>
              <a:lstStyle/>
              <a:p>
                <a:pPr>
                  <a:defRPr/>
                </a:pPr>
                <a:r>
                  <a:rPr lang="en-GB"/>
                  <a:t>US$ millions</a:t>
                </a:r>
              </a:p>
            </c:rich>
          </c:tx>
          <c:layout/>
        </c:title>
        <c:numFmt formatCode="#,##0" sourceLinked="0"/>
        <c:tickLblPos val="nextTo"/>
        <c:crossAx val="58266368"/>
        <c:crosses val="autoZero"/>
        <c:crossBetween val="between"/>
      </c:valAx>
    </c:plotArea>
    <c:legend>
      <c:legendPos val="r"/>
      <c:layout/>
    </c:legend>
    <c:plotVisOnly val="1"/>
  </c:chart>
  <c:spPr>
    <a:ln>
      <a:noFill/>
    </a:ln>
  </c:spPr>
  <c:printSettings>
    <c:headerFooter/>
    <c:pageMargins b="0.75000000000000033" l="0.70000000000000029" r="0.70000000000000029" t="0.75000000000000033" header="0.30000000000000016" footer="0.30000000000000016"/>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col"/>
        <c:grouping val="clustered"/>
        <c:ser>
          <c:idx val="0"/>
          <c:order val="0"/>
          <c:tx>
            <c:strRef>
              <c:f>ODA!$B$6</c:f>
              <c:strCache>
                <c:ptCount val="1"/>
                <c:pt idx="0">
                  <c:v>US$ (millions)</c:v>
                </c:pt>
              </c:strCache>
            </c:strRef>
          </c:tx>
          <c:cat>
            <c:strRef>
              <c:f>ODA!$A$7:$A$8</c:f>
              <c:strCache>
                <c:ptCount val="2"/>
                <c:pt idx="0">
                  <c:v>Emergency Response</c:v>
                </c:pt>
                <c:pt idx="1">
                  <c:v>Disaster Prevention &amp; Preparedness</c:v>
                </c:pt>
              </c:strCache>
            </c:strRef>
          </c:cat>
          <c:val>
            <c:numRef>
              <c:f>ODA!$B$7:$B$8</c:f>
              <c:numCache>
                <c:formatCode>General</c:formatCode>
                <c:ptCount val="2"/>
                <c:pt idx="0">
                  <c:v>39</c:v>
                </c:pt>
                <c:pt idx="1">
                  <c:v>16</c:v>
                </c:pt>
              </c:numCache>
            </c:numRef>
          </c:val>
        </c:ser>
        <c:dLbls>
          <c:showVal val="1"/>
        </c:dLbls>
        <c:axId val="58325632"/>
        <c:axId val="58732928"/>
      </c:barChart>
      <c:catAx>
        <c:axId val="58325632"/>
        <c:scaling>
          <c:orientation val="minMax"/>
        </c:scaling>
        <c:axPos val="b"/>
        <c:tickLblPos val="nextTo"/>
        <c:crossAx val="58732928"/>
        <c:crosses val="autoZero"/>
        <c:auto val="1"/>
        <c:lblAlgn val="ctr"/>
        <c:lblOffset val="100"/>
      </c:catAx>
      <c:valAx>
        <c:axId val="58732928"/>
        <c:scaling>
          <c:orientation val="minMax"/>
        </c:scaling>
        <c:axPos val="l"/>
        <c:majorGridlines/>
        <c:title>
          <c:tx>
            <c:rich>
              <a:bodyPr rot="-5400000" vert="horz"/>
              <a:lstStyle/>
              <a:p>
                <a:pPr>
                  <a:defRPr/>
                </a:pPr>
                <a:r>
                  <a:rPr lang="en-US"/>
                  <a:t>US$ millions</a:t>
                </a:r>
              </a:p>
            </c:rich>
          </c:tx>
          <c:layout/>
        </c:title>
        <c:numFmt formatCode="General" sourceLinked="1"/>
        <c:tickLblPos val="nextTo"/>
        <c:crossAx val="58325632"/>
        <c:crosses val="autoZero"/>
        <c:crossBetween val="between"/>
      </c:valAx>
    </c:plotArea>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1"/>
          <c:order val="0"/>
          <c:tx>
            <c:strRef>
              <c:f>'Top donors ''15'!$C$28</c:f>
              <c:strCache>
                <c:ptCount val="1"/>
                <c:pt idx="0">
                  <c:v>Paid contribution</c:v>
                </c:pt>
              </c:strCache>
            </c:strRef>
          </c:tx>
          <c:dLbls>
            <c:dLbl>
              <c:idx val="2"/>
              <c:delete val="1"/>
            </c:dLbl>
            <c:dLbl>
              <c:idx val="4"/>
              <c:layout>
                <c:manualLayout>
                  <c:x val="2.1336692913385838E-3"/>
                  <c:y val="-3.1411548556430469E-2"/>
                </c:manualLayout>
              </c:layout>
              <c:showVal val="1"/>
            </c:dLbl>
            <c:dLbl>
              <c:idx val="5"/>
              <c:delete val="1"/>
            </c:dLbl>
            <c:dLblPos val="ctr"/>
            <c:showVal val="1"/>
          </c:dLbls>
          <c:cat>
            <c:strRef>
              <c:f>'Top donors ''15'!$A$29:$A$34</c:f>
              <c:strCache>
                <c:ptCount val="6"/>
                <c:pt idx="0">
                  <c:v>Japan</c:v>
                </c:pt>
                <c:pt idx="1">
                  <c:v>EU Institutions</c:v>
                </c:pt>
                <c:pt idx="2">
                  <c:v>Germany</c:v>
                </c:pt>
                <c:pt idx="3">
                  <c:v>Sweden</c:v>
                </c:pt>
                <c:pt idx="4">
                  <c:v>Switzerland</c:v>
                </c:pt>
                <c:pt idx="5">
                  <c:v>Denmark</c:v>
                </c:pt>
              </c:strCache>
            </c:strRef>
          </c:cat>
          <c:val>
            <c:numRef>
              <c:f>'Top donors ''15'!$C$29:$C$34</c:f>
              <c:numCache>
                <c:formatCode>0.0</c:formatCode>
                <c:ptCount val="6"/>
                <c:pt idx="0">
                  <c:v>4.0199999999999996</c:v>
                </c:pt>
                <c:pt idx="1">
                  <c:v>0.56689299999999998</c:v>
                </c:pt>
                <c:pt idx="2">
                  <c:v>0</c:v>
                </c:pt>
                <c:pt idx="3">
                  <c:v>0.38206800000000002</c:v>
                </c:pt>
                <c:pt idx="4">
                  <c:v>0.26014599999999999</c:v>
                </c:pt>
                <c:pt idx="5">
                  <c:v>0</c:v>
                </c:pt>
              </c:numCache>
            </c:numRef>
          </c:val>
        </c:ser>
        <c:ser>
          <c:idx val="0"/>
          <c:order val="1"/>
          <c:tx>
            <c:strRef>
              <c:f>'Top donors ''15'!$B$28</c:f>
              <c:strCache>
                <c:ptCount val="1"/>
                <c:pt idx="0">
                  <c:v>Commitment</c:v>
                </c:pt>
              </c:strCache>
            </c:strRef>
          </c:tx>
          <c:dLbls>
            <c:dLbl>
              <c:idx val="0"/>
              <c:delete val="1"/>
            </c:dLbl>
            <c:dLbl>
              <c:idx val="3"/>
              <c:layout>
                <c:manualLayout>
                  <c:x val="1.6797900258556145E-7"/>
                  <c:y val="-4.0000000000000022E-2"/>
                </c:manualLayout>
              </c:layout>
              <c:dLblPos val="ctr"/>
              <c:showVal val="1"/>
            </c:dLbl>
            <c:dLbl>
              <c:idx val="4"/>
              <c:delete val="1"/>
            </c:dLbl>
            <c:dLbl>
              <c:idx val="5"/>
              <c:layout>
                <c:manualLayout>
                  <c:x val="1.4294996751137098E-2"/>
                  <c:y val="-6.6661417322834695E-3"/>
                </c:manualLayout>
              </c:layout>
              <c:tx>
                <c:rich>
                  <a:bodyPr/>
                  <a:lstStyle/>
                  <a:p>
                    <a:r>
                      <a:rPr lang="en-US"/>
                      <a:t>0.05</a:t>
                    </a:r>
                  </a:p>
                </c:rich>
              </c:tx>
              <c:dLblPos val="ctr"/>
              <c:showVal val="1"/>
            </c:dLbl>
            <c:dLblPos val="ctr"/>
            <c:showVal val="1"/>
          </c:dLbls>
          <c:cat>
            <c:strRef>
              <c:f>'Top donors ''15'!$A$29:$A$34</c:f>
              <c:strCache>
                <c:ptCount val="6"/>
                <c:pt idx="0">
                  <c:v>Japan</c:v>
                </c:pt>
                <c:pt idx="1">
                  <c:v>EU Institutions</c:v>
                </c:pt>
                <c:pt idx="2">
                  <c:v>Germany</c:v>
                </c:pt>
                <c:pt idx="3">
                  <c:v>Sweden</c:v>
                </c:pt>
                <c:pt idx="4">
                  <c:v>Switzerland</c:v>
                </c:pt>
                <c:pt idx="5">
                  <c:v>Denmark</c:v>
                </c:pt>
              </c:strCache>
            </c:strRef>
          </c:cat>
          <c:val>
            <c:numRef>
              <c:f>'Top donors ''15'!$B$29:$B$34</c:f>
              <c:numCache>
                <c:formatCode>0.0</c:formatCode>
                <c:ptCount val="6"/>
                <c:pt idx="0">
                  <c:v>0</c:v>
                </c:pt>
                <c:pt idx="1">
                  <c:v>3.0417550000000002</c:v>
                </c:pt>
                <c:pt idx="2">
                  <c:v>2.890584</c:v>
                </c:pt>
                <c:pt idx="3">
                  <c:v>0.34283400000000003</c:v>
                </c:pt>
                <c:pt idx="4">
                  <c:v>0</c:v>
                </c:pt>
                <c:pt idx="5">
                  <c:v>4.5676000000000001E-2</c:v>
                </c:pt>
              </c:numCache>
            </c:numRef>
          </c:val>
        </c:ser>
        <c:ser>
          <c:idx val="2"/>
          <c:order val="2"/>
          <c:tx>
            <c:strRef>
              <c:f>'Top donors ''15'!$D$28</c:f>
              <c:strCache>
                <c:ptCount val="1"/>
                <c:pt idx="0">
                  <c:v>Pledge</c:v>
                </c:pt>
              </c:strCache>
            </c:strRef>
          </c:tx>
          <c:dLbls>
            <c:dLbl>
              <c:idx val="1"/>
              <c:delete val="1"/>
            </c:dLbl>
            <c:dLbl>
              <c:idx val="2"/>
              <c:delete val="1"/>
            </c:dLbl>
            <c:dLbl>
              <c:idx val="3"/>
              <c:delete val="1"/>
            </c:dLbl>
            <c:dLbl>
              <c:idx val="4"/>
              <c:delete val="1"/>
            </c:dLbl>
            <c:dLbl>
              <c:idx val="5"/>
              <c:delete val="1"/>
            </c:dLbl>
            <c:dLblPos val="ctr"/>
            <c:showVal val="1"/>
          </c:dLbls>
          <c:cat>
            <c:strRef>
              <c:f>'Top donors ''15'!$A$29:$A$34</c:f>
              <c:strCache>
                <c:ptCount val="6"/>
                <c:pt idx="0">
                  <c:v>Japan</c:v>
                </c:pt>
                <c:pt idx="1">
                  <c:v>EU Institutions</c:v>
                </c:pt>
                <c:pt idx="2">
                  <c:v>Germany</c:v>
                </c:pt>
                <c:pt idx="3">
                  <c:v>Sweden</c:v>
                </c:pt>
                <c:pt idx="4">
                  <c:v>Switzerland</c:v>
                </c:pt>
                <c:pt idx="5">
                  <c:v>Denmark</c:v>
                </c:pt>
              </c:strCache>
            </c:strRef>
          </c:cat>
          <c:val>
            <c:numRef>
              <c:f>'Top donors ''15'!$D$29:$D$34</c:f>
              <c:numCache>
                <c:formatCode>0.0</c:formatCode>
                <c:ptCount val="6"/>
                <c:pt idx="0">
                  <c:v>4.2699999999999996</c:v>
                </c:pt>
                <c:pt idx="1">
                  <c:v>0</c:v>
                </c:pt>
                <c:pt idx="2">
                  <c:v>0</c:v>
                </c:pt>
                <c:pt idx="3">
                  <c:v>0</c:v>
                </c:pt>
                <c:pt idx="4">
                  <c:v>0</c:v>
                </c:pt>
                <c:pt idx="5">
                  <c:v>0</c:v>
                </c:pt>
              </c:numCache>
            </c:numRef>
          </c:val>
        </c:ser>
        <c:dLbls>
          <c:showVal val="1"/>
        </c:dLbls>
        <c:overlap val="100"/>
        <c:axId val="55593984"/>
        <c:axId val="55608064"/>
      </c:barChart>
      <c:catAx>
        <c:axId val="55593984"/>
        <c:scaling>
          <c:orientation val="maxMin"/>
        </c:scaling>
        <c:axPos val="b"/>
        <c:tickLblPos val="nextTo"/>
        <c:crossAx val="55608064"/>
        <c:crosses val="autoZero"/>
        <c:auto val="1"/>
        <c:lblAlgn val="ctr"/>
        <c:lblOffset val="100"/>
      </c:catAx>
      <c:valAx>
        <c:axId val="55608064"/>
        <c:scaling>
          <c:orientation val="minMax"/>
        </c:scaling>
        <c:axPos val="r"/>
        <c:majorGridlines/>
        <c:title>
          <c:tx>
            <c:rich>
              <a:bodyPr/>
              <a:lstStyle/>
              <a:p>
                <a:pPr>
                  <a:defRPr/>
                </a:pPr>
                <a:r>
                  <a:rPr lang="en-GB"/>
                  <a:t>US$ millions</a:t>
                </a:r>
              </a:p>
            </c:rich>
          </c:tx>
        </c:title>
        <c:numFmt formatCode="0" sourceLinked="0"/>
        <c:tickLblPos val="nextTo"/>
        <c:crossAx val="55593984"/>
        <c:crosses val="autoZero"/>
        <c:crossBetween val="between"/>
      </c:valAx>
    </c:plotArea>
    <c:legend>
      <c:legendPos val="r"/>
    </c:legend>
    <c:plotVisOnly val="1"/>
  </c:chart>
  <c:spPr>
    <a:ln>
      <a:noFill/>
    </a:ln>
  </c:spPr>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bar"/>
        <c:grouping val="clustered"/>
        <c:ser>
          <c:idx val="0"/>
          <c:order val="0"/>
          <c:tx>
            <c:strRef>
              <c:f>'Top donors ''14'!$B$4</c:f>
              <c:strCache>
                <c:ptCount val="1"/>
                <c:pt idx="0">
                  <c:v>Committed/ contributed (US$m)</c:v>
                </c:pt>
              </c:strCache>
            </c:strRef>
          </c:tx>
          <c:cat>
            <c:strRef>
              <c:f>'Top donors ''14'!$A$5:$A$9</c:f>
              <c:strCache>
                <c:ptCount val="5"/>
                <c:pt idx="0">
                  <c:v>EU Institutions</c:v>
                </c:pt>
                <c:pt idx="1">
                  <c:v>US</c:v>
                </c:pt>
                <c:pt idx="2">
                  <c:v>CERF</c:v>
                </c:pt>
                <c:pt idx="3">
                  <c:v>Private*</c:v>
                </c:pt>
                <c:pt idx="4">
                  <c:v>Norway</c:v>
                </c:pt>
              </c:strCache>
            </c:strRef>
          </c:cat>
          <c:val>
            <c:numRef>
              <c:f>'Top donors ''14'!$B$5:$B$9</c:f>
              <c:numCache>
                <c:formatCode>0.0</c:formatCode>
                <c:ptCount val="5"/>
                <c:pt idx="0">
                  <c:v>19.169948000000002</c:v>
                </c:pt>
                <c:pt idx="1">
                  <c:v>12.143783000000001</c:v>
                </c:pt>
                <c:pt idx="2">
                  <c:v>5.0049539999999997</c:v>
                </c:pt>
                <c:pt idx="3">
                  <c:v>2.257107</c:v>
                </c:pt>
                <c:pt idx="4">
                  <c:v>1.6252230000000001</c:v>
                </c:pt>
              </c:numCache>
            </c:numRef>
          </c:val>
        </c:ser>
        <c:dLbls>
          <c:showVal val="1"/>
        </c:dLbls>
        <c:axId val="55620736"/>
        <c:axId val="55622272"/>
      </c:barChart>
      <c:catAx>
        <c:axId val="55620736"/>
        <c:scaling>
          <c:orientation val="maxMin"/>
        </c:scaling>
        <c:axPos val="l"/>
        <c:tickLblPos val="nextTo"/>
        <c:crossAx val="55622272"/>
        <c:crosses val="autoZero"/>
        <c:auto val="1"/>
        <c:lblAlgn val="ctr"/>
        <c:lblOffset val="100"/>
      </c:catAx>
      <c:valAx>
        <c:axId val="55622272"/>
        <c:scaling>
          <c:orientation val="minMax"/>
        </c:scaling>
        <c:axPos val="t"/>
        <c:majorGridlines/>
        <c:title>
          <c:tx>
            <c:rich>
              <a:bodyPr/>
              <a:lstStyle/>
              <a:p>
                <a:pPr>
                  <a:defRPr/>
                </a:pPr>
                <a:r>
                  <a:rPr lang="en-GB"/>
                  <a:t>US$ millions</a:t>
                </a:r>
              </a:p>
            </c:rich>
          </c:tx>
        </c:title>
        <c:numFmt formatCode="0" sourceLinked="0"/>
        <c:tickLblPos val="nextTo"/>
        <c:crossAx val="55620736"/>
        <c:crosses val="autoZero"/>
        <c:crossBetween val="between"/>
      </c:valAx>
    </c:plotArea>
    <c:plotVisOnly val="1"/>
  </c:chart>
  <c:spPr>
    <a:ln>
      <a:noFill/>
    </a:ln>
  </c:spPr>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bar"/>
        <c:grouping val="clustered"/>
        <c:ser>
          <c:idx val="0"/>
          <c:order val="0"/>
          <c:tx>
            <c:strRef>
              <c:f>'Top donors ''13'!$B$4</c:f>
              <c:strCache>
                <c:ptCount val="1"/>
                <c:pt idx="0">
                  <c:v>Committed/ contributed (US$m)</c:v>
                </c:pt>
              </c:strCache>
            </c:strRef>
          </c:tx>
          <c:cat>
            <c:strRef>
              <c:f>'Top donors ''13'!$A$5:$A$9</c:f>
              <c:strCache>
                <c:ptCount val="5"/>
                <c:pt idx="0">
                  <c:v>EU Institutions</c:v>
                </c:pt>
                <c:pt idx="1">
                  <c:v>CERF</c:v>
                </c:pt>
                <c:pt idx="2">
                  <c:v>Japan</c:v>
                </c:pt>
                <c:pt idx="3">
                  <c:v>Private*</c:v>
                </c:pt>
                <c:pt idx="4">
                  <c:v>France</c:v>
                </c:pt>
              </c:strCache>
            </c:strRef>
          </c:cat>
          <c:val>
            <c:numRef>
              <c:f>'Top donors ''13'!$B$5:$B$9</c:f>
              <c:numCache>
                <c:formatCode>0.0</c:formatCode>
                <c:ptCount val="5"/>
                <c:pt idx="0">
                  <c:v>15.156040000000001</c:v>
                </c:pt>
                <c:pt idx="1">
                  <c:v>6.4314330000000002</c:v>
                </c:pt>
                <c:pt idx="2">
                  <c:v>2.5</c:v>
                </c:pt>
                <c:pt idx="3">
                  <c:v>1.5</c:v>
                </c:pt>
                <c:pt idx="4">
                  <c:v>0.91622999999999999</c:v>
                </c:pt>
              </c:numCache>
            </c:numRef>
          </c:val>
        </c:ser>
        <c:axId val="55953664"/>
        <c:axId val="55963648"/>
      </c:barChart>
      <c:catAx>
        <c:axId val="55953664"/>
        <c:scaling>
          <c:orientation val="maxMin"/>
        </c:scaling>
        <c:axPos val="l"/>
        <c:tickLblPos val="nextTo"/>
        <c:crossAx val="55963648"/>
        <c:crosses val="autoZero"/>
        <c:auto val="1"/>
        <c:lblAlgn val="ctr"/>
        <c:lblOffset val="100"/>
      </c:catAx>
      <c:valAx>
        <c:axId val="55963648"/>
        <c:scaling>
          <c:orientation val="minMax"/>
        </c:scaling>
        <c:axPos val="t"/>
        <c:majorGridlines/>
        <c:title>
          <c:tx>
            <c:rich>
              <a:bodyPr/>
              <a:lstStyle/>
              <a:p>
                <a:pPr>
                  <a:defRPr/>
                </a:pPr>
                <a:r>
                  <a:rPr lang="en-GB"/>
                  <a:t>US$ millions</a:t>
                </a:r>
              </a:p>
            </c:rich>
          </c:tx>
        </c:title>
        <c:numFmt formatCode="0" sourceLinked="0"/>
        <c:tickLblPos val="nextTo"/>
        <c:crossAx val="55953664"/>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bar"/>
        <c:grouping val="clustered"/>
        <c:ser>
          <c:idx val="0"/>
          <c:order val="0"/>
          <c:tx>
            <c:strRef>
              <c:f>'Top donors 2012-2015'!$B$4</c:f>
              <c:strCache>
                <c:ptCount val="1"/>
                <c:pt idx="0">
                  <c:v>Committed/ contributed (US$m)</c:v>
                </c:pt>
              </c:strCache>
            </c:strRef>
          </c:tx>
          <c:cat>
            <c:strRef>
              <c:f>'Top donors 2012-2015'!$A$5:$A$14</c:f>
              <c:strCache>
                <c:ptCount val="10"/>
                <c:pt idx="0">
                  <c:v>EU Institutions</c:v>
                </c:pt>
                <c:pt idx="1">
                  <c:v>US</c:v>
                </c:pt>
                <c:pt idx="2">
                  <c:v>CERF</c:v>
                </c:pt>
                <c:pt idx="3">
                  <c:v>Japan</c:v>
                </c:pt>
                <c:pt idx="4">
                  <c:v>Private*</c:v>
                </c:pt>
                <c:pt idx="5">
                  <c:v>Germany</c:v>
                </c:pt>
                <c:pt idx="6">
                  <c:v>Norway</c:v>
                </c:pt>
                <c:pt idx="7">
                  <c:v>Sweden</c:v>
                </c:pt>
                <c:pt idx="8">
                  <c:v>AfDB</c:v>
                </c:pt>
                <c:pt idx="9">
                  <c:v>France</c:v>
                </c:pt>
              </c:strCache>
            </c:strRef>
          </c:cat>
          <c:val>
            <c:numRef>
              <c:f>'Top donors 2012-2015'!$B$5:$B$14</c:f>
              <c:numCache>
                <c:formatCode>0.0</c:formatCode>
                <c:ptCount val="10"/>
                <c:pt idx="0">
                  <c:v>47.630465000000001</c:v>
                </c:pt>
                <c:pt idx="1">
                  <c:v>12.143783000000001</c:v>
                </c:pt>
                <c:pt idx="2">
                  <c:v>11.436387</c:v>
                </c:pt>
                <c:pt idx="3">
                  <c:v>8.0242699999999996</c:v>
                </c:pt>
                <c:pt idx="4">
                  <c:v>7.7127569999999999</c:v>
                </c:pt>
                <c:pt idx="5">
                  <c:v>2.890584</c:v>
                </c:pt>
                <c:pt idx="6">
                  <c:v>2.7678250000000002</c:v>
                </c:pt>
                <c:pt idx="7">
                  <c:v>2.5339619999999998</c:v>
                </c:pt>
                <c:pt idx="8">
                  <c:v>1</c:v>
                </c:pt>
                <c:pt idx="9">
                  <c:v>0.91622999999999999</c:v>
                </c:pt>
              </c:numCache>
            </c:numRef>
          </c:val>
        </c:ser>
        <c:dLbls>
          <c:showVal val="1"/>
        </c:dLbls>
        <c:axId val="56823168"/>
        <c:axId val="56841344"/>
      </c:barChart>
      <c:catAx>
        <c:axId val="56823168"/>
        <c:scaling>
          <c:orientation val="maxMin"/>
        </c:scaling>
        <c:axPos val="l"/>
        <c:tickLblPos val="nextTo"/>
        <c:crossAx val="56841344"/>
        <c:crosses val="autoZero"/>
        <c:auto val="1"/>
        <c:lblAlgn val="ctr"/>
        <c:lblOffset val="100"/>
      </c:catAx>
      <c:valAx>
        <c:axId val="56841344"/>
        <c:scaling>
          <c:orientation val="minMax"/>
        </c:scaling>
        <c:axPos val="t"/>
        <c:majorGridlines/>
        <c:title>
          <c:tx>
            <c:rich>
              <a:bodyPr/>
              <a:lstStyle/>
              <a:p>
                <a:pPr>
                  <a:defRPr/>
                </a:pPr>
                <a:r>
                  <a:rPr lang="en-GB"/>
                  <a:t>US$</a:t>
                </a:r>
                <a:r>
                  <a:rPr lang="en-GB" baseline="0"/>
                  <a:t> millions</a:t>
                </a:r>
                <a:endParaRPr lang="en-GB"/>
              </a:p>
            </c:rich>
          </c:tx>
        </c:title>
        <c:numFmt formatCode="0" sourceLinked="0"/>
        <c:tickLblPos val="nextTo"/>
        <c:crossAx val="56823168"/>
        <c:crosses val="autoZero"/>
        <c:crossBetween val="between"/>
      </c:valAx>
    </c:plotArea>
    <c:plotVisOnly val="1"/>
  </c:chart>
  <c:spPr>
    <a:ln>
      <a:noFill/>
    </a:ln>
  </c:spPr>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col"/>
        <c:grouping val="clustered"/>
        <c:ser>
          <c:idx val="1"/>
          <c:order val="0"/>
          <c:tx>
            <c:strRef>
              <c:f>'Total HA 2012-2015'!$B$4</c:f>
              <c:strCache>
                <c:ptCount val="1"/>
                <c:pt idx="0">
                  <c:v>US$m</c:v>
                </c:pt>
              </c:strCache>
            </c:strRef>
          </c:tx>
          <c:dPt>
            <c:idx val="3"/>
            <c:spPr>
              <a:solidFill>
                <a:schemeClr val="accent2">
                  <a:lumMod val="60000"/>
                  <a:lumOff val="40000"/>
                </a:schemeClr>
              </a:solidFill>
            </c:spPr>
          </c:dPt>
          <c:cat>
            <c:numRef>
              <c:f>'Total HA 2012-2015'!$A$5:$A$8</c:f>
              <c:numCache>
                <c:formatCode>General</c:formatCode>
                <c:ptCount val="4"/>
                <c:pt idx="0">
                  <c:v>2012</c:v>
                </c:pt>
                <c:pt idx="1">
                  <c:v>2013</c:v>
                </c:pt>
                <c:pt idx="2">
                  <c:v>2014</c:v>
                </c:pt>
                <c:pt idx="3">
                  <c:v>2015</c:v>
                </c:pt>
              </c:numCache>
            </c:numRef>
          </c:cat>
          <c:val>
            <c:numRef>
              <c:f>'Total HA 2012-2015'!$B$5:$B$8</c:f>
              <c:numCache>
                <c:formatCode>0.0</c:formatCode>
                <c:ptCount val="4"/>
                <c:pt idx="0">
                  <c:v>15.646967</c:v>
                </c:pt>
                <c:pt idx="1">
                  <c:v>28.65249</c:v>
                </c:pt>
                <c:pt idx="2">
                  <c:v>44.346483999999997</c:v>
                </c:pt>
                <c:pt idx="3">
                  <c:v>11.549956</c:v>
                </c:pt>
              </c:numCache>
            </c:numRef>
          </c:val>
        </c:ser>
        <c:dLbls>
          <c:showVal val="1"/>
        </c:dLbls>
        <c:axId val="56964608"/>
        <c:axId val="56966144"/>
      </c:barChart>
      <c:catAx>
        <c:axId val="56964608"/>
        <c:scaling>
          <c:orientation val="minMax"/>
        </c:scaling>
        <c:axPos val="b"/>
        <c:numFmt formatCode="General" sourceLinked="1"/>
        <c:tickLblPos val="nextTo"/>
        <c:crossAx val="56966144"/>
        <c:crosses val="autoZero"/>
        <c:auto val="1"/>
        <c:lblAlgn val="ctr"/>
        <c:lblOffset val="100"/>
      </c:catAx>
      <c:valAx>
        <c:axId val="56966144"/>
        <c:scaling>
          <c:orientation val="minMax"/>
        </c:scaling>
        <c:axPos val="l"/>
        <c:majorGridlines/>
        <c:title>
          <c:tx>
            <c:rich>
              <a:bodyPr rot="-5400000" vert="horz"/>
              <a:lstStyle/>
              <a:p>
                <a:pPr>
                  <a:defRPr/>
                </a:pPr>
                <a:r>
                  <a:rPr lang="en-GB"/>
                  <a:t>US$ millions</a:t>
                </a:r>
              </a:p>
            </c:rich>
          </c:tx>
        </c:title>
        <c:numFmt formatCode="0" sourceLinked="0"/>
        <c:tickLblPos val="nextTo"/>
        <c:crossAx val="56964608"/>
        <c:crosses val="autoZero"/>
        <c:crossBetween val="between"/>
      </c:valAx>
    </c:plotArea>
    <c:plotVisOnly val="1"/>
  </c:chart>
  <c:spPr>
    <a:ln>
      <a:noFill/>
    </a:ln>
  </c:spPr>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tx>
            <c:strRef>
              <c:f>'By sector &amp; cluster, 2015'!$B$4</c:f>
              <c:strCache>
                <c:ptCount val="1"/>
                <c:pt idx="0">
                  <c:v>Funding (US$m)</c:v>
                </c:pt>
              </c:strCache>
            </c:strRef>
          </c:tx>
          <c:dLbls>
            <c:showVal val="1"/>
            <c:showCatName val="1"/>
            <c:showPercent val="1"/>
            <c:showLeaderLines val="1"/>
          </c:dLbls>
          <c:cat>
            <c:strRef>
              <c:f>'By sector &amp; cluster, 2015'!$A$5:$A$10</c:f>
              <c:strCache>
                <c:ptCount val="6"/>
                <c:pt idx="0">
                  <c:v>Not yet specified</c:v>
                </c:pt>
                <c:pt idx="1">
                  <c:v>Protection/ human rights/ rule of law</c:v>
                </c:pt>
                <c:pt idx="2">
                  <c:v>Health</c:v>
                </c:pt>
                <c:pt idx="3">
                  <c:v>Coordination &amp; support services</c:v>
                </c:pt>
                <c:pt idx="4">
                  <c:v>Agriculture</c:v>
                </c:pt>
                <c:pt idx="5">
                  <c:v>Food</c:v>
                </c:pt>
              </c:strCache>
            </c:strRef>
          </c:cat>
          <c:val>
            <c:numRef>
              <c:f>'By sector &amp; cluster, 2015'!$B$5:$B$10</c:f>
              <c:numCache>
                <c:formatCode>0.0</c:formatCode>
                <c:ptCount val="6"/>
                <c:pt idx="0">
                  <c:v>4.5337870000000002</c:v>
                </c:pt>
                <c:pt idx="1">
                  <c:v>3.9470869999999998</c:v>
                </c:pt>
                <c:pt idx="2">
                  <c:v>1.4056340000000001</c:v>
                </c:pt>
                <c:pt idx="3">
                  <c:v>1.0461640000000001</c:v>
                </c:pt>
                <c:pt idx="4">
                  <c:v>0.56116699999999997</c:v>
                </c:pt>
                <c:pt idx="5">
                  <c:v>5.6117E-2</c:v>
                </c:pt>
              </c:numCache>
            </c:numRef>
          </c:val>
        </c:ser>
        <c:firstSliceAng val="0"/>
      </c:pieChart>
    </c:plotArea>
    <c:plotVisOnly val="1"/>
  </c:chart>
  <c:spPr>
    <a:ln>
      <a:noFill/>
    </a:ln>
  </c:spPr>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tx>
            <c:strRef>
              <c:f>'By sector &amp; cluster, 2015'!$B$24</c:f>
              <c:strCache>
                <c:ptCount val="1"/>
                <c:pt idx="0">
                  <c:v>Funding (US$m)</c:v>
                </c:pt>
              </c:strCache>
            </c:strRef>
          </c:tx>
          <c:dLbls>
            <c:showVal val="1"/>
            <c:showCatName val="1"/>
            <c:showPercent val="1"/>
            <c:showLeaderLines val="1"/>
          </c:dLbls>
          <c:cat>
            <c:strRef>
              <c:f>'By sector &amp; cluster, 2015'!$A$25:$A$30</c:f>
              <c:strCache>
                <c:ptCount val="6"/>
                <c:pt idx="0">
                  <c:v>Not yet specified</c:v>
                </c:pt>
                <c:pt idx="1">
                  <c:v>Protection</c:v>
                </c:pt>
                <c:pt idx="2">
                  <c:v>Coordination &amp; support services</c:v>
                </c:pt>
                <c:pt idx="3">
                  <c:v>Nutrition</c:v>
                </c:pt>
                <c:pt idx="4">
                  <c:v>Health</c:v>
                </c:pt>
                <c:pt idx="5">
                  <c:v>Food security</c:v>
                </c:pt>
              </c:strCache>
            </c:strRef>
          </c:cat>
          <c:val>
            <c:numRef>
              <c:f>'By sector &amp; cluster, 2015'!$B$25:$B$30</c:f>
              <c:numCache>
                <c:formatCode>0.0</c:formatCode>
                <c:ptCount val="6"/>
                <c:pt idx="0">
                  <c:v>4.6928330000000003</c:v>
                </c:pt>
                <c:pt idx="1">
                  <c:v>3.9470869999999998</c:v>
                </c:pt>
                <c:pt idx="2">
                  <c:v>0.94323500000000005</c:v>
                </c:pt>
                <c:pt idx="3">
                  <c:v>0.78563400000000005</c:v>
                </c:pt>
                <c:pt idx="4">
                  <c:v>0.62</c:v>
                </c:pt>
                <c:pt idx="5">
                  <c:v>0.56116699999999997</c:v>
                </c:pt>
              </c:numCache>
            </c:numRef>
          </c:val>
        </c:ser>
        <c:firstSliceAng val="0"/>
      </c:pieChart>
    </c:plotArea>
    <c:plotVisOnly val="1"/>
  </c:chart>
  <c:spPr>
    <a:ln>
      <a:noFill/>
    </a:ln>
  </c:spPr>
  <c:printSettings>
    <c:headerFooter/>
    <c:pageMargins b="0.75000000000000033" l="0.70000000000000029" r="0.70000000000000029" t="0.75000000000000033" header="0.30000000000000016" footer="0.30000000000000016"/>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tx>
            <c:strRef>
              <c:f>'2015 IDP funding by sector'!$B$4</c:f>
              <c:strCache>
                <c:ptCount val="1"/>
                <c:pt idx="0">
                  <c:v>US$m</c:v>
                </c:pt>
              </c:strCache>
            </c:strRef>
          </c:tx>
          <c:cat>
            <c:strRef>
              <c:f>'2015 IDP funding by sector'!$A$5:$A$6</c:f>
              <c:strCache>
                <c:ptCount val="2"/>
                <c:pt idx="0">
                  <c:v>Protection/ human rights/ rule of law</c:v>
                </c:pt>
                <c:pt idx="1">
                  <c:v>Food</c:v>
                </c:pt>
              </c:strCache>
            </c:strRef>
          </c:cat>
          <c:val>
            <c:numRef>
              <c:f>'2015 IDP funding by sector'!$B$5:$B$6</c:f>
              <c:numCache>
                <c:formatCode>0.0</c:formatCode>
                <c:ptCount val="2"/>
                <c:pt idx="0">
                  <c:v>3.707182</c:v>
                </c:pt>
                <c:pt idx="1">
                  <c:v>5.6117E-2</c:v>
                </c:pt>
              </c:numCache>
            </c:numRef>
          </c:val>
        </c:ser>
        <c:firstSliceAng val="0"/>
      </c:pieChart>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123824</xdr:colOff>
      <xdr:row>11</xdr:row>
      <xdr:rowOff>9525</xdr:rowOff>
    </xdr:from>
    <xdr:to>
      <xdr:col>5</xdr:col>
      <xdr:colOff>590550</xdr:colOff>
      <xdr:row>23</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342900</xdr:colOff>
      <xdr:row>26</xdr:row>
      <xdr:rowOff>152401</xdr:rowOff>
    </xdr:from>
    <xdr:to>
      <xdr:col>15</xdr:col>
      <xdr:colOff>200025</xdr:colOff>
      <xdr:row>37</xdr:row>
      <xdr:rowOff>114301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200025</xdr:colOff>
      <xdr:row>4</xdr:row>
      <xdr:rowOff>28575</xdr:rowOff>
    </xdr:from>
    <xdr:to>
      <xdr:col>10</xdr:col>
      <xdr:colOff>504825</xdr:colOff>
      <xdr:row>14</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171450</xdr:colOff>
      <xdr:row>3</xdr:row>
      <xdr:rowOff>571500</xdr:rowOff>
    </xdr:from>
    <xdr:to>
      <xdr:col>11</xdr:col>
      <xdr:colOff>476250</xdr:colOff>
      <xdr:row>13</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247650</xdr:colOff>
      <xdr:row>3</xdr:row>
      <xdr:rowOff>19050</xdr:rowOff>
    </xdr:from>
    <xdr:to>
      <xdr:col>10</xdr:col>
      <xdr:colOff>552450</xdr:colOff>
      <xdr:row>18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152400</xdr:colOff>
      <xdr:row>4</xdr:row>
      <xdr:rowOff>76200</xdr:rowOff>
    </xdr:from>
    <xdr:to>
      <xdr:col>10</xdr:col>
      <xdr:colOff>457200</xdr:colOff>
      <xdr:row>21</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304800</xdr:colOff>
      <xdr:row>3</xdr:row>
      <xdr:rowOff>9525</xdr:rowOff>
    </xdr:from>
    <xdr:to>
      <xdr:col>11</xdr:col>
      <xdr:colOff>0</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19</xdr:row>
      <xdr:rowOff>114299</xdr:rowOff>
    </xdr:from>
    <xdr:to>
      <xdr:col>10</xdr:col>
      <xdr:colOff>590550</xdr:colOff>
      <xdr:row>38</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247650</xdr:colOff>
      <xdr:row>0</xdr:row>
      <xdr:rowOff>47625</xdr:rowOff>
    </xdr:from>
    <xdr:to>
      <xdr:col>10</xdr:col>
      <xdr:colOff>552450</xdr:colOff>
      <xdr:row>16</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276224</xdr:colOff>
      <xdr:row>3</xdr:row>
      <xdr:rowOff>0</xdr:rowOff>
    </xdr:from>
    <xdr:to>
      <xdr:col>14</xdr:col>
      <xdr:colOff>152399</xdr:colOff>
      <xdr:row>19</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66675</xdr:colOff>
      <xdr:row>10</xdr:row>
      <xdr:rowOff>19050</xdr:rowOff>
    </xdr:from>
    <xdr:to>
      <xdr:col>4</xdr:col>
      <xdr:colOff>295275</xdr:colOff>
      <xdr:row>27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hloes" refreshedDate="42101.498811805555" createdVersion="1" refreshedVersion="3" recordCount="127" upgradeOnRefresh="1">
  <cacheSource type="worksheet">
    <worksheetSource ref="A8:AN135" sheet="FTS export"/>
  </cacheSource>
  <cacheFields count="40">
    <cacheField name="Donor" numFmtId="0">
      <sharedItems count="30">
        <s v="African Development Bank"/>
        <s v="Aliko Dangote's Foundation"/>
        <s v="Allocation of unearmarked funds by UNICEF"/>
        <s v="Bill and Melinda Gates Foundation"/>
        <s v="Canada"/>
        <s v="Central Emergency Response Fund"/>
        <s v="Chevron Corporation"/>
        <s v="Czech Republic"/>
        <s v="Denmark"/>
        <s v="European Commission"/>
        <s v="European Commission's Humanitarian Aid and Civil Protection Department"/>
        <s v="France"/>
        <s v="Germany"/>
        <s v="Japan"/>
        <s v="Luxembourg"/>
        <s v="Netherlands"/>
        <s v="Nigeria"/>
        <s v="Norway"/>
        <s v="Private (individuals &amp; organisations)"/>
        <s v="Seplat Petroleum Development Company Plc"/>
        <s v="Shell Oil Company"/>
        <s v="Sweden"/>
        <s v="Switzerland"/>
        <s v="TOTAL"/>
        <s v="UNICEF National Committee/France"/>
        <s v="UNICEF National Committee/Japan"/>
        <s v="United Nations Children's Fund"/>
        <s v="United States of America"/>
        <s v="US Fund for UNICEF"/>
        <s v="Various Donors (details not yet provided)"/>
      </sharedItems>
    </cacheField>
    <cacheField name="Recipient Organization" numFmtId="0">
      <sharedItems/>
    </cacheField>
    <cacheField name="Emergency title" numFmtId="0">
      <sharedItems/>
    </cacheField>
    <cacheField name="Response Plan/Appeal title" numFmtId="0">
      <sharedItems containsBlank="1" count="4">
        <s v="Ebola Virus Outbreak - Overview of Needs and Requirements (inter-agency plan for Guinea, Liberia, Sierra Leone, Region) - October 2014 - June 2015"/>
        <m/>
        <s v="Nigeria 2014"/>
        <s v="Nigeria 2015"/>
      </sharedItems>
    </cacheField>
    <cacheField name="Project code" numFmtId="0">
      <sharedItems containsBlank="1"/>
    </cacheField>
    <cacheField name="Project title" numFmtId="0">
      <sharedItems containsBlank="1"/>
    </cacheField>
    <cacheField name="Emergency year" numFmtId="0">
      <sharedItems containsSemiMixedTypes="0" containsString="0" containsNumber="1" containsInteger="1" minValue="2012" maxValue="2015" count="4">
        <n v="2014"/>
        <n v="2012"/>
        <n v="2013"/>
        <n v="2015"/>
      </sharedItems>
    </cacheField>
    <cacheField name="USD committed/contributed" numFmtId="0">
      <sharedItems containsSemiMixedTypes="0" containsString="0" containsNumber="1" containsInteger="1" minValue="0" maxValue="5434331"/>
    </cacheField>
    <cacheField name=" USD pledged" numFmtId="0">
      <sharedItems containsSemiMixedTypes="0" containsString="0" containsNumber="1" containsInteger="1" minValue="0" maxValue="4270000"/>
    </cacheField>
    <cacheField name="Description" numFmtId="0">
      <sharedItems/>
    </cacheField>
    <cacheField name="Original currency amount" numFmtId="0">
      <sharedItems containsMixedTypes="1" containsNumber="1" containsInteger="1" minValue="15000" maxValue="414123042"/>
    </cacheField>
    <cacheField name="Original currency unit" numFmtId="0">
      <sharedItems/>
    </cacheField>
    <cacheField name="Decision date" numFmtId="0">
      <sharedItems containsSemiMixedTypes="0" containsNonDate="0" containsDate="1" containsString="0" minDate="2012-03-31T00:00:00" maxDate="2015-03-24T00:00:00" count="105">
        <d v="2014-09-19T00:00:00"/>
        <d v="2014-09-12T00:00:00"/>
        <d v="2012-08-01T00:00:00"/>
        <d v="2014-05-12T00:00:00"/>
        <d v="2013-03-22T00:00:00"/>
        <d v="2012-10-24T00:00:00"/>
        <d v="2013-03-15T00:00:00"/>
        <d v="2014-08-12T00:00:00"/>
        <d v="2012-10-01T00:00:00"/>
        <d v="2013-01-11T00:00:00"/>
        <d v="2014-10-17T00:00:00"/>
        <d v="2014-09-04T00:00:00"/>
        <d v="2014-10-16T00:00:00"/>
        <d v="2014-10-20T00:00:00"/>
        <d v="2013-01-10T00:00:00"/>
        <d v="2013-01-16T00:00:00"/>
        <d v="2014-09-08T00:00:00"/>
        <d v="2014-09-17T00:00:00"/>
        <d v="2012-11-22T00:00:00"/>
        <d v="2013-04-01T00:00:00"/>
        <d v="2013-07-01T00:00:00"/>
        <d v="2013-10-01T00:00:00"/>
        <d v="2013-01-01T00:00:00"/>
        <d v="2013-04-10T00:00:00"/>
        <d v="2015-02-13T00:00:00"/>
        <d v="2015-03-18T00:00:00"/>
        <d v="2012-08-31T00:00:00"/>
        <d v="2013-10-17T00:00:00"/>
        <d v="2014-11-20T00:00:00"/>
        <d v="2013-04-24T00:00:00"/>
        <d v="2014-09-23T00:00:00"/>
        <d v="2015-03-11T00:00:00"/>
        <d v="2013-08-16T00:00:00"/>
        <d v="2014-12-16T00:00:00"/>
        <d v="2015-02-18T00:00:00"/>
        <d v="2012-12-19T00:00:00"/>
        <d v="2013-03-04T00:00:00"/>
        <d v="2015-03-20T00:00:00"/>
        <d v="2014-06-24T00:00:00"/>
        <d v="2015-01-29T00:00:00"/>
        <d v="2014-07-08T00:00:00"/>
        <d v="2014-12-17T00:00:00"/>
        <d v="2013-11-12T00:00:00"/>
        <d v="2014-02-12T00:00:00"/>
        <d v="2013-02-27T00:00:00"/>
        <d v="2014-10-13T00:00:00"/>
        <d v="2012-08-30T00:00:00"/>
        <d v="2014-05-06T00:00:00"/>
        <d v="2015-03-03T00:00:00"/>
        <d v="2013-01-29T00:00:00"/>
        <d v="2014-10-02T00:00:00"/>
        <d v="2012-08-17T00:00:00"/>
        <d v="2013-04-19T00:00:00"/>
        <d v="2014-08-25T00:00:00"/>
        <d v="2014-12-24T00:00:00"/>
        <d v="2012-12-13T00:00:00"/>
        <d v="2013-11-06T00:00:00"/>
        <d v="2012-05-09T00:00:00"/>
        <d v="2013-06-23T00:00:00"/>
        <d v="2015-02-12T00:00:00"/>
        <d v="2013-05-29T00:00:00"/>
        <d v="2015-03-23T00:00:00"/>
        <d v="2015-02-26T00:00:00"/>
        <d v="2012-11-08T00:00:00"/>
        <d v="2014-06-17T00:00:00"/>
        <d v="2014-06-25T00:00:00"/>
        <d v="2015-03-02T00:00:00"/>
        <d v="2013-03-01T00:00:00"/>
        <d v="2014-02-20T00:00:00"/>
        <d v="2014-06-18T00:00:00"/>
        <d v="2015-03-16T00:00:00"/>
        <d v="2012-12-14T00:00:00"/>
        <d v="2013-11-18T00:00:00"/>
        <d v="2014-10-30T00:00:00"/>
        <d v="2014-11-11T00:00:00"/>
        <d v="2014-08-13T00:00:00"/>
        <d v="2014-07-01T00:00:00"/>
        <d v="2013-08-31T00:00:00"/>
        <d v="2012-03-31T00:00:00"/>
        <d v="2012-07-29T00:00:00"/>
        <d v="2014-09-26T00:00:00"/>
        <d v="2014-12-12T00:00:00"/>
        <d v="2014-08-16T00:00:00"/>
        <d v="2014-12-04T00:00:00"/>
        <d v="2013-04-04T00:00:00"/>
        <d v="2015-03-05T00:00:00"/>
        <d v="2012-11-02T00:00:00"/>
        <d v="2013-11-14T00:00:00"/>
        <d v="2013-07-17T00:00:00"/>
        <d v="2013-03-06T00:00:00"/>
        <d v="2015-02-20T00:00:00"/>
        <d v="2012-10-11T00:00:00"/>
        <d v="2013-04-23T00:00:00"/>
        <d v="2014-12-26T00:00:00"/>
        <d v="2012-07-13T00:00:00"/>
        <d v="2015-02-24T00:00:00"/>
        <d v="2012-05-29T00:00:00"/>
        <d v="2014-10-09T00:00:00"/>
        <d v="2012-04-23T00:00:00"/>
        <d v="2015-01-15T00:00:00"/>
        <d v="2014-05-16T00:00:00"/>
        <d v="2014-09-29T00:00:00"/>
        <d v="2014-07-30T00:00:00"/>
        <d v="2012-11-07T00:00:00"/>
        <d v="2014-11-07T00:00:00"/>
      </sharedItems>
    </cacheField>
    <cacheField name="Cluster (Country specific)" numFmtId="0">
      <sharedItems containsBlank="1" count="9">
        <s v="NOT SPECIFIED"/>
        <m/>
        <s v="NUTRITION"/>
        <s v="PROTECTION"/>
        <s v="HEALTH"/>
        <s v="WATER AND SANITATION"/>
        <s v="FOOD SECURITY"/>
        <s v="COORDINATION AND SUPPORT SERVICES"/>
        <s v="CLUSTER NOT YET SPECIFIED"/>
      </sharedItems>
    </cacheField>
    <cacheField name="IASC Standard Sector" numFmtId="0">
      <sharedItems count="9">
        <s v="HEALTH"/>
        <s v="SECTOR NOT YET SPECIFIED"/>
        <s v="FOOD"/>
        <s v="WATER AND SANITATION"/>
        <s v="SHELTER AND NON-FOOD ITEMS"/>
        <s v="PROTECTION/HUMAN RIGHTS/RULE OF LAW"/>
        <s v="COORDINATION AND SUPPORT SERVICES"/>
        <s v="ECONOMIC RECOVERY AND INFRASTRUCTURE"/>
        <s v="AGRICULTURE"/>
      </sharedItems>
    </cacheField>
    <cacheField name="Destination Country" numFmtId="0">
      <sharedItems/>
    </cacheField>
    <cacheField name="Contribution status" numFmtId="0">
      <sharedItems count="3">
        <s v="Paid contribution"/>
        <s v="Commitment"/>
        <s v="Pledge"/>
      </sharedItems>
    </cacheField>
    <cacheField name="Donor top org. name" numFmtId="0">
      <sharedItems count="29">
        <s v="African Development Bank"/>
        <s v="Aliko Dangote's Foundation"/>
        <s v="Allocation of unearmarked funds by UNICEF"/>
        <s v="Bill and Melinda Gates Foundation"/>
        <s v="Canada"/>
        <s v="Central Emergency Response Fund"/>
        <s v="Chevron Corporation"/>
        <s v="Czech Republic"/>
        <s v="Denmark"/>
        <s v="European Commission"/>
        <s v="France"/>
        <s v="Germany"/>
        <s v="Japan"/>
        <s v="Luxembourg"/>
        <s v="Netherlands"/>
        <s v="Nigeria"/>
        <s v="Norway"/>
        <s v="Private (individuals &amp; organisations)"/>
        <s v="Seplat Petroleum Development Company Plc"/>
        <s v="Shell Oil Company"/>
        <s v="Sweden"/>
        <s v="Switzerland"/>
        <s v="TOTAL"/>
        <s v="UNICEF National Committee/France"/>
        <s v="UNICEF National Committee/Japan"/>
        <s v="United Nations Children's Fund"/>
        <s v="United States of America"/>
        <s v="US Fund for UNICEF"/>
        <s v="Various Donors (details not yet provided)"/>
      </sharedItems>
    </cacheField>
    <cacheField name="Donor representative country" numFmtId="0">
      <sharedItems count="19">
        <s v="African Development Bank"/>
        <s v="Private (individuals &amp; organisations)"/>
        <s v="Allocation of unearmarked funds by UN agencies"/>
        <s v="Canada"/>
        <s v="Central Emergency Response Fund (CERF)"/>
        <s v="Czech Republic"/>
        <s v="Denmark"/>
        <s v="European Commission"/>
        <s v="France"/>
        <s v="Germany"/>
        <s v="Japan"/>
        <s v="Luxembourg"/>
        <s v="Netherlands"/>
        <s v="Nigeria"/>
        <s v="Norway"/>
        <s v="Sweden"/>
        <s v="Switzerland"/>
        <s v="United States"/>
        <s v="Various (details not yet provided)"/>
      </sharedItems>
    </cacheField>
    <cacheField name="Appealing agency top org." numFmtId="0">
      <sharedItems/>
    </cacheField>
    <cacheField name="Appealing Agency  type" numFmtId="0">
      <sharedItems/>
    </cacheField>
    <cacheField name="Appealing agency abbrev." numFmtId="0">
      <sharedItems/>
    </cacheField>
    <cacheField name="Emergency Region Name" numFmtId="0">
      <sharedItems/>
    </cacheField>
    <cacheField name="Emergency country" numFmtId="0">
      <sharedItems/>
    </cacheField>
    <cacheField name="Emergency type" numFmtId="0">
      <sharedItems/>
    </cacheField>
    <cacheField name="Contibution type" numFmtId="0">
      <sharedItems/>
    </cacheField>
    <cacheField name="Item ID" numFmtId="0">
      <sharedItems containsSemiMixedTypes="0" containsString="0" containsNumber="1" containsInteger="1" minValue="182222" maxValue="227167"/>
    </cacheField>
    <cacheField name="Aid Type " numFmtId="0">
      <sharedItems containsNonDate="0" containsString="0" containsBlank="1"/>
    </cacheField>
    <cacheField name="Reported by" numFmtId="0">
      <sharedItems/>
    </cacheField>
    <cacheField name="Last updated" numFmtId="0">
      <sharedItems containsSemiMixedTypes="0" containsNonDate="0" containsDate="1" containsString="0" minDate="2012-05-23T15:13:00" maxDate="2015-03-30T14:56:00"/>
    </cacheField>
    <cacheField name="Date Created" numFmtId="0">
      <sharedItems containsSemiMixedTypes="0" containsNonDate="0" containsDate="1" containsString="0" minDate="2012-05-23T15:08:00" maxDate="2015-03-27T17:28:00"/>
    </cacheField>
    <cacheField name="Appeal year" numFmtId="0">
      <sharedItems containsString="0" containsBlank="1" containsNumber="1" containsInteger="1" minValue="2014" maxValue="2015"/>
    </cacheField>
    <cacheField name="Appeal country" numFmtId="0">
      <sharedItems containsBlank="1"/>
    </cacheField>
    <cacheField name="Appeal sub-set" numFmtId="0">
      <sharedItems/>
    </cacheField>
    <cacheField name="Project current request" numFmtId="0">
      <sharedItems containsString="0" containsBlank="1" containsNumber="1" containsInteger="1" minValue="0" maxValue="23024553"/>
    </cacheField>
    <cacheField name="Project date start" numFmtId="0">
      <sharedItems containsNonDate="0" containsDate="1" containsString="0" containsBlank="1" minDate="2014-01-01T00:00:00" maxDate="2015-03-16T00:00:00"/>
    </cacheField>
    <cacheField name="Project date end" numFmtId="0">
      <sharedItems containsNonDate="0" containsDate="1" containsString="0" containsBlank="1" minDate="2014-07-31T00:00:00" maxDate="2017-01-01T00:00:00"/>
    </cacheField>
    <cacheField name="Project location " numFmtId="0">
      <sharedItems containsBlank="1"/>
    </cacheField>
    <cacheField name="Priority " numFmtId="0">
      <sharedItems containsBlank="1"/>
    </cacheField>
    <cacheField name="Gender Marker" numFmtId="0">
      <sharedItems containsBlank="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chloes" refreshedDate="42101.561193518515" createdVersion="1" refreshedVersion="3" recordCount="6" upgradeOnRefresh="1">
  <cacheSource type="worksheet">
    <worksheetSource ref="A4:AN10" sheet="2015 IDP funding"/>
  </cacheSource>
  <cacheFields count="40">
    <cacheField name="Donor" numFmtId="3">
      <sharedItems count="5">
        <s v="Denmark"/>
        <s v="European Commission"/>
        <s v="Germany"/>
        <s v="Japan"/>
        <s v="Switzerland"/>
      </sharedItems>
    </cacheField>
    <cacheField name="Recipient Organization" numFmtId="3">
      <sharedItems/>
    </cacheField>
    <cacheField name="Emergency title" numFmtId="3">
      <sharedItems count="1">
        <s v="Nigeria 2015"/>
      </sharedItems>
    </cacheField>
    <cacheField name="Response Plan/Appeal title" numFmtId="3">
      <sharedItems containsBlank="1"/>
    </cacheField>
    <cacheField name="Project code" numFmtId="3">
      <sharedItems containsBlank="1"/>
    </cacheField>
    <cacheField name="Project title" numFmtId="3">
      <sharedItems containsBlank="1"/>
    </cacheField>
    <cacheField name="Emergency year" numFmtId="0">
      <sharedItems containsSemiMixedTypes="0" containsString="0" containsNumber="1" containsInteger="1" minValue="2015" maxValue="2015"/>
    </cacheField>
    <cacheField name="USD committed/contributed" numFmtId="3">
      <sharedItems containsSemiMixedTypes="0" containsString="0" containsNumber="1" containsInteger="1" minValue="0" maxValue="2834467"/>
    </cacheField>
    <cacheField name=" USD pledged" numFmtId="3">
      <sharedItems containsSemiMixedTypes="0" containsString="0" containsNumber="1" containsInteger="1" minValue="0" maxValue="4270000"/>
    </cacheField>
    <cacheField name="Description" numFmtId="3">
      <sharedItems/>
    </cacheField>
    <cacheField name="Original currency amount" numFmtId="3">
      <sharedItems containsMixedTypes="1" containsNumber="1" containsInteger="1" minValue="50000" maxValue="414123042"/>
    </cacheField>
    <cacheField name="Original currency unit" numFmtId="3">
      <sharedItems/>
    </cacheField>
    <cacheField name="Decision date" numFmtId="164">
      <sharedItems containsSemiMixedTypes="0" containsNonDate="0" containsDate="1" containsString="0" minDate="2015-02-13T00:00:00" maxDate="2015-03-24T00:00:00"/>
    </cacheField>
    <cacheField name="Cluster (Country specific)" numFmtId="3">
      <sharedItems containsBlank="1" count="2">
        <s v="PROTECTION"/>
        <m/>
      </sharedItems>
    </cacheField>
    <cacheField name="IASC Standard Sector" numFmtId="3">
      <sharedItems count="3">
        <s v="PROTECTION/HUMAN RIGHTS/RULE OF LAW"/>
        <s v="FOOD"/>
        <s v="SECTOR NOT YET SPECIFIED"/>
      </sharedItems>
    </cacheField>
    <cacheField name="Destination Country" numFmtId="3">
      <sharedItems/>
    </cacheField>
    <cacheField name="Contribution status" numFmtId="3">
      <sharedItems/>
    </cacheField>
    <cacheField name="Donor top org. name" numFmtId="3">
      <sharedItems/>
    </cacheField>
    <cacheField name="Donor representative country" numFmtId="3">
      <sharedItems/>
    </cacheField>
    <cacheField name="Appealing agency top org." numFmtId="3">
      <sharedItems/>
    </cacheField>
    <cacheField name="Appealing Agency  type" numFmtId="3">
      <sharedItems/>
    </cacheField>
    <cacheField name="Appealing agency abbrev." numFmtId="3">
      <sharedItems/>
    </cacheField>
    <cacheField name="Emergency Region Name" numFmtId="3">
      <sharedItems/>
    </cacheField>
    <cacheField name="Emergency country" numFmtId="3">
      <sharedItems/>
    </cacheField>
    <cacheField name="Emergency type" numFmtId="3">
      <sharedItems/>
    </cacheField>
    <cacheField name="Contibution type" numFmtId="3">
      <sharedItems/>
    </cacheField>
    <cacheField name="Item ID" numFmtId="3">
      <sharedItems containsSemiMixedTypes="0" containsString="0" containsNumber="1" containsInteger="1" minValue="224897" maxValue="227167"/>
    </cacheField>
    <cacheField name="Aid Type " numFmtId="3">
      <sharedItems containsNonDate="0" containsString="0" containsBlank="1"/>
    </cacheField>
    <cacheField name="Reported by" numFmtId="3">
      <sharedItems/>
    </cacheField>
    <cacheField name="Last updated" numFmtId="164">
      <sharedItems containsSemiMixedTypes="0" containsNonDate="0" containsDate="1" containsString="0" minDate="2015-02-18T09:46:00" maxDate="2015-03-30T14:33:00"/>
    </cacheField>
    <cacheField name="Date Created" numFmtId="164">
      <sharedItems containsSemiMixedTypes="0" containsNonDate="0" containsDate="1" containsString="0" minDate="2015-02-18T09:46:00" maxDate="2015-03-27T17:28:00"/>
    </cacheField>
    <cacheField name="Appeal year" numFmtId="0">
      <sharedItems containsString="0" containsBlank="1" containsNumber="1" containsInteger="1" minValue="2015" maxValue="2015"/>
    </cacheField>
    <cacheField name="Appeal country" numFmtId="3">
      <sharedItems containsBlank="1"/>
    </cacheField>
    <cacheField name="Appeal sub-set" numFmtId="3">
      <sharedItems/>
    </cacheField>
    <cacheField name="Project current request" numFmtId="3">
      <sharedItems containsString="0" containsBlank="1" containsNumber="1" containsInteger="1" minValue="650000" maxValue="23024553"/>
    </cacheField>
    <cacheField name="Project date start" numFmtId="164">
      <sharedItems containsNonDate="0" containsDate="1" containsString="0" containsBlank="1" minDate="2014-07-01T00:00:00" maxDate="2015-01-02T00:00:00"/>
    </cacheField>
    <cacheField name="Project date end" numFmtId="164">
      <sharedItems containsNonDate="0" containsDate="1" containsString="0" containsBlank="1" minDate="2015-07-01T00:00:00" maxDate="2016-01-01T00:00:00"/>
    </cacheField>
    <cacheField name="Project location " numFmtId="0">
      <sharedItems containsNonDate="0" containsString="0" containsBlank="1"/>
    </cacheField>
    <cacheField name="Priority " numFmtId="0">
      <sharedItems containsBlank="1"/>
    </cacheField>
    <cacheField name="Gender Marker"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127">
  <r>
    <x v="0"/>
    <s v="World Health Organization"/>
    <s v="Ebola Virus Outbreak - WEST AFRICA - April 2014"/>
    <x v="0"/>
    <s v="EBOLA-14/H/71120/122"/>
    <s v="Ebola Response"/>
    <x v="0"/>
    <n v="1000000"/>
    <n v="0"/>
    <s v="(Nigeria) WHO - Ebola Virus Diseases Outbreak response in west Africa_x000d__x000a_"/>
    <s v=""/>
    <s v="USD"/>
    <x v="0"/>
    <x v="0"/>
    <x v="0"/>
    <s v="Nigeria"/>
    <x v="0"/>
    <x v="0"/>
    <x v="0"/>
    <s v="World Health Organization"/>
    <s v="UN Agencies"/>
    <s v="WHO"/>
    <s v="West Africa"/>
    <s v="Region"/>
    <s v="Natural Disaster"/>
    <s v="Cash"/>
    <n v="218179"/>
    <m/>
    <s v="Donor and Agency"/>
    <d v="2014-09-29T22:22:00"/>
    <d v="2014-09-19T17:50:00"/>
    <n v="2014"/>
    <s v="Region"/>
    <s v="Appeal projects, not including sub-set"/>
    <n v="0"/>
    <d v="2014-09-01T00:00:00"/>
    <d v="2015-02-28T00:00:00"/>
    <s v="REGIONAL"/>
    <s v="NOT SPECIFIED"/>
    <m/>
  </r>
  <r>
    <x v="1"/>
    <s v="Bilateral (affected government)"/>
    <s v="Ebola Virus Outbreak - WEST AFRICA - April 2014"/>
    <x v="1"/>
    <m/>
    <m/>
    <x v="0"/>
    <n v="924000"/>
    <n v="0"/>
    <s v="(Nigeria) National Ebola Emergency Operations Centre (EOC)_x000d__x000a_For the containing of the epidemic in Nigeria, _x000d__x000a_"/>
    <s v=""/>
    <s v="USD"/>
    <x v="1"/>
    <x v="1"/>
    <x v="0"/>
    <s v="Nigeria"/>
    <x v="0"/>
    <x v="1"/>
    <x v="1"/>
    <s v="Bilateral (affected government)"/>
    <s v="Government"/>
    <s v="Bilateral (affected government)"/>
    <s v="West Africa"/>
    <s v="Region"/>
    <s v="Natural Disaster"/>
    <s v="Cash"/>
    <n v="219011"/>
    <m/>
    <s v="Donor"/>
    <d v="2014-10-10T16:44:00"/>
    <d v="2014-10-10T16:44:00"/>
    <m/>
    <m/>
    <s v="Appeal projects, not including sub-set"/>
    <m/>
    <m/>
    <m/>
    <m/>
    <m/>
    <m/>
  </r>
  <r>
    <x v="2"/>
    <s v="United Nations Children's Fund"/>
    <s v="Nigeria 2012"/>
    <x v="1"/>
    <m/>
    <m/>
    <x v="1"/>
    <n v="114929"/>
    <n v="0"/>
    <s v="Humanitarian resposne_x000d__x000a_"/>
    <s v=""/>
    <s v="USD"/>
    <x v="2"/>
    <x v="1"/>
    <x v="1"/>
    <s v="Nigeria"/>
    <x v="0"/>
    <x v="2"/>
    <x v="2"/>
    <s v="United Nations Children's Fund"/>
    <s v="UN Agencies"/>
    <s v="UNICEF"/>
    <s v="West Africa"/>
    <s v="Nigeria"/>
    <s v="Miscellaneous"/>
    <s v="Cash"/>
    <n v="190083"/>
    <m/>
    <s v="Agency"/>
    <d v="2012-11-20T12:30:00"/>
    <d v="2012-11-20T12:30:00"/>
    <m/>
    <m/>
    <s v="Appeal projects, not including sub-set"/>
    <m/>
    <m/>
    <m/>
    <m/>
    <m/>
    <m/>
  </r>
  <r>
    <x v="3"/>
    <s v="International Rescue Committee"/>
    <s v="Nigeria 2014"/>
    <x v="2"/>
    <s v="NGA-14/H/66113/5179"/>
    <s v="Emergency Nutrition and Health Services for Conflict Affected Persons in Adamawa State"/>
    <x v="0"/>
    <n v="800000"/>
    <n v="0"/>
    <s v="to provide emergency relief and vital support for people affected by the humanitarian crisis in northeastern Nigeria"/>
    <n v="800000"/>
    <s v="USD"/>
    <x v="3"/>
    <x v="2"/>
    <x v="0"/>
    <s v="Nigeria"/>
    <x v="0"/>
    <x v="3"/>
    <x v="1"/>
    <s v="International Rescue Committee"/>
    <s v="NGOs"/>
    <s v="IRC"/>
    <s v="West Africa"/>
    <s v="Nigeria"/>
    <s v="Miscellaneous"/>
    <s v="Cash"/>
    <n v="213289"/>
    <m/>
    <s v="Donor"/>
    <d v="2014-06-05T17:31:00"/>
    <d v="2014-06-05T17:31:00"/>
    <n v="2014"/>
    <s v="Nigeria"/>
    <s v="Appeal projects, not including sub-set"/>
    <n v="2333666"/>
    <d v="2014-07-07T00:00:00"/>
    <d v="2015-12-31T00:00:00"/>
    <m/>
    <s v="High"/>
    <s v="2a-The project is designed to contribute significantly to gender equality"/>
  </r>
  <r>
    <x v="3"/>
    <s v="National Primary Health Care Development Agency"/>
    <s v="Nigeria 2013"/>
    <x v="1"/>
    <m/>
    <m/>
    <x v="2"/>
    <n v="500000"/>
    <n v="0"/>
    <s v="Rapid Onset Natural Disaster, Disease Outbreak - Measles Outbreak"/>
    <s v=""/>
    <s v="USD"/>
    <x v="4"/>
    <x v="1"/>
    <x v="0"/>
    <s v="Nigeria"/>
    <x v="0"/>
    <x v="3"/>
    <x v="1"/>
    <s v="National Primary Health Care Development Agency"/>
    <s v="NGOs"/>
    <s v="NPHCDA"/>
    <s v="West Africa"/>
    <s v="Nigeria"/>
    <s v="Miscellaneous"/>
    <s v="Cash"/>
    <n v="195262"/>
    <m/>
    <s v="Donor"/>
    <d v="2013-04-09T11:50:00"/>
    <d v="2013-04-09T11:49:00"/>
    <m/>
    <m/>
    <s v="Appeal projects, not including sub-set"/>
    <m/>
    <m/>
    <m/>
    <m/>
    <m/>
    <m/>
  </r>
  <r>
    <x v="3"/>
    <s v="UNICEF National Committees"/>
    <s v="Nigeria 2012"/>
    <x v="1"/>
    <m/>
    <m/>
    <x v="1"/>
    <n v="1000000"/>
    <n v="0"/>
    <s v="Rapid onset Natural disaster"/>
    <n v="1000000"/>
    <s v="USD"/>
    <x v="5"/>
    <x v="1"/>
    <x v="1"/>
    <s v="Nigeria"/>
    <x v="0"/>
    <x v="3"/>
    <x v="1"/>
    <s v="UNICEF National Committees"/>
    <s v="Private Orgs. &amp; Foundations"/>
    <s v="UNICEF NatComs"/>
    <s v="West Africa"/>
    <s v="Nigeria"/>
    <s v="Miscellaneous"/>
    <s v="Cash"/>
    <n v="192996"/>
    <m/>
    <s v="Donor"/>
    <d v="2013-02-22T18:14:00"/>
    <d v="2013-02-22T18:14:00"/>
    <m/>
    <m/>
    <s v="Appeal projects, not including sub-set"/>
    <m/>
    <m/>
    <m/>
    <m/>
    <m/>
    <m/>
  </r>
  <r>
    <x v="3"/>
    <s v="United Nations Children's Fund"/>
    <s v="Nigeria 2013"/>
    <x v="1"/>
    <m/>
    <m/>
    <x v="2"/>
    <n v="1000000"/>
    <n v="0"/>
    <s v="Rapid Onset Natural Disaster, Disease Outbreak - Measles Outbreak"/>
    <n v="1000000"/>
    <s v="USD"/>
    <x v="6"/>
    <x v="1"/>
    <x v="0"/>
    <s v="Nigeria"/>
    <x v="0"/>
    <x v="3"/>
    <x v="1"/>
    <s v="United Nations Children's Fund"/>
    <s v="UN Agencies"/>
    <s v="UNICEF"/>
    <s v="West Africa"/>
    <s v="Nigeria"/>
    <s v="Miscellaneous"/>
    <s v="Cash"/>
    <n v="195263"/>
    <m/>
    <s v="Donor"/>
    <d v="2013-04-09T11:50:00"/>
    <d v="2013-04-09T11:50:00"/>
    <m/>
    <m/>
    <s v="Appeal projects, not including sub-set"/>
    <m/>
    <m/>
    <m/>
    <m/>
    <m/>
    <m/>
  </r>
  <r>
    <x v="4"/>
    <s v="International Federation of Red Cross and Red Crescent Societies"/>
    <s v="Ebola Virus Outbreak - WEST AFRICA - April 2014"/>
    <x v="0"/>
    <s v="EBOLA-14/H/71122/99"/>
    <s v="Ebola Response"/>
    <x v="0"/>
    <n v="64279"/>
    <n v="0"/>
    <s v="(Nigeria) Nigeria - IFRC Emergency Appeal_x000d__x000a_"/>
    <n v="70000"/>
    <s v="CAD"/>
    <x v="7"/>
    <x v="0"/>
    <x v="0"/>
    <s v="Nigeria"/>
    <x v="1"/>
    <x v="4"/>
    <x v="3"/>
    <s v="International Federation of Red Cross and Red Crescent Societies"/>
    <s v="Red Cross / Red Crescent"/>
    <s v="IFRC"/>
    <s v="West Africa"/>
    <s v="Region"/>
    <s v="Natural Disaster"/>
    <s v="Cash"/>
    <n v="219700"/>
    <m/>
    <s v="Donor"/>
    <d v="2014-10-24T10:52:00"/>
    <d v="2014-10-24T10:52:00"/>
    <n v="2014"/>
    <s v="Region"/>
    <s v="Appeal projects, not including sub-set"/>
    <n v="0"/>
    <d v="2014-09-01T00:00:00"/>
    <d v="2015-02-28T00:00:00"/>
    <s v="REGIONAL"/>
    <s v="NOT SPECIFIED"/>
    <m/>
  </r>
  <r>
    <x v="4"/>
    <s v="International Federation of Red Cross and Red Crescent Societies"/>
    <s v="Nigeria 2012"/>
    <x v="1"/>
    <m/>
    <m/>
    <x v="1"/>
    <n v="50813"/>
    <n v="0"/>
    <s v="IFRC-Preliminary Appeal for Nigeria - NFI, emergency shelter, emergency health (M013356)_x000d__x000a_ _x000d__x000a_"/>
    <n v="50000"/>
    <s v="EUR"/>
    <x v="8"/>
    <x v="1"/>
    <x v="1"/>
    <s v="Nigeria"/>
    <x v="1"/>
    <x v="4"/>
    <x v="3"/>
    <s v="International Federation of Red Cross and Red Crescent Societies"/>
    <s v="Red Cross / Red Crescent"/>
    <s v="IFRC"/>
    <s v="West Africa"/>
    <s v="Nigeria"/>
    <s v="Miscellaneous"/>
    <s v="Cash"/>
    <n v="189256"/>
    <m/>
    <s v="Donor"/>
    <d v="2012-11-07T15:45:00"/>
    <d v="2012-11-07T15:45:00"/>
    <m/>
    <m/>
    <s v="Appeal projects, not including sub-set"/>
    <m/>
    <m/>
    <m/>
    <m/>
    <m/>
    <m/>
  </r>
  <r>
    <x v="5"/>
    <s v="Food &amp; Agriculture Organization of the United Nations"/>
    <s v="Nigeria 2013"/>
    <x v="1"/>
    <m/>
    <m/>
    <x v="2"/>
    <n v="995380"/>
    <n v="0"/>
    <s v="Life-saving support for fisheries producers in states most affected by the 2012 flood in Nigeria"/>
    <s v=""/>
    <s v="USD"/>
    <x v="9"/>
    <x v="1"/>
    <x v="2"/>
    <s v="Nigeria"/>
    <x v="0"/>
    <x v="5"/>
    <x v="4"/>
    <s v="Food &amp; Agriculture Organization of the United Nations"/>
    <s v="UN Agencies"/>
    <s v="FAO"/>
    <s v="West Africa"/>
    <s v="Nigeria"/>
    <s v="Miscellaneous"/>
    <s v="Cash"/>
    <n v="191680"/>
    <m/>
    <s v="Donor"/>
    <d v="2013-01-16T13:37:00"/>
    <d v="2013-01-16T13:37:00"/>
    <m/>
    <m/>
    <s v="Appeal projects, not including sub-set"/>
    <m/>
    <m/>
    <m/>
    <m/>
    <m/>
    <m/>
  </r>
  <r>
    <x v="5"/>
    <s v="International Organization for Migration"/>
    <s v="Nigeria 2014"/>
    <x v="2"/>
    <s v="NGA-14/H/70427/R/298"/>
    <s v="Expanding Emergency Psychosocial support for conflict-induced Displaced Population in Maiduguri camps"/>
    <x v="0"/>
    <n v="250000"/>
    <n v="0"/>
    <s v="Expanding Emergency Psychosocial support for conflict-induced Displaced Population in Maiduguri camps"/>
    <n v="250000"/>
    <s v="USD"/>
    <x v="10"/>
    <x v="3"/>
    <x v="0"/>
    <s v="Nigeria"/>
    <x v="1"/>
    <x v="5"/>
    <x v="4"/>
    <s v="International Organization for Migration"/>
    <s v="UN Agencies"/>
    <s v="IOM"/>
    <s v="West Africa"/>
    <s v="Nigeria"/>
    <s v="Miscellaneous"/>
    <s v="Cash"/>
    <n v="219437"/>
    <m/>
    <s v="Donor"/>
    <d v="2014-10-20T10:14:00"/>
    <d v="2014-10-20T10:14:00"/>
    <n v="2014"/>
    <s v="Nigeria"/>
    <s v="Appeal projects, not including sub-set"/>
    <n v="250000"/>
    <d v="2014-09-01T00:00:00"/>
    <d v="2015-08-31T00:00:00"/>
    <m/>
    <s v="High"/>
    <s v="2a-The project is designed to contribute significantly to gender equality"/>
  </r>
  <r>
    <x v="5"/>
    <s v="United Nations Children's Fund"/>
    <s v="Ebola Virus Outbreak - WEST AFRICA - April 2014"/>
    <x v="0"/>
    <s v="EBOLA-14/H/71109/124"/>
    <s v="Ebola Response"/>
    <x v="0"/>
    <n v="394866"/>
    <n v="0"/>
    <s v="(Nigeria) Social Mobilization for Containment of the Ebola Virus Disease in Lagos"/>
    <s v=""/>
    <s v="USD"/>
    <x v="11"/>
    <x v="0"/>
    <x v="0"/>
    <s v="Nigeria"/>
    <x v="0"/>
    <x v="5"/>
    <x v="4"/>
    <s v="United Nations Children's Fund"/>
    <s v="UN Agencies"/>
    <s v="UNICEF"/>
    <s v="West Africa"/>
    <s v="Region"/>
    <s v="Natural Disaster"/>
    <s v="Cash"/>
    <n v="217773"/>
    <m/>
    <s v="Donor and Agency"/>
    <d v="2015-02-10T18:41:00"/>
    <d v="2014-09-04T18:31:00"/>
    <n v="2014"/>
    <s v="Region"/>
    <s v="Appeal projects, not including sub-set"/>
    <n v="0"/>
    <d v="2014-09-01T00:00:00"/>
    <d v="2015-02-28T00:00:00"/>
    <s v="REGIONAL"/>
    <s v="NOT SPECIFIED"/>
    <m/>
  </r>
  <r>
    <x v="5"/>
    <s v="United Nations Children's Fund"/>
    <s v="Nigeria 2013"/>
    <x v="1"/>
    <m/>
    <m/>
    <x v="2"/>
    <n v="1867213"/>
    <n v="0"/>
    <s v="Life-saving WASH Interventions for Flood Affected communities in Nigeria"/>
    <s v=""/>
    <s v="USD"/>
    <x v="9"/>
    <x v="1"/>
    <x v="3"/>
    <s v="Nigeria"/>
    <x v="0"/>
    <x v="5"/>
    <x v="4"/>
    <s v="United Nations Children's Fund"/>
    <s v="UN Agencies"/>
    <s v="UNICEF"/>
    <s v="West Africa"/>
    <s v="Nigeria"/>
    <s v="Miscellaneous"/>
    <s v="Cash"/>
    <n v="191765"/>
    <m/>
    <s v="Donor"/>
    <d v="2013-01-19T19:00:00"/>
    <d v="2013-01-19T19:00:00"/>
    <m/>
    <m/>
    <s v="Appeal projects, not including sub-set"/>
    <m/>
    <m/>
    <m/>
    <m/>
    <m/>
    <m/>
  </r>
  <r>
    <x v="5"/>
    <s v="United Nations Children's Fund"/>
    <s v="Nigeria 2013"/>
    <x v="1"/>
    <m/>
    <m/>
    <x v="2"/>
    <n v="1099462"/>
    <n v="0"/>
    <s v="Emergency health care and response for flood affected population in Nigeria"/>
    <s v=""/>
    <s v="USD"/>
    <x v="9"/>
    <x v="1"/>
    <x v="0"/>
    <s v="Nigeria"/>
    <x v="0"/>
    <x v="5"/>
    <x v="4"/>
    <s v="United Nations Children's Fund"/>
    <s v="UN Agencies"/>
    <s v="UNICEF"/>
    <s v="West Africa"/>
    <s v="Nigeria"/>
    <s v="Miscellaneous"/>
    <s v="Cash"/>
    <n v="191791"/>
    <m/>
    <s v="Donor"/>
    <d v="2013-01-22T16:06:00"/>
    <d v="2013-01-22T16:06:00"/>
    <m/>
    <m/>
    <s v="Appeal projects, not including sub-set"/>
    <m/>
    <m/>
    <m/>
    <m/>
    <m/>
    <m/>
  </r>
  <r>
    <x v="5"/>
    <s v="United Nations Children's Fund"/>
    <s v="Nigeria 2014"/>
    <x v="2"/>
    <s v="NGA-14/H/66368/124"/>
    <s v="Emergency Primary Health Care Convergence intervention (Health, Nutrition and WASH  water and sanitation) for Sahelian northern states in Nigeria"/>
    <x v="0"/>
    <n v="348168"/>
    <n v="0"/>
    <s v="Emergency Primary Health Care Services through Convergence Intervention in two North-Eastern States of Nigeria"/>
    <n v="348168"/>
    <s v="USD"/>
    <x v="12"/>
    <x v="4"/>
    <x v="0"/>
    <s v="Nigeria"/>
    <x v="1"/>
    <x v="5"/>
    <x v="4"/>
    <s v="United Nations Children's Fund"/>
    <s v="UN Agencies"/>
    <s v="UNICEF"/>
    <s v="West Africa"/>
    <s v="Nigeria"/>
    <s v="Miscellaneous"/>
    <s v="Cash"/>
    <n v="219397"/>
    <m/>
    <s v="Donor"/>
    <d v="2014-10-17T10:39:00"/>
    <d v="2014-10-17T10:39:00"/>
    <n v="2014"/>
    <s v="Nigeria"/>
    <s v="Appeal projects, not including sub-set"/>
    <n v="12982247"/>
    <d v="2014-01-01T00:00:00"/>
    <d v="2014-12-31T00:00:00"/>
    <m/>
    <s v="High"/>
    <s v="2a-The project is designed to contribute significantly to gender equality"/>
  </r>
  <r>
    <x v="5"/>
    <s v="United Nations Children's Fund"/>
    <s v="Nigeria 2014"/>
    <x v="2"/>
    <s v="NGA-14/H/70367/R/124"/>
    <s v="Community based psychosocial support for boys, girls and families affected by on-going insurgency"/>
    <x v="0"/>
    <n v="352311"/>
    <n v="0"/>
    <s v="Community Based Psychosocial Support for boys, girls and families affected by on-going insurgency in Borno and Yobe states"/>
    <n v="352311"/>
    <s v="USD"/>
    <x v="12"/>
    <x v="3"/>
    <x v="0"/>
    <s v="Nigeria"/>
    <x v="1"/>
    <x v="5"/>
    <x v="4"/>
    <s v="United Nations Children's Fund"/>
    <s v="UN Agencies"/>
    <s v="UNICEF"/>
    <s v="West Africa"/>
    <s v="Nigeria"/>
    <s v="Miscellaneous"/>
    <s v="Cash"/>
    <n v="219395"/>
    <m/>
    <s v="Donor"/>
    <d v="2014-10-17T10:38:00"/>
    <d v="2014-10-17T10:38:00"/>
    <n v="2014"/>
    <s v="Nigeria"/>
    <s v="Appeal projects, not including sub-set"/>
    <n v="4320000"/>
    <d v="2014-01-01T00:00:00"/>
    <d v="2014-12-31T00:00:00"/>
    <m/>
    <s v="High"/>
    <s v="2a-The project is designed to contribute significantly to gender equality"/>
  </r>
  <r>
    <x v="5"/>
    <s v="United Nations Children's Fund"/>
    <s v="Nigeria 2014"/>
    <x v="2"/>
    <s v="NGA-14/WS/70436/R/124"/>
    <s v="WASH Life Saving Response for IDPs in NE"/>
    <x v="0"/>
    <n v="1300000"/>
    <n v="0"/>
    <s v="WASH Life Saving Response for IDPs in North East"/>
    <n v="1300000"/>
    <s v="USD"/>
    <x v="13"/>
    <x v="5"/>
    <x v="3"/>
    <s v="Nigeria"/>
    <x v="0"/>
    <x v="5"/>
    <x v="4"/>
    <s v="United Nations Children's Fund"/>
    <s v="UN Agencies"/>
    <s v="UNICEF"/>
    <s v="West Africa"/>
    <s v="Nigeria"/>
    <s v="Miscellaneous"/>
    <s v="Cash"/>
    <n v="219889"/>
    <m/>
    <s v="Donor"/>
    <d v="2014-10-28T10:01:00"/>
    <d v="2014-10-28T10:01:00"/>
    <n v="2014"/>
    <s v="Nigeria"/>
    <s v="Appeal projects, not including sub-set"/>
    <n v="1500000"/>
    <d v="2014-08-18T00:00:00"/>
    <d v="2015-08-17T00:00:00"/>
    <m/>
    <s v="High"/>
    <s v="1-The project is designed to contribute in some limited way to gender equality"/>
  </r>
  <r>
    <x v="5"/>
    <s v="United Nations High Commissioner for Refugees"/>
    <s v="Nigeria 2013"/>
    <x v="1"/>
    <m/>
    <m/>
    <x v="2"/>
    <n v="1418753"/>
    <n v="0"/>
    <s v="Provision of Basic NFIs to most vulnerable displaced families"/>
    <s v=""/>
    <s v="USD"/>
    <x v="14"/>
    <x v="1"/>
    <x v="4"/>
    <s v="Nigeria"/>
    <x v="0"/>
    <x v="5"/>
    <x v="4"/>
    <s v="United Nations High Commissioner for Refugees"/>
    <s v="UN Agencies"/>
    <s v="UNHCR"/>
    <s v="West Africa"/>
    <s v="Nigeria"/>
    <s v="Miscellaneous"/>
    <s v="Cash"/>
    <n v="191678"/>
    <m/>
    <s v="Donor"/>
    <d v="2013-01-16T13:34:00"/>
    <d v="2013-01-16T13:34:00"/>
    <m/>
    <m/>
    <s v="Appeal projects, not including sub-set"/>
    <m/>
    <m/>
    <m/>
    <m/>
    <m/>
    <m/>
  </r>
  <r>
    <x v="5"/>
    <s v="United Nations High Commissioner for Refugees"/>
    <s v="Nigeria 2014"/>
    <x v="2"/>
    <s v="NGA-14/P-HR-RL/70050/R/120"/>
    <s v="Provision of protection to the population affected by the conflict"/>
    <x v="0"/>
    <n v="550063"/>
    <n v="0"/>
    <s v="Improved access to protection and assistance to displaced people and host communities"/>
    <s v=""/>
    <s v="USD"/>
    <x v="13"/>
    <x v="3"/>
    <x v="5"/>
    <s v="Nigeria"/>
    <x v="0"/>
    <x v="5"/>
    <x v="4"/>
    <s v="United Nations High Commissioner for Refugees"/>
    <s v="UN Agencies"/>
    <s v="UNHCR"/>
    <s v="West Africa"/>
    <s v="Nigeria"/>
    <s v="Miscellaneous"/>
    <s v="Cash"/>
    <n v="219481"/>
    <m/>
    <s v="Donor"/>
    <d v="2014-10-28T09:56:00"/>
    <d v="2014-10-21T10:44:00"/>
    <n v="2014"/>
    <s v="Nigeria"/>
    <s v="Appeal projects, not including sub-set"/>
    <n v="5473649"/>
    <d v="2014-01-01T00:00:00"/>
    <d v="2014-12-31T00:00:00"/>
    <m/>
    <s v="High"/>
    <s v="2a-The project is designed to contribute significantly to gender equality"/>
  </r>
  <r>
    <x v="5"/>
    <s v="United Nations Population Fund"/>
    <s v="Nigeria 2013"/>
    <x v="1"/>
    <m/>
    <m/>
    <x v="2"/>
    <n v="331136"/>
    <n v="0"/>
    <s v="Emergency health care and response to flood affcted population Nigeria"/>
    <s v=""/>
    <s v="USD"/>
    <x v="15"/>
    <x v="1"/>
    <x v="0"/>
    <s v="Nigeria"/>
    <x v="0"/>
    <x v="5"/>
    <x v="4"/>
    <s v="United Nations Population Fund"/>
    <s v="UN Agencies"/>
    <s v="UNFPA"/>
    <s v="West Africa"/>
    <s v="Nigeria"/>
    <s v="Miscellaneous"/>
    <s v="Cash"/>
    <n v="191789"/>
    <m/>
    <s v="Donor and Agency"/>
    <d v="2014-06-10T17:45:00"/>
    <d v="2013-01-22T16:02:00"/>
    <m/>
    <m/>
    <s v="Appeal projects, not including sub-set"/>
    <m/>
    <m/>
    <m/>
    <m/>
    <m/>
    <m/>
  </r>
  <r>
    <x v="5"/>
    <s v="United Nations Population Fund"/>
    <s v="Nigeria 2014"/>
    <x v="2"/>
    <s v="NGA-14/H/65992/R/1171"/>
    <s v="Addressing access to emergency reproductive health services in insecurity affected northern states"/>
    <x v="0"/>
    <n v="223457"/>
    <n v="0"/>
    <s v="Addressing access to emergency reproductive health services in insecure affected states of Borno and Yobe"/>
    <n v="223457"/>
    <s v="USD"/>
    <x v="12"/>
    <x v="4"/>
    <x v="0"/>
    <s v="Nigeria"/>
    <x v="1"/>
    <x v="5"/>
    <x v="4"/>
    <s v="United Nations Population Fund"/>
    <s v="UN Agencies"/>
    <s v="UNFPA"/>
    <s v="West Africa"/>
    <s v="Nigeria"/>
    <s v="Miscellaneous"/>
    <s v="Cash"/>
    <n v="219399"/>
    <m/>
    <s v="Donor"/>
    <d v="2014-10-17T10:40:00"/>
    <d v="2014-10-17T10:40:00"/>
    <n v="2014"/>
    <s v="Nigeria"/>
    <s v="Appeal projects, not including sub-set"/>
    <n v="1637555"/>
    <d v="2014-01-01T00:00:00"/>
    <d v="2016-12-31T00:00:00"/>
    <m/>
    <s v="High"/>
    <s v="2a-The project is designed to contribute significantly to gender equality"/>
  </r>
  <r>
    <x v="5"/>
    <s v="United Nations Population Fund"/>
    <s v="Nigeria 2014"/>
    <x v="2"/>
    <s v="NGA-14/P-HR-RL/70410/R/1171"/>
    <s v="Prevention and Response to SGBV in conflict affected States of Borno, Yobe, Adamawa and Gombe"/>
    <x v="0"/>
    <n v="285378"/>
    <n v="0"/>
    <s v="Strengthening national capacity for prevention and response to SGBV"/>
    <n v="285378"/>
    <s v="USD"/>
    <x v="12"/>
    <x v="3"/>
    <x v="5"/>
    <s v="Nigeria"/>
    <x v="1"/>
    <x v="5"/>
    <x v="4"/>
    <s v="United Nations Population Fund"/>
    <s v="UN Agencies"/>
    <s v="UNFPA"/>
    <s v="West Africa"/>
    <s v="Nigeria"/>
    <s v="Miscellaneous"/>
    <s v="Cash"/>
    <n v="219401"/>
    <m/>
    <s v="Donor"/>
    <d v="2014-10-17T10:41:00"/>
    <d v="2014-10-17T10:41:00"/>
    <n v="2014"/>
    <s v="Nigeria"/>
    <s v="Appeal projects, not including sub-set"/>
    <n v="959327"/>
    <d v="2014-01-01T00:00:00"/>
    <d v="2014-12-31T00:00:00"/>
    <m/>
    <s v="High"/>
    <s v="2b-The principal purpose of the project is to advance gender equality"/>
  </r>
  <r>
    <x v="5"/>
    <s v="World Health Organization"/>
    <s v="Ebola Virus Outbreak - WEST AFRICA - April 2014"/>
    <x v="0"/>
    <s v="EBOLA-14/H/71120/122"/>
    <s v="Ebola Response"/>
    <x v="0"/>
    <n v="1063443"/>
    <n v="0"/>
    <s v="(Nigeria) Life-saving response to contain the   Ebola virus Disease outbreak in Lagos Nigeria"/>
    <s v=""/>
    <s v="USD"/>
    <x v="16"/>
    <x v="0"/>
    <x v="0"/>
    <s v="Nigeria"/>
    <x v="0"/>
    <x v="5"/>
    <x v="4"/>
    <s v="World Health Organization"/>
    <s v="UN Agencies"/>
    <s v="WHO"/>
    <s v="West Africa"/>
    <s v="Region"/>
    <s v="Natural Disaster"/>
    <s v="Cash"/>
    <n v="217916"/>
    <m/>
    <s v="Donor and Agency"/>
    <d v="2014-09-29T23:00:00"/>
    <d v="2014-09-10T14:52:00"/>
    <n v="2014"/>
    <s v="Region"/>
    <s v="Appeal projects, not including sub-set"/>
    <n v="0"/>
    <d v="2014-09-01T00:00:00"/>
    <d v="2015-02-28T00:00:00"/>
    <s v="REGIONAL"/>
    <s v="NOT SPECIFIED"/>
    <m/>
  </r>
  <r>
    <x v="5"/>
    <s v="World Health Organization"/>
    <s v="Nigeria 2013"/>
    <x v="1"/>
    <m/>
    <m/>
    <x v="2"/>
    <n v="719489"/>
    <n v="0"/>
    <s v="Emergency health care, prevention and response to flood affcted population Nigeria"/>
    <s v=""/>
    <s v="USD"/>
    <x v="15"/>
    <x v="1"/>
    <x v="0"/>
    <s v="Nigeria"/>
    <x v="0"/>
    <x v="5"/>
    <x v="4"/>
    <s v="World Health Organization"/>
    <s v="UN Agencies"/>
    <s v="WHO"/>
    <s v="West Africa"/>
    <s v="Nigeria"/>
    <s v="Miscellaneous"/>
    <s v="Cash"/>
    <n v="191786"/>
    <m/>
    <s v="Donor and Agency"/>
    <d v="2013-06-14T11:31:00"/>
    <d v="2013-01-22T15:58:00"/>
    <m/>
    <m/>
    <s v="Appeal projects, not including sub-set"/>
    <m/>
    <m/>
    <m/>
    <m/>
    <m/>
    <m/>
  </r>
  <r>
    <x v="5"/>
    <s v="World Health Organization"/>
    <s v="Nigeria 2014"/>
    <x v="2"/>
    <s v="NGA-14/H/67011/122"/>
    <s v="Reinforcing preparedness and emergency response to epidemic-prone diseases(Cholera and Lassa fever) in high risk states of Nigeria._x0009__x0009__x0009__x0009_"/>
    <x v="0"/>
    <n v="237268"/>
    <n v="0"/>
    <s v="Strengthening preparedness and emergency response to epidemic prone diseases through early warning systems among IDPs and host communities in north east Nigeria"/>
    <s v=""/>
    <s v="USD"/>
    <x v="13"/>
    <x v="4"/>
    <x v="0"/>
    <s v="Nigeria"/>
    <x v="0"/>
    <x v="5"/>
    <x v="4"/>
    <s v="World Health Organization"/>
    <s v="UN Agencies"/>
    <s v="WHO"/>
    <s v="West Africa"/>
    <s v="Nigeria"/>
    <s v="Miscellaneous"/>
    <s v="Cash"/>
    <n v="219479"/>
    <m/>
    <s v="Donor and Agency"/>
    <d v="2014-11-13T16:59:00"/>
    <d v="2014-10-21T10:43:00"/>
    <n v="2014"/>
    <s v="Nigeria"/>
    <s v="Appeal projects, not including sub-set"/>
    <n v="1205000"/>
    <d v="2014-01-01T00:00:00"/>
    <d v="2014-12-31T00:00:00"/>
    <m/>
    <s v="High"/>
    <s v="2a-The project is designed to contribute significantly to gender equality"/>
  </r>
  <r>
    <x v="6"/>
    <s v="Bilateral (affected government)"/>
    <s v="Ebola Virus Outbreak - WEST AFRICA - April 2014"/>
    <x v="1"/>
    <m/>
    <m/>
    <x v="0"/>
    <n v="0"/>
    <n v="0"/>
    <s v="(NIGERIA) (IN-KIND) Donations of ambulances + support of core operations of the Ebola Operation Center in its monitoring exercise."/>
    <s v=""/>
    <s v="USD"/>
    <x v="17"/>
    <x v="1"/>
    <x v="0"/>
    <s v="Nigeria"/>
    <x v="0"/>
    <x v="6"/>
    <x v="1"/>
    <s v="Bilateral (affected government)"/>
    <s v="Government"/>
    <s v="Bilateral (affected government)"/>
    <s v="West Africa"/>
    <s v="Region"/>
    <s v="Natural Disaster"/>
    <s v="InKind"/>
    <n v="219159"/>
    <m/>
    <s v="Donor"/>
    <d v="2014-10-13T16:56:00"/>
    <d v="2014-10-13T16:54:00"/>
    <m/>
    <m/>
    <s v="Appeal projects, not including sub-set"/>
    <m/>
    <m/>
    <m/>
    <m/>
    <m/>
    <m/>
  </r>
  <r>
    <x v="7"/>
    <s v="International Committee of the Red Cross"/>
    <s v="Nigeria 2012"/>
    <x v="1"/>
    <m/>
    <m/>
    <x v="1"/>
    <n v="128733"/>
    <n v="0"/>
    <s v="Assistance to floods affected people (123539/2012-ORS)"/>
    <n v="2500000"/>
    <s v="CZK"/>
    <x v="18"/>
    <x v="1"/>
    <x v="1"/>
    <s v="Nigeria"/>
    <x v="1"/>
    <x v="7"/>
    <x v="5"/>
    <s v="International Committee of the Red Cross"/>
    <s v="Red Cross / Red Crescent"/>
    <s v="ICRC"/>
    <s v="West Africa"/>
    <s v="Nigeria"/>
    <s v="Miscellaneous"/>
    <s v="Cash"/>
    <n v="190349"/>
    <m/>
    <s v="Donor"/>
    <d v="2012-11-23T17:54:00"/>
    <d v="2012-11-23T17:53:00"/>
    <m/>
    <m/>
    <s v="Appeal projects, not including sub-set"/>
    <m/>
    <m/>
    <m/>
    <m/>
    <m/>
    <m/>
  </r>
  <r>
    <x v="8"/>
    <s v="Médecins sans Frontières"/>
    <s v="Nigeria 2013"/>
    <x v="1"/>
    <m/>
    <m/>
    <x v="2"/>
    <n v="8799"/>
    <n v="0"/>
    <s v="Administrative costs (46.H.7-7-137)"/>
    <n v="51360"/>
    <s v="DKK"/>
    <x v="19"/>
    <x v="1"/>
    <x v="6"/>
    <s v="Nigeria"/>
    <x v="1"/>
    <x v="8"/>
    <x v="6"/>
    <s v="Médecins sans Frontières"/>
    <s v="NGOs"/>
    <s v="MSF"/>
    <s v="West Africa"/>
    <s v="Nigeria"/>
    <s v="Miscellaneous"/>
    <s v="Cash"/>
    <n v="207820"/>
    <m/>
    <s v="Donor"/>
    <d v="2014-02-19T15:30:00"/>
    <d v="2014-02-19T15:30:00"/>
    <m/>
    <m/>
    <s v="Appeal projects, not including sub-set"/>
    <m/>
    <m/>
    <m/>
    <m/>
    <m/>
    <m/>
  </r>
  <r>
    <x v="8"/>
    <s v="Médecins sans Frontières"/>
    <s v="Nigeria 2013"/>
    <x v="1"/>
    <m/>
    <m/>
    <x v="2"/>
    <n v="10298"/>
    <n v="0"/>
    <s v="Watsam focal point, water and sanitation (46.H.7-7-137)"/>
    <n v="58880"/>
    <s v="DKK"/>
    <x v="20"/>
    <x v="1"/>
    <x v="3"/>
    <s v="Nigeria"/>
    <x v="1"/>
    <x v="8"/>
    <x v="6"/>
    <s v="Médecins sans Frontières"/>
    <s v="NGOs"/>
    <s v="MSF"/>
    <s v="West Africa"/>
    <s v="Nigeria"/>
    <s v="Miscellaneous"/>
    <s v="Cash"/>
    <n v="204491"/>
    <m/>
    <s v="Donor"/>
    <d v="2013-11-25T14:57:00"/>
    <d v="2013-11-25T14:52:00"/>
    <m/>
    <m/>
    <s v="Appeal projects, not including sub-set"/>
    <m/>
    <m/>
    <m/>
    <m/>
    <m/>
    <m/>
  </r>
  <r>
    <x v="8"/>
    <s v="Médecins sans Frontières"/>
    <s v="Nigeria 2013"/>
    <x v="1"/>
    <m/>
    <m/>
    <x v="2"/>
    <n v="9816"/>
    <n v="0"/>
    <s v="Administrative costs (46.H.7-7-137)"/>
    <n v="54000"/>
    <s v="DKK"/>
    <x v="21"/>
    <x v="1"/>
    <x v="6"/>
    <s v="Nigeria"/>
    <x v="1"/>
    <x v="8"/>
    <x v="6"/>
    <s v="Médecins sans Frontières"/>
    <s v="NGOs"/>
    <s v="MSF"/>
    <s v="West Africa"/>
    <s v="Nigeria"/>
    <s v="Miscellaneous"/>
    <s v="Cash"/>
    <n v="207819"/>
    <m/>
    <s v="Donor"/>
    <d v="2014-02-19T15:29:00"/>
    <d v="2014-02-19T15:29:00"/>
    <m/>
    <m/>
    <s v="Appeal projects, not including sub-set"/>
    <m/>
    <m/>
    <m/>
    <m/>
    <m/>
    <m/>
  </r>
  <r>
    <x v="8"/>
    <s v="Médecins sans Frontières"/>
    <s v="Nigeria 2013"/>
    <x v="1"/>
    <m/>
    <m/>
    <x v="2"/>
    <n v="7870"/>
    <n v="0"/>
    <s v="Administrative costs (46.H.7-7-137)"/>
    <n v="44240"/>
    <s v="DKK"/>
    <x v="22"/>
    <x v="1"/>
    <x v="6"/>
    <s v="Nigeria"/>
    <x v="1"/>
    <x v="8"/>
    <x v="6"/>
    <s v="Médecins sans Frontières"/>
    <s v="NGOs"/>
    <s v="MSF"/>
    <s v="West Africa"/>
    <s v="Nigeria"/>
    <s v="Miscellaneous"/>
    <s v="Cash"/>
    <n v="207821"/>
    <m/>
    <s v="Donor"/>
    <d v="2014-02-19T15:31:00"/>
    <d v="2014-02-19T15:31:00"/>
    <m/>
    <m/>
    <s v="Appeal projects, not including sub-set"/>
    <m/>
    <m/>
    <m/>
    <m/>
    <m/>
    <m/>
  </r>
  <r>
    <x v="8"/>
    <s v="Médecins sans Frontières"/>
    <s v="Nigeria 2013"/>
    <x v="1"/>
    <m/>
    <m/>
    <x v="2"/>
    <n v="316944"/>
    <n v="0"/>
    <s v="MSF programme (46.H.7-7-137)"/>
    <n v="1850000"/>
    <s v="DKK"/>
    <x v="23"/>
    <x v="1"/>
    <x v="0"/>
    <s v="Nigeria"/>
    <x v="1"/>
    <x v="8"/>
    <x v="6"/>
    <s v="Médecins sans Frontières"/>
    <s v="NGOs"/>
    <s v="MSF"/>
    <s v="West Africa"/>
    <s v="Nigeria"/>
    <s v="Miscellaneous"/>
    <s v="Cash"/>
    <n v="207279"/>
    <m/>
    <s v="Donor"/>
    <d v="2014-02-12T17:32:00"/>
    <d v="2014-02-12T17:32:00"/>
    <m/>
    <m/>
    <s v="Appeal projects, not including sub-set"/>
    <m/>
    <m/>
    <m/>
    <m/>
    <m/>
    <m/>
  </r>
  <r>
    <x v="8"/>
    <s v="Save the Children "/>
    <s v="Nigeria 2015"/>
    <x v="3"/>
    <s v="NGA-15/P-HR-RL/77883/6079"/>
    <s v="Humanitarian Response to IDP cris in Gombe"/>
    <x v="3"/>
    <n v="45676"/>
    <n v="0"/>
    <s v="Lifesaving assistance to displaced populations affected by conflict in Northern Nigeria"/>
    <n v="300000"/>
    <s v="DKK"/>
    <x v="24"/>
    <x v="3"/>
    <x v="5"/>
    <s v="Nigeria"/>
    <x v="1"/>
    <x v="8"/>
    <x v="6"/>
    <s v="Save the Children "/>
    <s v="NGOs"/>
    <s v="SC "/>
    <s v="West Africa"/>
    <s v="Nigeria"/>
    <s v="Complex Emergency"/>
    <s v="Cash"/>
    <n v="224897"/>
    <m/>
    <s v="Donor"/>
    <d v="2015-02-18T09:46:00"/>
    <d v="2015-02-18T09:46:00"/>
    <n v="2015"/>
    <s v="Nigeria"/>
    <s v="PROTECTION"/>
    <n v="650000"/>
    <d v="2014-07-01T00:00:00"/>
    <d v="2015-07-01T00:00:00"/>
    <m/>
    <s v="High"/>
    <s v="2a-The project is designed to contribute significantly to gender equality"/>
  </r>
  <r>
    <x v="9"/>
    <s v="United Nations High Commissioner for Refugees"/>
    <s v="Nigeria 2015"/>
    <x v="3"/>
    <s v="NGA-15/P-HR-RL/78083/120"/>
    <s v="Provision of protection to the population affected by the conflict in the North East"/>
    <x v="3"/>
    <n v="566893"/>
    <n v="0"/>
    <s v="Provision of protection to the population affected by the conflict in the North East "/>
    <s v=""/>
    <s v="USD"/>
    <x v="25"/>
    <x v="3"/>
    <x v="5"/>
    <s v="Nigeria"/>
    <x v="0"/>
    <x v="9"/>
    <x v="7"/>
    <s v="United Nations High Commissioner for Refugees"/>
    <s v="UN Agencies"/>
    <s v="UNHCR"/>
    <s v="West Africa"/>
    <s v="Nigeria"/>
    <s v="Complex Emergency"/>
    <s v="Cash"/>
    <n v="227050"/>
    <m/>
    <s v="Agency"/>
    <d v="2015-03-25T17:20:00"/>
    <d v="2015-03-25T17:20:00"/>
    <n v="2015"/>
    <s v="Nigeria"/>
    <s v="PROTECTION"/>
    <n v="23024553"/>
    <d v="2015-01-01T00:00:00"/>
    <d v="2015-12-31T00:00:00"/>
    <m/>
    <s v="High"/>
    <s v="2a-The project is designed to contribute significantly to gender equality"/>
  </r>
  <r>
    <x v="10"/>
    <s v="ACF - Spain"/>
    <s v="Nigeria 2012"/>
    <x v="1"/>
    <m/>
    <m/>
    <x v="1"/>
    <n v="1960784"/>
    <n v="0"/>
    <s v="Sustainable CMAM Implementation in Northern Nigeria (ECHO/-WF/BUD/2012/91058)"/>
    <n v="1600000"/>
    <s v="EUR"/>
    <x v="26"/>
    <x v="1"/>
    <x v="0"/>
    <s v="Nigeria"/>
    <x v="1"/>
    <x v="9"/>
    <x v="7"/>
    <s v="Action Contre la Faim"/>
    <s v="NGOs"/>
    <s v="ACF - Spain"/>
    <s v="West Africa"/>
    <s v="Nigeria"/>
    <s v="Miscellaneous"/>
    <s v="Cash"/>
    <n v="187365"/>
    <m/>
    <s v="Donor"/>
    <d v="2012-09-18T16:11:00"/>
    <d v="2012-09-18T16:09:00"/>
    <m/>
    <m/>
    <s v="Appeal projects, not including sub-set"/>
    <m/>
    <m/>
    <m/>
    <m/>
    <m/>
    <m/>
  </r>
  <r>
    <x v="10"/>
    <s v="ACF - Spain"/>
    <s v="Nigeria 2013"/>
    <x v="1"/>
    <m/>
    <m/>
    <x v="2"/>
    <n v="1221167"/>
    <n v="0"/>
    <s v="Emergency Nutrition Program Implementation in Northern Nigeria (ECHO/-WF/BUD/2013/91055)"/>
    <n v="900000"/>
    <s v="EUR"/>
    <x v="27"/>
    <x v="1"/>
    <x v="0"/>
    <s v="Nigeria"/>
    <x v="1"/>
    <x v="9"/>
    <x v="7"/>
    <s v="Action Contre la Faim"/>
    <s v="NGOs"/>
    <s v="ACF - Spain"/>
    <s v="West Africa"/>
    <s v="Nigeria"/>
    <s v="Miscellaneous"/>
    <s v="Cash"/>
    <n v="203159"/>
    <m/>
    <s v="Donor"/>
    <d v="2013-10-29T10:33:00"/>
    <d v="2013-10-29T10:31:00"/>
    <m/>
    <m/>
    <s v="Appeal projects, not including sub-set"/>
    <m/>
    <m/>
    <m/>
    <m/>
    <m/>
    <m/>
  </r>
  <r>
    <x v="10"/>
    <s v="ACF - Spain"/>
    <s v="Nigeria 2014"/>
    <x v="1"/>
    <m/>
    <m/>
    <x v="0"/>
    <n v="1479945"/>
    <n v="0"/>
    <s v="Man-made crises / Emergency Nutrition Program Implementation in Northern Nigeria (ECHO/NGA/BUD/2014/91004)"/>
    <n v="1070000"/>
    <s v="EUR"/>
    <x v="28"/>
    <x v="1"/>
    <x v="0"/>
    <s v="Nigeria"/>
    <x v="1"/>
    <x v="9"/>
    <x v="7"/>
    <s v="Action Contre la Faim"/>
    <s v="NGOs"/>
    <s v="ACF - Spain"/>
    <s v="West Africa"/>
    <s v="Nigeria"/>
    <s v="Miscellaneous"/>
    <s v="Cash"/>
    <n v="222545"/>
    <m/>
    <s v="Donor"/>
    <d v="2014-12-31T10:58:00"/>
    <d v="2014-12-12T16:58:00"/>
    <m/>
    <m/>
    <s v="Appeal projects, not including sub-set"/>
    <m/>
    <m/>
    <m/>
    <m/>
    <m/>
    <m/>
  </r>
  <r>
    <x v="10"/>
    <s v="Catholic Agency for Overseas Development"/>
    <s v="Nigeria 2013"/>
    <x v="1"/>
    <m/>
    <m/>
    <x v="2"/>
    <n v="766284"/>
    <n v="0"/>
    <s v="Integrated Emergency Recovery Program in Delta State (ECHO/NGA/BUD/2012/01004)"/>
    <n v="600000"/>
    <s v="EUR"/>
    <x v="29"/>
    <x v="1"/>
    <x v="7"/>
    <s v="Nigeria"/>
    <x v="1"/>
    <x v="9"/>
    <x v="7"/>
    <s v="Catholic Agency for Overseas Development"/>
    <s v="Private Orgs. &amp; Foundations"/>
    <s v="CAFOD"/>
    <s v="West Africa"/>
    <s v="Nigeria"/>
    <s v="Miscellaneous"/>
    <s v="Cash"/>
    <n v="196678"/>
    <m/>
    <s v="Donor"/>
    <d v="2013-05-06T10:55:00"/>
    <d v="2013-05-06T10:54:00"/>
    <m/>
    <m/>
    <s v="Appeal projects, not including sub-set"/>
    <m/>
    <m/>
    <m/>
    <m/>
    <m/>
    <m/>
  </r>
  <r>
    <x v="10"/>
    <s v="Cooperazione Internazionale - COOPI"/>
    <s v="Nigeria 2014"/>
    <x v="1"/>
    <m/>
    <m/>
    <x v="0"/>
    <n v="658762"/>
    <n v="0"/>
    <s v="Man-made crises / Supporting IDPs in Bauchi State through a multi-sectorial intervention (ECHO/NGA/BUD/2014/91009)"/>
    <n v="500000"/>
    <s v="EUR"/>
    <x v="30"/>
    <x v="1"/>
    <x v="1"/>
    <s v="Nigeria"/>
    <x v="1"/>
    <x v="9"/>
    <x v="7"/>
    <s v="Cooperazione Internazionale - COOPI"/>
    <s v="NGOs"/>
    <s v="COOPI"/>
    <s v="West Africa"/>
    <s v="Nigeria"/>
    <s v="Miscellaneous"/>
    <s v="Cash"/>
    <n v="218348"/>
    <m/>
    <s v="Donor"/>
    <d v="2015-03-23T12:14:00"/>
    <d v="2014-09-24T12:58:00"/>
    <m/>
    <m/>
    <s v="Appeal projects, not including sub-set"/>
    <m/>
    <m/>
    <m/>
    <m/>
    <m/>
    <m/>
  </r>
  <r>
    <x v="10"/>
    <s v="Food &amp; Agriculture Organization of the United Nations"/>
    <s v="Nigeria 2015"/>
    <x v="3"/>
    <s v="NGA-15/A/77976/123"/>
    <s v="Building livelihood resillience against climate change in the Sahelian states of northern Nigeria"/>
    <x v="3"/>
    <n v="561167"/>
    <n v="0"/>
    <s v="Man-made crises / Support to food insecurity vulnerability analysis and monitoring in Northern Nigeria (ECHO/-WF/BUD/2015/91019)"/>
    <n v="500000"/>
    <s v="EUR"/>
    <x v="31"/>
    <x v="6"/>
    <x v="8"/>
    <s v="Nigeria"/>
    <x v="1"/>
    <x v="9"/>
    <x v="7"/>
    <s v="Food &amp; Agriculture Organization of the United Nations"/>
    <s v="UN Agencies"/>
    <s v="FAO"/>
    <s v="West Africa"/>
    <s v="Nigeria"/>
    <s v="Complex Emergency"/>
    <s v="Cash"/>
    <n v="226702"/>
    <m/>
    <s v="Donor"/>
    <d v="2015-03-19T14:06:00"/>
    <d v="2015-03-19T14:06:00"/>
    <n v="2015"/>
    <s v="Nigeria"/>
    <s v="FOOD SECURITY"/>
    <n v="3210000"/>
    <d v="2015-01-01T00:00:00"/>
    <d v="2015-12-31T00:00:00"/>
    <m/>
    <s v="High"/>
    <s v="2a-The project is designed to contribute significantly to gender equality"/>
  </r>
  <r>
    <x v="10"/>
    <s v="International Committee of the Red Cross"/>
    <s v="Nigeria 2013"/>
    <x v="1"/>
    <m/>
    <m/>
    <x v="2"/>
    <n v="1326260"/>
    <n v="0"/>
    <s v="ICRC Economic Security activities in Nigeria (ECHO/-WF/BUD/2013/91048)"/>
    <n v="1000000"/>
    <s v="EUR"/>
    <x v="32"/>
    <x v="1"/>
    <x v="1"/>
    <s v="Nigeria"/>
    <x v="1"/>
    <x v="9"/>
    <x v="7"/>
    <s v="International Committee of the Red Cross"/>
    <s v="Red Cross / Red Crescent"/>
    <s v="ICRC"/>
    <s v="West Africa"/>
    <s v="Nigeria"/>
    <s v="Miscellaneous"/>
    <s v="Cash"/>
    <n v="200838"/>
    <m/>
    <s v="Donor"/>
    <d v="2013-08-21T17:19:00"/>
    <d v="2013-08-21T17:18:00"/>
    <m/>
    <m/>
    <s v="Appeal projects, not including sub-set"/>
    <m/>
    <m/>
    <m/>
    <m/>
    <m/>
    <m/>
  </r>
  <r>
    <x v="10"/>
    <s v="International Committee of the Red Cross"/>
    <s v="Nigeria 2014"/>
    <x v="1"/>
    <m/>
    <m/>
    <x v="0"/>
    <n v="3042877"/>
    <n v="0"/>
    <s v="Man-made crises / ICRC Economic Security and Hospital health care activities in Nigeria (ECHO/NGA/BUD/2014/91003)"/>
    <n v="2200000"/>
    <s v="EUR"/>
    <x v="33"/>
    <x v="1"/>
    <x v="1"/>
    <s v="Nigeria"/>
    <x v="1"/>
    <x v="9"/>
    <x v="7"/>
    <s v="International Committee of the Red Cross"/>
    <s v="Red Cross / Red Crescent"/>
    <s v="ICRC"/>
    <s v="West Africa"/>
    <s v="Nigeria"/>
    <s v="Miscellaneous"/>
    <s v="Cash"/>
    <n v="225728"/>
    <m/>
    <s v="Donor"/>
    <d v="2015-03-04T14:57:00"/>
    <d v="2015-03-04T14:57:00"/>
    <m/>
    <m/>
    <s v="Appeal projects, not including sub-set"/>
    <m/>
    <m/>
    <m/>
    <m/>
    <m/>
    <m/>
  </r>
  <r>
    <x v="10"/>
    <s v="International Committee of the Red Cross"/>
    <s v="Nigeria 2015"/>
    <x v="1"/>
    <m/>
    <m/>
    <x v="3"/>
    <n v="1133787"/>
    <n v="0"/>
    <s v="Man-made crises / ICRC Economic Security and Hospital health care activities in Nigeria (ECHO/-WF/BUD/2015/91010)"/>
    <n v="1000000"/>
    <s v="EUR"/>
    <x v="34"/>
    <x v="1"/>
    <x v="1"/>
    <s v="Nigeria"/>
    <x v="1"/>
    <x v="9"/>
    <x v="7"/>
    <s v="International Committee of the Red Cross"/>
    <s v="Red Cross / Red Crescent"/>
    <s v="ICRC"/>
    <s v="West Africa"/>
    <s v="Nigeria"/>
    <s v="Complex Emergency"/>
    <s v="Cash"/>
    <n v="225723"/>
    <m/>
    <s v="Donor"/>
    <d v="2015-03-04T14:38:00"/>
    <d v="2015-03-04T14:38:00"/>
    <m/>
    <m/>
    <s v="Appeal projects, not including sub-set"/>
    <m/>
    <m/>
    <m/>
    <m/>
    <m/>
    <m/>
  </r>
  <r>
    <x v="10"/>
    <s v="International Federation of Red Cross and Red Crescent Societies"/>
    <s v="Nigeria 2012"/>
    <x v="1"/>
    <m/>
    <m/>
    <x v="1"/>
    <n v="258397"/>
    <n v="0"/>
    <s v="Emergency assistance for flood-affected communities in Nigeria (ECHO/DRF/BUD/2012/92027)"/>
    <n v="200000"/>
    <s v="EUR"/>
    <x v="35"/>
    <x v="1"/>
    <x v="3"/>
    <s v="Nigeria"/>
    <x v="1"/>
    <x v="9"/>
    <x v="7"/>
    <s v="International Federation of Red Cross and Red Crescent Societies"/>
    <s v="Red Cross / Red Crescent"/>
    <s v="IFRC"/>
    <s v="West Africa"/>
    <s v="Nigeria"/>
    <s v="Miscellaneous"/>
    <s v="Cash"/>
    <n v="191088"/>
    <m/>
    <s v="Donor"/>
    <d v="2012-12-21T14:58:00"/>
    <d v="2012-12-21T14:57:00"/>
    <m/>
    <m/>
    <s v="Appeal projects, not including sub-set"/>
    <m/>
    <m/>
    <m/>
    <m/>
    <m/>
    <m/>
  </r>
  <r>
    <x v="10"/>
    <s v="International Federation of Red Cross and Red Crescent Societies"/>
    <s v="Nigeria 2013"/>
    <x v="1"/>
    <m/>
    <m/>
    <x v="2"/>
    <n v="1308901"/>
    <n v="0"/>
    <s v="Emergency Response to Flood affected area in Nigeria - Water/Sanitation (ECHO/NGA/BUD/2012/01003)"/>
    <n v="1000000"/>
    <s v="EUR"/>
    <x v="36"/>
    <x v="1"/>
    <x v="3"/>
    <s v="Nigeria"/>
    <x v="1"/>
    <x v="9"/>
    <x v="7"/>
    <s v="International Federation of Red Cross and Red Crescent Societies"/>
    <s v="Red Cross / Red Crescent"/>
    <s v="IFRC"/>
    <s v="West Africa"/>
    <s v="Nigeria"/>
    <s v="Miscellaneous"/>
    <s v="Cash"/>
    <n v="195756"/>
    <m/>
    <s v="Donor"/>
    <d v="2013-04-11T16:11:00"/>
    <d v="2013-04-11T16:10:00"/>
    <m/>
    <m/>
    <s v="Appeal projects, not including sub-set"/>
    <m/>
    <m/>
    <m/>
    <m/>
    <m/>
    <m/>
  </r>
  <r>
    <x v="10"/>
    <s v="International Medical Corps"/>
    <s v="Nigeria 2015"/>
    <x v="3"/>
    <s v="NGA-15/H/78086/5160"/>
    <s v="Integrated Emergency Community-based Management of Acute Malnutrition (CMAM), Water supply, Hygiene and Sanitation (WASH), IYCF and strengthening Primary Health Care Response in  Maidugri and Jere MMC LGAs Borono State, North East Nigeria."/>
    <x v="3"/>
    <n v="785634"/>
    <n v="0"/>
    <s v="Man-made crises / Integrated nutrition support in Sokoto state, Northern Nigeria (ECHO/-WF/BUD/2015/91024)"/>
    <n v="700000"/>
    <s v="EUR"/>
    <x v="37"/>
    <x v="2"/>
    <x v="0"/>
    <s v="Nigeria"/>
    <x v="1"/>
    <x v="9"/>
    <x v="7"/>
    <s v="International Medical Corps"/>
    <s v="NGOs"/>
    <s v="IMC"/>
    <s v="West Africa"/>
    <s v="Nigeria"/>
    <s v="Complex Emergency"/>
    <s v="Cash"/>
    <n v="226914"/>
    <m/>
    <s v="Donor"/>
    <d v="2015-03-23T16:35:00"/>
    <d v="2015-03-23T16:35:00"/>
    <n v="2015"/>
    <s v="Nigeria"/>
    <s v="NUTRITION"/>
    <n v="6000000"/>
    <d v="2015-03-15T00:00:00"/>
    <d v="2016-02-15T00:00:00"/>
    <m/>
    <s v="High"/>
    <s v="2a-The project is designed to contribute significantly to gender equality"/>
  </r>
  <r>
    <x v="10"/>
    <s v="International Medical Corps UK"/>
    <s v="Nigeria 2013"/>
    <x v="1"/>
    <m/>
    <m/>
    <x v="2"/>
    <n v="895317"/>
    <n v="0"/>
    <s v="Natural disasters / Nutrition support in northern Nigeria (ECHO/-WF/BUD/2013/91057)"/>
    <n v="650000"/>
    <s v="EUR"/>
    <x v="38"/>
    <x v="1"/>
    <x v="0"/>
    <s v="Nigeria"/>
    <x v="1"/>
    <x v="9"/>
    <x v="7"/>
    <s v="International Medical Corps"/>
    <s v="NGOs"/>
    <s v="IMC UK"/>
    <s v="West Africa"/>
    <s v="Nigeria"/>
    <s v="Miscellaneous"/>
    <s v="Cash"/>
    <n v="225735"/>
    <m/>
    <s v="Donor"/>
    <d v="2015-03-04T15:25:00"/>
    <d v="2015-03-04T15:25:00"/>
    <m/>
    <m/>
    <s v="Appeal projects, not including sub-set"/>
    <m/>
    <m/>
    <m/>
    <m/>
    <m/>
    <m/>
  </r>
  <r>
    <x v="10"/>
    <s v="International Medical Corps UK"/>
    <s v="Nigeria 2014"/>
    <x v="1"/>
    <m/>
    <m/>
    <x v="0"/>
    <n v="679348"/>
    <n v="0"/>
    <s v="Man-made crises / Integrated nutrition support in Sokoto State, Nigeria (ECHO/NGA/BUD/2014/91007)"/>
    <n v="500000"/>
    <s v="EUR"/>
    <x v="39"/>
    <x v="1"/>
    <x v="0"/>
    <s v="Nigeria"/>
    <x v="1"/>
    <x v="9"/>
    <x v="7"/>
    <s v="International Medical Corps"/>
    <s v="NGOs"/>
    <s v="IMC UK"/>
    <s v="West Africa"/>
    <s v="Nigeria"/>
    <s v="Miscellaneous"/>
    <s v="Cash"/>
    <n v="225727"/>
    <m/>
    <s v="Donor"/>
    <d v="2015-03-04T14:55:00"/>
    <d v="2015-03-04T14:55:00"/>
    <m/>
    <m/>
    <s v="Appeal projects, not including sub-set"/>
    <m/>
    <m/>
    <m/>
    <m/>
    <m/>
    <m/>
  </r>
  <r>
    <x v="10"/>
    <s v="International Organization for Migration"/>
    <s v="Nigeria 2014"/>
    <x v="2"/>
    <s v="NGA-14/CSS/67241/R/298"/>
    <s v="Strengthening Camp Coordination and Camp Management (CCCM) Framework for IDPs in Nigeria"/>
    <x v="0"/>
    <n v="2989130"/>
    <n v="0"/>
    <s v="Transport/comp. act / Enhancing the Response to Displacement – Improving Management and Coordination in CCCM (ECHO/ERC/BUD/2014/91008)"/>
    <n v="2200000"/>
    <s v="EUR"/>
    <x v="40"/>
    <x v="7"/>
    <x v="6"/>
    <s v="Nigeria"/>
    <x v="1"/>
    <x v="9"/>
    <x v="7"/>
    <s v="International Organization for Migration"/>
    <s v="UN Agencies"/>
    <s v="IOM"/>
    <s v="West Africa"/>
    <s v="Nigeria"/>
    <s v="Miscellaneous"/>
    <s v="Cash"/>
    <n v="225734"/>
    <m/>
    <s v="Donor"/>
    <d v="2015-03-04T15:22:00"/>
    <d v="2015-03-04T15:22:00"/>
    <n v="2014"/>
    <s v="Nigeria"/>
    <s v="Appeal projects, not including sub-set"/>
    <n v="5400000"/>
    <d v="2014-01-01T00:00:00"/>
    <d v="2014-12-31T00:00:00"/>
    <m/>
    <s v="High"/>
    <s v="2a-The project is designed to contribute significantly to gender equality"/>
  </r>
  <r>
    <x v="10"/>
    <s v="International Organization for Migration"/>
    <s v="Nigeria 2014"/>
    <x v="2"/>
    <s v="NGA-14/CSS/67241/R/298"/>
    <s v="Strengthening Camp Coordination and Camp Management (CCCM) Framework for IDPs in Nigeria"/>
    <x v="0"/>
    <n v="625782"/>
    <n v="0"/>
    <s v="Man-made crises / SUPPORTING DIRECT IMPLEMENTATION OF DISPLACEMENT TRACKING IN NORTH EAST NIGERIA (ECHO/NGA/BUD/2014/91010)"/>
    <n v="500000"/>
    <s v="EUR"/>
    <x v="41"/>
    <x v="7"/>
    <x v="6"/>
    <s v="Nigeria"/>
    <x v="1"/>
    <x v="9"/>
    <x v="7"/>
    <s v="International Organization for Migration"/>
    <s v="UN Agencies"/>
    <s v="IOM"/>
    <s v="West Africa"/>
    <s v="Nigeria"/>
    <s v="Miscellaneous"/>
    <s v="Cash"/>
    <n v="225732"/>
    <m/>
    <s v="Donor"/>
    <d v="2015-03-04T15:09:00"/>
    <d v="2015-03-04T15:09:00"/>
    <n v="2014"/>
    <s v="Nigeria"/>
    <s v="Appeal projects, not including sub-set"/>
    <n v="5400000"/>
    <d v="2014-01-01T00:00:00"/>
    <d v="2014-12-31T00:00:00"/>
    <m/>
    <s v="High"/>
    <s v="2a-The project is designed to contribute significantly to gender equality"/>
  </r>
  <r>
    <x v="10"/>
    <s v="International Rescue Committee"/>
    <s v="Nigeria 2013"/>
    <x v="1"/>
    <m/>
    <m/>
    <x v="2"/>
    <n v="344353"/>
    <n v="0"/>
    <s v="Strengthening Food Security in Nigeria (ECHO/-WF/BUD/2013/91056)"/>
    <n v="250000"/>
    <s v="EUR"/>
    <x v="42"/>
    <x v="1"/>
    <x v="2"/>
    <s v="Nigeria"/>
    <x v="1"/>
    <x v="9"/>
    <x v="7"/>
    <s v="International Rescue Committee"/>
    <s v="NGOs"/>
    <s v="IRC"/>
    <s v="West Africa"/>
    <s v="Nigeria"/>
    <s v="Miscellaneous"/>
    <s v="Cash"/>
    <n v="204205"/>
    <m/>
    <s v="Donor"/>
    <d v="2013-11-18T11:20:00"/>
    <d v="2013-11-18T11:15:00"/>
    <m/>
    <m/>
    <s v="Appeal projects, not including sub-set"/>
    <m/>
    <m/>
    <m/>
    <m/>
    <m/>
    <m/>
  </r>
  <r>
    <x v="10"/>
    <s v="International Rescue Committee"/>
    <s v="Nigeria 2013"/>
    <x v="1"/>
    <m/>
    <m/>
    <x v="2"/>
    <n v="499377"/>
    <n v="0"/>
    <s v="Natural disasters / Emergency Nutrition and Health Services for Conflict Affected Localities in Adamawa State, Nigeria (ECHO/-WF/BUD/2013/91059)"/>
    <n v="368041"/>
    <s v="EUR"/>
    <x v="43"/>
    <x v="1"/>
    <x v="0"/>
    <s v="Nigeria"/>
    <x v="1"/>
    <x v="9"/>
    <x v="7"/>
    <s v="International Rescue Committee"/>
    <s v="NGOs"/>
    <s v="IRC"/>
    <s v="West Africa"/>
    <s v="Nigeria"/>
    <s v="Miscellaneous"/>
    <s v="Cash"/>
    <n v="207822"/>
    <m/>
    <s v="Donor"/>
    <d v="2014-02-19T15:32:00"/>
    <d v="2014-02-19T15:32:00"/>
    <m/>
    <m/>
    <s v="Appeal projects, not including sub-set"/>
    <m/>
    <m/>
    <m/>
    <m/>
    <m/>
    <m/>
  </r>
  <r>
    <x v="10"/>
    <s v="International Rescue Committee"/>
    <s v="Nigeria 2013"/>
    <x v="1"/>
    <m/>
    <m/>
    <x v="2"/>
    <n v="1221167"/>
    <n v="0"/>
    <s v="Integrated Emergency Response for Flood-affected People in Kogi State, Nigeria - Water/Sanitation(ECHO/NGA/BUD/2012/01002)"/>
    <n v="900000"/>
    <s v="EUR"/>
    <x v="44"/>
    <x v="1"/>
    <x v="3"/>
    <s v="Nigeria"/>
    <x v="1"/>
    <x v="9"/>
    <x v="7"/>
    <s v="International Rescue Committee"/>
    <s v="NGOs"/>
    <s v="IRC"/>
    <s v="West Africa"/>
    <s v="Nigeria"/>
    <s v="Miscellaneous"/>
    <s v="Cash"/>
    <n v="195755"/>
    <m/>
    <s v="Donor"/>
    <d v="2013-04-25T15:35:00"/>
    <d v="2013-04-11T16:06:00"/>
    <m/>
    <m/>
    <s v="Appeal projects, not including sub-set"/>
    <m/>
    <m/>
    <m/>
    <m/>
    <m/>
    <m/>
  </r>
  <r>
    <x v="10"/>
    <s v="International Rescue Committee"/>
    <s v="Nigeria 2014"/>
    <x v="2"/>
    <s v="NGA-14/H/66113/5179"/>
    <s v="Emergency Nutrition and Health Services for Conflict Affected Persons in Adamawa State"/>
    <x v="0"/>
    <n v="1778075"/>
    <n v="0"/>
    <s v="Natural disasters / Emergency nutrition and hygiene/sanitation response for conflict-affected populations in Northeast Nigeria (ECHO/NGA/BUD/2014/91008)"/>
    <n v="1330000"/>
    <s v="EUR"/>
    <x v="45"/>
    <x v="2"/>
    <x v="0"/>
    <s v="Nigeria"/>
    <x v="1"/>
    <x v="9"/>
    <x v="7"/>
    <s v="International Rescue Committee"/>
    <s v="NGOs"/>
    <s v="IRC"/>
    <s v="West Africa"/>
    <s v="Nigeria"/>
    <s v="Miscellaneous"/>
    <s v="Cash"/>
    <n v="222537"/>
    <m/>
    <s v="Donor"/>
    <d v="2015-01-23T16:05:00"/>
    <d v="2014-12-12T16:41:00"/>
    <n v="2014"/>
    <s v="Nigeria"/>
    <s v="Appeal projects, not including sub-set"/>
    <n v="2333666"/>
    <d v="2014-07-07T00:00:00"/>
    <d v="2015-12-31T00:00:00"/>
    <m/>
    <s v="High"/>
    <s v="2a-The project is designed to contribute significantly to gender equality"/>
  </r>
  <r>
    <x v="10"/>
    <s v="Médecins sans Frontières - France"/>
    <s v="Nigeria 2014"/>
    <x v="1"/>
    <m/>
    <m/>
    <x v="0"/>
    <n v="691563"/>
    <n v="0"/>
    <s v="Small-scale/epid. / Response to Cholera Outbreak in Bauchi State (ECHO/DRF/BUD/2014/93004)"/>
    <n v="500000"/>
    <s v="EUR"/>
    <x v="3"/>
    <x v="1"/>
    <x v="0"/>
    <s v="Nigeria"/>
    <x v="1"/>
    <x v="9"/>
    <x v="7"/>
    <s v="Médecins sans Frontières"/>
    <s v="NGOs"/>
    <s v="MSF-France"/>
    <s v="West Africa"/>
    <s v="Nigeria"/>
    <s v="Miscellaneous"/>
    <s v="Cash"/>
    <n v="225733"/>
    <m/>
    <s v="Donor"/>
    <d v="2015-03-04T15:20:00"/>
    <d v="2015-03-04T15:20:00"/>
    <m/>
    <m/>
    <s v="Appeal projects, not including sub-set"/>
    <m/>
    <m/>
    <m/>
    <m/>
    <m/>
    <m/>
  </r>
  <r>
    <x v="10"/>
    <s v="Médecins sans Frontières - Netherlands"/>
    <s v="Nigeria 2012"/>
    <x v="1"/>
    <m/>
    <m/>
    <x v="1"/>
    <n v="980392"/>
    <n v="0"/>
    <s v="Mother and Child Care - Northwest Nigeria (ECHO/-WF/BUD/2012/91059)"/>
    <n v="800000"/>
    <s v="EUR"/>
    <x v="46"/>
    <x v="1"/>
    <x v="0"/>
    <s v="Nigeria"/>
    <x v="1"/>
    <x v="9"/>
    <x v="7"/>
    <s v="Médecins sans Frontières"/>
    <s v="NGOs"/>
    <s v="MSF - Netherlands"/>
    <s v="West Africa"/>
    <s v="Nigeria"/>
    <s v="Miscellaneous"/>
    <s v="Cash"/>
    <n v="187364"/>
    <m/>
    <s v="Donor"/>
    <d v="2012-09-18T16:07:00"/>
    <d v="2012-09-18T16:06:00"/>
    <m/>
    <m/>
    <s v="Appeal projects, not including sub-set"/>
    <m/>
    <m/>
    <m/>
    <m/>
    <m/>
    <m/>
  </r>
  <r>
    <x v="10"/>
    <s v="Office for the Coordination of Humanitarian Affairs"/>
    <s v="Nigeria 2014"/>
    <x v="2"/>
    <s v="NGA-14/CSS/66743/119"/>
    <s v="Humanitarian Coordination and Advocacy in Nigeria"/>
    <x v="0"/>
    <n v="553250"/>
    <n v="0"/>
    <s v="Humanitarian Coordination and Advocacy in Nigeria (ECHO/NGA/BUD/2014/91002)"/>
    <n v="400000"/>
    <s v="EUR"/>
    <x v="47"/>
    <x v="7"/>
    <x v="6"/>
    <s v="Nigeria"/>
    <x v="1"/>
    <x v="9"/>
    <x v="7"/>
    <s v="Office for the Coordination of Humanitarian Affairs"/>
    <s v="UN Agencies"/>
    <s v="OCHA"/>
    <s v="West Africa"/>
    <s v="Nigeria"/>
    <s v="Miscellaneous"/>
    <s v="Cash"/>
    <n v="211713"/>
    <m/>
    <s v="Donor"/>
    <d v="2014-05-29T16:22:00"/>
    <d v="2014-05-07T12:00:00"/>
    <n v="2014"/>
    <s v="Nigeria"/>
    <s v="Appeal projects, not including sub-set"/>
    <n v="1354834"/>
    <d v="2014-01-01T00:00:00"/>
    <d v="2014-12-31T00:00:00"/>
    <m/>
    <s v="High"/>
    <s v="2a-The project is designed to contribute significantly to gender equality"/>
  </r>
  <r>
    <x v="10"/>
    <s v="Office for the Coordination of Humanitarian Affairs"/>
    <s v="Nigeria 2015"/>
    <x v="3"/>
    <s v="NGA-15/CSS/78045/119"/>
    <s v="Humanitarian Coordination and Advocacy in Nigeria"/>
    <x v="3"/>
    <n v="561167"/>
    <n v="0"/>
    <s v="Man-made crises / Humanitarian Coordination and Advocacy in Nigeria (ECHO/-WF/BUD/2015/91022)"/>
    <n v="500000"/>
    <s v="EUR"/>
    <x v="48"/>
    <x v="7"/>
    <x v="6"/>
    <s v="Nigeria"/>
    <x v="1"/>
    <x v="9"/>
    <x v="7"/>
    <s v="Office for the Coordination of Humanitarian Affairs"/>
    <s v="UN Agencies"/>
    <s v="OCHA"/>
    <s v="West Africa"/>
    <s v="Nigeria"/>
    <s v="Complex Emergency"/>
    <s v="Cash"/>
    <n v="225758"/>
    <m/>
    <s v="Donor"/>
    <d v="2015-03-05T11:13:00"/>
    <d v="2015-03-05T11:13:00"/>
    <n v="2015"/>
    <s v="Nigeria"/>
    <s v="COORDINATION AND SUPPORT SERVICES"/>
    <n v="2709668"/>
    <d v="2015-01-01T00:00:00"/>
    <d v="2015-12-31T00:00:00"/>
    <m/>
    <s v="High"/>
    <s v="2a-The project is designed to contribute significantly to gender equality"/>
  </r>
  <r>
    <x v="10"/>
    <s v="OXFAM Netherlands (NOVIB)"/>
    <s v="Nigeria 2013"/>
    <x v="1"/>
    <m/>
    <m/>
    <x v="2"/>
    <n v="663130"/>
    <n v="0"/>
    <s v="Nigeria 2012 Flood-Emergency WASH Response (ECHO/NGA/BUD/2012/01001)"/>
    <n v="500000"/>
    <s v="EUR"/>
    <x v="49"/>
    <x v="1"/>
    <x v="3"/>
    <s v="Nigeria"/>
    <x v="1"/>
    <x v="9"/>
    <x v="7"/>
    <s v="Private (individuals &amp; organisations)"/>
    <s v="NGOs"/>
    <s v="OXFAM Netherlands (NOVIB)"/>
    <s v="West Africa"/>
    <s v="Nigeria"/>
    <s v="Miscellaneous"/>
    <s v="Cash"/>
    <n v="192013"/>
    <m/>
    <s v="Donor"/>
    <d v="2013-04-12T15:10:00"/>
    <d v="2013-01-31T10:53:00"/>
    <m/>
    <m/>
    <s v="Appeal projects, not including sub-set"/>
    <m/>
    <m/>
    <m/>
    <m/>
    <m/>
    <m/>
  </r>
  <r>
    <x v="10"/>
    <s v="OXFAM Netherlands (NOVIB)"/>
    <s v="Nigeria 2014"/>
    <x v="2"/>
    <s v="NGA-14/A/65857/R/5362"/>
    <s v="Emergency Food Security and Livelihood intervention for Nigerian communities in the Sahel Region"/>
    <x v="0"/>
    <n v="2312925"/>
    <n v="0"/>
    <s v="Man-made crises / North Eastern Nigeria Humanitarian Conflict 2014 Response (ECHO/NGA/BUD/2014/91006)"/>
    <n v="1700000"/>
    <s v="EUR"/>
    <x v="50"/>
    <x v="6"/>
    <x v="8"/>
    <s v="Nigeria"/>
    <x v="1"/>
    <x v="9"/>
    <x v="7"/>
    <s v="Private (individuals &amp; organisations)"/>
    <s v="NGOs"/>
    <s v="OXFAM Netherlands (NOVIB)"/>
    <s v="West Africa"/>
    <s v="Nigeria"/>
    <s v="Miscellaneous"/>
    <s v="Cash"/>
    <n v="222547"/>
    <m/>
    <s v="Donor"/>
    <d v="2014-12-31T11:47:00"/>
    <d v="2014-12-12T17:01:00"/>
    <n v="2014"/>
    <s v="Nigeria"/>
    <s v="Appeal projects, not including sub-set"/>
    <n v="4207963"/>
    <d v="2014-01-01T00:00:00"/>
    <d v="2014-12-31T00:00:00"/>
    <m/>
    <s v="High"/>
    <s v="2a-The project is designed to contribute significantly to gender equality"/>
  </r>
  <r>
    <x v="10"/>
    <s v="Save the Children "/>
    <s v="Nigeria 2012"/>
    <x v="1"/>
    <m/>
    <m/>
    <x v="1"/>
    <n v="2022059"/>
    <n v="0"/>
    <s v="Support for an effective and replicable treatment and prevention of acute malnutrition programme in Katsina State, Federal Republic of Nigeria (ECHO/-WF/BUD/2012/91029)_x000d__x000a_"/>
    <n v="1650000"/>
    <s v="EUR"/>
    <x v="51"/>
    <x v="1"/>
    <x v="0"/>
    <s v="Nigeria"/>
    <x v="1"/>
    <x v="9"/>
    <x v="7"/>
    <s v="Save the Children "/>
    <s v="NGOs"/>
    <s v="SC "/>
    <s v="West Africa"/>
    <s v="Nigeria"/>
    <s v="Miscellaneous"/>
    <s v="Cash"/>
    <n v="185165"/>
    <m/>
    <s v="Donor"/>
    <d v="2012-09-12T17:08:00"/>
    <d v="2012-07-25T16:27:00"/>
    <m/>
    <m/>
    <s v="Appeal projects, not including sub-set"/>
    <m/>
    <m/>
    <m/>
    <m/>
    <m/>
    <m/>
  </r>
  <r>
    <x v="10"/>
    <s v="Save the Children "/>
    <s v="Nigeria 2013"/>
    <x v="1"/>
    <m/>
    <m/>
    <x v="2"/>
    <n v="2809706"/>
    <n v="0"/>
    <s v="Natural disasters / Support for an effective and replicable treatment and prevention of acute malnutrition programme in Katsina State, Federal Republic of Nigeria (ECHO/-WF/BUD/2013/91010)"/>
    <n v="2200000"/>
    <s v="EUR"/>
    <x v="52"/>
    <x v="1"/>
    <x v="0"/>
    <s v="Nigeria"/>
    <x v="1"/>
    <x v="9"/>
    <x v="7"/>
    <s v="Save the Children "/>
    <s v="NGOs"/>
    <s v="SC "/>
    <s v="West Africa"/>
    <s v="Nigeria"/>
    <s v="Miscellaneous"/>
    <s v="Cash"/>
    <n v="225736"/>
    <m/>
    <s v="Donor"/>
    <d v="2015-03-04T15:27:00"/>
    <d v="2015-03-04T15:27:00"/>
    <m/>
    <m/>
    <s v="Appeal projects, not including sub-set"/>
    <m/>
    <m/>
    <m/>
    <m/>
    <m/>
    <m/>
  </r>
  <r>
    <x v="10"/>
    <s v="Save the Children "/>
    <s v="Nigeria 2014"/>
    <x v="1"/>
    <m/>
    <m/>
    <x v="0"/>
    <n v="1788171"/>
    <n v="0"/>
    <s v="Natural disasters / Support for effective and replicable treatment and prevention of Severe Acute Malnutrition (SAM) in Katsina State, Federal Republic of Nigeria (ECHO/NGA/BUD/2014/91001)"/>
    <n v="1300000"/>
    <s v="EUR"/>
    <x v="53"/>
    <x v="1"/>
    <x v="0"/>
    <s v="Nigeria"/>
    <x v="1"/>
    <x v="9"/>
    <x v="7"/>
    <s v="Save the Children "/>
    <s v="NGOs"/>
    <s v="SC "/>
    <s v="West Africa"/>
    <s v="Nigeria"/>
    <s v="Miscellaneous"/>
    <s v="Cash"/>
    <n v="225729"/>
    <m/>
    <s v="Donor"/>
    <d v="2015-03-04T15:01:00"/>
    <d v="2015-03-04T15:01:00"/>
    <m/>
    <m/>
    <s v="Appeal projects, not including sub-set"/>
    <m/>
    <m/>
    <m/>
    <m/>
    <m/>
    <m/>
  </r>
  <r>
    <x v="10"/>
    <s v="Save the Children "/>
    <s v="Nigeria 2014"/>
    <x v="1"/>
    <m/>
    <m/>
    <x v="0"/>
    <n v="625443"/>
    <n v="0"/>
    <s v="Man-made crises / Humanitarian assistance for Internally displaced people in North east Nigeria (ECHO/NGA/BUD/2014/91011)"/>
    <n v="499729"/>
    <s v="EUR"/>
    <x v="54"/>
    <x v="1"/>
    <x v="1"/>
    <s v="Nigeria"/>
    <x v="1"/>
    <x v="9"/>
    <x v="7"/>
    <s v="Save the Children "/>
    <s v="NGOs"/>
    <s v="SC "/>
    <s v="West Africa"/>
    <s v="Nigeria"/>
    <s v="Miscellaneous"/>
    <s v="Cash"/>
    <n v="225731"/>
    <m/>
    <s v="Donor"/>
    <d v="2015-03-04T15:06:00"/>
    <d v="2015-03-04T15:06:00"/>
    <m/>
    <m/>
    <s v="Appeal projects, not including sub-set"/>
    <m/>
    <m/>
    <m/>
    <m/>
    <m/>
    <m/>
  </r>
  <r>
    <x v="10"/>
    <s v="UN Agencies, NGOs and/or Red Cross (details not yet provided)"/>
    <s v="Nigeria 2012"/>
    <x v="1"/>
    <m/>
    <m/>
    <x v="1"/>
    <n v="0"/>
    <n v="0"/>
    <s v="Emergency assistance to flood victims in Nigeria / To ensure immediate and timely assistance for the most vulnerable comunities affected by the floods in Nigeria (ECHO/NGA/BUD/2012/01000 - fully allocated of total original funding decision of Euro 3 mn)"/>
    <s v=""/>
    <s v="EUR"/>
    <x v="55"/>
    <x v="1"/>
    <x v="1"/>
    <s v="Nigeria"/>
    <x v="1"/>
    <x v="9"/>
    <x v="7"/>
    <s v="UN Agencies, NGOs and/or Red Cross (details not yet provided)"/>
    <s v="Other"/>
    <s v="UN Agencies, NGOs and/or Red Cross"/>
    <s v="West Africa"/>
    <s v="Nigeria"/>
    <s v="Miscellaneous"/>
    <s v="Cash"/>
    <n v="191091"/>
    <m/>
    <s v="Donor"/>
    <d v="2013-05-06T10:50:00"/>
    <d v="2012-12-21T15:17:00"/>
    <m/>
    <m/>
    <s v="Appeal projects, not including sub-set"/>
    <m/>
    <m/>
    <m/>
    <m/>
    <m/>
    <m/>
  </r>
  <r>
    <x v="10"/>
    <s v="UN Agencies, NGOs and/or Red Cross (details not yet provided)"/>
    <s v="Nigeria 2014"/>
    <x v="1"/>
    <m/>
    <m/>
    <x v="0"/>
    <n v="1377784"/>
    <n v="0"/>
    <s v="Humanitarian Implementation Plan (HIP) Nigeria (ECHO/NGA/BUD/2014/91000 - unallocated balance of total original funding decision of Euro 12.5 mn)"/>
    <n v="1000271"/>
    <s v="EUR"/>
    <x v="56"/>
    <x v="1"/>
    <x v="1"/>
    <s v="Nigeria"/>
    <x v="1"/>
    <x v="9"/>
    <x v="7"/>
    <s v="UN Agencies, NGOs and/or Red Cross (details not yet provided)"/>
    <s v="Other"/>
    <s v="UN Agencies, NGOs and/or Red Cross"/>
    <s v="West Africa"/>
    <s v="Nigeria"/>
    <s v="Miscellaneous"/>
    <s v="Cash"/>
    <n v="204261"/>
    <m/>
    <s v="Donor"/>
    <d v="2015-01-19T14:26:00"/>
    <d v="2013-11-18T15:32:00"/>
    <m/>
    <m/>
    <s v="Appeal projects, not including sub-set"/>
    <m/>
    <m/>
    <m/>
    <m/>
    <m/>
    <m/>
  </r>
  <r>
    <x v="10"/>
    <s v="United Nations Children's Fund"/>
    <s v="Nigeria 2012"/>
    <x v="1"/>
    <m/>
    <m/>
    <x v="1"/>
    <n v="4474197"/>
    <n v="0"/>
    <s v="Nutrition activities (part of ECHO/-WF/BUD/2012/91003)"/>
    <n v="3378028"/>
    <s v="EUR"/>
    <x v="57"/>
    <x v="1"/>
    <x v="0"/>
    <s v="Nigeria"/>
    <x v="0"/>
    <x v="9"/>
    <x v="7"/>
    <s v="United Nations Children's Fund"/>
    <s v="UN Agencies"/>
    <s v="UNICEF"/>
    <s v="West Africa"/>
    <s v="Nigeria"/>
    <s v="Miscellaneous"/>
    <s v="Cash"/>
    <n v="182225"/>
    <m/>
    <s v="Donor and Agency"/>
    <d v="2012-09-17T15:47:00"/>
    <d v="2012-05-23T15:16:00"/>
    <m/>
    <m/>
    <s v="Appeal projects, not including sub-set"/>
    <m/>
    <m/>
    <m/>
    <m/>
    <m/>
    <m/>
  </r>
  <r>
    <x v="10"/>
    <s v="United Nations Children's Fund"/>
    <s v="Nigeria 2013"/>
    <x v="1"/>
    <m/>
    <m/>
    <x v="2"/>
    <n v="4100378"/>
    <n v="0"/>
    <s v="UNICEF nutrition response (part of ECHO/-WF/BUD/2013/91019)"/>
    <n v="3124488"/>
    <s v="EUR"/>
    <x v="58"/>
    <x v="1"/>
    <x v="0"/>
    <s v="Nigeria"/>
    <x v="0"/>
    <x v="9"/>
    <x v="7"/>
    <s v="United Nations Children's Fund"/>
    <s v="UN Agencies"/>
    <s v="UNICEF"/>
    <s v="West Africa"/>
    <s v="Nigeria"/>
    <s v="Miscellaneous"/>
    <s v="Cash"/>
    <n v="197707"/>
    <m/>
    <s v="Donor and Agency"/>
    <d v="2013-12-05T11:41:00"/>
    <d v="2013-06-03T16:41:00"/>
    <m/>
    <m/>
    <s v="Appeal projects, not including sub-set"/>
    <m/>
    <m/>
    <m/>
    <m/>
    <m/>
    <m/>
  </r>
  <r>
    <x v="10"/>
    <s v="United Nations High Commissioner for Refugees"/>
    <s v="Nigeria 2014"/>
    <x v="2"/>
    <s v="NGA-14/P-HR-RL/70050/R/120"/>
    <s v="Provision of protection to the population affected by the conflict"/>
    <x v="0"/>
    <n v="566893"/>
    <n v="0"/>
    <s v="Man-made crises / Protection and humanitarian assistance for vulnerable internally displaced persons (IDPs) in north-east Nigeria and their host communities. (ECHO/NGA/BUD/2014/91013)"/>
    <n v="500000"/>
    <s v="EUR"/>
    <x v="59"/>
    <x v="3"/>
    <x v="5"/>
    <s v="Nigeria"/>
    <x v="1"/>
    <x v="9"/>
    <x v="7"/>
    <s v="United Nations High Commissioner for Refugees"/>
    <s v="UN Agencies"/>
    <s v="UNHCR"/>
    <s v="West Africa"/>
    <s v="Nigeria"/>
    <s v="Miscellaneous"/>
    <s v="Cash"/>
    <n v="225730"/>
    <m/>
    <s v="Donor"/>
    <d v="2015-03-04T15:05:00"/>
    <d v="2015-03-04T15:05:00"/>
    <n v="2014"/>
    <s v="Nigeria"/>
    <s v="Appeal projects, not including sub-set"/>
    <n v="5473649"/>
    <d v="2014-01-01T00:00:00"/>
    <d v="2014-12-31T00:00:00"/>
    <m/>
    <s v="High"/>
    <s v="2a-The project is designed to contribute significantly to gender equality"/>
  </r>
  <r>
    <x v="11"/>
    <s v="United Nations High Commissioner for Refugees"/>
    <s v="Nigeria 2013"/>
    <x v="1"/>
    <m/>
    <m/>
    <x v="2"/>
    <n v="916230"/>
    <n v="0"/>
    <s v="Humanitarian assistance to malian refugees"/>
    <n v="700000"/>
    <s v="EUR"/>
    <x v="60"/>
    <x v="1"/>
    <x v="1"/>
    <s v="Nigeria"/>
    <x v="1"/>
    <x v="10"/>
    <x v="8"/>
    <s v="United Nations High Commissioner for Refugees"/>
    <s v="UN Agencies"/>
    <s v="UNHCR"/>
    <s v="West Africa"/>
    <s v="Nigeria"/>
    <s v="Miscellaneous"/>
    <s v="Cash"/>
    <n v="225726"/>
    <m/>
    <s v="Donor"/>
    <d v="2015-03-04T14:46:00"/>
    <d v="2015-03-04T14:46:00"/>
    <m/>
    <m/>
    <s v="Appeal projects, not including sub-set"/>
    <m/>
    <m/>
    <m/>
    <m/>
    <m/>
    <m/>
  </r>
  <r>
    <x v="12"/>
    <s v="Private (individuals &amp; organisations)"/>
    <s v="Nigeria 2015"/>
    <x v="1"/>
    <m/>
    <m/>
    <x v="3"/>
    <n v="56117"/>
    <n v="0"/>
    <s v="Emergency relief for victims of Boko Haram attacks in the diocese Yola (AA-S05 321.50 NGA 03/15)"/>
    <n v="50000"/>
    <s v="EUR"/>
    <x v="61"/>
    <x v="1"/>
    <x v="2"/>
    <s v="Nigeria"/>
    <x v="1"/>
    <x v="11"/>
    <x v="9"/>
    <s v="Private (individuals &amp; organisations)"/>
    <s v="Private Orgs. &amp; Foundations"/>
    <s v="Private (individuals &amp; organisations)"/>
    <s v="West Africa"/>
    <s v="Nigeria"/>
    <s v="Complex Emergency"/>
    <s v="Cash"/>
    <n v="227167"/>
    <m/>
    <s v="Donor"/>
    <d v="2015-03-27T17:28:00"/>
    <d v="2015-03-27T17:28:00"/>
    <m/>
    <m/>
    <s v="Appeal projects, not including sub-set"/>
    <m/>
    <m/>
    <m/>
    <m/>
    <m/>
    <m/>
  </r>
  <r>
    <x v="12"/>
    <s v="United Nations High Commissioner for Refugees"/>
    <s v="Nigeria 2015"/>
    <x v="3"/>
    <s v="NGA-15/P-HR-RL/78083/120"/>
    <s v="Provision of protection to the population affected by the conflict in the North East"/>
    <x v="3"/>
    <n v="2834467"/>
    <n v="0"/>
    <s v="Emergency assistance to Nigerian refugees in Cameroon, Chad and Niger as well as IDPs inNigeria (VN05 321.50 NGA 02/15)"/>
    <n v="2500000"/>
    <s v="EUR"/>
    <x v="62"/>
    <x v="3"/>
    <x v="5"/>
    <s v="Nigeria"/>
    <x v="1"/>
    <x v="11"/>
    <x v="9"/>
    <s v="United Nations High Commissioner for Refugees"/>
    <s v="UN Agencies"/>
    <s v="UNHCR"/>
    <s v="West Africa"/>
    <s v="Nigeria"/>
    <s v="Complex Emergency"/>
    <s v="Cash"/>
    <n v="225724"/>
    <m/>
    <s v="Donor"/>
    <d v="2015-03-23T12:15:00"/>
    <d v="2015-03-04T14:40:00"/>
    <n v="2015"/>
    <s v="Nigeria"/>
    <s v="PROTECTION"/>
    <n v="23024553"/>
    <d v="2015-01-01T00:00:00"/>
    <d v="2015-12-31T00:00:00"/>
    <m/>
    <s v="High"/>
    <s v="2a-The project is designed to contribute significantly to gender equality"/>
  </r>
  <r>
    <x v="13"/>
    <s v="Bilateral (affected government)"/>
    <s v="Nigeria 2012"/>
    <x v="1"/>
    <m/>
    <m/>
    <x v="1"/>
    <n v="649270"/>
    <n v="0"/>
    <s v="in-kind assistance to the Government of Nigeria in response to the serious damage from the recent floods (tent, blanket and water purifier, etc.)"/>
    <n v="52000000"/>
    <s v="JPY"/>
    <x v="63"/>
    <x v="1"/>
    <x v="1"/>
    <s v="Nigeria"/>
    <x v="1"/>
    <x v="12"/>
    <x v="10"/>
    <s v="Bilateral (affected government)"/>
    <s v="Government"/>
    <s v="Bilateral (affected government)"/>
    <s v="West Africa"/>
    <s v="Nigeria"/>
    <s v="Miscellaneous"/>
    <s v="Cash"/>
    <n v="189475"/>
    <m/>
    <s v="Donor"/>
    <d v="2012-11-08T15:11:00"/>
    <d v="2012-11-08T15:11:00"/>
    <m/>
    <m/>
    <s v="Appeal projects, not including sub-set"/>
    <m/>
    <m/>
    <m/>
    <m/>
    <m/>
    <m/>
  </r>
  <r>
    <x v="13"/>
    <s v="International Committee of the Red Cross"/>
    <s v="Nigeria 2014"/>
    <x v="1"/>
    <m/>
    <m/>
    <x v="0"/>
    <n v="300000"/>
    <n v="0"/>
    <s v="Emergency Grant Aid in response to the Abduction of School Girls in Nigeria_x000d__x000a_"/>
    <s v=""/>
    <s v="USD"/>
    <x v="64"/>
    <x v="1"/>
    <x v="0"/>
    <s v="Nigeria"/>
    <x v="0"/>
    <x v="12"/>
    <x v="10"/>
    <s v="International Committee of the Red Cross"/>
    <s v="Red Cross / Red Crescent"/>
    <s v="ICRC"/>
    <s v="West Africa"/>
    <s v="Nigeria"/>
    <s v="Miscellaneous"/>
    <s v="Cash"/>
    <n v="214711"/>
    <m/>
    <s v="Donor"/>
    <d v="2014-07-04T12:20:00"/>
    <d v="2014-07-04T12:20:00"/>
    <m/>
    <m/>
    <s v="Appeal projects, not including sub-set"/>
    <m/>
    <m/>
    <m/>
    <m/>
    <m/>
    <m/>
  </r>
  <r>
    <x v="13"/>
    <s v="International Labour Organization"/>
    <s v="Nigeria 2014"/>
    <x v="1"/>
    <m/>
    <m/>
    <x v="0"/>
    <n v="70000"/>
    <n v="0"/>
    <s v="Emergency Grant Aid in response to the Abduction of School Girls in Nigeria_x000d__x000a_"/>
    <s v=""/>
    <s v="USD"/>
    <x v="65"/>
    <x v="1"/>
    <x v="5"/>
    <s v="Nigeria"/>
    <x v="0"/>
    <x v="12"/>
    <x v="10"/>
    <s v="International Labour Organization"/>
    <s v="UN Agencies"/>
    <s v="ILO"/>
    <s v="West Africa"/>
    <s v="Nigeria"/>
    <s v="Miscellaneous"/>
    <s v="Cash"/>
    <n v="214702"/>
    <m/>
    <s v="Donor"/>
    <d v="2014-09-01T17:42:00"/>
    <d v="2014-07-04T11:54:00"/>
    <m/>
    <m/>
    <s v="Appeal projects, not including sub-set"/>
    <m/>
    <m/>
    <m/>
    <m/>
    <m/>
    <m/>
  </r>
  <r>
    <x v="13"/>
    <s v="UN Agencies and Red Cross (details not yet provided)"/>
    <s v="Nigeria 2015"/>
    <x v="1"/>
    <m/>
    <m/>
    <x v="3"/>
    <n v="0"/>
    <n v="4270000"/>
    <s v="Grant Aid for Supporting Internally Displaced Persons in the North East and Preparedness to Ebola in Nigeria"/>
    <n v="414123042"/>
    <s v="JPY"/>
    <x v="66"/>
    <x v="1"/>
    <x v="1"/>
    <s v="Nigeria"/>
    <x v="2"/>
    <x v="12"/>
    <x v="10"/>
    <s v="UN Agencies and Red Cross (details not yet provided)"/>
    <s v="Other"/>
    <s v="UN Agencies and Red Cross"/>
    <s v="West Africa"/>
    <s v="Nigeria"/>
    <s v="Complex Emergency"/>
    <s v="Cash"/>
    <n v="225776"/>
    <m/>
    <s v="Donor"/>
    <d v="2015-03-30T14:33:00"/>
    <d v="2015-03-05T12:37:00"/>
    <m/>
    <m/>
    <s v="Appeal projects, not including sub-set"/>
    <m/>
    <m/>
    <m/>
    <m/>
    <m/>
    <m/>
  </r>
  <r>
    <x v="13"/>
    <s v="United Nations Children's Fund"/>
    <s v="Nigeria 2013"/>
    <x v="1"/>
    <m/>
    <m/>
    <x v="2"/>
    <n v="2500000"/>
    <n v="0"/>
    <s v="Scaling up LLIN coverage and other malaria control and prevention interventions in Nigeria"/>
    <s v=""/>
    <s v="USD"/>
    <x v="67"/>
    <x v="1"/>
    <x v="0"/>
    <s v="Nigeria"/>
    <x v="0"/>
    <x v="12"/>
    <x v="10"/>
    <s v="United Nations Children's Fund"/>
    <s v="UN Agencies"/>
    <s v="UNICEF"/>
    <s v="West Africa"/>
    <s v="Nigeria"/>
    <s v="Miscellaneous"/>
    <s v="Cash"/>
    <n v="193932"/>
    <m/>
    <s v="Donor"/>
    <d v="2013-03-19T17:28:00"/>
    <d v="2013-03-19T17:28:00"/>
    <m/>
    <m/>
    <s v="Appeal projects, not including sub-set"/>
    <m/>
    <m/>
    <m/>
    <m/>
    <m/>
    <m/>
  </r>
  <r>
    <x v="13"/>
    <s v="United Nations Children's Fund"/>
    <s v="Nigeria 2014"/>
    <x v="2"/>
    <s v="NGA-14/SNYS/67548/124"/>
    <s v="to be allocated to specific projects"/>
    <x v="0"/>
    <n v="300000"/>
    <n v="0"/>
    <s v="to be allocated to specific projects"/>
    <s v=""/>
    <s v="USD"/>
    <x v="68"/>
    <x v="8"/>
    <x v="1"/>
    <s v="Nigeria"/>
    <x v="0"/>
    <x v="12"/>
    <x v="10"/>
    <s v="United Nations Children's Fund"/>
    <s v="UN Agencies"/>
    <s v="UNICEF"/>
    <s v="West Africa"/>
    <s v="Nigeria"/>
    <s v="Miscellaneous"/>
    <s v="Cash"/>
    <n v="208332"/>
    <m/>
    <s v="Agency"/>
    <d v="2014-10-07T15:21:00"/>
    <d v="2014-02-25T15:40:00"/>
    <n v="2014"/>
    <s v="Nigeria"/>
    <s v="Appeal projects, not including sub-set"/>
    <n v="0"/>
    <d v="2014-01-01T00:00:00"/>
    <d v="2014-12-31T00:00:00"/>
    <m/>
    <s v="High"/>
    <s v="3-Not Specified"/>
  </r>
  <r>
    <x v="13"/>
    <s v="United Nations Children's Fund"/>
    <s v="Nigeria 2015"/>
    <x v="3"/>
    <s v="NGA-15/SNYS/78657/R/124"/>
    <s v="to be allocated to specific projects"/>
    <x v="3"/>
    <n v="3400000"/>
    <n v="0"/>
    <s v="to be allocated to specific projects "/>
    <n v="329746681"/>
    <s v="JPY"/>
    <x v="66"/>
    <x v="8"/>
    <x v="1"/>
    <s v="Nigeria"/>
    <x v="0"/>
    <x v="12"/>
    <x v="10"/>
    <s v="United Nations Children's Fund"/>
    <s v="UN Agencies"/>
    <s v="UNICEF"/>
    <s v="West Africa"/>
    <s v="Nigeria"/>
    <s v="Complex Emergency"/>
    <s v="Cash"/>
    <n v="226474"/>
    <m/>
    <s v="Agency"/>
    <d v="2015-03-30T14:56:00"/>
    <d v="2015-03-17T15:20:00"/>
    <n v="2015"/>
    <s v="Nigeria"/>
    <s v="CLUSTER NOT YET SPECIFIED"/>
    <n v="0"/>
    <d v="2015-01-01T00:00:00"/>
    <d v="2015-12-31T00:00:00"/>
    <m/>
    <s v="Low"/>
    <s v="3-Not Specified"/>
  </r>
  <r>
    <x v="13"/>
    <s v="United Nations Population Fund"/>
    <s v="Nigeria 2014"/>
    <x v="2"/>
    <s v="NGA-14/P-HR-RL/70410/R/1171"/>
    <s v="Prevention and Response to SGBV in conflict affected States of Borno, Yobe, Adamawa and Gombe"/>
    <x v="0"/>
    <n v="185000"/>
    <n v="0"/>
    <s v="Proposal on Prevention and Response to Gender Based Violence in North-East Nigeria"/>
    <n v="185000"/>
    <s v="USD"/>
    <x v="69"/>
    <x v="3"/>
    <x v="5"/>
    <s v="Nigeria"/>
    <x v="0"/>
    <x v="12"/>
    <x v="10"/>
    <s v="United Nations Population Fund"/>
    <s v="UN Agencies"/>
    <s v="UNFPA"/>
    <s v="West Africa"/>
    <s v="Nigeria"/>
    <s v="Miscellaneous"/>
    <s v="Cash"/>
    <n v="220168"/>
    <m/>
    <s v="Agency"/>
    <d v="2014-11-04T14:26:00"/>
    <d v="2014-11-04T14:26:00"/>
    <n v="2014"/>
    <s v="Nigeria"/>
    <s v="Appeal projects, not including sub-set"/>
    <n v="959327"/>
    <d v="2014-01-01T00:00:00"/>
    <d v="2014-12-31T00:00:00"/>
    <m/>
    <s v="High"/>
    <s v="2b-The principal purpose of the project is to advance gender equality"/>
  </r>
  <r>
    <x v="13"/>
    <s v="World Health Organization"/>
    <s v="Nigeria 2015"/>
    <x v="3"/>
    <s v="NGA-15/H/77985/122"/>
    <s v="Strengthening preparedness and emergency response to epidemic prone diseases (Cholera and Lassa fever) in high risk states (Northern region) of Nigeria "/>
    <x v="3"/>
    <n v="620000"/>
    <n v="0"/>
    <s v="Strengthening preparedness and emergency response to epidemic prone diseases (Cholera and Lassa fever) in high risk states (Northern region) of Nigeria  "/>
    <n v="60130277"/>
    <s v="JPY"/>
    <x v="70"/>
    <x v="4"/>
    <x v="0"/>
    <s v="Nigeria"/>
    <x v="0"/>
    <x v="12"/>
    <x v="10"/>
    <s v="World Health Organization"/>
    <s v="UN Agencies"/>
    <s v="WHO"/>
    <s v="West Africa"/>
    <s v="Nigeria"/>
    <s v="Complex Emergency"/>
    <s v="Cash"/>
    <n v="226434"/>
    <m/>
    <s v="Agency"/>
    <d v="2015-03-30T14:55:00"/>
    <d v="2015-03-17T12:25:00"/>
    <n v="2015"/>
    <s v="Nigeria"/>
    <s v="HEALTH"/>
    <n v="7230000"/>
    <d v="2015-01-01T00:00:00"/>
    <d v="2015-12-31T00:00:00"/>
    <m/>
    <s v="High"/>
    <s v="2a-The project is designed to contribute significantly to gender equality"/>
  </r>
  <r>
    <x v="14"/>
    <s v="Global Facility for Disaster Risk Reduction"/>
    <s v="Nigeria 2012"/>
    <x v="1"/>
    <m/>
    <m/>
    <x v="1"/>
    <n v="155844"/>
    <n v="0"/>
    <s v="Post-Disaster Needs Assessment (PDNA): Estimate the overall impact of the disaster on the socio-economic development of the country, the affected areas and the communities (AH/BM/2012/0001)"/>
    <n v="120000"/>
    <s v="EUR"/>
    <x v="71"/>
    <x v="1"/>
    <x v="6"/>
    <s v="Nigeria"/>
    <x v="1"/>
    <x v="13"/>
    <x v="11"/>
    <s v="Global Facility for Disaster Risk Reduction"/>
    <s v="Inter-governmental orgs."/>
    <s v="GFDRR"/>
    <s v="West Africa"/>
    <s v="Nigeria"/>
    <s v="Miscellaneous"/>
    <s v="Cash"/>
    <n v="191115"/>
    <m/>
    <s v="Donor"/>
    <d v="2012-12-24T10:39:00"/>
    <d v="2012-12-24T10:38:00"/>
    <m/>
    <m/>
    <s v="Appeal projects, not including sub-set"/>
    <m/>
    <m/>
    <m/>
    <m/>
    <m/>
    <m/>
  </r>
  <r>
    <x v="14"/>
    <s v="International Committee of the Red Cross"/>
    <s v="Nigeria 2013"/>
    <x v="1"/>
    <m/>
    <m/>
    <x v="2"/>
    <n v="344353"/>
    <n v="0"/>
    <s v="Protection of IDP and civil society (AH/CICR/2013/0011)"/>
    <n v="250000"/>
    <s v="EUR"/>
    <x v="72"/>
    <x v="1"/>
    <x v="5"/>
    <s v="Nigeria"/>
    <x v="0"/>
    <x v="13"/>
    <x v="11"/>
    <s v="International Committee of the Red Cross"/>
    <s v="Red Cross / Red Crescent"/>
    <s v="ICRC"/>
    <s v="West Africa"/>
    <s v="Nigeria"/>
    <s v="Miscellaneous"/>
    <s v="Cash"/>
    <n v="204496"/>
    <m/>
    <s v="Donor"/>
    <d v="2013-11-25T15:42:00"/>
    <d v="2013-11-25T15:38:00"/>
    <m/>
    <m/>
    <s v="Appeal projects, not including sub-set"/>
    <m/>
    <m/>
    <m/>
    <m/>
    <m/>
    <m/>
  </r>
  <r>
    <x v="14"/>
    <s v="International Committee of the Red Cross"/>
    <s v="Nigeria 2014"/>
    <x v="1"/>
    <m/>
    <m/>
    <x v="0"/>
    <n v="317662"/>
    <n v="0"/>
    <s v="Support to populations affected by armed conflict in Nigeria (AH/CICR/2014/0009)"/>
    <n v="250000"/>
    <s v="EUR"/>
    <x v="73"/>
    <x v="1"/>
    <x v="1"/>
    <s v="Nigeria"/>
    <x v="1"/>
    <x v="13"/>
    <x v="11"/>
    <s v="International Committee of the Red Cross"/>
    <s v="Red Cross / Red Crescent"/>
    <s v="ICRC"/>
    <s v="West Africa"/>
    <s v="Nigeria"/>
    <s v="Miscellaneous"/>
    <s v="Cash"/>
    <n v="220281"/>
    <m/>
    <s v="Donor"/>
    <d v="2014-11-05T16:32:00"/>
    <d v="2014-11-05T16:32:00"/>
    <m/>
    <m/>
    <s v="Appeal projects, not including sub-set"/>
    <m/>
    <m/>
    <m/>
    <m/>
    <m/>
    <m/>
  </r>
  <r>
    <x v="15"/>
    <s v="Netherlands Red Cross"/>
    <s v="Ebola Virus Outbreak - WEST AFRICA - April 2014"/>
    <x v="1"/>
    <m/>
    <m/>
    <x v="0"/>
    <n v="131752"/>
    <n v="0"/>
    <s v="(Nigeria) Ebola virus control (23833)"/>
    <n v="100000"/>
    <s v="EUR"/>
    <x v="0"/>
    <x v="1"/>
    <x v="0"/>
    <s v="Nigeria"/>
    <x v="1"/>
    <x v="14"/>
    <x v="12"/>
    <s v="Netherlands Red Cross"/>
    <s v="Red Cross / Red Crescent"/>
    <s v="Netherlands RC"/>
    <s v="West Africa"/>
    <s v="Region"/>
    <s v="Natural Disaster"/>
    <s v="Cash"/>
    <n v="218267"/>
    <m/>
    <s v="Donor"/>
    <d v="2015-01-12T17:26:00"/>
    <d v="2014-09-23T12:07:00"/>
    <m/>
    <m/>
    <s v="Appeal projects, not including sub-set"/>
    <m/>
    <m/>
    <m/>
    <m/>
    <m/>
    <m/>
  </r>
  <r>
    <x v="15"/>
    <s v="United Nations Children's Fund"/>
    <s v="Ebola Virus Outbreak - WEST AFRICA - April 2014"/>
    <x v="0"/>
    <s v="EBOLA-14/H/71109/124"/>
    <s v="Ebola Response"/>
    <x v="0"/>
    <n v="311333"/>
    <n v="0"/>
    <s v="(Nigeria) Contribution to UNICEF Ebola Response activities within the scope of the UNICEF HAC Appeal for the Ebola Outbreak Response in West Africa.  (27050)"/>
    <n v="249689"/>
    <s v="EUR"/>
    <x v="74"/>
    <x v="0"/>
    <x v="0"/>
    <s v="Nigeria"/>
    <x v="0"/>
    <x v="14"/>
    <x v="12"/>
    <s v="United Nations Children's Fund"/>
    <s v="UN Agencies"/>
    <s v="UNICEF"/>
    <s v="West Africa"/>
    <s v="Region"/>
    <s v="Natural Disaster"/>
    <s v="Cash"/>
    <n v="221667"/>
    <m/>
    <s v="Donor and Agency"/>
    <d v="2014-11-27T15:46:00"/>
    <d v="2014-11-27T15:46:00"/>
    <n v="2014"/>
    <s v="Region"/>
    <s v="Appeal projects, not including sub-set"/>
    <n v="0"/>
    <d v="2014-09-01T00:00:00"/>
    <d v="2015-02-28T00:00:00"/>
    <s v="REGIONAL"/>
    <s v="NOT SPECIFIED"/>
    <m/>
  </r>
  <r>
    <x v="16"/>
    <s v="United Nations High Commissioner for Refugees"/>
    <s v="Nigeria 2014"/>
    <x v="2"/>
    <s v="NGA-14/P-HR-RL/70050/R/120"/>
    <s v="Provision of protection to the population affected by the conflict"/>
    <x v="0"/>
    <n v="31867"/>
    <n v="0"/>
    <s v="Provision of protection to the population affected by the conflict "/>
    <s v=""/>
    <s v="USD"/>
    <x v="75"/>
    <x v="3"/>
    <x v="5"/>
    <s v="Nigeria"/>
    <x v="0"/>
    <x v="15"/>
    <x v="13"/>
    <s v="United Nations High Commissioner for Refugees"/>
    <s v="UN Agencies"/>
    <s v="UNHCR"/>
    <s v="West Africa"/>
    <s v="Nigeria"/>
    <s v="Miscellaneous"/>
    <s v="Cash"/>
    <n v="216766"/>
    <m/>
    <s v="Agency"/>
    <d v="2014-09-24T10:14:00"/>
    <d v="2014-08-14T17:09:00"/>
    <n v="2014"/>
    <s v="Nigeria"/>
    <s v="Appeal projects, not including sub-set"/>
    <n v="5473649"/>
    <d v="2014-01-01T00:00:00"/>
    <d v="2014-12-31T00:00:00"/>
    <m/>
    <s v="High"/>
    <s v="2a-The project is designed to contribute significantly to gender equality"/>
  </r>
  <r>
    <x v="16"/>
    <s v="United Nations Population Fund"/>
    <s v="Nigeria 2014"/>
    <x v="2"/>
    <s v="NGA-14/H/65992/R/1171"/>
    <s v="Addressing access to emergency reproductive health services in insecurity affected northern states"/>
    <x v="0"/>
    <n v="418967"/>
    <n v="0"/>
    <s v="The project aims to contribute in restoring access to basic sexual and reproductive health for some 550,000 people in Borno, Yobe, Adamawa, Gombe, Kaduna and Benue States. (through Presidential Committee on Flood Relief and Rehabilitation)"/>
    <n v="418967"/>
    <s v="USD"/>
    <x v="76"/>
    <x v="4"/>
    <x v="0"/>
    <s v="Nigeria"/>
    <x v="0"/>
    <x v="15"/>
    <x v="13"/>
    <s v="United Nations Population Fund"/>
    <s v="UN Agencies"/>
    <s v="UNFPA"/>
    <s v="West Africa"/>
    <s v="Nigeria"/>
    <s v="Miscellaneous"/>
    <s v="Cash"/>
    <n v="219820"/>
    <m/>
    <s v="Agency"/>
    <d v="2014-10-27T15:57:00"/>
    <d v="2014-10-27T15:57:00"/>
    <n v="2014"/>
    <s v="Nigeria"/>
    <s v="Appeal projects, not including sub-set"/>
    <n v="1637555"/>
    <d v="2014-01-01T00:00:00"/>
    <d v="2016-12-31T00:00:00"/>
    <m/>
    <s v="High"/>
    <s v="2a-The project is designed to contribute significantly to gender equality"/>
  </r>
  <r>
    <x v="17"/>
    <s v="International Committee of the Red Cross"/>
    <s v="Nigeria 2014"/>
    <x v="1"/>
    <m/>
    <m/>
    <x v="0"/>
    <n v="1625223"/>
    <n v="0"/>
    <s v="QZA-14/0003-19/ICRC Emergency Appeal 2014"/>
    <n v="10000000"/>
    <s v="NOK"/>
    <x v="65"/>
    <x v="1"/>
    <x v="5"/>
    <s v="Nigeria"/>
    <x v="0"/>
    <x v="16"/>
    <x v="14"/>
    <s v="International Committee of the Red Cross"/>
    <s v="Red Cross / Red Crescent"/>
    <s v="ICRC"/>
    <s v="West Africa"/>
    <s v="Nigeria"/>
    <s v="Miscellaneous"/>
    <s v="Cash"/>
    <n v="214613"/>
    <m/>
    <s v="Donor"/>
    <d v="2015-02-03T17:15:00"/>
    <d v="2014-07-02T12:20:00"/>
    <m/>
    <m/>
    <s v="Appeal projects, not including sub-set"/>
    <m/>
    <m/>
    <m/>
    <m/>
    <m/>
    <m/>
  </r>
  <r>
    <x v="17"/>
    <s v="Médecins sans Frontières - Norway"/>
    <s v="Nigeria 2013"/>
    <x v="1"/>
    <m/>
    <m/>
    <x v="2"/>
    <n v="842602"/>
    <n v="0"/>
    <s v="QZA-13/0456-5/Material relief assistance and services_x000d__x000a_"/>
    <n v="5000000"/>
    <s v="NOK"/>
    <x v="77"/>
    <x v="1"/>
    <x v="0"/>
    <s v="Nigeria"/>
    <x v="0"/>
    <x v="16"/>
    <x v="14"/>
    <s v="Médecins sans Frontières - Norway"/>
    <s v="NGOs"/>
    <s v="MSF - Norway"/>
    <s v="West Africa"/>
    <s v="Nigeria"/>
    <s v="Miscellaneous"/>
    <s v="Cash"/>
    <n v="202791"/>
    <m/>
    <s v="Donor"/>
    <d v="2013-10-17T17:58:00"/>
    <d v="2013-10-17T17:58:00"/>
    <m/>
    <m/>
    <s v="Appeal projects, not including sub-set"/>
    <m/>
    <m/>
    <m/>
    <m/>
    <m/>
    <m/>
  </r>
  <r>
    <x v="17"/>
    <s v="United Nations Children's Fund"/>
    <s v="Nigeria 2012"/>
    <x v="1"/>
    <m/>
    <m/>
    <x v="1"/>
    <n v="300000"/>
    <n v="0"/>
    <s v="RAF-12/0016/ Humanitarian response"/>
    <n v="1676100"/>
    <s v="NOK"/>
    <x v="78"/>
    <x v="1"/>
    <x v="1"/>
    <s v="Nigeria"/>
    <x v="0"/>
    <x v="16"/>
    <x v="14"/>
    <s v="United Nations Children's Fund"/>
    <s v="UN Agencies"/>
    <s v="UNICEF"/>
    <s v="West Africa"/>
    <s v="Nigeria"/>
    <s v="Miscellaneous"/>
    <s v="Cash"/>
    <n v="182222"/>
    <m/>
    <s v="Donor and Agency"/>
    <d v="2012-09-21T10:01:00"/>
    <d v="2012-05-23T15:08:00"/>
    <m/>
    <m/>
    <s v="Appeal projects, not including sub-set"/>
    <m/>
    <m/>
    <m/>
    <m/>
    <m/>
    <m/>
  </r>
  <r>
    <x v="18"/>
    <s v="Kimse Yok Mu Solidarity Foundation"/>
    <s v="Nigeria 2012"/>
    <x v="1"/>
    <m/>
    <m/>
    <x v="1"/>
    <n v="60400"/>
    <n v="0"/>
    <s v="Meat packages distribution to needy families"/>
    <n v="60400"/>
    <s v="USD"/>
    <x v="79"/>
    <x v="1"/>
    <x v="2"/>
    <s v="Nigeria"/>
    <x v="0"/>
    <x v="17"/>
    <x v="1"/>
    <s v="Kimse Yok Mu Solidarity Foundation"/>
    <s v="NGOs"/>
    <s v="KYMSF"/>
    <s v="West Africa"/>
    <s v="Nigeria"/>
    <s v="Miscellaneous"/>
    <s v="Cash"/>
    <n v="191186"/>
    <m/>
    <s v="Donor"/>
    <d v="2012-12-27T15:39:00"/>
    <d v="2012-12-27T15:39:00"/>
    <m/>
    <m/>
    <s v="Appeal projects, not including sub-set"/>
    <m/>
    <m/>
    <m/>
    <m/>
    <m/>
    <m/>
  </r>
  <r>
    <x v="18"/>
    <s v="Kimse Yok Mu Solidarity Foundation"/>
    <s v="Nigeria 2012"/>
    <x v="1"/>
    <m/>
    <m/>
    <x v="1"/>
    <n v="15000"/>
    <n v="0"/>
    <s v="Food packages distribution to poor families"/>
    <n v="15000"/>
    <s v="USD"/>
    <x v="79"/>
    <x v="1"/>
    <x v="2"/>
    <s v="Nigeria"/>
    <x v="0"/>
    <x v="17"/>
    <x v="1"/>
    <s v="Kimse Yok Mu Solidarity Foundation"/>
    <s v="NGOs"/>
    <s v="KYMSF"/>
    <s v="West Africa"/>
    <s v="Nigeria"/>
    <s v="Miscellaneous"/>
    <s v="Cash"/>
    <n v="191234"/>
    <m/>
    <s v="Donor"/>
    <d v="2012-12-27T15:42:00"/>
    <d v="2012-12-27T15:42:00"/>
    <m/>
    <m/>
    <s v="Appeal projects, not including sub-set"/>
    <m/>
    <m/>
    <m/>
    <m/>
    <m/>
    <m/>
  </r>
  <r>
    <x v="18"/>
    <s v="Private (individuals &amp; organisations)"/>
    <s v="Ebola Virus Outbreak - WEST AFRICA - April 2014"/>
    <x v="1"/>
    <m/>
    <m/>
    <x v="0"/>
    <n v="15637"/>
    <n v="0"/>
    <s v="(NIGERIA) Wireless Application Services Providers Association of Ghana (WASPAG) to Noguchi Memorial Institute for Medical Research for vaccine development and research_x000d__x000a__x000d__x000a_"/>
    <s v=""/>
    <s v="USD"/>
    <x v="80"/>
    <x v="1"/>
    <x v="0"/>
    <s v="Nigeria"/>
    <x v="0"/>
    <x v="17"/>
    <x v="1"/>
    <s v="Private (individuals &amp; organisations)"/>
    <s v="Private Orgs. &amp; Foundations"/>
    <s v="Private (individuals &amp; organisations)"/>
    <s v="West Africa"/>
    <s v="Region"/>
    <s v="Natural Disaster"/>
    <s v="Cash"/>
    <n v="219059"/>
    <m/>
    <s v="Donor"/>
    <d v="2014-10-10T18:33:00"/>
    <d v="2014-10-10T18:33:00"/>
    <m/>
    <m/>
    <s v="Appeal projects, not including sub-set"/>
    <m/>
    <m/>
    <m/>
    <m/>
    <m/>
    <m/>
  </r>
  <r>
    <x v="18"/>
    <s v="United Nations Children's Fund"/>
    <s v="Ebola Virus Outbreak - WEST AFRICA - April 2014"/>
    <x v="0"/>
    <s v="EBOLA-14/H/71109/124"/>
    <s v="Ebola Response"/>
    <x v="0"/>
    <n v="11189"/>
    <n v="0"/>
    <s v="(Nigeria) Response to Ebola outbreak (through UNICEF office/Nigeria))"/>
    <s v=""/>
    <s v="USD"/>
    <x v="81"/>
    <x v="0"/>
    <x v="0"/>
    <s v="Nigeria"/>
    <x v="0"/>
    <x v="17"/>
    <x v="1"/>
    <s v="United Nations Children's Fund"/>
    <s v="UN Agencies"/>
    <s v="UNICEF"/>
    <s v="West Africa"/>
    <s v="Region"/>
    <s v="Natural Disaster"/>
    <s v="Cash"/>
    <n v="224944"/>
    <m/>
    <s v="Agency"/>
    <d v="2015-02-19T12:03:00"/>
    <d v="2015-02-19T12:03:00"/>
    <n v="2014"/>
    <s v="Region"/>
    <s v="Appeal projects, not including sub-set"/>
    <n v="0"/>
    <d v="2014-09-01T00:00:00"/>
    <d v="2015-02-28T00:00:00"/>
    <s v="REGIONAL"/>
    <s v="NOT SPECIFIED"/>
    <m/>
  </r>
  <r>
    <x v="19"/>
    <s v="Bilateral (affected government)"/>
    <s v="Ebola Virus Outbreak - WEST AFRICA - April 2014"/>
    <x v="1"/>
    <m/>
    <m/>
    <x v="0"/>
    <n v="123457"/>
    <n v="0"/>
    <s v="(Nigeria) Lagos Isolation Centre.  Donating to the cause of eradication of the Ebola Virus_x000d__x000a_"/>
    <n v="20000000"/>
    <s v="NGN"/>
    <x v="1"/>
    <x v="1"/>
    <x v="0"/>
    <s v="Nigeria"/>
    <x v="0"/>
    <x v="18"/>
    <x v="1"/>
    <s v="Bilateral (affected government)"/>
    <s v="Government"/>
    <s v="Bilateral (affected government)"/>
    <s v="West Africa"/>
    <s v="Region"/>
    <s v="Natural Disaster"/>
    <s v="Cash"/>
    <n v="219033"/>
    <m/>
    <s v="Donor"/>
    <d v="2014-10-10T17:26:00"/>
    <d v="2014-10-10T17:24:00"/>
    <m/>
    <m/>
    <s v="Appeal projects, not including sub-set"/>
    <m/>
    <m/>
    <m/>
    <m/>
    <m/>
    <m/>
  </r>
  <r>
    <x v="19"/>
    <s v="Private (individuals &amp; organisations)"/>
    <s v="Ebola Virus Outbreak - WEST AFRICA - April 2014"/>
    <x v="1"/>
    <m/>
    <m/>
    <x v="0"/>
    <n v="185185"/>
    <n v="0"/>
    <s v="(Nigeria) First Consultants Medical Centre, Lagos. Donating to the cause of eradication of the Ebola Virus_x000d__x000a_"/>
    <s v=""/>
    <s v="USD"/>
    <x v="1"/>
    <x v="1"/>
    <x v="0"/>
    <s v="Nigeria"/>
    <x v="0"/>
    <x v="18"/>
    <x v="1"/>
    <s v="Private (individuals &amp; organisations)"/>
    <s v="Private Orgs. &amp; Foundations"/>
    <s v="Private (individuals &amp; organisations)"/>
    <s v="West Africa"/>
    <s v="Region"/>
    <s v="Natural Disaster"/>
    <s v="Cash"/>
    <n v="219029"/>
    <m/>
    <s v="Donor"/>
    <d v="2014-10-10T17:18:00"/>
    <d v="2014-10-10T17:18:00"/>
    <m/>
    <m/>
    <s v="Appeal projects, not including sub-set"/>
    <m/>
    <m/>
    <m/>
    <m/>
    <m/>
    <m/>
  </r>
  <r>
    <x v="20"/>
    <s v="Bilateral (affected government)"/>
    <s v="Ebola Virus Outbreak - WEST AFRICA - April 2014"/>
    <x v="1"/>
    <m/>
    <m/>
    <x v="0"/>
    <n v="0"/>
    <n v="0"/>
    <s v="(NIGERIA) (IN-KIND) In kind donation - an ambulance to the National Ebola Emergency Operations Centre at Yaba, Lagos and another one to the Port Harcourt centre. Two trucks with three months fuel supply were also sent to the centre in Port Harcourt along "/>
    <s v=""/>
    <s v="USD"/>
    <x v="82"/>
    <x v="1"/>
    <x v="0"/>
    <s v="Nigeria"/>
    <x v="0"/>
    <x v="19"/>
    <x v="1"/>
    <s v="Bilateral (affected government)"/>
    <s v="Government"/>
    <s v="Bilateral (affected government)"/>
    <s v="West Africa"/>
    <s v="Region"/>
    <s v="Natural Disaster"/>
    <s v="InKind"/>
    <n v="219071"/>
    <m/>
    <s v="Donor"/>
    <d v="2014-10-10T19:04:00"/>
    <d v="2014-10-10T19:04:00"/>
    <m/>
    <m/>
    <s v="Appeal projects, not including sub-set"/>
    <m/>
    <m/>
    <m/>
    <m/>
    <m/>
    <m/>
  </r>
  <r>
    <x v="21"/>
    <s v="International Rescue Committee"/>
    <s v="Nigeria 2014"/>
    <x v="2"/>
    <s v="NGA-14/WS/66109/5179"/>
    <s v="Provision of WASH activities, services and facilities for conflict-affected persons in northern Adamawa State"/>
    <x v="0"/>
    <n v="402244"/>
    <n v="0"/>
    <s v="Provision of WASH activities, services and facilities for conflict-affected persons in northern Adamawa State"/>
    <n v="2974993"/>
    <s v="SEK"/>
    <x v="83"/>
    <x v="5"/>
    <x v="3"/>
    <s v="Nigeria"/>
    <x v="1"/>
    <x v="20"/>
    <x v="15"/>
    <s v="International Rescue Committee"/>
    <s v="NGOs"/>
    <s v="IRC"/>
    <s v="West Africa"/>
    <s v="Nigeria"/>
    <s v="Miscellaneous"/>
    <s v="Cash"/>
    <n v="222549"/>
    <m/>
    <s v="Donor"/>
    <d v="2014-12-12T17:03:00"/>
    <d v="2014-12-12T17:03:00"/>
    <n v="2014"/>
    <s v="Nigeria"/>
    <s v="Appeal projects, not including sub-set"/>
    <n v="1413346"/>
    <d v="2014-03-01T00:00:00"/>
    <d v="2015-02-27T00:00:00"/>
    <m/>
    <s v="High"/>
    <s v="2a-The project is designed to contribute significantly to gender equality"/>
  </r>
  <r>
    <x v="21"/>
    <s v="Médecins sans Frontières"/>
    <s v="Nigeria 2013"/>
    <x v="1"/>
    <m/>
    <m/>
    <x v="2"/>
    <n v="307456"/>
    <n v="0"/>
    <s v="Contribute to the reduction of morbidity and mortality rates due to measles for children under 5"/>
    <n v="2000000"/>
    <s v="SEK"/>
    <x v="84"/>
    <x v="1"/>
    <x v="0"/>
    <s v="Nigeria"/>
    <x v="0"/>
    <x v="20"/>
    <x v="15"/>
    <s v="Médecins sans Frontières"/>
    <s v="NGOs"/>
    <s v="MSF"/>
    <s v="West Africa"/>
    <s v="Nigeria"/>
    <s v="Miscellaneous"/>
    <s v="Cash"/>
    <n v="197392"/>
    <m/>
    <s v="Donor"/>
    <d v="2014-01-13T17:27:00"/>
    <d v="2013-05-28T15:07:00"/>
    <m/>
    <m/>
    <s v="Appeal projects, not including sub-set"/>
    <m/>
    <m/>
    <m/>
    <m/>
    <m/>
    <m/>
  </r>
  <r>
    <x v="21"/>
    <s v="Office for the Coordination of Humanitarian Affairs"/>
    <s v="Nigeria 2015"/>
    <x v="3"/>
    <s v="NGA-15/CSS/78045/119"/>
    <s v="Humanitarian Coordination and Advocacy in Nigeria"/>
    <x v="3"/>
    <n v="382068"/>
    <n v="0"/>
    <s v="Humanitarian Coordination and Advocacy in Nigeria (OCT 4559)"/>
    <n v="3000000"/>
    <s v="SEK"/>
    <x v="70"/>
    <x v="7"/>
    <x v="6"/>
    <s v="Nigeria"/>
    <x v="0"/>
    <x v="20"/>
    <x v="15"/>
    <s v="Office for the Coordination of Humanitarian Affairs"/>
    <s v="UN Agencies"/>
    <s v="OCHA"/>
    <s v="West Africa"/>
    <s v="Nigeria"/>
    <s v="Complex Emergency"/>
    <s v="Cash"/>
    <n v="226770"/>
    <m/>
    <s v="Agency"/>
    <d v="2015-03-20T10:27:00"/>
    <d v="2015-03-20T10:27:00"/>
    <n v="2015"/>
    <s v="Nigeria"/>
    <s v="COORDINATION AND SUPPORT SERVICES"/>
    <n v="2709668"/>
    <d v="2015-01-01T00:00:00"/>
    <d v="2015-12-31T00:00:00"/>
    <m/>
    <s v="High"/>
    <s v="2a-The project is designed to contribute significantly to gender equality"/>
  </r>
  <r>
    <x v="21"/>
    <s v="Save the Children "/>
    <s v="Nigeria 2015"/>
    <x v="3"/>
    <s v="NGA-15/P-HR-RL/77883/6079"/>
    <s v="Humanitarian Response to IDP cris in Gombe"/>
    <x v="3"/>
    <n v="239905"/>
    <n v="0"/>
    <s v="Child Protection in Borno State, Nigeria"/>
    <n v="2007047"/>
    <s v="SEK"/>
    <x v="85"/>
    <x v="3"/>
    <x v="5"/>
    <s v="Nigeria"/>
    <x v="1"/>
    <x v="20"/>
    <x v="15"/>
    <s v="Save the Children "/>
    <s v="NGOs"/>
    <s v="SC "/>
    <s v="West Africa"/>
    <s v="Nigeria"/>
    <s v="Complex Emergency"/>
    <s v="Cash"/>
    <n v="226994"/>
    <m/>
    <s v="Donor"/>
    <d v="2015-03-25T10:58:00"/>
    <d v="2015-03-25T10:58:00"/>
    <n v="2015"/>
    <s v="Nigeria"/>
    <s v="PROTECTION"/>
    <n v="650000"/>
    <d v="2014-07-01T00:00:00"/>
    <d v="2015-07-01T00:00:00"/>
    <m/>
    <s v="High"/>
    <s v="2a-The project is designed to contribute significantly to gender equality"/>
  </r>
  <r>
    <x v="21"/>
    <s v="Swedish Civil Contingencies Agency (MSB)"/>
    <s v="Nigeria 2012"/>
    <x v="1"/>
    <m/>
    <m/>
    <x v="1"/>
    <n v="101595"/>
    <n v="0"/>
    <s v="Secondmemt of WASH Emergency Specialist to UNICEF"/>
    <n v="675000"/>
    <s v="SEK"/>
    <x v="86"/>
    <x v="1"/>
    <x v="6"/>
    <s v="Nigeria"/>
    <x v="1"/>
    <x v="20"/>
    <x v="15"/>
    <s v="Swedish Civil Contingencies Agency (MSB)"/>
    <s v="Government"/>
    <s v="MSB"/>
    <s v="West Africa"/>
    <s v="Nigeria"/>
    <s v="Miscellaneous"/>
    <s v="Cash"/>
    <n v="200558"/>
    <m/>
    <s v="Donor"/>
    <d v="2013-08-14T16:28:00"/>
    <d v="2013-08-14T16:27:00"/>
    <m/>
    <m/>
    <s v="Appeal projects, not including sub-set"/>
    <m/>
    <m/>
    <m/>
    <m/>
    <m/>
    <m/>
  </r>
  <r>
    <x v="21"/>
    <s v="Swedish Civil Contingencies Agency (MSB)"/>
    <s v="Nigeria 2013"/>
    <x v="1"/>
    <m/>
    <m/>
    <x v="2"/>
    <n v="108218"/>
    <n v="0"/>
    <s v="Secondment of Emergency Specialist within WASH to UNICEF"/>
    <n v="690000"/>
    <s v="SEK"/>
    <x v="87"/>
    <x v="1"/>
    <x v="6"/>
    <s v="Nigeria"/>
    <x v="1"/>
    <x v="20"/>
    <x v="15"/>
    <s v="Swedish Civil Contingencies Agency (MSB)"/>
    <s v="Government"/>
    <s v="MSB"/>
    <s v="West Africa"/>
    <s v="Nigeria"/>
    <s v="Miscellaneous"/>
    <s v="Cash"/>
    <n v="204504"/>
    <m/>
    <s v="Donor"/>
    <d v="2013-11-25T16:20:00"/>
    <d v="2013-11-25T16:20:00"/>
    <m/>
    <m/>
    <s v="Appeal projects, not including sub-set"/>
    <m/>
    <m/>
    <m/>
    <m/>
    <m/>
    <m/>
  </r>
  <r>
    <x v="21"/>
    <s v="Swedish Civil Contingencies Agency (MSB)"/>
    <s v="Nigeria 2013"/>
    <x v="1"/>
    <m/>
    <m/>
    <x v="2"/>
    <n v="59684"/>
    <n v="0"/>
    <s v="Extension of secondment of an Emergency Specialist to UNICEF for work with an emeregency response plan"/>
    <n v="400000"/>
    <s v="SEK"/>
    <x v="88"/>
    <x v="1"/>
    <x v="6"/>
    <s v="Nigeria"/>
    <x v="1"/>
    <x v="20"/>
    <x v="15"/>
    <s v="Swedish Civil Contingencies Agency (MSB)"/>
    <s v="Government"/>
    <s v="MSB"/>
    <s v="West Africa"/>
    <s v="Nigeria"/>
    <s v="Miscellaneous"/>
    <s v="Cash"/>
    <n v="199834"/>
    <m/>
    <s v="Donor"/>
    <d v="2013-07-22T17:42:00"/>
    <d v="2013-07-22T17:42:00"/>
    <m/>
    <m/>
    <s v="Appeal projects, not including sub-set"/>
    <m/>
    <m/>
    <m/>
    <m/>
    <m/>
    <m/>
  </r>
  <r>
    <x v="21"/>
    <s v="Swedish Civil Contingencies Agency (MSB)"/>
    <s v="Nigeria 2013"/>
    <x v="1"/>
    <m/>
    <m/>
    <x v="2"/>
    <n v="55883"/>
    <n v="0"/>
    <s v="Secondment of an emergency specialist to UNICEF for work with the implementation of an emergency response plan"/>
    <n v="360000"/>
    <s v="SEK"/>
    <x v="89"/>
    <x v="1"/>
    <x v="6"/>
    <s v="Nigeria"/>
    <x v="1"/>
    <x v="20"/>
    <x v="15"/>
    <s v="Swedish Civil Contingencies Agency (MSB)"/>
    <s v="Government"/>
    <s v="MSB"/>
    <s v="West Africa"/>
    <s v="Nigeria"/>
    <s v="Miscellaneous"/>
    <s v="Cash"/>
    <n v="199476"/>
    <m/>
    <s v="Donor"/>
    <d v="2013-07-11T17:30:00"/>
    <d v="2013-07-11T17:28:00"/>
    <m/>
    <m/>
    <s v="Appeal projects, not including sub-set"/>
    <m/>
    <m/>
    <m/>
    <m/>
    <m/>
    <m/>
  </r>
  <r>
    <x v="21"/>
    <s v="Swedish Civil Contingencies Agency (MSB)"/>
    <s v="Nigeria 2015"/>
    <x v="1"/>
    <m/>
    <m/>
    <x v="3"/>
    <n v="102929"/>
    <n v="0"/>
    <s v="Secondment of Sector Information Manager to Unicef"/>
    <n v="847000"/>
    <s v="SEK"/>
    <x v="90"/>
    <x v="1"/>
    <x v="6"/>
    <s v="Nigeria"/>
    <x v="1"/>
    <x v="20"/>
    <x v="15"/>
    <s v="Swedish Civil Contingencies Agency (MSB)"/>
    <s v="Government"/>
    <s v="MSB"/>
    <s v="West Africa"/>
    <s v="Nigeria"/>
    <s v="Complex Emergency"/>
    <s v="Cash"/>
    <n v="225356"/>
    <m/>
    <s v="Donor"/>
    <d v="2015-02-26T11:09:00"/>
    <d v="2015-02-26T11:09:00"/>
    <m/>
    <m/>
    <s v="Appeal projects, not including sub-set"/>
    <m/>
    <m/>
    <m/>
    <m/>
    <m/>
    <m/>
  </r>
  <r>
    <x v="21"/>
    <s v="Swedish Red Cross "/>
    <s v="Nigeria 2012"/>
    <x v="1"/>
    <m/>
    <m/>
    <x v="1"/>
    <n v="152672"/>
    <n v="0"/>
    <s v="Flood response in areas of emergency shelter, relief distributions, emergency health, WASH promotion, logistics and disaster risk reduction"/>
    <n v="1000000"/>
    <s v="SEK"/>
    <x v="91"/>
    <x v="1"/>
    <x v="1"/>
    <s v="Nigeria"/>
    <x v="1"/>
    <x v="20"/>
    <x v="15"/>
    <s v="Swedish Red Cross "/>
    <s v="Red Cross / Red Crescent"/>
    <s v="Sweden RC"/>
    <s v="West Africa"/>
    <s v="Nigeria"/>
    <s v="Miscellaneous"/>
    <s v="Cash"/>
    <n v="188263"/>
    <m/>
    <s v="Donor"/>
    <d v="2012-10-12T17:45:00"/>
    <d v="2012-10-12T17:44:00"/>
    <m/>
    <m/>
    <s v="Appeal projects, not including sub-set"/>
    <m/>
    <m/>
    <m/>
    <m/>
    <m/>
    <m/>
  </r>
  <r>
    <x v="21"/>
    <s v="Swedish Red Cross "/>
    <s v="Nigeria 2013"/>
    <x v="1"/>
    <m/>
    <m/>
    <x v="2"/>
    <n v="76864"/>
    <n v="0"/>
    <s v="Communities affected by humanitarian crises are more resilient and have the ability to anticipate, reduce impact of, cope with and recover from disasters and crises"/>
    <n v="500000"/>
    <s v="SEK"/>
    <x v="92"/>
    <x v="1"/>
    <x v="5"/>
    <s v="Nigeria"/>
    <x v="1"/>
    <x v="20"/>
    <x v="15"/>
    <s v="Swedish Red Cross "/>
    <s v="Red Cross / Red Crescent"/>
    <s v="Sweden RC"/>
    <s v="West Africa"/>
    <s v="Nigeria"/>
    <s v="Miscellaneous"/>
    <s v="Cash"/>
    <n v="197610"/>
    <m/>
    <s v="Donor"/>
    <d v="2013-05-31T11:38:00"/>
    <d v="2013-05-31T11:37:00"/>
    <m/>
    <m/>
    <s v="Appeal projects, not including sub-set"/>
    <m/>
    <m/>
    <m/>
    <m/>
    <m/>
    <m/>
  </r>
  <r>
    <x v="21"/>
    <s v="Swedish Red Cross "/>
    <s v="Nigeria 2014"/>
    <x v="1"/>
    <m/>
    <m/>
    <x v="0"/>
    <n v="202812"/>
    <n v="0"/>
    <s v="WASH, Shelter, Health, NFIs, Other"/>
    <n v="1500000"/>
    <s v="SEK"/>
    <x v="93"/>
    <x v="1"/>
    <x v="1"/>
    <s v="Nigeria"/>
    <x v="1"/>
    <x v="20"/>
    <x v="15"/>
    <s v="Swedish Red Cross "/>
    <s v="Red Cross / Red Crescent"/>
    <s v="Sweden RC"/>
    <s v="West Africa"/>
    <s v="Nigeria"/>
    <s v="Miscellaneous"/>
    <s v="Cash"/>
    <n v="222550"/>
    <m/>
    <s v="Donor"/>
    <d v="2014-12-12T17:05:00"/>
    <d v="2014-12-12T17:05:00"/>
    <m/>
    <m/>
    <s v="Appeal projects, not including sub-set"/>
    <m/>
    <m/>
    <m/>
    <m/>
    <m/>
    <m/>
  </r>
  <r>
    <x v="21"/>
    <s v="United Nations Children's Fund"/>
    <s v="Nigeria 2012"/>
    <x v="1"/>
    <m/>
    <m/>
    <x v="1"/>
    <n v="107307"/>
    <n v="0"/>
    <s v="Support humanitarian appeals in the Sahel (allocation from contribution of SEK15m for Sahel, allocated to Burkina Faso, Chad, Mali, Nigeria and Region) (HIV/AIDS)"/>
    <s v=""/>
    <s v="USD"/>
    <x v="94"/>
    <x v="1"/>
    <x v="0"/>
    <s v="Nigeria"/>
    <x v="0"/>
    <x v="20"/>
    <x v="15"/>
    <s v="United Nations Children's Fund"/>
    <s v="UN Agencies"/>
    <s v="UNICEF"/>
    <s v="West Africa"/>
    <s v="Nigeria"/>
    <s v="Miscellaneous"/>
    <s v="Cash"/>
    <n v="187435"/>
    <m/>
    <s v="Agency"/>
    <d v="2012-11-20T12:27:00"/>
    <d v="2012-09-21T10:05:00"/>
    <m/>
    <m/>
    <s v="Appeal projects, not including sub-set"/>
    <m/>
    <m/>
    <m/>
    <m/>
    <m/>
    <m/>
  </r>
  <r>
    <x v="21"/>
    <s v="United Nations Children's Fund"/>
    <s v="Nigeria 2012"/>
    <x v="1"/>
    <m/>
    <m/>
    <x v="1"/>
    <n v="69887"/>
    <n v="0"/>
    <s v="Support humanitarian appeals in the Sahel (allocation from contribution of SEK15m for Sahel, allocated to Burkina Faso, Chad, Mali, Nigeria and Region) (Coordination and M&amp;)_x000d__x000a_"/>
    <s v=""/>
    <s v="USD"/>
    <x v="94"/>
    <x v="1"/>
    <x v="6"/>
    <s v="Nigeria"/>
    <x v="0"/>
    <x v="20"/>
    <x v="15"/>
    <s v="United Nations Children's Fund"/>
    <s v="UN Agencies"/>
    <s v="UNICEF"/>
    <s v="West Africa"/>
    <s v="Nigeria"/>
    <s v="Miscellaneous"/>
    <s v="Cash"/>
    <n v="190081"/>
    <m/>
    <s v="Agency"/>
    <d v="2012-11-20T12:29:00"/>
    <d v="2012-11-20T12:29:00"/>
    <m/>
    <m/>
    <s v="Appeal projects, not including sub-set"/>
    <m/>
    <m/>
    <m/>
    <m/>
    <m/>
    <m/>
  </r>
  <r>
    <x v="21"/>
    <s v="United Nations Children's Fund"/>
    <s v="Nigeria 2012"/>
    <x v="1"/>
    <m/>
    <m/>
    <x v="1"/>
    <n v="164438"/>
    <n v="0"/>
    <s v="Support humanitarian appeals in the Sahel (allocation from contribution of SEK15m for Sahel, allocated to Burkina Faso, Chad, Mali, Nigeria and Region) (Protection)"/>
    <s v=""/>
    <s v="USD"/>
    <x v="94"/>
    <x v="1"/>
    <x v="5"/>
    <s v="Nigeria"/>
    <x v="0"/>
    <x v="20"/>
    <x v="15"/>
    <s v="United Nations Children's Fund"/>
    <s v="UN Agencies"/>
    <s v="UNICEF"/>
    <s v="West Africa"/>
    <s v="Nigeria"/>
    <s v="Miscellaneous"/>
    <s v="Cash"/>
    <n v="190080"/>
    <m/>
    <s v="Agency"/>
    <d v="2012-11-20T12:28:00"/>
    <d v="2012-11-20T12:28:00"/>
    <m/>
    <m/>
    <s v="Appeal projects, not including sub-set"/>
    <m/>
    <m/>
    <m/>
    <m/>
    <m/>
    <m/>
  </r>
  <r>
    <x v="22"/>
    <s v="United Nations High Commissioner for Refugees"/>
    <s v="Nigeria 2015"/>
    <x v="3"/>
    <s v="NGA-15/P-HR-RL/78083/120"/>
    <s v="Provision of protection to the population affected by the conflict in the North East"/>
    <x v="3"/>
    <n v="260146"/>
    <n v="0"/>
    <s v="Provision of protection to the population affected by the conflict in the North East "/>
    <s v=""/>
    <s v="USD"/>
    <x v="95"/>
    <x v="3"/>
    <x v="5"/>
    <s v="Nigeria"/>
    <x v="0"/>
    <x v="21"/>
    <x v="16"/>
    <s v="United Nations High Commissioner for Refugees"/>
    <s v="UN Agencies"/>
    <s v="UNHCR"/>
    <s v="West Africa"/>
    <s v="Nigeria"/>
    <s v="Complex Emergency"/>
    <s v="Cash"/>
    <n v="225251"/>
    <m/>
    <s v="Agency"/>
    <d v="2015-02-25T10:51:00"/>
    <d v="2015-02-25T10:31:00"/>
    <n v="2015"/>
    <s v="Nigeria"/>
    <s v="PROTECTION"/>
    <n v="23024553"/>
    <d v="2015-01-01T00:00:00"/>
    <d v="2015-12-31T00:00:00"/>
    <m/>
    <s v="High"/>
    <s v="2a-The project is designed to contribute significantly to gender equality"/>
  </r>
  <r>
    <x v="23"/>
    <s v="Bilateral (affected government)"/>
    <s v="Ebola Virus Outbreak - WEST AFRICA - April 2014"/>
    <x v="1"/>
    <m/>
    <m/>
    <x v="0"/>
    <n v="0"/>
    <n v="0"/>
    <s v="(NIGERIA) (IN-KIND) Donated five Fort Pick-up vans as well as electronic fueling cards to the Ebola Emergency Operations Center in Nigeria_x000d__x000a_"/>
    <s v=""/>
    <s v="USD"/>
    <x v="30"/>
    <x v="1"/>
    <x v="0"/>
    <s v="Nigeria"/>
    <x v="0"/>
    <x v="22"/>
    <x v="1"/>
    <s v="Bilateral (affected government)"/>
    <s v="Government"/>
    <s v="Bilateral (affected government)"/>
    <s v="West Africa"/>
    <s v="Region"/>
    <s v="Natural Disaster"/>
    <s v="InKind"/>
    <n v="219174"/>
    <m/>
    <s v="Donor"/>
    <d v="2014-10-13T17:20:00"/>
    <d v="2014-10-13T17:20:00"/>
    <m/>
    <m/>
    <s v="Appeal projects, not including sub-set"/>
    <m/>
    <m/>
    <m/>
    <m/>
    <m/>
    <m/>
  </r>
  <r>
    <x v="23"/>
    <s v="Bilateral (affected government)"/>
    <s v="Ebola Virus Outbreak - WEST AFRICA - April 2014"/>
    <x v="1"/>
    <m/>
    <m/>
    <x v="0"/>
    <n v="0"/>
    <n v="0"/>
    <s v="(NIGERIA) (IN-KIND) Donations of ambulances + support of core operations of the Ebola Operation Center in its monitoring exercise."/>
    <s v=""/>
    <s v="USD"/>
    <x v="17"/>
    <x v="1"/>
    <x v="0"/>
    <s v="Nigeria"/>
    <x v="0"/>
    <x v="22"/>
    <x v="1"/>
    <s v="Bilateral (affected government)"/>
    <s v="Government"/>
    <s v="Bilateral (affected government)"/>
    <s v="West Africa"/>
    <s v="Region"/>
    <s v="Natural Disaster"/>
    <s v="InKind"/>
    <n v="219160"/>
    <m/>
    <s v="Donor"/>
    <d v="2014-10-13T16:55:00"/>
    <d v="2014-10-13T16:55:00"/>
    <m/>
    <m/>
    <s v="Appeal projects, not including sub-set"/>
    <m/>
    <m/>
    <m/>
    <m/>
    <m/>
    <m/>
  </r>
  <r>
    <x v="24"/>
    <s v="United Nations Children's Fund"/>
    <s v="Nigeria 2012"/>
    <x v="1"/>
    <m/>
    <m/>
    <x v="1"/>
    <n v="662250"/>
    <n v="0"/>
    <s v="Humanitarian response related to the Sahel nutrition crisis_x000d__x000a_"/>
    <s v=""/>
    <s v="USD"/>
    <x v="96"/>
    <x v="1"/>
    <x v="1"/>
    <s v="Nigeria"/>
    <x v="0"/>
    <x v="23"/>
    <x v="1"/>
    <s v="United Nations Children's Fund"/>
    <s v="UN Agencies"/>
    <s v="UNICEF"/>
    <s v="West Africa"/>
    <s v="Nigeria"/>
    <s v="Miscellaneous"/>
    <s v="Cash"/>
    <n v="187434"/>
    <m/>
    <s v="Agency"/>
    <d v="2012-09-21T10:03:00"/>
    <d v="2012-09-21T10:03:00"/>
    <m/>
    <m/>
    <s v="Appeal projects, not including sub-set"/>
    <m/>
    <m/>
    <m/>
    <m/>
    <m/>
    <m/>
  </r>
  <r>
    <x v="25"/>
    <s v="United Nations Children's Fund"/>
    <s v="Ebola Virus Outbreak - WEST AFRICA - April 2014"/>
    <x v="0"/>
    <s v="EBOLA-14/H/71109/124"/>
    <s v="Ebola Response"/>
    <x v="0"/>
    <n v="197639"/>
    <n v="0"/>
    <s v="(Nigeria) Response to Ebola outbreak "/>
    <s v=""/>
    <s v="USD"/>
    <x v="97"/>
    <x v="0"/>
    <x v="0"/>
    <s v="Nigeria"/>
    <x v="0"/>
    <x v="24"/>
    <x v="1"/>
    <s v="United Nations Children's Fund"/>
    <s v="UN Agencies"/>
    <s v="UNICEF"/>
    <s v="West Africa"/>
    <s v="Region"/>
    <s v="Natural Disaster"/>
    <s v="Cash"/>
    <n v="219452"/>
    <m/>
    <s v="Agency"/>
    <d v="2014-11-13T11:50:00"/>
    <d v="2014-10-20T11:43:00"/>
    <n v="2014"/>
    <s v="Region"/>
    <s v="Appeal projects, not including sub-set"/>
    <n v="0"/>
    <d v="2014-09-01T00:00:00"/>
    <d v="2015-02-28T00:00:00"/>
    <s v="REGIONAL"/>
    <s v="NOT SPECIFIED"/>
    <m/>
  </r>
  <r>
    <x v="25"/>
    <s v="United Nations Children's Fund"/>
    <s v="Nigeria 2012"/>
    <x v="1"/>
    <m/>
    <m/>
    <x v="1"/>
    <n v="1218000"/>
    <n v="0"/>
    <s v="Humanitarian response related to the Sahel nutrition crisis_x000d__x000a_"/>
    <s v=""/>
    <s v="USD"/>
    <x v="98"/>
    <x v="1"/>
    <x v="1"/>
    <s v="Nigeria"/>
    <x v="0"/>
    <x v="24"/>
    <x v="1"/>
    <s v="United Nations Children's Fund"/>
    <s v="UN Agencies"/>
    <s v="UNICEF"/>
    <s v="West Africa"/>
    <s v="Nigeria"/>
    <s v="Miscellaneous"/>
    <s v="Cash"/>
    <n v="182224"/>
    <m/>
    <s v="Agency"/>
    <d v="2012-05-23T15:13:00"/>
    <d v="2012-05-23T15:13:00"/>
    <m/>
    <m/>
    <s v="Appeal projects, not including sub-set"/>
    <m/>
    <m/>
    <m/>
    <m/>
    <m/>
    <m/>
  </r>
  <r>
    <x v="26"/>
    <s v="United Nations Children's Fund"/>
    <s v="Ebola Virus Outbreak - WEST AFRICA - April 2014"/>
    <x v="0"/>
    <s v="EBOLA-14/H/71109/124"/>
    <s v="Ebola Response"/>
    <x v="0"/>
    <n v="300000"/>
    <n v="0"/>
    <s v="(Nigeria) Response to Ebola outbreak (Regional Thematic Allotment)"/>
    <s v=""/>
    <s v="USD"/>
    <x v="99"/>
    <x v="0"/>
    <x v="0"/>
    <s v="Nigeria"/>
    <x v="0"/>
    <x v="25"/>
    <x v="2"/>
    <s v="United Nations Children's Fund"/>
    <s v="UN Agencies"/>
    <s v="UNICEF"/>
    <s v="West Africa"/>
    <s v="Region"/>
    <s v="Natural Disaster"/>
    <s v="Cash"/>
    <n v="223726"/>
    <m/>
    <s v="Agency"/>
    <d v="2015-01-20T12:41:00"/>
    <d v="2015-01-19T16:06:00"/>
    <n v="2014"/>
    <s v="Region"/>
    <s v="Appeal projects, not including sub-set"/>
    <n v="0"/>
    <d v="2014-09-01T00:00:00"/>
    <d v="2015-02-28T00:00:00"/>
    <s v="REGIONAL"/>
    <s v="NOT SPECIFIED"/>
    <m/>
  </r>
  <r>
    <x v="27"/>
    <s v="ACF - USA"/>
    <s v="Nigeria 2014"/>
    <x v="2"/>
    <s v="NGA-14/A/66275/14005"/>
    <s v="Emergency Food Security and livelihoods program for the most vulnerable population affected by insurgency in Yobe State, Northern Nigeria"/>
    <x v="0"/>
    <n v="1600000"/>
    <n v="0"/>
    <s v=" “rapid response mechanism” covering WASH, NFI and food security (USAID/OFDA)"/>
    <s v=""/>
    <s v="USD"/>
    <x v="100"/>
    <x v="6"/>
    <x v="8"/>
    <s v="Nigeria"/>
    <x v="1"/>
    <x v="26"/>
    <x v="17"/>
    <s v="Action Contre la Faim"/>
    <s v="NGOs"/>
    <s v="ACF - USA"/>
    <s v="West Africa"/>
    <s v="Nigeria"/>
    <s v="Miscellaneous"/>
    <s v="Cash"/>
    <n v="215029"/>
    <m/>
    <s v="Donor and Agency"/>
    <d v="2014-11-05T16:41:00"/>
    <d v="2014-07-15T12:07:00"/>
    <n v="2014"/>
    <s v="Nigeria"/>
    <s v="Appeal projects, not including sub-set"/>
    <n v="1083026"/>
    <d v="2014-02-01T00:00:00"/>
    <d v="2014-07-31T00:00:00"/>
    <m/>
    <s v="High"/>
    <s v="2a-The project is designed to contribute significantly to gender equality"/>
  </r>
  <r>
    <x v="27"/>
    <s v="United Nations High Commissioner for Refugees"/>
    <s v="Nigeria 2014"/>
    <x v="2"/>
    <s v="NGA-14/P-HR-RL/70050/R/120"/>
    <s v="Provision of protection to the population affected by the conflict"/>
    <x v="0"/>
    <n v="1400000"/>
    <n v="0"/>
    <s v="Contribution to UNHCR Emergency Response for th Nigeria Situation--Nigeria (STATE/PRM)_x000d__x000a_"/>
    <s v=""/>
    <s v="USD"/>
    <x v="101"/>
    <x v="3"/>
    <x v="5"/>
    <s v="Nigeria"/>
    <x v="0"/>
    <x v="26"/>
    <x v="17"/>
    <s v="United Nations High Commissioner for Refugees"/>
    <s v="UN Agencies"/>
    <s v="UNHCR"/>
    <s v="West Africa"/>
    <s v="Nigeria"/>
    <s v="Miscellaneous"/>
    <s v="Cash"/>
    <n v="222430"/>
    <m/>
    <s v="Donor"/>
    <d v="2014-12-11T17:07:00"/>
    <d v="2014-12-11T17:07:00"/>
    <n v="2014"/>
    <s v="Nigeria"/>
    <s v="Appeal projects, not including sub-set"/>
    <n v="5473649"/>
    <d v="2014-01-01T00:00:00"/>
    <d v="2014-12-31T00:00:00"/>
    <m/>
    <s v="High"/>
    <s v="2a-The project is designed to contribute significantly to gender equality"/>
  </r>
  <r>
    <x v="27"/>
    <s v="Various Recipients (details not yet provided)"/>
    <s v="Nigeria 2014"/>
    <x v="1"/>
    <m/>
    <m/>
    <x v="0"/>
    <n v="5434331"/>
    <n v="0"/>
    <s v="Agriculture and Food Security, Economic Recovery and Market Systems (ERMS), Health, Humanitarian Coordination and Information Management, Logistics Support and Relief Commodities, Protection, WASH (USAID/OFDA)"/>
    <s v=""/>
    <s v="USD"/>
    <x v="102"/>
    <x v="1"/>
    <x v="1"/>
    <s v="Nigeria"/>
    <x v="1"/>
    <x v="26"/>
    <x v="17"/>
    <s v="Various Recipients (details not yet provided)"/>
    <s v="Other"/>
    <s v="Various Recipients"/>
    <s v="West Africa"/>
    <s v="Nigeria"/>
    <s v="Miscellaneous"/>
    <s v="Cash"/>
    <n v="216365"/>
    <m/>
    <s v="Donor"/>
    <d v="2014-11-05T16:48:00"/>
    <d v="2014-08-07T15:25:00"/>
    <m/>
    <m/>
    <s v="Appeal projects, not including sub-set"/>
    <m/>
    <m/>
    <m/>
    <m/>
    <m/>
    <m/>
  </r>
  <r>
    <x v="27"/>
    <s v="Various Recipients (details not yet provided)"/>
    <s v="Nigeria 2014"/>
    <x v="1"/>
    <m/>
    <m/>
    <x v="0"/>
    <n v="3700000"/>
    <n v="0"/>
    <s v="Protection and Material Assistance to Victims of the Conflict (STATE/PRM)"/>
    <s v=""/>
    <s v="USD"/>
    <x v="102"/>
    <x v="1"/>
    <x v="1"/>
    <s v="Nigeria"/>
    <x v="1"/>
    <x v="26"/>
    <x v="17"/>
    <s v="Various Recipients (details not yet provided)"/>
    <s v="Other"/>
    <s v="Various Recipients"/>
    <s v="West Africa"/>
    <s v="Nigeria"/>
    <s v="Miscellaneous"/>
    <s v="Cash"/>
    <n v="216366"/>
    <m/>
    <s v="Donor"/>
    <d v="2014-08-07T15:26:00"/>
    <d v="2014-08-07T15:26:00"/>
    <m/>
    <m/>
    <s v="Appeal projects, not including sub-set"/>
    <m/>
    <m/>
    <m/>
    <m/>
    <m/>
    <m/>
  </r>
  <r>
    <x v="27"/>
    <s v="Various Recipients (details not yet provided)"/>
    <s v="Nigeria 2014"/>
    <x v="1"/>
    <m/>
    <m/>
    <x v="0"/>
    <n v="9452"/>
    <n v="0"/>
    <s v="Program Support Costs (USAID/OFDA)"/>
    <s v=""/>
    <s v="USD"/>
    <x v="102"/>
    <x v="1"/>
    <x v="6"/>
    <s v="Nigeria"/>
    <x v="1"/>
    <x v="26"/>
    <x v="17"/>
    <s v="Various Recipients (details not yet provided)"/>
    <s v="Other"/>
    <s v="Various Recipients"/>
    <s v="West Africa"/>
    <s v="Nigeria"/>
    <s v="Miscellaneous"/>
    <s v="Cash"/>
    <n v="216367"/>
    <m/>
    <s v="Donor"/>
    <d v="2014-08-07T15:27:00"/>
    <d v="2014-08-07T15:27:00"/>
    <m/>
    <m/>
    <s v="Appeal projects, not including sub-set"/>
    <m/>
    <m/>
    <m/>
    <m/>
    <m/>
    <m/>
  </r>
  <r>
    <x v="28"/>
    <s v="United Nations Children's Fund"/>
    <s v="Nigeria 2012"/>
    <x v="1"/>
    <m/>
    <m/>
    <x v="1"/>
    <n v="1000000"/>
    <n v="0"/>
    <s v="Humanitarian assistance to children and families affected by floods in Nigeria_x000d__x000a_"/>
    <s v=""/>
    <s v="USD"/>
    <x v="103"/>
    <x v="1"/>
    <x v="1"/>
    <s v="Nigeria"/>
    <x v="0"/>
    <x v="27"/>
    <x v="1"/>
    <s v="United Nations Children's Fund"/>
    <s v="UN Agencies"/>
    <s v="UNICEF"/>
    <s v="West Africa"/>
    <s v="Nigeria"/>
    <s v="Miscellaneous"/>
    <s v="Cash"/>
    <n v="190082"/>
    <m/>
    <s v="Agency"/>
    <d v="2012-11-28T11:53:00"/>
    <d v="2012-11-20T12:30:00"/>
    <m/>
    <m/>
    <s v="Appeal projects, not including sub-set"/>
    <m/>
    <m/>
    <m/>
    <m/>
    <m/>
    <m/>
  </r>
  <r>
    <x v="29"/>
    <s v="United Nations Children's Fund"/>
    <s v="Nigeria 2014"/>
    <x v="2"/>
    <s v="NGA-14/SNYS/67548/124"/>
    <s v="to be allocated to specific projects"/>
    <x v="0"/>
    <n v="109553"/>
    <n v="0"/>
    <s v="to be allocated to specific projects (Global - Thematic Humanitarian Resp)"/>
    <s v=""/>
    <s v="USD"/>
    <x v="104"/>
    <x v="8"/>
    <x v="1"/>
    <s v="Nigeria"/>
    <x v="0"/>
    <x v="28"/>
    <x v="18"/>
    <s v="United Nations Children's Fund"/>
    <s v="UN Agencies"/>
    <s v="UNICEF"/>
    <s v="West Africa"/>
    <s v="Nigeria"/>
    <s v="Miscellaneous"/>
    <s v="Cash"/>
    <n v="212528"/>
    <m/>
    <s v="Agency"/>
    <d v="2015-02-18T16:26:00"/>
    <d v="2014-05-20T15:00:00"/>
    <n v="2014"/>
    <s v="Nigeria"/>
    <s v="Appeal projects, not including sub-set"/>
    <n v="0"/>
    <d v="2014-01-01T00:00:00"/>
    <d v="2014-12-31T00:00:00"/>
    <m/>
    <s v="High"/>
    <s v="3-Not Specified"/>
  </r>
</pivotCacheRecords>
</file>

<file path=xl/pivotCache/pivotCacheRecords2.xml><?xml version="1.0" encoding="utf-8"?>
<pivotCacheRecords xmlns="http://schemas.openxmlformats.org/spreadsheetml/2006/main" xmlns:r="http://schemas.openxmlformats.org/officeDocument/2006/relationships" count="6">
  <r>
    <x v="0"/>
    <s v="Save the Children "/>
    <x v="0"/>
    <s v="Nigeria 2015"/>
    <s v="NGA-15/P-HR-RL/77883/6079"/>
    <s v="Humanitarian Response to IDP cris in Gombe"/>
    <n v="2015"/>
    <n v="45676"/>
    <n v="0"/>
    <s v="Lifesaving assistance to displaced populations affected by conflict in Northern Nigeria"/>
    <n v="300000"/>
    <s v="DKK"/>
    <d v="2015-02-13T00:00:00"/>
    <x v="0"/>
    <x v="0"/>
    <s v="Nigeria"/>
    <s v="Commitment"/>
    <s v="Denmark"/>
    <s v="Denmark"/>
    <s v="Save the Children "/>
    <s v="NGOs"/>
    <s v="SC "/>
    <s v="West Africa"/>
    <s v="Nigeria"/>
    <s v="Complex Emergency"/>
    <s v="Cash"/>
    <n v="224897"/>
    <m/>
    <s v="Donor"/>
    <d v="2015-02-18T09:46:00"/>
    <d v="2015-02-18T09:46:00"/>
    <n v="2015"/>
    <s v="Nigeria"/>
    <s v="PROTECTION"/>
    <n v="650000"/>
    <d v="2014-07-01T00:00:00"/>
    <d v="2015-07-01T00:00:00"/>
    <m/>
    <s v="High"/>
    <s v="2a-The project is designed to contribute significantly to gender equality"/>
  </r>
  <r>
    <x v="1"/>
    <s v="United Nations High Commissioner for Refugees"/>
    <x v="0"/>
    <s v="Nigeria 2015"/>
    <s v="NGA-15/P-HR-RL/78083/120"/>
    <s v="Provision of protection to the population affected by the conflict in the North East"/>
    <n v="2015"/>
    <n v="566893"/>
    <n v="0"/>
    <s v="Provision of protection to the population affected by the conflict in the North East "/>
    <s v=""/>
    <s v="USD"/>
    <d v="2015-03-18T00:00:00"/>
    <x v="0"/>
    <x v="0"/>
    <s v="Nigeria"/>
    <s v="Paid contribution"/>
    <s v="European Commission"/>
    <s v="European Commission"/>
    <s v="United Nations High Commissioner for Refugees"/>
    <s v="UN Agencies"/>
    <s v="UNHCR"/>
    <s v="West Africa"/>
    <s v="Nigeria"/>
    <s v="Complex Emergency"/>
    <s v="Cash"/>
    <n v="227050"/>
    <m/>
    <s v="Agency"/>
    <d v="2015-03-25T17:20:00"/>
    <d v="2015-03-25T17:20:00"/>
    <n v="2015"/>
    <s v="Nigeria"/>
    <s v="PROTECTION"/>
    <n v="23024553"/>
    <d v="2015-01-01T00:00:00"/>
    <d v="2015-12-31T00:00:00"/>
    <m/>
    <s v="High"/>
    <s v="2a-The project is designed to contribute significantly to gender equality"/>
  </r>
  <r>
    <x v="2"/>
    <s v="Private (individuals &amp; organisations)"/>
    <x v="0"/>
    <m/>
    <m/>
    <m/>
    <n v="2015"/>
    <n v="56117"/>
    <n v="0"/>
    <s v="Emergency relief for victims of Boko Haram attacks in the diocese Yola (AA-S05 321.50 NGA 03/15)"/>
    <n v="50000"/>
    <s v="EUR"/>
    <d v="2015-03-23T00:00:00"/>
    <x v="1"/>
    <x v="1"/>
    <s v="Nigeria"/>
    <s v="Commitment"/>
    <s v="Germany"/>
    <s v="Germany"/>
    <s v="Private (individuals &amp; organisations)"/>
    <s v="Private Orgs. &amp; Foundations"/>
    <s v="Private (individuals &amp; organisations)"/>
    <s v="West Africa"/>
    <s v="Nigeria"/>
    <s v="Complex Emergency"/>
    <s v="Cash"/>
    <n v="227167"/>
    <m/>
    <s v="Donor"/>
    <d v="2015-03-27T17:28:00"/>
    <d v="2015-03-27T17:28:00"/>
    <m/>
    <m/>
    <s v="Appeal projects, not including sub-set"/>
    <m/>
    <m/>
    <m/>
    <m/>
    <m/>
    <m/>
  </r>
  <r>
    <x v="2"/>
    <s v="United Nations High Commissioner for Refugees"/>
    <x v="0"/>
    <s v="Nigeria 2015"/>
    <s v="NGA-15/P-HR-RL/78083/120"/>
    <s v="Provision of protection to the population affected by the conflict in the North East"/>
    <n v="2015"/>
    <n v="2834467"/>
    <n v="0"/>
    <s v="Emergency assistance to Nigerian refugees in Cameroon, Chad and Niger as well as IDPs inNigeria (VN05 321.50 NGA 02/15)"/>
    <n v="2500000"/>
    <s v="EUR"/>
    <d v="2015-02-26T00:00:00"/>
    <x v="0"/>
    <x v="0"/>
    <s v="Nigeria"/>
    <s v="Commitment"/>
    <s v="Germany"/>
    <s v="Germany"/>
    <s v="United Nations High Commissioner for Refugees"/>
    <s v="UN Agencies"/>
    <s v="UNHCR"/>
    <s v="West Africa"/>
    <s v="Nigeria"/>
    <s v="Complex Emergency"/>
    <s v="Cash"/>
    <n v="225724"/>
    <m/>
    <s v="Donor"/>
    <d v="2015-03-23T12:15:00"/>
    <d v="2015-03-04T14:40:00"/>
    <n v="2015"/>
    <s v="Nigeria"/>
    <s v="PROTECTION"/>
    <n v="23024553"/>
    <d v="2015-01-01T00:00:00"/>
    <d v="2015-12-31T00:00:00"/>
    <m/>
    <m/>
    <m/>
  </r>
  <r>
    <x v="3"/>
    <s v="UN Agencies and Red Cross (details not yet provided)"/>
    <x v="0"/>
    <m/>
    <m/>
    <m/>
    <n v="2015"/>
    <n v="0"/>
    <n v="4270000"/>
    <s v="Grant Aid for Supporting Internally Displaced Persons in the North East and Preparedness to Ebola in Nigeria"/>
    <n v="414123042"/>
    <s v="JPY"/>
    <d v="2015-03-02T00:00:00"/>
    <x v="1"/>
    <x v="2"/>
    <s v="Nigeria"/>
    <s v="Pledge"/>
    <s v="Japan"/>
    <s v="Japan"/>
    <s v="UN Agencies and Red Cross (details not yet provided)"/>
    <s v="Other"/>
    <s v="UN Agencies and Red Cross"/>
    <s v="West Africa"/>
    <s v="Nigeria"/>
    <s v="Complex Emergency"/>
    <s v="Cash"/>
    <n v="225776"/>
    <m/>
    <s v="Donor"/>
    <d v="2015-03-30T14:33:00"/>
    <d v="2015-03-05T12:37:00"/>
    <m/>
    <m/>
    <s v="Appeal projects, not including sub-set"/>
    <m/>
    <m/>
    <m/>
    <m/>
    <m/>
    <m/>
  </r>
  <r>
    <x v="4"/>
    <s v="United Nations High Commissioner for Refugees"/>
    <x v="0"/>
    <s v="Nigeria 2015"/>
    <s v="NGA-15/P-HR-RL/78083/120"/>
    <s v="Provision of protection to the population affected by the conflict in the North East"/>
    <n v="2015"/>
    <n v="260146"/>
    <n v="0"/>
    <s v="Provision of protection to the population affected by the conflict in the North East "/>
    <s v=""/>
    <s v="USD"/>
    <d v="2015-02-24T00:00:00"/>
    <x v="0"/>
    <x v="0"/>
    <s v="Nigeria"/>
    <s v="Paid contribution"/>
    <s v="Switzerland"/>
    <s v="Switzerland"/>
    <s v="United Nations High Commissioner for Refugees"/>
    <s v="UN Agencies"/>
    <s v="UNHCR"/>
    <s v="West Africa"/>
    <s v="Nigeria"/>
    <s v="Complex Emergency"/>
    <s v="Cash"/>
    <n v="225251"/>
    <m/>
    <s v="Agency"/>
    <d v="2015-02-25T10:51:00"/>
    <d v="2015-02-25T10:31:00"/>
    <n v="2015"/>
    <s v="Nigeria"/>
    <s v="PROTECTION"/>
    <n v="23024553"/>
    <d v="2015-01-01T00:00:00"/>
    <d v="2015-12-31T00:00:00"/>
    <m/>
    <s v="High"/>
    <s v="2a-The project is designed to contribute significantly to gender equa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Data" updatedVersion="3" showMemberPropertyTips="0" useAutoFormatting="1" itemPrintTitles="1" createdVersion="1" indent="0" compact="0" compactData="0" gridDropZones="1">
  <location ref="A3:I12" firstHeaderRow="1" firstDataRow="3" firstDataCol="1" rowPageCount="1" colPageCount="1"/>
  <pivotFields count="40">
    <pivotField compact="0" outline="0" subtotalTop="0" showAll="0" includeNewItemsInFilter="1" sortType="descending">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ubtotalTop="0" showAll="0" includeNewItemsInFilter="1"/>
    <pivotField compact="0" outline="0" subtotalTop="0" showAll="0" includeNewItemsInFilter="1">
      <items count="5">
        <item x="0"/>
        <item x="2"/>
        <item x="3"/>
        <item x="1"/>
        <item t="default"/>
      </items>
    </pivotField>
    <pivotField compact="0" outline="0" subtotalTop="0" showAll="0" includeNewItemsInFilter="1"/>
    <pivotField compact="0" outline="0" subtotalTop="0" showAll="0" includeNewItemsInFilter="1"/>
    <pivotField axis="axisPage" compact="0" outline="0" subtotalTop="0" multipleItemSelectionAllowed="1" showAll="0" includeNewItemsInFilter="1">
      <items count="5">
        <item h="1" x="1"/>
        <item h="1" x="2"/>
        <item h="1" x="0"/>
        <item x="3"/>
        <item t="default"/>
      </items>
    </pivotField>
    <pivotField dataField="1" compact="0" numFmtId="3" outline="0" subtotalTop="0" showAll="0" includeNewItemsInFilter="1"/>
    <pivotField dataField="1" compact="0" numFmtId="3"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64" outline="0" subtotalTop="0" showAll="0" includeNewItemsInFilter="1">
      <items count="106">
        <item x="78"/>
        <item x="98"/>
        <item x="57"/>
        <item x="96"/>
        <item x="94"/>
        <item x="79"/>
        <item x="2"/>
        <item x="51"/>
        <item x="46"/>
        <item x="26"/>
        <item x="8"/>
        <item x="91"/>
        <item x="5"/>
        <item x="86"/>
        <item x="103"/>
        <item x="63"/>
        <item x="18"/>
        <item x="55"/>
        <item x="71"/>
        <item x="35"/>
        <item x="22"/>
        <item x="14"/>
        <item x="9"/>
        <item x="15"/>
        <item x="49"/>
        <item x="44"/>
        <item x="67"/>
        <item x="36"/>
        <item x="89"/>
        <item x="6"/>
        <item x="4"/>
        <item x="19"/>
        <item x="84"/>
        <item x="23"/>
        <item x="52"/>
        <item x="92"/>
        <item x="29"/>
        <item x="60"/>
        <item x="58"/>
        <item x="20"/>
        <item x="88"/>
        <item x="32"/>
        <item x="77"/>
        <item x="21"/>
        <item x="27"/>
        <item x="56"/>
        <item x="42"/>
        <item x="87"/>
        <item x="72"/>
        <item x="43"/>
        <item x="68"/>
        <item x="47"/>
        <item x="3"/>
        <item x="100"/>
        <item x="64"/>
        <item x="69"/>
        <item x="38"/>
        <item x="65"/>
        <item x="76"/>
        <item x="40"/>
        <item x="102"/>
        <item x="7"/>
        <item x="75"/>
        <item x="82"/>
        <item x="53"/>
        <item x="11"/>
        <item x="16"/>
        <item x="1"/>
        <item x="17"/>
        <item x="0"/>
        <item x="30"/>
        <item x="80"/>
        <item x="101"/>
        <item x="50"/>
        <item x="97"/>
        <item x="45"/>
        <item x="12"/>
        <item x="10"/>
        <item x="13"/>
        <item x="73"/>
        <item x="104"/>
        <item x="74"/>
        <item x="28"/>
        <item x="83"/>
        <item x="81"/>
        <item x="33"/>
        <item x="41"/>
        <item x="54"/>
        <item x="93"/>
        <item x="99"/>
        <item x="39"/>
        <item x="59"/>
        <item x="24"/>
        <item x="34"/>
        <item x="90"/>
        <item x="95"/>
        <item x="62"/>
        <item x="66"/>
        <item x="48"/>
        <item x="85"/>
        <item x="31"/>
        <item x="70"/>
        <item x="25"/>
        <item x="37"/>
        <item x="61"/>
        <item t="default"/>
      </items>
    </pivotField>
    <pivotField compact="0" outline="0" subtotalTop="0" showAll="0" includeNewItemsInFilter="1">
      <items count="10">
        <item x="8"/>
        <item x="7"/>
        <item x="6"/>
        <item x="4"/>
        <item x="0"/>
        <item x="2"/>
        <item x="3"/>
        <item x="5"/>
        <item x="1"/>
        <item t="default"/>
      </items>
    </pivotField>
    <pivotField compact="0" outline="0" subtotalTop="0" showAll="0" includeNewItemsInFilter="1">
      <items count="10">
        <item x="8"/>
        <item x="6"/>
        <item x="7"/>
        <item x="2"/>
        <item x="0"/>
        <item x="5"/>
        <item x="1"/>
        <item x="4"/>
        <item x="3"/>
        <item t="default"/>
      </items>
    </pivotField>
    <pivotField compact="0" outline="0" subtotalTop="0" showAll="0" includeNewItemsInFilter="1"/>
    <pivotField axis="axisCol" compact="0" outline="0" subtotalTop="0" showAll="0" includeNewItemsInFilter="1">
      <items count="4">
        <item x="1"/>
        <item x="0"/>
        <item x="2"/>
        <item t="default"/>
      </items>
    </pivotField>
    <pivotField axis="axisRow" compact="0" outline="0" subtotalTop="0" showAll="0" includeNewItemsInFilter="1" sortType="descending">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compact="0" outline="0" subtotalTop="0" showAll="0" includeNewItemsInFilter="1" sortType="descending">
      <items count="20">
        <item x="0"/>
        <item x="2"/>
        <item x="3"/>
        <item x="4"/>
        <item x="5"/>
        <item x="6"/>
        <item x="7"/>
        <item x="8"/>
        <item x="9"/>
        <item x="10"/>
        <item x="11"/>
        <item x="12"/>
        <item x="13"/>
        <item x="14"/>
        <item x="1"/>
        <item x="15"/>
        <item x="16"/>
        <item x="17"/>
        <item x="18"/>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3" outline="0" subtotalTop="0" showAll="0" includeNewItemsInFilter="1"/>
    <pivotField compact="0" outline="0" subtotalTop="0" showAll="0" includeNewItemsInFilter="1"/>
    <pivotField compact="0" outline="0" subtotalTop="0" showAll="0" includeNewItemsInFilter="1"/>
    <pivotField compact="0" numFmtId="164" outline="0" subtotalTop="0" showAll="0" includeNewItemsInFilter="1"/>
    <pivotField compact="0" numFmtId="164"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17"/>
  </rowFields>
  <rowItems count="7">
    <i>
      <x v="12"/>
    </i>
    <i>
      <x v="9"/>
    </i>
    <i>
      <x v="11"/>
    </i>
    <i>
      <x v="20"/>
    </i>
    <i>
      <x v="21"/>
    </i>
    <i>
      <x v="8"/>
    </i>
    <i t="grand">
      <x/>
    </i>
  </rowItems>
  <colFields count="2">
    <field x="-2"/>
    <field x="16"/>
  </colFields>
  <colItems count="8">
    <i>
      <x/>
      <x/>
    </i>
    <i r="1">
      <x v="1"/>
    </i>
    <i r="1">
      <x v="2"/>
    </i>
    <i i="1">
      <x v="1"/>
      <x/>
    </i>
    <i r="1" i="1">
      <x v="1"/>
    </i>
    <i r="1" i="1">
      <x v="2"/>
    </i>
    <i t="grand">
      <x/>
    </i>
    <i t="grand" i="1">
      <x/>
    </i>
  </colItems>
  <pageFields count="1">
    <pageField fld="6" hier="-1"/>
  </pageFields>
  <dataFields count="2">
    <dataField name="Sum of USD committed/contributed" fld="7" baseField="0" baseItem="0"/>
    <dataField name="Sum of  USD pledged" fld="8" baseField="0" baseItem="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1" cacheId="3" dataOnRows="1" applyNumberFormats="0" applyBorderFormats="0" applyFontFormats="0" applyPatternFormats="0" applyAlignmentFormats="0" applyWidthHeightFormats="1" dataCaption="Data" updatedVersion="3" showMemberPropertyTips="0" useAutoFormatting="1" itemPrintTitles="1" createdVersion="1" indent="0" compact="0" compactData="0" gridDropZones="1">
  <location ref="A3:B6" firstHeaderRow="2" firstDataRow="2" firstDataCol="1"/>
  <pivotFields count="40">
    <pivotField compact="0" outline="0" subtotalTop="0" showAll="0" includeNewItemsInFilter="1">
      <items count="6">
        <item x="0"/>
        <item x="1"/>
        <item x="2"/>
        <item x="3"/>
        <item x="4"/>
        <item t="default"/>
      </items>
    </pivotField>
    <pivotField compact="0" outline="0" subtotalTop="0" showAll="0" includeNewItemsInFilter="1"/>
    <pivotField axis="axisRow" compact="0" outline="0" subtotalTop="0" showAll="0" includeNewItemsInFilter="1">
      <items count="2">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numFmtId="3" outline="0" subtotalTop="0" showAll="0" includeNewItemsInFilter="1"/>
    <pivotField compact="0" numFmtId="3"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64" outline="0" subtotalTop="0" showAll="0" includeNewItemsInFilter="1"/>
    <pivotField compact="0" outline="0" subtotalTop="0" showAll="0" includeNewItemsInFilter="1">
      <items count="3">
        <item x="0"/>
        <item x="1"/>
        <item t="default"/>
      </items>
    </pivotField>
    <pivotField compact="0" outline="0" subtotalTop="0" showAll="0" includeNewItemsInFilter="1" sortType="descending">
      <items count="4">
        <item x="1"/>
        <item x="0"/>
        <item x="2"/>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3" outline="0" subtotalTop="0" showAll="0" includeNewItemsInFilter="1"/>
    <pivotField compact="0" outline="0" subtotalTop="0" showAll="0" includeNewItemsInFilter="1"/>
    <pivotField compact="0" outline="0" subtotalTop="0" showAll="0" includeNewItemsInFilter="1"/>
    <pivotField compact="0" numFmtId="164" outline="0" subtotalTop="0" showAll="0" includeNewItemsInFilter="1"/>
    <pivotField compact="0" numFmtId="164"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2"/>
  </rowFields>
  <rowItems count="2">
    <i>
      <x/>
    </i>
    <i t="grand">
      <x/>
    </i>
  </rowItems>
  <colItems count="1">
    <i/>
  </colItems>
  <dataFields count="1">
    <dataField name="Sum of USD committed/contributed" fld="7" baseField="0" baseItem="0" numFmtId="167"/>
  </dataFields>
  <formats count="1">
    <format dxfId="0">
      <pivotArea outline="0" fieldPosition="0"/>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8" Type="http://schemas.openxmlformats.org/officeDocument/2006/relationships/hyperlink" Target="https://cerf.unocha.org/admin/Webservices/DetailFundingadv.aspx?paramID=230&amp;type=country&amp;extraID=230&amp;year=2015" TargetMode="External"/><Relationship Id="rId13" Type="http://schemas.openxmlformats.org/officeDocument/2006/relationships/hyperlink" Target="https://cerf.unocha.org/admin/Webservices/DetailFundingadv.aspx?paramID=178&amp;type=country&amp;extraID=178&amp;year=2015" TargetMode="External"/><Relationship Id="rId3" Type="http://schemas.openxmlformats.org/officeDocument/2006/relationships/hyperlink" Target="https://cerf.unocha.org/admin/Webservices/DetailFundingadv.aspx?paramID=107&amp;type=country&amp;extraID=107&amp;year=2015" TargetMode="External"/><Relationship Id="rId7" Type="http://schemas.openxmlformats.org/officeDocument/2006/relationships/hyperlink" Target="https://cerf.unocha.org/admin/Webservices/DetailFundingadv.aspx?paramID=127&amp;type=country&amp;extraID=127&amp;year=2015" TargetMode="External"/><Relationship Id="rId12" Type="http://schemas.openxmlformats.org/officeDocument/2006/relationships/hyperlink" Target="https://cerf.unocha.org/admin/Webservices/DetailFundingadv.aspx?paramID=47&amp;type=country&amp;extraID=47&amp;year=2015" TargetMode="External"/><Relationship Id="rId17" Type="http://schemas.openxmlformats.org/officeDocument/2006/relationships/hyperlink" Target="https://cerf.unocha.org/admin/Webservices/DetailFundingadv.aspx?paramID=121&amp;type=country&amp;extraID=121&amp;year=2015" TargetMode="External"/><Relationship Id="rId2" Type="http://schemas.openxmlformats.org/officeDocument/2006/relationships/hyperlink" Target="https://cerf.unocha.org/admin/Webservices/DetailFundingadv.aspx?paramID=118&amp;type=country&amp;extraID=118&amp;year=2015" TargetMode="External"/><Relationship Id="rId16" Type="http://schemas.openxmlformats.org/officeDocument/2006/relationships/hyperlink" Target="https://cerf.unocha.org/admin/Webservices/DetailFundingadv.aspx?paramID=112&amp;type=country&amp;extraID=112&amp;year=2015" TargetMode="External"/><Relationship Id="rId1" Type="http://schemas.openxmlformats.org/officeDocument/2006/relationships/hyperlink" Target="https://cerf.unocha.org/admin/Webservices/DetailFundingadv.aspx?paramID=206&amp;type=country&amp;extraID=206&amp;year=2015" TargetMode="External"/><Relationship Id="rId6" Type="http://schemas.openxmlformats.org/officeDocument/2006/relationships/hyperlink" Target="https://cerf.unocha.org/admin/Webservices/DetailFundingadv.aspx?paramID=239&amp;type=country&amp;extraID=239&amp;year=2015" TargetMode="External"/><Relationship Id="rId11" Type="http://schemas.openxmlformats.org/officeDocument/2006/relationships/hyperlink" Target="https://cerf.unocha.org/admin/Webservices/DetailFundingadv.aspx?paramID=58&amp;type=country&amp;extraID=58&amp;year=2015" TargetMode="External"/><Relationship Id="rId5" Type="http://schemas.openxmlformats.org/officeDocument/2006/relationships/hyperlink" Target="https://cerf.unocha.org/admin/Webservices/DetailFundingadv.aspx?paramID=100&amp;type=country&amp;extraID=100&amp;year=2015" TargetMode="External"/><Relationship Id="rId15" Type="http://schemas.openxmlformats.org/officeDocument/2006/relationships/hyperlink" Target="https://cerf.unocha.org/admin/Webservices/DetailFundingadv.aspx?paramID=126&amp;type=country&amp;extraID=126&amp;year=2015" TargetMode="External"/><Relationship Id="rId10" Type="http://schemas.openxmlformats.org/officeDocument/2006/relationships/hyperlink" Target="https://cerf.unocha.org/admin/Webservices/DetailFundingadv.aspx?paramID=63&amp;type=country&amp;extraID=63&amp;year=2015" TargetMode="External"/><Relationship Id="rId4" Type="http://schemas.openxmlformats.org/officeDocument/2006/relationships/hyperlink" Target="https://cerf.unocha.org/admin/Webservices/DetailFundingadv.aspx?paramID=216&amp;type=country&amp;extraID=216&amp;year=2015" TargetMode="External"/><Relationship Id="rId9" Type="http://schemas.openxmlformats.org/officeDocument/2006/relationships/hyperlink" Target="https://cerf.unocha.org/admin/Webservices/DetailFundingadv.aspx?paramID=144&amp;type=country&amp;extraID=144&amp;year=2015" TargetMode="External"/><Relationship Id="rId14" Type="http://schemas.openxmlformats.org/officeDocument/2006/relationships/hyperlink" Target="https://cerf.unocha.org/admin/Webservices/DetailFundingadv.aspx?paramID=34&amp;type=country&amp;extraID=34&amp;year=2015"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cerf.unocha.org/admin/Webservices/DetailFundingadv.aspx?paramID=193&amp;type=country&amp;extraID=193&amp;year=2014" TargetMode="External"/><Relationship Id="rId13" Type="http://schemas.openxmlformats.org/officeDocument/2006/relationships/hyperlink" Target="https://cerf.unocha.org/admin/Webservices/DetailFundingadv.aspx?paramID=155&amp;type=country&amp;extraID=155&amp;year=2014" TargetMode="External"/><Relationship Id="rId18" Type="http://schemas.openxmlformats.org/officeDocument/2006/relationships/hyperlink" Target="https://cerf.unocha.org/admin/Webservices/DetailFundingadv.aspx?paramID=239&amp;type=country&amp;extraID=239&amp;year=2014" TargetMode="External"/><Relationship Id="rId26" Type="http://schemas.openxmlformats.org/officeDocument/2006/relationships/hyperlink" Target="https://cerf.unocha.org/admin/Webservices/DetailFundingadv.aspx?paramID=58&amp;type=country&amp;extraID=58&amp;year=2014" TargetMode="External"/><Relationship Id="rId39" Type="http://schemas.openxmlformats.org/officeDocument/2006/relationships/hyperlink" Target="https://cerf.unocha.org/admin/Webservices/DetailFundingadv.aspx?paramID=196&amp;type=country&amp;extraID=196&amp;year=2014" TargetMode="External"/><Relationship Id="rId3" Type="http://schemas.openxmlformats.org/officeDocument/2006/relationships/hyperlink" Target="https://cerf.unocha.org/admin/Webservices/DetailFundingadv.aspx?paramID=67&amp;type=country&amp;extraID=67&amp;year=2014" TargetMode="External"/><Relationship Id="rId21" Type="http://schemas.openxmlformats.org/officeDocument/2006/relationships/hyperlink" Target="https://cerf.unocha.org/admin/Webservices/DetailFundingadv.aspx?paramID=87&amp;type=country&amp;extraID=87&amp;year=2014" TargetMode="External"/><Relationship Id="rId34" Type="http://schemas.openxmlformats.org/officeDocument/2006/relationships/hyperlink" Target="https://cerf.unocha.org/admin/Webservices/DetailFundingadv.aspx?paramID=167&amp;type=country&amp;extraID=167&amp;year=2014" TargetMode="External"/><Relationship Id="rId42" Type="http://schemas.openxmlformats.org/officeDocument/2006/relationships/hyperlink" Target="https://cerf.unocha.org/admin/Webservices/DetailFundingadv.aspx?paramID=120&amp;type=country&amp;extraID=120&amp;year=2014" TargetMode="External"/><Relationship Id="rId7" Type="http://schemas.openxmlformats.org/officeDocument/2006/relationships/hyperlink" Target="https://cerf.unocha.org/admin/Webservices/DetailFundingadv.aspx?paramID=42&amp;type=country&amp;extraID=42&amp;year=2014" TargetMode="External"/><Relationship Id="rId12" Type="http://schemas.openxmlformats.org/officeDocument/2006/relationships/hyperlink" Target="https://cerf.unocha.org/admin/Webservices/DetailFundingadv.aspx?paramID=237&amp;type=country&amp;extraID=237&amp;year=2014" TargetMode="External"/><Relationship Id="rId17" Type="http://schemas.openxmlformats.org/officeDocument/2006/relationships/hyperlink" Target="https://cerf.unocha.org/admin/Webservices/DetailFundingadv.aspx?paramID=88&amp;type=country&amp;extraID=88&amp;year=2014" TargetMode="External"/><Relationship Id="rId25" Type="http://schemas.openxmlformats.org/officeDocument/2006/relationships/hyperlink" Target="https://cerf.unocha.org/admin/Webservices/DetailFundingadv.aspx?paramID=188&amp;type=country&amp;extraID=188&amp;year=2014" TargetMode="External"/><Relationship Id="rId33" Type="http://schemas.openxmlformats.org/officeDocument/2006/relationships/hyperlink" Target="https://cerf.unocha.org/admin/Webservices/DetailFundingadv.aspx?paramID=25&amp;type=country&amp;extraID=25&amp;year=2014" TargetMode="External"/><Relationship Id="rId38" Type="http://schemas.openxmlformats.org/officeDocument/2006/relationships/hyperlink" Target="https://cerf.unocha.org/admin/Webservices/DetailFundingadv.aspx?paramID=238&amp;type=country&amp;extraID=238&amp;year=2014" TargetMode="External"/><Relationship Id="rId2" Type="http://schemas.openxmlformats.org/officeDocument/2006/relationships/hyperlink" Target="https://cerf.unocha.org/admin/Webservices/DetailFundingadv.aspx?paramID=200&amp;type=country&amp;extraID=200&amp;year=2014" TargetMode="External"/><Relationship Id="rId16" Type="http://schemas.openxmlformats.org/officeDocument/2006/relationships/hyperlink" Target="https://cerf.unocha.org/admin/Webservices/DetailFundingadv.aspx?paramID=91&amp;type=country&amp;extraID=91&amp;year=2014" TargetMode="External"/><Relationship Id="rId20" Type="http://schemas.openxmlformats.org/officeDocument/2006/relationships/hyperlink" Target="https://cerf.unocha.org/admin/Webservices/DetailFundingadv.aspx?paramID=145&amp;type=country&amp;extraID=145&amp;year=2014" TargetMode="External"/><Relationship Id="rId29" Type="http://schemas.openxmlformats.org/officeDocument/2006/relationships/hyperlink" Target="https://cerf.unocha.org/admin/Webservices/DetailFundingadv.aspx?paramID=33&amp;type=country&amp;extraID=33&amp;year=2014" TargetMode="External"/><Relationship Id="rId41" Type="http://schemas.openxmlformats.org/officeDocument/2006/relationships/hyperlink" Target="https://cerf.unocha.org/admin/Webservices/DetailFundingadv.aspx?paramID=34&amp;type=country&amp;extraID=34&amp;year=2014" TargetMode="External"/><Relationship Id="rId1" Type="http://schemas.openxmlformats.org/officeDocument/2006/relationships/hyperlink" Target="https://cerf.unocha.org/admin/Webservices/DetailFundingadv.aspx?paramID=320&amp;type=country&amp;extraID=320&amp;year=2014" TargetMode="External"/><Relationship Id="rId6" Type="http://schemas.openxmlformats.org/officeDocument/2006/relationships/hyperlink" Target="https://cerf.unocha.org/admin/Webservices/DetailFundingadv.aspx?paramID=110&amp;type=country&amp;extraID=110&amp;year=2014" TargetMode="External"/><Relationship Id="rId11" Type="http://schemas.openxmlformats.org/officeDocument/2006/relationships/hyperlink" Target="https://cerf.unocha.org/admin/Webservices/DetailFundingadv.aspx?paramID=163&amp;type=country&amp;extraID=163&amp;year=2014" TargetMode="External"/><Relationship Id="rId24" Type="http://schemas.openxmlformats.org/officeDocument/2006/relationships/hyperlink" Target="https://cerf.unocha.org/admin/Webservices/DetailFundingadv.aspx?paramID=186&amp;type=country&amp;extraID=186&amp;year=2014" TargetMode="External"/><Relationship Id="rId32" Type="http://schemas.openxmlformats.org/officeDocument/2006/relationships/hyperlink" Target="https://cerf.unocha.org/admin/Webservices/DetailFundingadv.aspx?paramID=121&amp;type=country&amp;extraID=121&amp;year=2014" TargetMode="External"/><Relationship Id="rId37" Type="http://schemas.openxmlformats.org/officeDocument/2006/relationships/hyperlink" Target="https://cerf.unocha.org/admin/Webservices/DetailFundingadv.aspx?paramID=77&amp;type=country&amp;extraID=77&amp;year=2014" TargetMode="External"/><Relationship Id="rId40" Type="http://schemas.openxmlformats.org/officeDocument/2006/relationships/hyperlink" Target="https://cerf.unocha.org/admin/Webservices/DetailFundingadv.aspx?paramID=26&amp;type=country&amp;extraID=26&amp;year=2014" TargetMode="External"/><Relationship Id="rId45" Type="http://schemas.openxmlformats.org/officeDocument/2006/relationships/hyperlink" Target="https://cerf.unocha.org/admin/Webservices/DetailFundingadv.aspx?paramID=241&amp;type=country&amp;extraID=241&amp;year=2014" TargetMode="External"/><Relationship Id="rId5" Type="http://schemas.openxmlformats.org/officeDocument/2006/relationships/hyperlink" Target="https://cerf.unocha.org/admin/Webservices/DetailFundingadv.aspx?paramID=41&amp;type=country&amp;extraID=41&amp;year=2014" TargetMode="External"/><Relationship Id="rId15" Type="http://schemas.openxmlformats.org/officeDocument/2006/relationships/hyperlink" Target="https://cerf.unocha.org/admin/Webservices/DetailFundingadv.aspx?paramID=249&amp;type=country&amp;extraID=249&amp;year=2014" TargetMode="External"/><Relationship Id="rId23" Type="http://schemas.openxmlformats.org/officeDocument/2006/relationships/hyperlink" Target="https://cerf.unocha.org/admin/Webservices/DetailFundingadv.aspx?paramID=47&amp;type=country&amp;extraID=47&amp;year=2014" TargetMode="External"/><Relationship Id="rId28" Type="http://schemas.openxmlformats.org/officeDocument/2006/relationships/hyperlink" Target="https://cerf.unocha.org/admin/Webservices/DetailFundingadv.aspx?paramID=221&amp;type=country&amp;extraID=221&amp;year=2014" TargetMode="External"/><Relationship Id="rId36" Type="http://schemas.openxmlformats.org/officeDocument/2006/relationships/hyperlink" Target="https://cerf.unocha.org/admin/Webservices/DetailFundingadv.aspx?paramID=244&amp;type=country&amp;extraID=244&amp;year=2014" TargetMode="External"/><Relationship Id="rId10" Type="http://schemas.openxmlformats.org/officeDocument/2006/relationships/hyperlink" Target="https://cerf.unocha.org/admin/Webservices/DetailFundingadv.aspx?paramID=220&amp;type=country&amp;extraID=220&amp;year=2014" TargetMode="External"/><Relationship Id="rId19" Type="http://schemas.openxmlformats.org/officeDocument/2006/relationships/hyperlink" Target="https://cerf.unocha.org/admin/Webservices/DetailFundingadv.aspx?paramID=112&amp;type=country&amp;extraID=112&amp;year=2014" TargetMode="External"/><Relationship Id="rId31" Type="http://schemas.openxmlformats.org/officeDocument/2006/relationships/hyperlink" Target="https://cerf.unocha.org/admin/Webservices/DetailFundingadv.aspx?paramID=134&amp;type=country&amp;extraID=134&amp;year=2014" TargetMode="External"/><Relationship Id="rId44" Type="http://schemas.openxmlformats.org/officeDocument/2006/relationships/hyperlink" Target="https://cerf.unocha.org/admin/Webservices/DetailFundingadv.aspx?paramID=192&amp;type=country&amp;extraID=192&amp;year=2014" TargetMode="External"/><Relationship Id="rId4" Type="http://schemas.openxmlformats.org/officeDocument/2006/relationships/hyperlink" Target="https://cerf.unocha.org/admin/Webservices/DetailFundingadv.aspx?paramID=100&amp;type=country&amp;extraID=100&amp;year=2014" TargetMode="External"/><Relationship Id="rId9" Type="http://schemas.openxmlformats.org/officeDocument/2006/relationships/hyperlink" Target="https://cerf.unocha.org/admin/Webservices/DetailFundingadv.aspx?paramID=36&amp;type=country&amp;extraID=36&amp;year=2014" TargetMode="External"/><Relationship Id="rId14" Type="http://schemas.openxmlformats.org/officeDocument/2006/relationships/hyperlink" Target="https://cerf.unocha.org/admin/Webservices/DetailFundingadv.aspx?paramID=130&amp;type=country&amp;extraID=130&amp;year=2014" TargetMode="External"/><Relationship Id="rId22" Type="http://schemas.openxmlformats.org/officeDocument/2006/relationships/hyperlink" Target="https://cerf.unocha.org/admin/Webservices/DetailFundingadv.aspx?paramID=156&amp;type=country&amp;extraID=156&amp;year=2014" TargetMode="External"/><Relationship Id="rId27" Type="http://schemas.openxmlformats.org/officeDocument/2006/relationships/hyperlink" Target="https://cerf.unocha.org/admin/Webservices/DetailFundingadv.aspx?paramID=1&amp;type=country&amp;extraID=1&amp;year=2014" TargetMode="External"/><Relationship Id="rId30" Type="http://schemas.openxmlformats.org/officeDocument/2006/relationships/hyperlink" Target="https://cerf.unocha.org/admin/Webservices/DetailFundingadv.aspx?paramID=49&amp;type=country&amp;extraID=49&amp;year=2014" TargetMode="External"/><Relationship Id="rId35" Type="http://schemas.openxmlformats.org/officeDocument/2006/relationships/hyperlink" Target="https://cerf.unocha.org/admin/Webservices/DetailFundingadv.aspx?paramID=93&amp;type=country&amp;extraID=93&amp;year=2014" TargetMode="External"/><Relationship Id="rId43" Type="http://schemas.openxmlformats.org/officeDocument/2006/relationships/hyperlink" Target="https://cerf.unocha.org/admin/Webservices/DetailFundingadv.aspx?paramID=148&amp;type=country&amp;extraID=148&amp;year=2014"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sheetPr>
    <tabColor theme="5" tint="0.39997558519241921"/>
  </sheetPr>
  <dimension ref="A1:I12"/>
  <sheetViews>
    <sheetView workbookViewId="0">
      <selection activeCell="A5" sqref="A5:G12"/>
    </sheetView>
  </sheetViews>
  <sheetFormatPr defaultRowHeight="12.75"/>
  <cols>
    <col min="1" max="1" width="20.42578125" customWidth="1"/>
    <col min="2" max="2" width="31" bestFit="1" customWidth="1"/>
    <col min="3" max="3" width="31" customWidth="1"/>
    <col min="4" max="4" width="31" bestFit="1" customWidth="1"/>
    <col min="5" max="5" width="31" customWidth="1"/>
    <col min="6" max="7" width="31" bestFit="1" customWidth="1"/>
    <col min="8" max="8" width="35.7109375" bestFit="1" customWidth="1"/>
    <col min="9" max="9" width="23.85546875" bestFit="1" customWidth="1"/>
  </cols>
  <sheetData>
    <row r="1" spans="1:9">
      <c r="A1" s="11" t="s">
        <v>0</v>
      </c>
      <c r="B1" s="18">
        <v>2015</v>
      </c>
    </row>
    <row r="3" spans="1:9">
      <c r="A3" s="6"/>
      <c r="B3" s="8" t="s">
        <v>366</v>
      </c>
      <c r="C3" s="38" t="s">
        <v>313</v>
      </c>
      <c r="D3" s="27"/>
      <c r="E3" s="27"/>
      <c r="F3" s="27"/>
      <c r="G3" s="27"/>
      <c r="H3" s="27"/>
      <c r="I3" s="7"/>
    </row>
    <row r="4" spans="1:9">
      <c r="A4" s="17"/>
      <c r="B4" s="6" t="s">
        <v>365</v>
      </c>
      <c r="C4" s="27"/>
      <c r="D4" s="27"/>
      <c r="E4" s="6" t="s">
        <v>367</v>
      </c>
      <c r="F4" s="27"/>
      <c r="G4" s="27"/>
      <c r="H4" s="6" t="s">
        <v>497</v>
      </c>
      <c r="I4" s="23" t="s">
        <v>498</v>
      </c>
    </row>
    <row r="5" spans="1:9">
      <c r="A5" s="8" t="s">
        <v>100</v>
      </c>
      <c r="B5" s="6" t="s">
        <v>244</v>
      </c>
      <c r="C5" s="36" t="s">
        <v>18</v>
      </c>
      <c r="D5" s="36" t="s">
        <v>300</v>
      </c>
      <c r="E5" s="6" t="s">
        <v>244</v>
      </c>
      <c r="F5" s="36" t="s">
        <v>18</v>
      </c>
      <c r="G5" s="36" t="s">
        <v>300</v>
      </c>
      <c r="H5" s="17"/>
      <c r="I5" s="39"/>
    </row>
    <row r="6" spans="1:9">
      <c r="A6" s="6" t="s">
        <v>257</v>
      </c>
      <c r="B6" s="12"/>
      <c r="C6" s="40">
        <v>4020000</v>
      </c>
      <c r="D6" s="40">
        <v>0</v>
      </c>
      <c r="E6" s="12"/>
      <c r="F6" s="40">
        <v>0</v>
      </c>
      <c r="G6" s="40">
        <v>4270000</v>
      </c>
      <c r="H6" s="12">
        <v>4020000</v>
      </c>
      <c r="I6" s="24">
        <v>4270000</v>
      </c>
    </row>
    <row r="7" spans="1:9">
      <c r="A7" s="9" t="s">
        <v>178</v>
      </c>
      <c r="B7" s="13">
        <v>3041755</v>
      </c>
      <c r="C7" s="41">
        <v>566893</v>
      </c>
      <c r="D7" s="41"/>
      <c r="E7" s="13">
        <v>0</v>
      </c>
      <c r="F7" s="41">
        <v>0</v>
      </c>
      <c r="G7" s="41"/>
      <c r="H7" s="13">
        <v>3608648</v>
      </c>
      <c r="I7" s="25">
        <v>0</v>
      </c>
    </row>
    <row r="8" spans="1:9">
      <c r="A8" s="9" t="s">
        <v>45</v>
      </c>
      <c r="B8" s="13">
        <v>2890584</v>
      </c>
      <c r="C8" s="41"/>
      <c r="D8" s="41"/>
      <c r="E8" s="13">
        <v>0</v>
      </c>
      <c r="F8" s="41"/>
      <c r="G8" s="41"/>
      <c r="H8" s="13">
        <v>2890584</v>
      </c>
      <c r="I8" s="25">
        <v>0</v>
      </c>
    </row>
    <row r="9" spans="1:9">
      <c r="A9" s="9" t="s">
        <v>138</v>
      </c>
      <c r="B9" s="13">
        <v>342834</v>
      </c>
      <c r="C9" s="41">
        <v>382068</v>
      </c>
      <c r="D9" s="41"/>
      <c r="E9" s="13">
        <v>0</v>
      </c>
      <c r="F9" s="41">
        <v>0</v>
      </c>
      <c r="G9" s="41"/>
      <c r="H9" s="13">
        <v>724902</v>
      </c>
      <c r="I9" s="25">
        <v>0</v>
      </c>
    </row>
    <row r="10" spans="1:9">
      <c r="A10" s="9" t="s">
        <v>26</v>
      </c>
      <c r="B10" s="13"/>
      <c r="C10" s="41">
        <v>260146</v>
      </c>
      <c r="D10" s="41"/>
      <c r="E10" s="13"/>
      <c r="F10" s="41">
        <v>0</v>
      </c>
      <c r="G10" s="41"/>
      <c r="H10" s="13">
        <v>260146</v>
      </c>
      <c r="I10" s="25">
        <v>0</v>
      </c>
    </row>
    <row r="11" spans="1:9">
      <c r="A11" s="9" t="s">
        <v>260</v>
      </c>
      <c r="B11" s="13">
        <v>45676</v>
      </c>
      <c r="C11" s="41"/>
      <c r="D11" s="41"/>
      <c r="E11" s="13">
        <v>0</v>
      </c>
      <c r="F11" s="41"/>
      <c r="G11" s="41"/>
      <c r="H11" s="13">
        <v>45676</v>
      </c>
      <c r="I11" s="25">
        <v>0</v>
      </c>
    </row>
    <row r="12" spans="1:9">
      <c r="A12" s="10" t="s">
        <v>364</v>
      </c>
      <c r="B12" s="14">
        <v>6320849</v>
      </c>
      <c r="C12" s="37">
        <v>5229107</v>
      </c>
      <c r="D12" s="37">
        <v>0</v>
      </c>
      <c r="E12" s="14">
        <v>0</v>
      </c>
      <c r="F12" s="37">
        <v>0</v>
      </c>
      <c r="G12" s="37">
        <v>4270000</v>
      </c>
      <c r="H12" s="14">
        <v>11549956</v>
      </c>
      <c r="I12" s="26">
        <v>4270000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theme="5"/>
  </sheetPr>
  <dimension ref="A4:AN10"/>
  <sheetViews>
    <sheetView workbookViewId="0">
      <selection activeCell="F14" sqref="F14"/>
    </sheetView>
  </sheetViews>
  <sheetFormatPr defaultRowHeight="12.75"/>
  <cols>
    <col min="1" max="1" width="15.42578125" customWidth="1"/>
    <col min="2" max="2" width="16.5703125" customWidth="1"/>
    <col min="6" max="6" width="23" customWidth="1"/>
    <col min="10" max="10" width="26" customWidth="1"/>
    <col min="20" max="20" width="24.7109375" customWidth="1"/>
    <col min="21" max="21" width="15.5703125" customWidth="1"/>
    <col min="22" max="22" width="22.140625" customWidth="1"/>
    <col min="34" max="34" width="21.5703125" customWidth="1"/>
    <col min="40" max="40" width="19.85546875" customWidth="1"/>
  </cols>
  <sheetData>
    <row r="4" spans="1:40" ht="33.75">
      <c r="A4" s="1" t="s">
        <v>305</v>
      </c>
      <c r="B4" s="1" t="s">
        <v>118</v>
      </c>
      <c r="C4" s="1" t="s">
        <v>109</v>
      </c>
      <c r="D4" s="1" t="s">
        <v>287</v>
      </c>
      <c r="E4" s="1" t="s">
        <v>269</v>
      </c>
      <c r="F4" s="1" t="s">
        <v>349</v>
      </c>
      <c r="G4" s="1" t="s">
        <v>0</v>
      </c>
      <c r="H4" s="1" t="s">
        <v>279</v>
      </c>
      <c r="I4" s="1" t="s">
        <v>198</v>
      </c>
      <c r="J4" s="1" t="s">
        <v>35</v>
      </c>
      <c r="K4" s="1" t="s">
        <v>52</v>
      </c>
      <c r="L4" s="1" t="s">
        <v>280</v>
      </c>
      <c r="M4" s="1" t="s">
        <v>27</v>
      </c>
      <c r="N4" s="1" t="s">
        <v>113</v>
      </c>
      <c r="O4" s="1" t="s">
        <v>237</v>
      </c>
      <c r="P4" s="1" t="s">
        <v>14</v>
      </c>
      <c r="Q4" s="1" t="s">
        <v>313</v>
      </c>
      <c r="R4" s="1" t="s">
        <v>100</v>
      </c>
      <c r="S4" s="1" t="s">
        <v>341</v>
      </c>
      <c r="T4" s="1" t="s">
        <v>204</v>
      </c>
      <c r="U4" s="1" t="s">
        <v>199</v>
      </c>
      <c r="V4" s="1" t="s">
        <v>121</v>
      </c>
      <c r="W4" s="1" t="s">
        <v>76</v>
      </c>
      <c r="X4" s="1" t="s">
        <v>308</v>
      </c>
      <c r="Y4" s="1" t="s">
        <v>89</v>
      </c>
      <c r="Z4" s="1" t="s">
        <v>258</v>
      </c>
      <c r="AA4" s="1" t="s">
        <v>311</v>
      </c>
      <c r="AB4" s="1" t="s">
        <v>310</v>
      </c>
      <c r="AC4" s="1" t="s">
        <v>177</v>
      </c>
      <c r="AD4" s="1" t="s">
        <v>23</v>
      </c>
      <c r="AE4" s="1" t="s">
        <v>85</v>
      </c>
      <c r="AF4" s="1" t="s">
        <v>30</v>
      </c>
      <c r="AG4" s="1" t="s">
        <v>254</v>
      </c>
      <c r="AH4" s="1" t="s">
        <v>95</v>
      </c>
      <c r="AI4" s="1" t="s">
        <v>21</v>
      </c>
      <c r="AJ4" s="1" t="s">
        <v>120</v>
      </c>
      <c r="AK4" s="1" t="s">
        <v>253</v>
      </c>
      <c r="AL4" s="1" t="s">
        <v>34</v>
      </c>
      <c r="AM4" s="1" t="s">
        <v>111</v>
      </c>
      <c r="AN4" s="1" t="s">
        <v>176</v>
      </c>
    </row>
    <row r="5" spans="1:40" s="31" customFormat="1" ht="45">
      <c r="A5" s="28" t="s">
        <v>260</v>
      </c>
      <c r="B5" s="28" t="s">
        <v>115</v>
      </c>
      <c r="C5" s="28" t="s">
        <v>65</v>
      </c>
      <c r="D5" s="28" t="s">
        <v>65</v>
      </c>
      <c r="E5" s="28" t="s">
        <v>84</v>
      </c>
      <c r="F5" s="28" t="s">
        <v>331</v>
      </c>
      <c r="G5" s="29">
        <v>2015</v>
      </c>
      <c r="H5" s="28">
        <v>45676</v>
      </c>
      <c r="I5" s="28">
        <v>0</v>
      </c>
      <c r="J5" s="28" t="s">
        <v>133</v>
      </c>
      <c r="K5" s="28">
        <v>300000</v>
      </c>
      <c r="L5" s="28" t="s">
        <v>329</v>
      </c>
      <c r="M5" s="30">
        <v>42048</v>
      </c>
      <c r="N5" s="28" t="s">
        <v>231</v>
      </c>
      <c r="O5" s="28" t="s">
        <v>356</v>
      </c>
      <c r="P5" s="28" t="s">
        <v>165</v>
      </c>
      <c r="Q5" s="28" t="s">
        <v>244</v>
      </c>
      <c r="R5" s="28" t="s">
        <v>260</v>
      </c>
      <c r="S5" s="28" t="s">
        <v>260</v>
      </c>
      <c r="T5" s="28" t="s">
        <v>115</v>
      </c>
      <c r="U5" s="28" t="s">
        <v>71</v>
      </c>
      <c r="V5" s="28" t="s">
        <v>9</v>
      </c>
      <c r="W5" s="28" t="s">
        <v>58</v>
      </c>
      <c r="X5" s="28" t="s">
        <v>165</v>
      </c>
      <c r="Y5" s="28" t="s">
        <v>317</v>
      </c>
      <c r="Z5" s="28" t="s">
        <v>210</v>
      </c>
      <c r="AA5" s="28">
        <v>224897</v>
      </c>
      <c r="AB5" s="28"/>
      <c r="AC5" s="28" t="s">
        <v>305</v>
      </c>
      <c r="AD5" s="30">
        <v>42053.406944444439</v>
      </c>
      <c r="AE5" s="30">
        <v>42053.406944444439</v>
      </c>
      <c r="AF5" s="29">
        <v>2015</v>
      </c>
      <c r="AG5" s="28" t="s">
        <v>165</v>
      </c>
      <c r="AH5" s="28" t="s">
        <v>231</v>
      </c>
      <c r="AI5" s="28">
        <v>650000</v>
      </c>
      <c r="AJ5" s="30">
        <v>41821</v>
      </c>
      <c r="AK5" s="30">
        <v>42186</v>
      </c>
      <c r="AL5" s="28"/>
      <c r="AM5" s="28" t="s">
        <v>149</v>
      </c>
      <c r="AN5" s="28" t="s">
        <v>214</v>
      </c>
    </row>
    <row r="6" spans="1:40" s="31" customFormat="1" ht="45">
      <c r="A6" s="28" t="s">
        <v>178</v>
      </c>
      <c r="B6" s="28" t="s">
        <v>88</v>
      </c>
      <c r="C6" s="28" t="s">
        <v>65</v>
      </c>
      <c r="D6" s="28" t="s">
        <v>65</v>
      </c>
      <c r="E6" s="28" t="s">
        <v>337</v>
      </c>
      <c r="F6" s="28" t="s">
        <v>189</v>
      </c>
      <c r="G6" s="29">
        <v>2015</v>
      </c>
      <c r="H6" s="28">
        <v>566893</v>
      </c>
      <c r="I6" s="28">
        <v>0</v>
      </c>
      <c r="J6" s="28" t="s">
        <v>160</v>
      </c>
      <c r="K6" s="28" t="s">
        <v>171</v>
      </c>
      <c r="L6" s="28" t="s">
        <v>87</v>
      </c>
      <c r="M6" s="30">
        <v>42081</v>
      </c>
      <c r="N6" s="28" t="s">
        <v>231</v>
      </c>
      <c r="O6" s="28" t="s">
        <v>356</v>
      </c>
      <c r="P6" s="28" t="s">
        <v>165</v>
      </c>
      <c r="Q6" s="28" t="s">
        <v>18</v>
      </c>
      <c r="R6" s="28" t="s">
        <v>178</v>
      </c>
      <c r="S6" s="28" t="s">
        <v>178</v>
      </c>
      <c r="T6" s="28" t="s">
        <v>88</v>
      </c>
      <c r="U6" s="28" t="s">
        <v>128</v>
      </c>
      <c r="V6" s="28" t="s">
        <v>59</v>
      </c>
      <c r="W6" s="28" t="s">
        <v>58</v>
      </c>
      <c r="X6" s="28" t="s">
        <v>165</v>
      </c>
      <c r="Y6" s="28" t="s">
        <v>317</v>
      </c>
      <c r="Z6" s="28" t="s">
        <v>210</v>
      </c>
      <c r="AA6" s="28">
        <v>227050</v>
      </c>
      <c r="AB6" s="28"/>
      <c r="AC6" s="28" t="s">
        <v>193</v>
      </c>
      <c r="AD6" s="30">
        <v>42088.722222222219</v>
      </c>
      <c r="AE6" s="30">
        <v>42088.722222222219</v>
      </c>
      <c r="AF6" s="29">
        <v>2015</v>
      </c>
      <c r="AG6" s="28" t="s">
        <v>165</v>
      </c>
      <c r="AH6" s="28" t="s">
        <v>231</v>
      </c>
      <c r="AI6" s="28">
        <v>23024553</v>
      </c>
      <c r="AJ6" s="30">
        <v>42005</v>
      </c>
      <c r="AK6" s="30">
        <v>42369</v>
      </c>
      <c r="AL6" s="28"/>
      <c r="AM6" s="28" t="s">
        <v>149</v>
      </c>
      <c r="AN6" s="28" t="s">
        <v>214</v>
      </c>
    </row>
    <row r="7" spans="1:40" s="35" customFormat="1" ht="33.75">
      <c r="A7" s="32" t="s">
        <v>45</v>
      </c>
      <c r="B7" s="32" t="s">
        <v>362</v>
      </c>
      <c r="C7" s="32" t="s">
        <v>65</v>
      </c>
      <c r="D7" s="32"/>
      <c r="E7" s="32"/>
      <c r="F7" s="32"/>
      <c r="G7" s="33">
        <v>2015</v>
      </c>
      <c r="H7" s="32">
        <v>56117</v>
      </c>
      <c r="I7" s="32">
        <v>0</v>
      </c>
      <c r="J7" s="32" t="s">
        <v>238</v>
      </c>
      <c r="K7" s="32">
        <v>50000</v>
      </c>
      <c r="L7" s="32" t="s">
        <v>296</v>
      </c>
      <c r="M7" s="34">
        <v>42086</v>
      </c>
      <c r="N7" s="32"/>
      <c r="O7" s="32" t="s">
        <v>201</v>
      </c>
      <c r="P7" s="32" t="s">
        <v>165</v>
      </c>
      <c r="Q7" s="32" t="s">
        <v>244</v>
      </c>
      <c r="R7" s="32" t="s">
        <v>45</v>
      </c>
      <c r="S7" s="32" t="s">
        <v>45</v>
      </c>
      <c r="T7" s="32" t="s">
        <v>362</v>
      </c>
      <c r="U7" s="32" t="s">
        <v>36</v>
      </c>
      <c r="V7" s="32" t="s">
        <v>362</v>
      </c>
      <c r="W7" s="32" t="s">
        <v>58</v>
      </c>
      <c r="X7" s="32" t="s">
        <v>165</v>
      </c>
      <c r="Y7" s="32" t="s">
        <v>317</v>
      </c>
      <c r="Z7" s="32" t="s">
        <v>210</v>
      </c>
      <c r="AA7" s="32">
        <v>227167</v>
      </c>
      <c r="AB7" s="32"/>
      <c r="AC7" s="32" t="s">
        <v>305</v>
      </c>
      <c r="AD7" s="34">
        <v>42090.727777777778</v>
      </c>
      <c r="AE7" s="34">
        <v>42090.727777777778</v>
      </c>
      <c r="AF7" s="33"/>
      <c r="AG7" s="32"/>
      <c r="AH7" s="32" t="s">
        <v>92</v>
      </c>
      <c r="AI7" s="32"/>
      <c r="AJ7" s="34"/>
      <c r="AK7" s="34"/>
      <c r="AL7" s="32"/>
      <c r="AM7" s="32"/>
      <c r="AN7" s="32"/>
    </row>
    <row r="8" spans="1:40" s="31" customFormat="1" ht="45">
      <c r="A8" s="28" t="s">
        <v>45</v>
      </c>
      <c r="B8" s="28" t="s">
        <v>88</v>
      </c>
      <c r="C8" s="28" t="s">
        <v>65</v>
      </c>
      <c r="D8" s="28" t="s">
        <v>65</v>
      </c>
      <c r="E8" s="28" t="s">
        <v>337</v>
      </c>
      <c r="F8" s="28" t="s">
        <v>189</v>
      </c>
      <c r="G8" s="29">
        <v>2015</v>
      </c>
      <c r="H8" s="28">
        <v>2834467</v>
      </c>
      <c r="I8" s="28">
        <v>0</v>
      </c>
      <c r="J8" s="28" t="s">
        <v>41</v>
      </c>
      <c r="K8" s="28">
        <v>2500000</v>
      </c>
      <c r="L8" s="28" t="s">
        <v>296</v>
      </c>
      <c r="M8" s="30">
        <v>42061</v>
      </c>
      <c r="N8" s="28" t="s">
        <v>231</v>
      </c>
      <c r="O8" s="28" t="s">
        <v>356</v>
      </c>
      <c r="P8" s="28" t="s">
        <v>165</v>
      </c>
      <c r="Q8" s="28" t="s">
        <v>244</v>
      </c>
      <c r="R8" s="28" t="s">
        <v>45</v>
      </c>
      <c r="S8" s="28" t="s">
        <v>45</v>
      </c>
      <c r="T8" s="28" t="s">
        <v>88</v>
      </c>
      <c r="U8" s="28" t="s">
        <v>128</v>
      </c>
      <c r="V8" s="28" t="s">
        <v>59</v>
      </c>
      <c r="W8" s="28" t="s">
        <v>58</v>
      </c>
      <c r="X8" s="28" t="s">
        <v>165</v>
      </c>
      <c r="Y8" s="28" t="s">
        <v>317</v>
      </c>
      <c r="Z8" s="28" t="s">
        <v>210</v>
      </c>
      <c r="AA8" s="28">
        <v>225724</v>
      </c>
      <c r="AB8" s="28"/>
      <c r="AC8" s="28" t="s">
        <v>305</v>
      </c>
      <c r="AD8" s="30">
        <v>42086.510416666664</v>
      </c>
      <c r="AE8" s="30">
        <v>42067.611111111109</v>
      </c>
      <c r="AF8" s="29">
        <v>2015</v>
      </c>
      <c r="AG8" s="28" t="s">
        <v>165</v>
      </c>
      <c r="AH8" s="28" t="s">
        <v>231</v>
      </c>
      <c r="AI8" s="28">
        <v>23024553</v>
      </c>
      <c r="AJ8" s="30">
        <v>42005</v>
      </c>
      <c r="AK8" s="30">
        <v>42369</v>
      </c>
    </row>
    <row r="9" spans="1:40" s="31" customFormat="1" ht="45">
      <c r="A9" s="28" t="s">
        <v>257</v>
      </c>
      <c r="B9" s="28" t="s">
        <v>161</v>
      </c>
      <c r="C9" s="28" t="s">
        <v>65</v>
      </c>
      <c r="D9" s="28"/>
      <c r="E9" s="28"/>
      <c r="F9" s="28"/>
      <c r="G9" s="29">
        <v>2015</v>
      </c>
      <c r="H9" s="28">
        <v>0</v>
      </c>
      <c r="I9" s="28">
        <v>4270000</v>
      </c>
      <c r="J9" s="28" t="s">
        <v>140</v>
      </c>
      <c r="K9" s="28">
        <v>414123042</v>
      </c>
      <c r="L9" s="28" t="s">
        <v>123</v>
      </c>
      <c r="M9" s="30">
        <v>42065</v>
      </c>
      <c r="N9" s="28"/>
      <c r="O9" s="28" t="s">
        <v>6</v>
      </c>
      <c r="P9" s="28" t="s">
        <v>165</v>
      </c>
      <c r="Q9" s="28" t="s">
        <v>300</v>
      </c>
      <c r="R9" s="28" t="s">
        <v>257</v>
      </c>
      <c r="S9" s="28" t="s">
        <v>257</v>
      </c>
      <c r="T9" s="28" t="s">
        <v>161</v>
      </c>
      <c r="U9" s="28" t="s">
        <v>256</v>
      </c>
      <c r="V9" s="28" t="s">
        <v>137</v>
      </c>
      <c r="W9" s="28" t="s">
        <v>58</v>
      </c>
      <c r="X9" s="28" t="s">
        <v>165</v>
      </c>
      <c r="Y9" s="28" t="s">
        <v>317</v>
      </c>
      <c r="Z9" s="28" t="s">
        <v>210</v>
      </c>
      <c r="AA9" s="28">
        <v>225776</v>
      </c>
      <c r="AB9" s="28"/>
      <c r="AC9" s="28" t="s">
        <v>305</v>
      </c>
      <c r="AD9" s="30">
        <v>42093.606249999997</v>
      </c>
      <c r="AE9" s="30">
        <v>42068.525694444441</v>
      </c>
      <c r="AF9" s="29"/>
      <c r="AG9" s="28"/>
      <c r="AH9" s="28" t="s">
        <v>92</v>
      </c>
      <c r="AI9" s="28"/>
      <c r="AJ9" s="30"/>
      <c r="AK9" s="30"/>
      <c r="AL9" s="28"/>
      <c r="AM9" s="28"/>
      <c r="AN9" s="28"/>
    </row>
    <row r="10" spans="1:40" s="31" customFormat="1" ht="45">
      <c r="A10" s="28" t="s">
        <v>26</v>
      </c>
      <c r="B10" s="28" t="s">
        <v>88</v>
      </c>
      <c r="C10" s="28" t="s">
        <v>65</v>
      </c>
      <c r="D10" s="28" t="s">
        <v>65</v>
      </c>
      <c r="E10" s="28" t="s">
        <v>337</v>
      </c>
      <c r="F10" s="28" t="s">
        <v>189</v>
      </c>
      <c r="G10" s="29">
        <v>2015</v>
      </c>
      <c r="H10" s="28">
        <v>260146</v>
      </c>
      <c r="I10" s="28">
        <v>0</v>
      </c>
      <c r="J10" s="28" t="s">
        <v>160</v>
      </c>
      <c r="K10" s="28" t="s">
        <v>171</v>
      </c>
      <c r="L10" s="28" t="s">
        <v>87</v>
      </c>
      <c r="M10" s="30">
        <v>42059</v>
      </c>
      <c r="N10" s="28" t="s">
        <v>231</v>
      </c>
      <c r="O10" s="28" t="s">
        <v>356</v>
      </c>
      <c r="P10" s="28" t="s">
        <v>165</v>
      </c>
      <c r="Q10" s="28" t="s">
        <v>18</v>
      </c>
      <c r="R10" s="28" t="s">
        <v>26</v>
      </c>
      <c r="S10" s="28" t="s">
        <v>26</v>
      </c>
      <c r="T10" s="28" t="s">
        <v>88</v>
      </c>
      <c r="U10" s="28" t="s">
        <v>128</v>
      </c>
      <c r="V10" s="28" t="s">
        <v>59</v>
      </c>
      <c r="W10" s="28" t="s">
        <v>58</v>
      </c>
      <c r="X10" s="28" t="s">
        <v>165</v>
      </c>
      <c r="Y10" s="28" t="s">
        <v>317</v>
      </c>
      <c r="Z10" s="28" t="s">
        <v>210</v>
      </c>
      <c r="AA10" s="28">
        <v>225251</v>
      </c>
      <c r="AB10" s="28"/>
      <c r="AC10" s="28" t="s">
        <v>193</v>
      </c>
      <c r="AD10" s="30">
        <v>42060.45208333333</v>
      </c>
      <c r="AE10" s="30">
        <v>42060.438194444439</v>
      </c>
      <c r="AF10" s="29">
        <v>2015</v>
      </c>
      <c r="AG10" s="28" t="s">
        <v>165</v>
      </c>
      <c r="AH10" s="28" t="s">
        <v>231</v>
      </c>
      <c r="AI10" s="28">
        <v>23024553</v>
      </c>
      <c r="AJ10" s="30">
        <v>42005</v>
      </c>
      <c r="AK10" s="30">
        <v>42369</v>
      </c>
      <c r="AL10" s="28"/>
      <c r="AM10" s="28" t="s">
        <v>149</v>
      </c>
      <c r="AN10" s="28" t="s">
        <v>214</v>
      </c>
    </row>
  </sheetData>
  <autoFilter ref="A4:AN4"/>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theme="5" tint="0.39997558519241921"/>
  </sheetPr>
  <dimension ref="A3:E16"/>
  <sheetViews>
    <sheetView workbookViewId="0">
      <selection activeCell="F20" sqref="F20"/>
    </sheetView>
  </sheetViews>
  <sheetFormatPr defaultRowHeight="12.75"/>
  <cols>
    <col min="1" max="1" width="31" customWidth="1"/>
    <col min="2" max="2" width="10.28515625" bestFit="1" customWidth="1"/>
    <col min="4" max="4" width="11.28515625" bestFit="1" customWidth="1"/>
    <col min="5" max="5" width="10.28515625" bestFit="1" customWidth="1"/>
  </cols>
  <sheetData>
    <row r="3" spans="1:5">
      <c r="A3" s="8" t="s">
        <v>365</v>
      </c>
      <c r="B3" s="23"/>
    </row>
    <row r="4" spans="1:5">
      <c r="A4" s="8" t="s">
        <v>109</v>
      </c>
      <c r="B4" s="23" t="s">
        <v>371</v>
      </c>
    </row>
    <row r="5" spans="1:5">
      <c r="A5" s="6" t="s">
        <v>65</v>
      </c>
      <c r="B5" s="43">
        <v>3763299</v>
      </c>
    </row>
    <row r="6" spans="1:5">
      <c r="A6" s="10" t="s">
        <v>364</v>
      </c>
      <c r="B6" s="42">
        <v>3763299</v>
      </c>
    </row>
    <row r="9" spans="1:5">
      <c r="D9" s="44"/>
    </row>
    <row r="10" spans="1:5">
      <c r="E10" s="45"/>
    </row>
    <row r="11" spans="1:5">
      <c r="E11" s="46"/>
    </row>
    <row r="12" spans="1:5">
      <c r="E12" s="47"/>
    </row>
    <row r="13" spans="1:5">
      <c r="E13" s="48"/>
    </row>
    <row r="14" spans="1:5">
      <c r="E14" s="45"/>
    </row>
    <row r="15" spans="1:5">
      <c r="E15" s="45"/>
    </row>
    <row r="16" spans="1:5">
      <c r="E16" s="4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4:B13"/>
  <sheetViews>
    <sheetView workbookViewId="0">
      <selection activeCell="I30" sqref="I30"/>
    </sheetView>
  </sheetViews>
  <sheetFormatPr defaultRowHeight="12.75"/>
  <cols>
    <col min="1" max="1" width="31.42578125" bestFit="1" customWidth="1"/>
    <col min="2" max="2" width="10.5703125" bestFit="1" customWidth="1"/>
  </cols>
  <sheetData>
    <row r="4" spans="1:2">
      <c r="A4" s="21" t="s">
        <v>441</v>
      </c>
      <c r="B4" s="21" t="s">
        <v>490</v>
      </c>
    </row>
    <row r="5" spans="1:2">
      <c r="A5" t="s">
        <v>480</v>
      </c>
      <c r="B5" s="15">
        <v>3.707182</v>
      </c>
    </row>
    <row r="6" spans="1:2">
      <c r="A6" t="s">
        <v>482</v>
      </c>
      <c r="B6" s="15">
        <v>5.6117E-2</v>
      </c>
    </row>
    <row r="7" spans="1:2">
      <c r="A7" s="19" t="s">
        <v>364</v>
      </c>
      <c r="B7" s="20">
        <v>3.7632989999999999</v>
      </c>
    </row>
    <row r="10" spans="1:2">
      <c r="A10" s="21" t="s">
        <v>485</v>
      </c>
      <c r="B10" s="21" t="s">
        <v>490</v>
      </c>
    </row>
    <row r="11" spans="1:2">
      <c r="A11" t="s">
        <v>489</v>
      </c>
      <c r="B11" s="15">
        <v>3.707182</v>
      </c>
    </row>
    <row r="12" spans="1:2">
      <c r="A12" t="s">
        <v>484</v>
      </c>
      <c r="B12" s="15">
        <v>5.6117E-2</v>
      </c>
    </row>
    <row r="13" spans="1:2">
      <c r="A13" s="19" t="s">
        <v>364</v>
      </c>
      <c r="B13" s="20">
        <v>3.7632989999999999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D23"/>
  <sheetViews>
    <sheetView workbookViewId="0">
      <selection activeCell="C29" sqref="C29"/>
    </sheetView>
  </sheetViews>
  <sheetFormatPr defaultRowHeight="12.75"/>
  <cols>
    <col min="1" max="1" width="12.28515625" style="51" bestFit="1" customWidth="1"/>
    <col min="2" max="2" width="14" style="51" bestFit="1" customWidth="1"/>
    <col min="3" max="3" width="14" style="51" customWidth="1"/>
    <col min="4" max="4" width="12.85546875" style="51" bestFit="1" customWidth="1"/>
    <col min="5" max="16384" width="9.140625" style="51"/>
  </cols>
  <sheetData>
    <row r="1" spans="1:4">
      <c r="A1" s="51" t="s">
        <v>377</v>
      </c>
    </row>
    <row r="4" spans="1:4">
      <c r="A4" s="52" t="s">
        <v>27</v>
      </c>
      <c r="B4" s="52" t="s">
        <v>375</v>
      </c>
      <c r="C4" s="52" t="s">
        <v>376</v>
      </c>
      <c r="D4" s="52" t="s">
        <v>374</v>
      </c>
    </row>
    <row r="5" spans="1:4">
      <c r="A5" s="53">
        <v>42048</v>
      </c>
      <c r="B5" s="54">
        <v>4.5676000000000001E-2</v>
      </c>
      <c r="C5" s="54">
        <f>B5</f>
        <v>4.5676000000000001E-2</v>
      </c>
      <c r="D5" s="54">
        <v>0</v>
      </c>
    </row>
    <row r="6" spans="1:4">
      <c r="A6" s="55">
        <v>42053</v>
      </c>
      <c r="B6" s="54">
        <v>1.1337870000000001</v>
      </c>
      <c r="C6" s="54">
        <f>C5+B6</f>
        <v>1.1794630000000002</v>
      </c>
      <c r="D6" s="54">
        <v>0</v>
      </c>
    </row>
    <row r="7" spans="1:4">
      <c r="A7" s="55">
        <v>42055</v>
      </c>
      <c r="B7" s="54">
        <v>0.10292900000000001</v>
      </c>
      <c r="C7" s="54">
        <f t="shared" ref="C7:C17" si="0">C6+B7</f>
        <v>1.2823920000000002</v>
      </c>
      <c r="D7" s="54">
        <v>0</v>
      </c>
    </row>
    <row r="8" spans="1:4">
      <c r="A8" s="55">
        <v>42059</v>
      </c>
      <c r="B8" s="54">
        <v>0.26014599999999999</v>
      </c>
      <c r="C8" s="54">
        <f t="shared" si="0"/>
        <v>1.5425380000000002</v>
      </c>
      <c r="D8" s="54">
        <v>0</v>
      </c>
    </row>
    <row r="9" spans="1:4">
      <c r="A9" s="55">
        <v>42061</v>
      </c>
      <c r="B9" s="54">
        <v>2.8344670000000001</v>
      </c>
      <c r="C9" s="54">
        <f t="shared" si="0"/>
        <v>4.3770050000000005</v>
      </c>
      <c r="D9" s="54">
        <v>0</v>
      </c>
    </row>
    <row r="10" spans="1:4">
      <c r="A10" s="55">
        <v>42065</v>
      </c>
      <c r="B10" s="54">
        <v>3.4</v>
      </c>
      <c r="C10" s="54">
        <f t="shared" si="0"/>
        <v>7.7770050000000008</v>
      </c>
      <c r="D10" s="54">
        <v>4.2699999999999996</v>
      </c>
    </row>
    <row r="11" spans="1:4">
      <c r="A11" s="55">
        <v>42066</v>
      </c>
      <c r="B11" s="54">
        <v>0.56116699999999997</v>
      </c>
      <c r="C11" s="54">
        <f t="shared" si="0"/>
        <v>8.3381720000000001</v>
      </c>
      <c r="D11" s="54">
        <v>0</v>
      </c>
    </row>
    <row r="12" spans="1:4">
      <c r="A12" s="55">
        <v>42068</v>
      </c>
      <c r="B12" s="54">
        <v>0.23990500000000001</v>
      </c>
      <c r="C12" s="54">
        <f t="shared" si="0"/>
        <v>8.5780770000000004</v>
      </c>
      <c r="D12" s="54">
        <v>0</v>
      </c>
    </row>
    <row r="13" spans="1:4">
      <c r="A13" s="55">
        <v>42074</v>
      </c>
      <c r="B13" s="54">
        <v>0.56116699999999997</v>
      </c>
      <c r="C13" s="54">
        <f t="shared" si="0"/>
        <v>9.1392439999999997</v>
      </c>
      <c r="D13" s="54">
        <v>0</v>
      </c>
    </row>
    <row r="14" spans="1:4">
      <c r="A14" s="55">
        <v>42079</v>
      </c>
      <c r="B14" s="54">
        <v>1.002068</v>
      </c>
      <c r="C14" s="54">
        <f t="shared" si="0"/>
        <v>10.141311999999999</v>
      </c>
      <c r="D14" s="54">
        <v>0</v>
      </c>
    </row>
    <row r="15" spans="1:4">
      <c r="A15" s="55">
        <v>42081</v>
      </c>
      <c r="B15" s="54">
        <v>0.56689299999999998</v>
      </c>
      <c r="C15" s="54">
        <f t="shared" si="0"/>
        <v>10.708205</v>
      </c>
      <c r="D15" s="54">
        <v>0</v>
      </c>
    </row>
    <row r="16" spans="1:4">
      <c r="A16" s="55">
        <v>42083</v>
      </c>
      <c r="B16" s="54">
        <v>0.78563400000000005</v>
      </c>
      <c r="C16" s="54">
        <f t="shared" si="0"/>
        <v>11.493838999999999</v>
      </c>
      <c r="D16" s="54">
        <v>0</v>
      </c>
    </row>
    <row r="17" spans="1:4">
      <c r="A17" s="55">
        <v>42086</v>
      </c>
      <c r="B17" s="54">
        <v>5.6117E-2</v>
      </c>
      <c r="C17" s="54">
        <f t="shared" si="0"/>
        <v>11.549956</v>
      </c>
      <c r="D17" s="54">
        <v>0</v>
      </c>
    </row>
    <row r="18" spans="1:4">
      <c r="A18" s="51" t="s">
        <v>364</v>
      </c>
      <c r="B18" s="54">
        <v>11.549956</v>
      </c>
      <c r="C18" s="54"/>
      <c r="D18" s="54">
        <v>4.2699999999999996</v>
      </c>
    </row>
    <row r="22" spans="1:4">
      <c r="A22" s="51" t="s">
        <v>499</v>
      </c>
      <c r="B22" s="56">
        <f>B18-C9</f>
        <v>7.1729509999999994</v>
      </c>
    </row>
    <row r="23" spans="1:4">
      <c r="A23" s="51" t="s">
        <v>500</v>
      </c>
      <c r="B23" s="57">
        <f>B22/B18</f>
        <v>0.6210370844702785</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dimension ref="A1:D24"/>
  <sheetViews>
    <sheetView workbookViewId="0">
      <selection activeCell="G10" sqref="G10"/>
    </sheetView>
  </sheetViews>
  <sheetFormatPr defaultRowHeight="12.75"/>
  <cols>
    <col min="1" max="1" width="9.140625" style="51"/>
    <col min="2" max="2" width="36.140625" style="51" customWidth="1"/>
    <col min="3" max="4" width="11.42578125" style="51" customWidth="1"/>
    <col min="5" max="16384" width="9.140625" style="51"/>
  </cols>
  <sheetData>
    <row r="1" spans="1:4">
      <c r="A1" s="51" t="s">
        <v>439</v>
      </c>
    </row>
    <row r="3" spans="1:4" ht="13.5" thickBot="1"/>
    <row r="4" spans="1:4" ht="39" thickTop="1">
      <c r="A4" s="58" t="s">
        <v>399</v>
      </c>
      <c r="B4" s="58" t="s">
        <v>379</v>
      </c>
      <c r="C4" s="59" t="s">
        <v>380</v>
      </c>
      <c r="D4" s="59" t="s">
        <v>381</v>
      </c>
    </row>
    <row r="5" spans="1:4">
      <c r="A5" s="60"/>
      <c r="B5" s="60"/>
      <c r="C5" s="61">
        <v>2015</v>
      </c>
      <c r="D5" s="61">
        <v>2015</v>
      </c>
    </row>
    <row r="6" spans="1:4">
      <c r="A6" s="62">
        <v>1</v>
      </c>
      <c r="B6" s="63" t="s">
        <v>382</v>
      </c>
      <c r="C6" s="64">
        <v>29926021</v>
      </c>
      <c r="D6" s="65">
        <v>0.254</v>
      </c>
    </row>
    <row r="7" spans="1:4">
      <c r="A7" s="66">
        <v>2</v>
      </c>
      <c r="B7" s="67" t="s">
        <v>383</v>
      </c>
      <c r="C7" s="68">
        <v>18004139</v>
      </c>
      <c r="D7" s="69">
        <v>0.15279999999999999</v>
      </c>
    </row>
    <row r="8" spans="1:4">
      <c r="A8" s="62">
        <v>3</v>
      </c>
      <c r="B8" s="63" t="s">
        <v>384</v>
      </c>
      <c r="C8" s="64">
        <v>9000346</v>
      </c>
      <c r="D8" s="65">
        <v>7.6399999999999996E-2</v>
      </c>
    </row>
    <row r="9" spans="1:4">
      <c r="A9" s="66">
        <v>4</v>
      </c>
      <c r="B9" s="67" t="s">
        <v>385</v>
      </c>
      <c r="C9" s="68">
        <v>8999844</v>
      </c>
      <c r="D9" s="69">
        <v>7.6399999999999996E-2</v>
      </c>
    </row>
    <row r="10" spans="1:4">
      <c r="A10" s="62">
        <v>5</v>
      </c>
      <c r="B10" s="63" t="s">
        <v>386</v>
      </c>
      <c r="C10" s="64">
        <v>7988899</v>
      </c>
      <c r="D10" s="65">
        <v>6.7799999999999999E-2</v>
      </c>
    </row>
    <row r="11" spans="1:4">
      <c r="A11" s="66">
        <v>6</v>
      </c>
      <c r="B11" s="67" t="s">
        <v>387</v>
      </c>
      <c r="C11" s="68">
        <v>7647670</v>
      </c>
      <c r="D11" s="69">
        <v>6.4899999999999999E-2</v>
      </c>
    </row>
    <row r="12" spans="1:4">
      <c r="A12" s="62">
        <v>7</v>
      </c>
      <c r="B12" s="63" t="s">
        <v>388</v>
      </c>
      <c r="C12" s="64">
        <v>6961397</v>
      </c>
      <c r="D12" s="65">
        <v>5.91E-2</v>
      </c>
    </row>
    <row r="13" spans="1:4">
      <c r="A13" s="66">
        <v>8</v>
      </c>
      <c r="B13" s="67" t="s">
        <v>389</v>
      </c>
      <c r="C13" s="68">
        <v>5038408</v>
      </c>
      <c r="D13" s="69">
        <v>4.2799999999999998E-2</v>
      </c>
    </row>
    <row r="14" spans="1:4">
      <c r="A14" s="62">
        <v>9</v>
      </c>
      <c r="B14" s="63" t="s">
        <v>390</v>
      </c>
      <c r="C14" s="64">
        <v>3996365</v>
      </c>
      <c r="D14" s="65">
        <v>3.39E-2</v>
      </c>
    </row>
    <row r="15" spans="1:4">
      <c r="A15" s="66">
        <v>10</v>
      </c>
      <c r="B15" s="67" t="s">
        <v>391</v>
      </c>
      <c r="C15" s="68">
        <v>3500065</v>
      </c>
      <c r="D15" s="69">
        <v>2.9700000000000001E-2</v>
      </c>
    </row>
    <row r="16" spans="1:4">
      <c r="A16" s="62">
        <v>11</v>
      </c>
      <c r="B16" s="63" t="s">
        <v>392</v>
      </c>
      <c r="C16" s="64">
        <v>3000059</v>
      </c>
      <c r="D16" s="65">
        <v>2.5499999999999998E-2</v>
      </c>
    </row>
    <row r="17" spans="1:4">
      <c r="A17" s="66">
        <v>12</v>
      </c>
      <c r="B17" s="67" t="s">
        <v>393</v>
      </c>
      <c r="C17" s="68">
        <v>2994382</v>
      </c>
      <c r="D17" s="69">
        <v>2.5399999999999999E-2</v>
      </c>
    </row>
    <row r="18" spans="1:4">
      <c r="A18" s="62">
        <v>13</v>
      </c>
      <c r="B18" s="63" t="s">
        <v>394</v>
      </c>
      <c r="C18" s="64">
        <v>2498220</v>
      </c>
      <c r="D18" s="65">
        <v>2.12E-2</v>
      </c>
    </row>
    <row r="19" spans="1:4">
      <c r="A19" s="66">
        <v>14</v>
      </c>
      <c r="B19" s="67" t="s">
        <v>395</v>
      </c>
      <c r="C19" s="68">
        <v>2495246</v>
      </c>
      <c r="D19" s="69">
        <v>2.12E-2</v>
      </c>
    </row>
    <row r="20" spans="1:4">
      <c r="A20" s="62">
        <v>15</v>
      </c>
      <c r="B20" s="63" t="s">
        <v>396</v>
      </c>
      <c r="C20" s="64">
        <v>2294798</v>
      </c>
      <c r="D20" s="65">
        <v>1.95E-2</v>
      </c>
    </row>
    <row r="21" spans="1:4">
      <c r="A21" s="66">
        <v>16</v>
      </c>
      <c r="B21" s="67" t="s">
        <v>397</v>
      </c>
      <c r="C21" s="68">
        <v>2000285</v>
      </c>
      <c r="D21" s="69">
        <v>1.7000000000000001E-2</v>
      </c>
    </row>
    <row r="22" spans="1:4">
      <c r="A22" s="62">
        <v>17</v>
      </c>
      <c r="B22" s="63" t="s">
        <v>398</v>
      </c>
      <c r="C22" s="64">
        <v>1491012</v>
      </c>
      <c r="D22" s="65">
        <v>1.2699999999999999E-2</v>
      </c>
    </row>
    <row r="23" spans="1:4" ht="13.5" thickBot="1">
      <c r="A23" s="70"/>
      <c r="B23" s="71" t="s">
        <v>371</v>
      </c>
      <c r="C23" s="72">
        <v>117837156</v>
      </c>
      <c r="D23" s="73">
        <v>1</v>
      </c>
    </row>
    <row r="24" spans="1:4" ht="13.5" thickTop="1"/>
  </sheetData>
  <mergeCells count="2">
    <mergeCell ref="B4:B5"/>
    <mergeCell ref="A4:A5"/>
  </mergeCells>
  <hyperlinks>
    <hyperlink ref="B6" r:id="rId1" display="https://cerf.unocha.org/admin/Webservices/DetailFundingadv.aspx?paramID=206&amp;type=country&amp;extraID=206&amp;year=2015"/>
    <hyperlink ref="B7" r:id="rId2" display="https://cerf.unocha.org/admin/Webservices/DetailFundingadv.aspx?paramID=118&amp;type=country&amp;extraID=118&amp;year=2015"/>
    <hyperlink ref="B8" r:id="rId3" display="https://cerf.unocha.org/admin/Webservices/DetailFundingadv.aspx?paramID=107&amp;type=country&amp;extraID=107&amp;year=2015"/>
    <hyperlink ref="B9" r:id="rId4" display="https://cerf.unocha.org/admin/Webservices/DetailFundingadv.aspx?paramID=216&amp;type=country&amp;extraID=216&amp;year=2015"/>
    <hyperlink ref="B10" r:id="rId5" display="https://cerf.unocha.org/admin/Webservices/DetailFundingadv.aspx?paramID=100&amp;type=country&amp;extraID=100&amp;year=2015"/>
    <hyperlink ref="B11" r:id="rId6" display="https://cerf.unocha.org/admin/Webservices/DetailFundingadv.aspx?paramID=239&amp;type=country&amp;extraID=239&amp;year=2015"/>
    <hyperlink ref="B12" r:id="rId7" display="https://cerf.unocha.org/admin/Webservices/DetailFundingadv.aspx?paramID=127&amp;type=country&amp;extraID=127&amp;year=2015"/>
    <hyperlink ref="B13" r:id="rId8" display="https://cerf.unocha.org/admin/Webservices/DetailFundingadv.aspx?paramID=230&amp;type=country&amp;extraID=230&amp;year=2015"/>
    <hyperlink ref="B14" r:id="rId9" display="https://cerf.unocha.org/admin/Webservices/DetailFundingadv.aspx?paramID=144&amp;type=country&amp;extraID=144&amp;year=2015"/>
    <hyperlink ref="B15" r:id="rId10" display="https://cerf.unocha.org/admin/Webservices/DetailFundingadv.aspx?paramID=63&amp;type=country&amp;extraID=63&amp;year=2015"/>
    <hyperlink ref="B16" r:id="rId11" display="https://cerf.unocha.org/admin/Webservices/DetailFundingadv.aspx?paramID=58&amp;type=country&amp;extraID=58&amp;year=2015"/>
    <hyperlink ref="B17" r:id="rId12" display="https://cerf.unocha.org/admin/Webservices/DetailFundingadv.aspx?paramID=47&amp;type=country&amp;extraID=47&amp;year=2015"/>
    <hyperlink ref="B18" r:id="rId13" display="https://cerf.unocha.org/admin/Webservices/DetailFundingadv.aspx?paramID=178&amp;type=country&amp;extraID=178&amp;year=2015"/>
    <hyperlink ref="B19" r:id="rId14" display="https://cerf.unocha.org/admin/Webservices/DetailFundingadv.aspx?paramID=34&amp;type=country&amp;extraID=34&amp;year=2015"/>
    <hyperlink ref="B20" r:id="rId15" display="https://cerf.unocha.org/admin/Webservices/DetailFundingadv.aspx?paramID=126&amp;type=country&amp;extraID=126&amp;year=2015"/>
    <hyperlink ref="B21" r:id="rId16" display="https://cerf.unocha.org/admin/Webservices/DetailFundingadv.aspx?paramID=112&amp;type=country&amp;extraID=112&amp;year=2015"/>
    <hyperlink ref="B22" r:id="rId17" display="https://cerf.unocha.org/admin/Webservices/DetailFundingadv.aspx?paramID=121&amp;type=country&amp;extraID=121&amp;year=2015"/>
  </hyperlink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D52"/>
  <sheetViews>
    <sheetView workbookViewId="0">
      <selection activeCell="H14" sqref="H14"/>
    </sheetView>
  </sheetViews>
  <sheetFormatPr defaultRowHeight="12.75"/>
  <cols>
    <col min="1" max="1" width="5.5703125" style="51" bestFit="1" customWidth="1"/>
    <col min="2" max="2" width="35.140625" style="51" bestFit="1" customWidth="1"/>
    <col min="3" max="3" width="10.85546875" style="51" bestFit="1" customWidth="1"/>
    <col min="4" max="16384" width="9.140625" style="51"/>
  </cols>
  <sheetData>
    <row r="1" spans="1:4">
      <c r="A1" s="51" t="s">
        <v>438</v>
      </c>
    </row>
    <row r="3" spans="1:4" ht="13.5" thickBot="1"/>
    <row r="4" spans="1:4" ht="39" thickTop="1">
      <c r="A4" s="58" t="s">
        <v>399</v>
      </c>
      <c r="B4" s="58" t="s">
        <v>379</v>
      </c>
      <c r="C4" s="59" t="s">
        <v>380</v>
      </c>
      <c r="D4" s="59" t="s">
        <v>381</v>
      </c>
    </row>
    <row r="5" spans="1:4">
      <c r="A5" s="60"/>
      <c r="B5" s="60"/>
      <c r="C5" s="61">
        <v>2014</v>
      </c>
      <c r="D5" s="61">
        <v>2014</v>
      </c>
    </row>
    <row r="6" spans="1:4">
      <c r="A6" s="62">
        <v>1</v>
      </c>
      <c r="B6" s="63" t="s">
        <v>400</v>
      </c>
      <c r="C6" s="64">
        <v>53671180</v>
      </c>
      <c r="D6" s="65">
        <v>0.11650000000000001</v>
      </c>
    </row>
    <row r="7" spans="1:4">
      <c r="A7" s="66">
        <v>2</v>
      </c>
      <c r="B7" s="67" t="s">
        <v>401</v>
      </c>
      <c r="C7" s="68">
        <v>43218935</v>
      </c>
      <c r="D7" s="69">
        <v>9.3799999999999994E-2</v>
      </c>
    </row>
    <row r="8" spans="1:4">
      <c r="A8" s="62">
        <v>3</v>
      </c>
      <c r="B8" s="63" t="s">
        <v>402</v>
      </c>
      <c r="C8" s="64">
        <v>32576320</v>
      </c>
      <c r="D8" s="65">
        <v>7.0699999999999999E-2</v>
      </c>
    </row>
    <row r="9" spans="1:4">
      <c r="A9" s="66">
        <v>4</v>
      </c>
      <c r="B9" s="67" t="s">
        <v>386</v>
      </c>
      <c r="C9" s="68">
        <v>25675458</v>
      </c>
      <c r="D9" s="69">
        <v>5.57E-2</v>
      </c>
    </row>
    <row r="10" spans="1:4">
      <c r="A10" s="62">
        <v>5</v>
      </c>
      <c r="B10" s="63" t="s">
        <v>403</v>
      </c>
      <c r="C10" s="64">
        <v>25138067</v>
      </c>
      <c r="D10" s="65">
        <v>5.4600000000000003E-2</v>
      </c>
    </row>
    <row r="11" spans="1:4">
      <c r="A11" s="66">
        <v>6</v>
      </c>
      <c r="B11" s="67" t="s">
        <v>404</v>
      </c>
      <c r="C11" s="68">
        <v>23640491</v>
      </c>
      <c r="D11" s="69">
        <v>5.1299999999999998E-2</v>
      </c>
    </row>
    <row r="12" spans="1:4">
      <c r="A12" s="62">
        <v>7</v>
      </c>
      <c r="B12" s="63" t="s">
        <v>405</v>
      </c>
      <c r="C12" s="64">
        <v>22721805</v>
      </c>
      <c r="D12" s="65">
        <v>4.9299999999999997E-2</v>
      </c>
    </row>
    <row r="13" spans="1:4">
      <c r="A13" s="66">
        <v>8</v>
      </c>
      <c r="B13" s="67" t="s">
        <v>406</v>
      </c>
      <c r="C13" s="68">
        <v>21443999</v>
      </c>
      <c r="D13" s="69">
        <v>4.65E-2</v>
      </c>
    </row>
    <row r="14" spans="1:4">
      <c r="A14" s="62">
        <v>9</v>
      </c>
      <c r="B14" s="63" t="s">
        <v>407</v>
      </c>
      <c r="C14" s="64">
        <v>18318375</v>
      </c>
      <c r="D14" s="65">
        <v>3.9800000000000002E-2</v>
      </c>
    </row>
    <row r="15" spans="1:4">
      <c r="A15" s="66">
        <v>10</v>
      </c>
      <c r="B15" s="67" t="s">
        <v>408</v>
      </c>
      <c r="C15" s="68">
        <v>15938751</v>
      </c>
      <c r="D15" s="69">
        <v>3.4599999999999999E-2</v>
      </c>
    </row>
    <row r="16" spans="1:4">
      <c r="A16" s="62">
        <v>11</v>
      </c>
      <c r="B16" s="63" t="s">
        <v>409</v>
      </c>
      <c r="C16" s="64">
        <v>14377917</v>
      </c>
      <c r="D16" s="65">
        <v>3.1199999999999999E-2</v>
      </c>
    </row>
    <row r="17" spans="1:4">
      <c r="A17" s="66">
        <v>12</v>
      </c>
      <c r="B17" s="67" t="s">
        <v>410</v>
      </c>
      <c r="C17" s="68">
        <v>13897833</v>
      </c>
      <c r="D17" s="69">
        <v>3.0200000000000001E-2</v>
      </c>
    </row>
    <row r="18" spans="1:4">
      <c r="A18" s="62">
        <v>13</v>
      </c>
      <c r="B18" s="63" t="s">
        <v>411</v>
      </c>
      <c r="C18" s="64">
        <v>13143781</v>
      </c>
      <c r="D18" s="65">
        <v>2.8500000000000001E-2</v>
      </c>
    </row>
    <row r="19" spans="1:4">
      <c r="A19" s="66">
        <v>14</v>
      </c>
      <c r="B19" s="67" t="s">
        <v>412</v>
      </c>
      <c r="C19" s="68">
        <v>11443365</v>
      </c>
      <c r="D19" s="69">
        <v>2.4799999999999999E-2</v>
      </c>
    </row>
    <row r="20" spans="1:4">
      <c r="A20" s="62">
        <v>15</v>
      </c>
      <c r="B20" s="63" t="s">
        <v>413</v>
      </c>
      <c r="C20" s="64">
        <v>10825145</v>
      </c>
      <c r="D20" s="65">
        <v>2.35E-2</v>
      </c>
    </row>
    <row r="21" spans="1:4">
      <c r="A21" s="66">
        <v>16</v>
      </c>
      <c r="B21" s="67" t="s">
        <v>414</v>
      </c>
      <c r="C21" s="68">
        <v>8873437</v>
      </c>
      <c r="D21" s="69">
        <v>1.9300000000000001E-2</v>
      </c>
    </row>
    <row r="22" spans="1:4">
      <c r="A22" s="62">
        <v>17</v>
      </c>
      <c r="B22" s="63" t="s">
        <v>415</v>
      </c>
      <c r="C22" s="64">
        <v>8354749</v>
      </c>
      <c r="D22" s="65">
        <v>1.8100000000000002E-2</v>
      </c>
    </row>
    <row r="23" spans="1:4">
      <c r="A23" s="66">
        <v>18</v>
      </c>
      <c r="B23" s="67" t="s">
        <v>387</v>
      </c>
      <c r="C23" s="68">
        <v>6956312</v>
      </c>
      <c r="D23" s="69">
        <v>1.5100000000000001E-2</v>
      </c>
    </row>
    <row r="24" spans="1:4">
      <c r="A24" s="62">
        <v>19</v>
      </c>
      <c r="B24" s="63" t="s">
        <v>397</v>
      </c>
      <c r="C24" s="64">
        <v>6497012</v>
      </c>
      <c r="D24" s="65">
        <v>1.41E-2</v>
      </c>
    </row>
    <row r="25" spans="1:4">
      <c r="A25" s="66">
        <v>20</v>
      </c>
      <c r="B25" s="67" t="s">
        <v>416</v>
      </c>
      <c r="C25" s="68">
        <v>5532909</v>
      </c>
      <c r="D25" s="69">
        <v>1.2E-2</v>
      </c>
    </row>
    <row r="26" spans="1:4">
      <c r="A26" s="62">
        <v>21</v>
      </c>
      <c r="B26" s="63" t="s">
        <v>417</v>
      </c>
      <c r="C26" s="64">
        <v>5445619</v>
      </c>
      <c r="D26" s="65">
        <v>1.18E-2</v>
      </c>
    </row>
    <row r="27" spans="1:4">
      <c r="A27" s="66">
        <v>22</v>
      </c>
      <c r="B27" s="67" t="s">
        <v>418</v>
      </c>
      <c r="C27" s="68">
        <v>5004954</v>
      </c>
      <c r="D27" s="69">
        <v>1.09E-2</v>
      </c>
    </row>
    <row r="28" spans="1:4">
      <c r="A28" s="62">
        <v>23</v>
      </c>
      <c r="B28" s="63" t="s">
        <v>393</v>
      </c>
      <c r="C28" s="64">
        <v>4505910</v>
      </c>
      <c r="D28" s="65">
        <v>9.7999999999999997E-3</v>
      </c>
    </row>
    <row r="29" spans="1:4">
      <c r="A29" s="66">
        <v>24</v>
      </c>
      <c r="B29" s="67" t="s">
        <v>419</v>
      </c>
      <c r="C29" s="68">
        <v>4500298</v>
      </c>
      <c r="D29" s="69">
        <v>9.7999999999999997E-3</v>
      </c>
    </row>
    <row r="30" spans="1:4">
      <c r="A30" s="62">
        <v>25</v>
      </c>
      <c r="B30" s="63" t="s">
        <v>420</v>
      </c>
      <c r="C30" s="64">
        <v>4497599</v>
      </c>
      <c r="D30" s="65">
        <v>9.7999999999999997E-3</v>
      </c>
    </row>
    <row r="31" spans="1:4">
      <c r="A31" s="66">
        <v>26</v>
      </c>
      <c r="B31" s="67" t="s">
        <v>392</v>
      </c>
      <c r="C31" s="68">
        <v>3997512</v>
      </c>
      <c r="D31" s="69">
        <v>8.6999999999999994E-3</v>
      </c>
    </row>
    <row r="32" spans="1:4">
      <c r="A32" s="62">
        <v>27</v>
      </c>
      <c r="B32" s="63" t="s">
        <v>421</v>
      </c>
      <c r="C32" s="64">
        <v>3991021</v>
      </c>
      <c r="D32" s="65">
        <v>8.6999999999999994E-3</v>
      </c>
    </row>
    <row r="33" spans="1:4">
      <c r="A33" s="66">
        <v>28</v>
      </c>
      <c r="B33" s="67" t="s">
        <v>422</v>
      </c>
      <c r="C33" s="68">
        <v>3975226</v>
      </c>
      <c r="D33" s="69">
        <v>8.6E-3</v>
      </c>
    </row>
    <row r="34" spans="1:4">
      <c r="A34" s="62">
        <v>29</v>
      </c>
      <c r="B34" s="63" t="s">
        <v>423</v>
      </c>
      <c r="C34" s="64">
        <v>3929038</v>
      </c>
      <c r="D34" s="65">
        <v>8.5000000000000006E-3</v>
      </c>
    </row>
    <row r="35" spans="1:4">
      <c r="A35" s="66">
        <v>30</v>
      </c>
      <c r="B35" s="67" t="s">
        <v>424</v>
      </c>
      <c r="C35" s="68">
        <v>3760849</v>
      </c>
      <c r="D35" s="69">
        <v>8.2000000000000007E-3</v>
      </c>
    </row>
    <row r="36" spans="1:4">
      <c r="A36" s="62">
        <v>31</v>
      </c>
      <c r="B36" s="63" t="s">
        <v>425</v>
      </c>
      <c r="C36" s="64">
        <v>3464476</v>
      </c>
      <c r="D36" s="65">
        <v>7.4999999999999997E-3</v>
      </c>
    </row>
    <row r="37" spans="1:4">
      <c r="A37" s="66">
        <v>32</v>
      </c>
      <c r="B37" s="67" t="s">
        <v>398</v>
      </c>
      <c r="C37" s="68">
        <v>3370496</v>
      </c>
      <c r="D37" s="69">
        <v>7.3000000000000001E-3</v>
      </c>
    </row>
    <row r="38" spans="1:4">
      <c r="A38" s="62">
        <v>33</v>
      </c>
      <c r="B38" s="63" t="s">
        <v>426</v>
      </c>
      <c r="C38" s="64">
        <v>3175301</v>
      </c>
      <c r="D38" s="65">
        <v>6.8999999999999999E-3</v>
      </c>
    </row>
    <row r="39" spans="1:4">
      <c r="A39" s="66">
        <v>34</v>
      </c>
      <c r="B39" s="67" t="s">
        <v>427</v>
      </c>
      <c r="C39" s="68">
        <v>2817063</v>
      </c>
      <c r="D39" s="69">
        <v>6.1000000000000004E-3</v>
      </c>
    </row>
    <row r="40" spans="1:4">
      <c r="A40" s="62">
        <v>35</v>
      </c>
      <c r="B40" s="63" t="s">
        <v>428</v>
      </c>
      <c r="C40" s="64">
        <v>2600021</v>
      </c>
      <c r="D40" s="65">
        <v>5.5999999999999999E-3</v>
      </c>
    </row>
    <row r="41" spans="1:4">
      <c r="A41" s="66">
        <v>36</v>
      </c>
      <c r="B41" s="67" t="s">
        <v>429</v>
      </c>
      <c r="C41" s="68">
        <v>2489251</v>
      </c>
      <c r="D41" s="69">
        <v>5.4000000000000003E-3</v>
      </c>
    </row>
    <row r="42" spans="1:4">
      <c r="A42" s="62">
        <v>37</v>
      </c>
      <c r="B42" s="63" t="s">
        <v>430</v>
      </c>
      <c r="C42" s="64">
        <v>2474424</v>
      </c>
      <c r="D42" s="65">
        <v>5.4000000000000003E-3</v>
      </c>
    </row>
    <row r="43" spans="1:4">
      <c r="A43" s="66">
        <v>38</v>
      </c>
      <c r="B43" s="67" t="s">
        <v>431</v>
      </c>
      <c r="C43" s="68">
        <v>2164276</v>
      </c>
      <c r="D43" s="69">
        <v>4.7000000000000002E-3</v>
      </c>
    </row>
    <row r="44" spans="1:4">
      <c r="A44" s="62">
        <v>39</v>
      </c>
      <c r="B44" s="63" t="s">
        <v>432</v>
      </c>
      <c r="C44" s="64">
        <v>2052680</v>
      </c>
      <c r="D44" s="65">
        <v>4.4999999999999997E-3</v>
      </c>
    </row>
    <row r="45" spans="1:4">
      <c r="A45" s="66">
        <v>40</v>
      </c>
      <c r="B45" s="67" t="s">
        <v>433</v>
      </c>
      <c r="C45" s="68">
        <v>2032306</v>
      </c>
      <c r="D45" s="69">
        <v>4.4000000000000003E-3</v>
      </c>
    </row>
    <row r="46" spans="1:4">
      <c r="A46" s="62">
        <v>41</v>
      </c>
      <c r="B46" s="63" t="s">
        <v>395</v>
      </c>
      <c r="C46" s="64">
        <v>1978455</v>
      </c>
      <c r="D46" s="65">
        <v>4.3E-3</v>
      </c>
    </row>
    <row r="47" spans="1:4">
      <c r="A47" s="66">
        <v>42</v>
      </c>
      <c r="B47" s="67" t="s">
        <v>434</v>
      </c>
      <c r="C47" s="68">
        <v>1907059</v>
      </c>
      <c r="D47" s="69">
        <v>4.1000000000000003E-3</v>
      </c>
    </row>
    <row r="48" spans="1:4">
      <c r="A48" s="62">
        <v>43</v>
      </c>
      <c r="B48" s="63" t="s">
        <v>435</v>
      </c>
      <c r="C48" s="64">
        <v>1870201</v>
      </c>
      <c r="D48" s="65">
        <v>4.1000000000000003E-3</v>
      </c>
    </row>
    <row r="49" spans="1:4">
      <c r="A49" s="66">
        <v>44</v>
      </c>
      <c r="B49" s="67" t="s">
        <v>436</v>
      </c>
      <c r="C49" s="68">
        <v>1776122</v>
      </c>
      <c r="D49" s="69">
        <v>3.8999999999999998E-3</v>
      </c>
    </row>
    <row r="50" spans="1:4">
      <c r="A50" s="62">
        <v>45</v>
      </c>
      <c r="B50" s="63" t="s">
        <v>437</v>
      </c>
      <c r="C50" s="64">
        <v>773181</v>
      </c>
      <c r="D50" s="65">
        <v>1.6999999999999999E-3</v>
      </c>
    </row>
    <row r="51" spans="1:4" ht="13.5" thickBot="1">
      <c r="A51" s="70"/>
      <c r="B51" s="71" t="s">
        <v>371</v>
      </c>
      <c r="C51" s="72">
        <v>460799180</v>
      </c>
      <c r="D51" s="73">
        <v>1</v>
      </c>
    </row>
    <row r="52" spans="1:4" ht="13.5" thickTop="1"/>
  </sheetData>
  <mergeCells count="2">
    <mergeCell ref="B4:B5"/>
    <mergeCell ref="A4:A5"/>
  </mergeCells>
  <hyperlinks>
    <hyperlink ref="B6" r:id="rId1" display="https://cerf.unocha.org/admin/Webservices/DetailFundingadv.aspx?paramID=320&amp;type=country&amp;extraID=320&amp;year=2014"/>
    <hyperlink ref="B7" r:id="rId2" display="https://cerf.unocha.org/admin/Webservices/DetailFundingadv.aspx?paramID=200&amp;type=country&amp;extraID=200&amp;year=2014"/>
    <hyperlink ref="B8" r:id="rId3" display="https://cerf.unocha.org/admin/Webservices/DetailFundingadv.aspx?paramID=67&amp;type=country&amp;extraID=67&amp;year=2014"/>
    <hyperlink ref="B9" r:id="rId4" display="https://cerf.unocha.org/admin/Webservices/DetailFundingadv.aspx?paramID=100&amp;type=country&amp;extraID=100&amp;year=2014"/>
    <hyperlink ref="B10" r:id="rId5" display="https://cerf.unocha.org/admin/Webservices/DetailFundingadv.aspx?paramID=41&amp;type=country&amp;extraID=41&amp;year=2014"/>
    <hyperlink ref="B11" r:id="rId6" display="https://cerf.unocha.org/admin/Webservices/DetailFundingadv.aspx?paramID=110&amp;type=country&amp;extraID=110&amp;year=2014"/>
    <hyperlink ref="B12" r:id="rId7" display="https://cerf.unocha.org/admin/Webservices/DetailFundingadv.aspx?paramID=42&amp;type=country&amp;extraID=42&amp;year=2014"/>
    <hyperlink ref="B13" r:id="rId8" display="https://cerf.unocha.org/admin/Webservices/DetailFundingadv.aspx?paramID=193&amp;type=country&amp;extraID=193&amp;year=2014"/>
    <hyperlink ref="B14" r:id="rId9" display="https://cerf.unocha.org/admin/Webservices/DetailFundingadv.aspx?paramID=36&amp;type=country&amp;extraID=36&amp;year=2014"/>
    <hyperlink ref="B15" r:id="rId10" display="https://cerf.unocha.org/admin/Webservices/DetailFundingadv.aspx?paramID=220&amp;type=country&amp;extraID=220&amp;year=2014"/>
    <hyperlink ref="B16" r:id="rId11" display="https://cerf.unocha.org/admin/Webservices/DetailFundingadv.aspx?paramID=163&amp;type=country&amp;extraID=163&amp;year=2014"/>
    <hyperlink ref="B17" r:id="rId12" display="https://cerf.unocha.org/admin/Webservices/DetailFundingadv.aspx?paramID=237&amp;type=country&amp;extraID=237&amp;year=2014"/>
    <hyperlink ref="B18" r:id="rId13" display="https://cerf.unocha.org/admin/Webservices/DetailFundingadv.aspx?paramID=155&amp;type=country&amp;extraID=155&amp;year=2014"/>
    <hyperlink ref="B19" r:id="rId14" display="https://cerf.unocha.org/admin/Webservices/DetailFundingadv.aspx?paramID=130&amp;type=country&amp;extraID=130&amp;year=2014"/>
    <hyperlink ref="B20" r:id="rId15" display="https://cerf.unocha.org/admin/Webservices/DetailFundingadv.aspx?paramID=249&amp;type=country&amp;extraID=249&amp;year=2014"/>
    <hyperlink ref="B21" r:id="rId16" display="https://cerf.unocha.org/admin/Webservices/DetailFundingadv.aspx?paramID=91&amp;type=country&amp;extraID=91&amp;year=2014"/>
    <hyperlink ref="B22" r:id="rId17" display="https://cerf.unocha.org/admin/Webservices/DetailFundingadv.aspx?paramID=88&amp;type=country&amp;extraID=88&amp;year=2014"/>
    <hyperlink ref="B23" r:id="rId18" display="https://cerf.unocha.org/admin/Webservices/DetailFundingadv.aspx?paramID=239&amp;type=country&amp;extraID=239&amp;year=2014"/>
    <hyperlink ref="B24" r:id="rId19" display="https://cerf.unocha.org/admin/Webservices/DetailFundingadv.aspx?paramID=112&amp;type=country&amp;extraID=112&amp;year=2014"/>
    <hyperlink ref="B25" r:id="rId20" display="https://cerf.unocha.org/admin/Webservices/DetailFundingadv.aspx?paramID=145&amp;type=country&amp;extraID=145&amp;year=2014"/>
    <hyperlink ref="B26" r:id="rId21" display="https://cerf.unocha.org/admin/Webservices/DetailFundingadv.aspx?paramID=87&amp;type=country&amp;extraID=87&amp;year=2014"/>
    <hyperlink ref="B27" r:id="rId22" display="https://cerf.unocha.org/admin/Webservices/DetailFundingadv.aspx?paramID=156&amp;type=country&amp;extraID=156&amp;year=2014"/>
    <hyperlink ref="B28" r:id="rId23" display="https://cerf.unocha.org/admin/Webservices/DetailFundingadv.aspx?paramID=47&amp;type=country&amp;extraID=47&amp;year=2014"/>
    <hyperlink ref="B29" r:id="rId24" display="https://cerf.unocha.org/admin/Webservices/DetailFundingadv.aspx?paramID=186&amp;type=country&amp;extraID=186&amp;year=2014"/>
    <hyperlink ref="B30" r:id="rId25" display="https://cerf.unocha.org/admin/Webservices/DetailFundingadv.aspx?paramID=188&amp;type=country&amp;extraID=188&amp;year=2014"/>
    <hyperlink ref="B31" r:id="rId26" display="https://cerf.unocha.org/admin/Webservices/DetailFundingadv.aspx?paramID=58&amp;type=country&amp;extraID=58&amp;year=2014"/>
    <hyperlink ref="B32" r:id="rId27" display="https://cerf.unocha.org/admin/Webservices/DetailFundingadv.aspx?paramID=1&amp;type=country&amp;extraID=1&amp;year=2014"/>
    <hyperlink ref="B33" r:id="rId28" display="https://cerf.unocha.org/admin/Webservices/DetailFundingadv.aspx?paramID=221&amp;type=country&amp;extraID=221&amp;year=2014"/>
    <hyperlink ref="B34" r:id="rId29" display="https://cerf.unocha.org/admin/Webservices/DetailFundingadv.aspx?paramID=33&amp;type=country&amp;extraID=33&amp;year=2014"/>
    <hyperlink ref="B35" r:id="rId30" display="https://cerf.unocha.org/admin/Webservices/DetailFundingadv.aspx?paramID=49&amp;type=country&amp;extraID=49&amp;year=2014"/>
    <hyperlink ref="B36" r:id="rId31" display="https://cerf.unocha.org/admin/Webservices/DetailFundingadv.aspx?paramID=134&amp;type=country&amp;extraID=134&amp;year=2014"/>
    <hyperlink ref="B37" r:id="rId32" display="https://cerf.unocha.org/admin/Webservices/DetailFundingadv.aspx?paramID=121&amp;type=country&amp;extraID=121&amp;year=2014"/>
    <hyperlink ref="B38" r:id="rId33" display="https://cerf.unocha.org/admin/Webservices/DetailFundingadv.aspx?paramID=25&amp;type=country&amp;extraID=25&amp;year=2014"/>
    <hyperlink ref="B39" r:id="rId34" display="https://cerf.unocha.org/admin/Webservices/DetailFundingadv.aspx?paramID=167&amp;type=country&amp;extraID=167&amp;year=2014"/>
    <hyperlink ref="B40" r:id="rId35" display="https://cerf.unocha.org/admin/Webservices/DetailFundingadv.aspx?paramID=93&amp;type=country&amp;extraID=93&amp;year=2014"/>
    <hyperlink ref="B41" r:id="rId36" display="https://cerf.unocha.org/admin/Webservices/DetailFundingadv.aspx?paramID=244&amp;type=country&amp;extraID=244&amp;year=2014"/>
    <hyperlink ref="B42" r:id="rId37" display="https://cerf.unocha.org/admin/Webservices/DetailFundingadv.aspx?paramID=77&amp;type=country&amp;extraID=77&amp;year=2014"/>
    <hyperlink ref="B43" r:id="rId38" display="https://cerf.unocha.org/admin/Webservices/DetailFundingadv.aspx?paramID=238&amp;type=country&amp;extraID=238&amp;year=2014"/>
    <hyperlink ref="B44" r:id="rId39" display="https://cerf.unocha.org/admin/Webservices/DetailFundingadv.aspx?paramID=196&amp;type=country&amp;extraID=196&amp;year=2014"/>
    <hyperlink ref="B45" r:id="rId40" display="https://cerf.unocha.org/admin/Webservices/DetailFundingadv.aspx?paramID=26&amp;type=country&amp;extraID=26&amp;year=2014"/>
    <hyperlink ref="B46" r:id="rId41" display="https://cerf.unocha.org/admin/Webservices/DetailFundingadv.aspx?paramID=34&amp;type=country&amp;extraID=34&amp;year=2014"/>
    <hyperlink ref="B47" r:id="rId42" display="https://cerf.unocha.org/admin/Webservices/DetailFundingadv.aspx?paramID=120&amp;type=country&amp;extraID=120&amp;year=2014"/>
    <hyperlink ref="B48" r:id="rId43" display="https://cerf.unocha.org/admin/Webservices/DetailFundingadv.aspx?paramID=148&amp;type=country&amp;extraID=148&amp;year=2014"/>
    <hyperlink ref="B49" r:id="rId44" display="https://cerf.unocha.org/admin/Webservices/DetailFundingadv.aspx?paramID=192&amp;type=country&amp;extraID=192&amp;year=2014"/>
    <hyperlink ref="B50" r:id="rId45" display="https://cerf.unocha.org/admin/Webservices/DetailFundingadv.aspx?paramID=241&amp;type=country&amp;extraID=241&amp;year=2014"/>
  </hyperlink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G33"/>
  <sheetViews>
    <sheetView workbookViewId="0">
      <selection activeCell="I9" sqref="I9"/>
    </sheetView>
  </sheetViews>
  <sheetFormatPr defaultRowHeight="12.75"/>
  <cols>
    <col min="1" max="1" width="9.140625" style="51"/>
    <col min="2" max="2" width="32.7109375" style="51" customWidth="1"/>
    <col min="3" max="4" width="9.140625" style="51"/>
    <col min="5" max="7" width="12.140625" style="51" customWidth="1"/>
    <col min="8" max="16384" width="9.140625" style="51"/>
  </cols>
  <sheetData>
    <row r="1" spans="1:7">
      <c r="A1" s="74" t="s">
        <v>472</v>
      </c>
    </row>
    <row r="3" spans="1:7" ht="13.5" thickBot="1"/>
    <row r="4" spans="1:7" ht="27" thickTop="1" thickBot="1">
      <c r="A4" s="75" t="s">
        <v>193</v>
      </c>
      <c r="B4" s="76" t="s">
        <v>440</v>
      </c>
      <c r="C4" s="76" t="s">
        <v>441</v>
      </c>
      <c r="D4" s="76" t="s">
        <v>442</v>
      </c>
      <c r="E4" s="76" t="s">
        <v>443</v>
      </c>
      <c r="F4" s="76" t="s">
        <v>444</v>
      </c>
      <c r="G4" s="77" t="s">
        <v>445</v>
      </c>
    </row>
    <row r="5" spans="1:7" ht="22.5">
      <c r="A5" s="78" t="s">
        <v>180</v>
      </c>
      <c r="B5" s="79" t="s">
        <v>446</v>
      </c>
      <c r="C5" s="80" t="s">
        <v>448</v>
      </c>
      <c r="D5" s="80" t="s">
        <v>449</v>
      </c>
      <c r="E5" s="81">
        <v>1300000</v>
      </c>
      <c r="F5" s="82">
        <v>41932</v>
      </c>
      <c r="G5" s="83">
        <v>41935</v>
      </c>
    </row>
    <row r="6" spans="1:7" ht="13.5" thickBot="1">
      <c r="A6" s="84"/>
      <c r="B6" s="85" t="s">
        <v>447</v>
      </c>
      <c r="C6" s="86"/>
      <c r="D6" s="86"/>
      <c r="E6" s="87"/>
      <c r="F6" s="88"/>
      <c r="G6" s="89"/>
    </row>
    <row r="7" spans="1:7" ht="22.5">
      <c r="A7" s="90" t="s">
        <v>59</v>
      </c>
      <c r="B7" s="91" t="s">
        <v>450</v>
      </c>
      <c r="C7" s="92" t="s">
        <v>452</v>
      </c>
      <c r="D7" s="92" t="s">
        <v>449</v>
      </c>
      <c r="E7" s="81">
        <v>550063</v>
      </c>
      <c r="F7" s="93">
        <v>41932</v>
      </c>
      <c r="G7" s="94">
        <v>41939</v>
      </c>
    </row>
    <row r="8" spans="1:7" ht="13.5" thickBot="1">
      <c r="A8" s="95"/>
      <c r="B8" s="96" t="s">
        <v>451</v>
      </c>
      <c r="C8" s="97"/>
      <c r="D8" s="97"/>
      <c r="E8" s="87"/>
      <c r="F8" s="98"/>
      <c r="G8" s="99"/>
    </row>
    <row r="9" spans="1:7" ht="45">
      <c r="A9" s="78" t="s">
        <v>297</v>
      </c>
      <c r="B9" s="79" t="s">
        <v>453</v>
      </c>
      <c r="C9" s="80" t="s">
        <v>455</v>
      </c>
      <c r="D9" s="80" t="s">
        <v>449</v>
      </c>
      <c r="E9" s="81">
        <v>237268</v>
      </c>
      <c r="F9" s="82">
        <v>41932</v>
      </c>
      <c r="G9" s="83">
        <v>41942</v>
      </c>
    </row>
    <row r="10" spans="1:7" ht="13.5" thickBot="1">
      <c r="A10" s="84"/>
      <c r="B10" s="85" t="s">
        <v>454</v>
      </c>
      <c r="C10" s="86"/>
      <c r="D10" s="86"/>
      <c r="E10" s="87"/>
      <c r="F10" s="88"/>
      <c r="G10" s="89"/>
    </row>
    <row r="11" spans="1:7" ht="33.75">
      <c r="A11" s="90" t="s">
        <v>146</v>
      </c>
      <c r="B11" s="91" t="s">
        <v>456</v>
      </c>
      <c r="C11" s="92" t="s">
        <v>452</v>
      </c>
      <c r="D11" s="92" t="s">
        <v>449</v>
      </c>
      <c r="E11" s="81">
        <v>250000</v>
      </c>
      <c r="F11" s="93">
        <v>41929</v>
      </c>
      <c r="G11" s="94">
        <v>41934</v>
      </c>
    </row>
    <row r="12" spans="1:7" ht="13.5" thickBot="1">
      <c r="A12" s="95"/>
      <c r="B12" s="96" t="s">
        <v>457</v>
      </c>
      <c r="C12" s="97"/>
      <c r="D12" s="97"/>
      <c r="E12" s="87"/>
      <c r="F12" s="98"/>
      <c r="G12" s="99"/>
    </row>
    <row r="13" spans="1:7" ht="33.75">
      <c r="A13" s="78" t="s">
        <v>180</v>
      </c>
      <c r="B13" s="79" t="s">
        <v>458</v>
      </c>
      <c r="C13" s="80" t="s">
        <v>452</v>
      </c>
      <c r="D13" s="80" t="s">
        <v>449</v>
      </c>
      <c r="E13" s="81">
        <v>352311</v>
      </c>
      <c r="F13" s="82">
        <v>41928</v>
      </c>
      <c r="G13" s="83">
        <v>41934</v>
      </c>
    </row>
    <row r="14" spans="1:7" ht="13.5" thickBot="1">
      <c r="A14" s="84"/>
      <c r="B14" s="85" t="s">
        <v>459</v>
      </c>
      <c r="C14" s="86"/>
      <c r="D14" s="86"/>
      <c r="E14" s="87"/>
      <c r="F14" s="88"/>
      <c r="G14" s="89"/>
    </row>
    <row r="15" spans="1:7" ht="33.75">
      <c r="A15" s="90" t="s">
        <v>180</v>
      </c>
      <c r="B15" s="91" t="s">
        <v>460</v>
      </c>
      <c r="C15" s="92" t="s">
        <v>455</v>
      </c>
      <c r="D15" s="92" t="s">
        <v>449</v>
      </c>
      <c r="E15" s="81">
        <v>348168</v>
      </c>
      <c r="F15" s="93">
        <v>41928</v>
      </c>
      <c r="G15" s="94">
        <v>41934</v>
      </c>
    </row>
    <row r="16" spans="1:7" ht="13.5" thickBot="1">
      <c r="A16" s="95"/>
      <c r="B16" s="96" t="s">
        <v>461</v>
      </c>
      <c r="C16" s="97"/>
      <c r="D16" s="97"/>
      <c r="E16" s="87"/>
      <c r="F16" s="98"/>
      <c r="G16" s="99"/>
    </row>
    <row r="17" spans="1:7" ht="22.5">
      <c r="A17" s="78" t="s">
        <v>132</v>
      </c>
      <c r="B17" s="79" t="s">
        <v>462</v>
      </c>
      <c r="C17" s="80" t="s">
        <v>452</v>
      </c>
      <c r="D17" s="80" t="s">
        <v>449</v>
      </c>
      <c r="E17" s="100">
        <v>285378</v>
      </c>
      <c r="F17" s="82">
        <v>41928</v>
      </c>
      <c r="G17" s="83">
        <v>41934</v>
      </c>
    </row>
    <row r="18" spans="1:7" ht="13.5" thickBot="1">
      <c r="A18" s="84"/>
      <c r="B18" s="85" t="s">
        <v>463</v>
      </c>
      <c r="C18" s="86"/>
      <c r="D18" s="86"/>
      <c r="E18" s="101"/>
      <c r="F18" s="88"/>
      <c r="G18" s="89"/>
    </row>
    <row r="19" spans="1:7" ht="33.75">
      <c r="A19" s="90" t="s">
        <v>132</v>
      </c>
      <c r="B19" s="91" t="s">
        <v>464</v>
      </c>
      <c r="C19" s="92" t="s">
        <v>455</v>
      </c>
      <c r="D19" s="92" t="s">
        <v>449</v>
      </c>
      <c r="E19" s="81">
        <v>223457</v>
      </c>
      <c r="F19" s="93">
        <v>41928</v>
      </c>
      <c r="G19" s="94">
        <v>41934</v>
      </c>
    </row>
    <row r="20" spans="1:7" ht="13.5" thickBot="1">
      <c r="A20" s="95"/>
      <c r="B20" s="96" t="s">
        <v>465</v>
      </c>
      <c r="C20" s="97"/>
      <c r="D20" s="97"/>
      <c r="E20" s="87"/>
      <c r="F20" s="98"/>
      <c r="G20" s="99"/>
    </row>
    <row r="21" spans="1:7" ht="22.5">
      <c r="A21" s="78" t="s">
        <v>297</v>
      </c>
      <c r="B21" s="79" t="s">
        <v>466</v>
      </c>
      <c r="C21" s="80" t="s">
        <v>455</v>
      </c>
      <c r="D21" s="80" t="s">
        <v>468</v>
      </c>
      <c r="E21" s="100">
        <v>1063443</v>
      </c>
      <c r="F21" s="82">
        <v>41890</v>
      </c>
      <c r="G21" s="83">
        <v>41897</v>
      </c>
    </row>
    <row r="22" spans="1:7" ht="13.5" thickBot="1">
      <c r="A22" s="84"/>
      <c r="B22" s="85" t="s">
        <v>467</v>
      </c>
      <c r="C22" s="86"/>
      <c r="D22" s="86"/>
      <c r="E22" s="101"/>
      <c r="F22" s="88"/>
      <c r="G22" s="89"/>
    </row>
    <row r="23" spans="1:7" ht="22.5">
      <c r="A23" s="90" t="s">
        <v>180</v>
      </c>
      <c r="B23" s="91" t="s">
        <v>469</v>
      </c>
      <c r="C23" s="92" t="s">
        <v>455</v>
      </c>
      <c r="D23" s="92" t="s">
        <v>468</v>
      </c>
      <c r="E23" s="102">
        <v>394866</v>
      </c>
      <c r="F23" s="93">
        <v>41887</v>
      </c>
      <c r="G23" s="94">
        <v>41892</v>
      </c>
    </row>
    <row r="24" spans="1:7" ht="13.5" thickBot="1">
      <c r="A24" s="95"/>
      <c r="B24" s="96" t="s">
        <v>470</v>
      </c>
      <c r="C24" s="97"/>
      <c r="D24" s="97"/>
      <c r="E24" s="103"/>
      <c r="F24" s="98"/>
      <c r="G24" s="99"/>
    </row>
    <row r="25" spans="1:7" ht="13.5" thickBot="1">
      <c r="A25" s="104" t="s">
        <v>371</v>
      </c>
      <c r="B25" s="105"/>
      <c r="C25" s="105"/>
      <c r="D25" s="105"/>
      <c r="E25" s="106">
        <v>5004954</v>
      </c>
      <c r="F25" s="105"/>
      <c r="G25" s="107"/>
    </row>
    <row r="26" spans="1:7" ht="13.5" thickTop="1">
      <c r="A26" s="51" t="s">
        <v>471</v>
      </c>
    </row>
    <row r="33" spans="2:2">
      <c r="B33" s="57">
        <f>3261267/E25</f>
        <v>0.65160778700463584</v>
      </c>
    </row>
  </sheetData>
  <mergeCells count="60">
    <mergeCell ref="G7:G8"/>
    <mergeCell ref="A5:A6"/>
    <mergeCell ref="C5:C6"/>
    <mergeCell ref="D5:D6"/>
    <mergeCell ref="E5:E6"/>
    <mergeCell ref="F5:F6"/>
    <mergeCell ref="G5:G6"/>
    <mergeCell ref="A7:A8"/>
    <mergeCell ref="C7:C8"/>
    <mergeCell ref="D7:D8"/>
    <mergeCell ref="E7:E8"/>
    <mergeCell ref="F7:F8"/>
    <mergeCell ref="G11:G12"/>
    <mergeCell ref="A9:A10"/>
    <mergeCell ref="C9:C10"/>
    <mergeCell ref="D9:D10"/>
    <mergeCell ref="E9:E10"/>
    <mergeCell ref="F9:F10"/>
    <mergeCell ref="G9:G10"/>
    <mergeCell ref="A11:A12"/>
    <mergeCell ref="C11:C12"/>
    <mergeCell ref="D11:D12"/>
    <mergeCell ref="E11:E12"/>
    <mergeCell ref="F11:F12"/>
    <mergeCell ref="G15:G16"/>
    <mergeCell ref="A13:A14"/>
    <mergeCell ref="C13:C14"/>
    <mergeCell ref="D13:D14"/>
    <mergeCell ref="E13:E14"/>
    <mergeCell ref="F13:F14"/>
    <mergeCell ref="G13:G14"/>
    <mergeCell ref="A15:A16"/>
    <mergeCell ref="C15:C16"/>
    <mergeCell ref="D15:D16"/>
    <mergeCell ref="E15:E16"/>
    <mergeCell ref="F15:F16"/>
    <mergeCell ref="G19:G20"/>
    <mergeCell ref="A17:A18"/>
    <mergeCell ref="C17:C18"/>
    <mergeCell ref="D17:D18"/>
    <mergeCell ref="E17:E18"/>
    <mergeCell ref="F17:F18"/>
    <mergeCell ref="G17:G18"/>
    <mergeCell ref="A19:A20"/>
    <mergeCell ref="C19:C20"/>
    <mergeCell ref="D19:D20"/>
    <mergeCell ref="E19:E20"/>
    <mergeCell ref="F19:F20"/>
    <mergeCell ref="G23:G24"/>
    <mergeCell ref="A21:A22"/>
    <mergeCell ref="C21:C22"/>
    <mergeCell ref="D21:D22"/>
    <mergeCell ref="E21:E22"/>
    <mergeCell ref="F21:F22"/>
    <mergeCell ref="G21:G22"/>
    <mergeCell ref="A23:A24"/>
    <mergeCell ref="C23:C24"/>
    <mergeCell ref="D23:D24"/>
    <mergeCell ref="E23:E24"/>
    <mergeCell ref="F23:F24"/>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4:B30"/>
  <sheetViews>
    <sheetView tabSelected="1" workbookViewId="0">
      <selection activeCell="F16" sqref="F16"/>
    </sheetView>
  </sheetViews>
  <sheetFormatPr defaultRowHeight="12.75"/>
  <cols>
    <col min="1" max="1" width="37" style="51" bestFit="1" customWidth="1"/>
    <col min="2" max="2" width="12.5703125" style="51" bestFit="1" customWidth="1"/>
    <col min="3" max="3" width="20.7109375" style="51" customWidth="1"/>
    <col min="4" max="4" width="9.28515625" style="51" customWidth="1"/>
    <col min="5" max="6" width="9.140625" style="51" customWidth="1"/>
    <col min="7" max="7" width="72.42578125" style="51" customWidth="1"/>
    <col min="8" max="16384" width="9.140625" style="51"/>
  </cols>
  <sheetData>
    <row r="4" spans="1:2">
      <c r="A4" s="51" t="s">
        <v>504</v>
      </c>
      <c r="B4" s="108">
        <v>1848</v>
      </c>
    </row>
    <row r="6" spans="1:2">
      <c r="B6" s="51" t="s">
        <v>501</v>
      </c>
    </row>
    <row r="7" spans="1:2">
      <c r="A7" s="51" t="s">
        <v>502</v>
      </c>
      <c r="B7" s="51">
        <v>39</v>
      </c>
    </row>
    <row r="8" spans="1:2">
      <c r="A8" s="51" t="s">
        <v>503</v>
      </c>
      <c r="B8" s="51">
        <v>16</v>
      </c>
    </row>
    <row r="9" spans="1:2">
      <c r="A9" s="51" t="s">
        <v>364</v>
      </c>
      <c r="B9" s="51">
        <v>55</v>
      </c>
    </row>
    <row r="10" spans="1:2">
      <c r="A10" s="51" t="s">
        <v>507</v>
      </c>
      <c r="B10" s="57">
        <f>B9/B4</f>
        <v>2.976190476190476E-2</v>
      </c>
    </row>
    <row r="29" spans="1:1">
      <c r="A29" s="109" t="s">
        <v>506</v>
      </c>
    </row>
    <row r="30" spans="1:1">
      <c r="A30" s="74" t="s">
        <v>505</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filterMode="1">
    <tabColor theme="5"/>
  </sheetPr>
  <dimension ref="A1:AN136"/>
  <sheetViews>
    <sheetView zoomScaleNormal="100" workbookViewId="0">
      <pane ySplit="8" topLeftCell="A115" activePane="bottomLeft" state="frozen"/>
      <selection pane="bottomLeft" activeCell="H79" sqref="H79"/>
    </sheetView>
  </sheetViews>
  <sheetFormatPr defaultRowHeight="12.75"/>
  <cols>
    <col min="1" max="1" width="20.7109375" customWidth="1"/>
    <col min="2" max="2" width="26.7109375" customWidth="1"/>
    <col min="3" max="3" width="30.7109375" customWidth="1"/>
    <col min="4" max="4" width="18.7109375" customWidth="1"/>
    <col min="5" max="6" width="9.140625" customWidth="1"/>
    <col min="7" max="7" width="12.7109375" customWidth="1"/>
    <col min="8" max="9" width="11.7109375" customWidth="1"/>
    <col min="10" max="10" width="30.7109375" customWidth="1"/>
    <col min="11" max="12" width="9.140625" customWidth="1"/>
    <col min="13" max="13" width="13.7109375" customWidth="1"/>
    <col min="14" max="16" width="9.140625" customWidth="1"/>
    <col min="17" max="17" width="13.7109375" customWidth="1"/>
    <col min="18" max="22" width="9.140625" customWidth="1"/>
    <col min="23" max="23" width="40.7109375" customWidth="1"/>
    <col min="24" max="26" width="9.140625" customWidth="1"/>
    <col min="27" max="27" width="16.7109375" customWidth="1"/>
    <col min="28" max="29" width="9.140625" customWidth="1"/>
    <col min="30" max="31" width="13.7109375" customWidth="1"/>
    <col min="32" max="40" width="9.140625" customWidth="1"/>
  </cols>
  <sheetData>
    <row r="1" spans="1:40" ht="12.75" customHeight="1">
      <c r="A1" s="49" t="s">
        <v>16</v>
      </c>
      <c r="B1" s="50"/>
      <c r="C1" s="50"/>
    </row>
    <row r="2" spans="1:40" ht="12.75" customHeight="1">
      <c r="A2" s="49" t="s">
        <v>7</v>
      </c>
      <c r="B2" s="50"/>
      <c r="C2" s="50"/>
    </row>
    <row r="3" spans="1:40" ht="12.75" customHeight="1">
      <c r="A3" s="49" t="s">
        <v>309</v>
      </c>
      <c r="B3" s="50"/>
      <c r="C3" s="50"/>
    </row>
    <row r="4" spans="1:40" ht="12.75" customHeight="1">
      <c r="A4" s="49" t="s">
        <v>171</v>
      </c>
      <c r="B4" s="50"/>
      <c r="C4" s="50"/>
    </row>
    <row r="5" spans="1:40" ht="12.75" customHeight="1">
      <c r="A5" s="49" t="s">
        <v>162</v>
      </c>
      <c r="B5" s="50"/>
      <c r="C5" s="50"/>
    </row>
    <row r="7" spans="1:40" ht="12.75" customHeight="1">
      <c r="A7" s="5" t="s">
        <v>2</v>
      </c>
      <c r="B7" s="5"/>
      <c r="C7" s="5"/>
      <c r="D7" s="5"/>
      <c r="E7" s="5"/>
      <c r="F7" s="5"/>
      <c r="G7" s="5"/>
      <c r="H7" s="5">
        <v>100195897</v>
      </c>
      <c r="I7" s="5">
        <v>4270000</v>
      </c>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row>
    <row r="8" spans="1:40" ht="33.75" customHeight="1">
      <c r="A8" s="1" t="s">
        <v>305</v>
      </c>
      <c r="B8" s="1" t="s">
        <v>118</v>
      </c>
      <c r="C8" s="1" t="s">
        <v>109</v>
      </c>
      <c r="D8" s="1" t="s">
        <v>287</v>
      </c>
      <c r="E8" s="1" t="s">
        <v>269</v>
      </c>
      <c r="F8" s="1" t="s">
        <v>349</v>
      </c>
      <c r="G8" s="1" t="s">
        <v>0</v>
      </c>
      <c r="H8" s="1" t="s">
        <v>279</v>
      </c>
      <c r="I8" s="1" t="s">
        <v>198</v>
      </c>
      <c r="J8" s="1" t="s">
        <v>35</v>
      </c>
      <c r="K8" s="1" t="s">
        <v>52</v>
      </c>
      <c r="L8" s="1" t="s">
        <v>280</v>
      </c>
      <c r="M8" s="1" t="s">
        <v>27</v>
      </c>
      <c r="N8" s="1" t="s">
        <v>113</v>
      </c>
      <c r="O8" s="1" t="s">
        <v>237</v>
      </c>
      <c r="P8" s="1" t="s">
        <v>14</v>
      </c>
      <c r="Q8" s="1" t="s">
        <v>313</v>
      </c>
      <c r="R8" s="1" t="s">
        <v>100</v>
      </c>
      <c r="S8" s="1" t="s">
        <v>341</v>
      </c>
      <c r="T8" s="1" t="s">
        <v>204</v>
      </c>
      <c r="U8" s="1" t="s">
        <v>199</v>
      </c>
      <c r="V8" s="1" t="s">
        <v>121</v>
      </c>
      <c r="W8" s="1" t="s">
        <v>76</v>
      </c>
      <c r="X8" s="1" t="s">
        <v>308</v>
      </c>
      <c r="Y8" s="1" t="s">
        <v>89</v>
      </c>
      <c r="Z8" s="1" t="s">
        <v>258</v>
      </c>
      <c r="AA8" s="1" t="s">
        <v>311</v>
      </c>
      <c r="AB8" s="1" t="s">
        <v>310</v>
      </c>
      <c r="AC8" s="1" t="s">
        <v>177</v>
      </c>
      <c r="AD8" s="1" t="s">
        <v>23</v>
      </c>
      <c r="AE8" s="1" t="s">
        <v>85</v>
      </c>
      <c r="AF8" s="1" t="s">
        <v>30</v>
      </c>
      <c r="AG8" s="1" t="s">
        <v>254</v>
      </c>
      <c r="AH8" s="1" t="s">
        <v>95</v>
      </c>
      <c r="AI8" s="1" t="s">
        <v>21</v>
      </c>
      <c r="AJ8" s="1" t="s">
        <v>120</v>
      </c>
      <c r="AK8" s="1" t="s">
        <v>253</v>
      </c>
      <c r="AL8" s="1" t="s">
        <v>34</v>
      </c>
      <c r="AM8" s="1" t="s">
        <v>111</v>
      </c>
      <c r="AN8" s="1" t="s">
        <v>176</v>
      </c>
    </row>
    <row r="9" spans="1:40" ht="79.5" hidden="1" customHeight="1">
      <c r="A9" s="4" t="s">
        <v>134</v>
      </c>
      <c r="B9" s="4" t="s">
        <v>218</v>
      </c>
      <c r="C9" s="4" t="s">
        <v>141</v>
      </c>
      <c r="D9" s="4" t="s">
        <v>15</v>
      </c>
      <c r="E9" s="4" t="s">
        <v>186</v>
      </c>
      <c r="F9" s="4" t="s">
        <v>101</v>
      </c>
      <c r="G9" s="2">
        <v>2014</v>
      </c>
      <c r="H9" s="4">
        <v>1000000</v>
      </c>
      <c r="I9" s="4">
        <v>0</v>
      </c>
      <c r="J9" s="4" t="s">
        <v>37</v>
      </c>
      <c r="K9" s="4" t="s">
        <v>171</v>
      </c>
      <c r="L9" s="4" t="s">
        <v>87</v>
      </c>
      <c r="M9" s="3">
        <v>41901</v>
      </c>
      <c r="N9" s="4" t="s">
        <v>236</v>
      </c>
      <c r="O9" s="4" t="s">
        <v>316</v>
      </c>
      <c r="P9" s="4" t="s">
        <v>165</v>
      </c>
      <c r="Q9" s="4" t="s">
        <v>18</v>
      </c>
      <c r="R9" s="4" t="s">
        <v>134</v>
      </c>
      <c r="S9" s="4" t="s">
        <v>134</v>
      </c>
      <c r="T9" s="4" t="s">
        <v>218</v>
      </c>
      <c r="U9" s="4" t="s">
        <v>128</v>
      </c>
      <c r="V9" s="4" t="s">
        <v>297</v>
      </c>
      <c r="W9" s="4" t="s">
        <v>58</v>
      </c>
      <c r="X9" s="4" t="s">
        <v>359</v>
      </c>
      <c r="Y9" s="4" t="s">
        <v>38</v>
      </c>
      <c r="Z9" s="4" t="s">
        <v>210</v>
      </c>
      <c r="AA9" s="4">
        <v>218179</v>
      </c>
      <c r="AB9" s="4"/>
      <c r="AC9" s="4" t="s">
        <v>150</v>
      </c>
      <c r="AD9" s="3">
        <v>41911.931944444441</v>
      </c>
      <c r="AE9" s="3">
        <v>41901.743055555555</v>
      </c>
      <c r="AF9" s="2">
        <v>2014</v>
      </c>
      <c r="AG9" s="4" t="s">
        <v>359</v>
      </c>
      <c r="AH9" s="4" t="s">
        <v>92</v>
      </c>
      <c r="AI9" s="4">
        <v>0</v>
      </c>
      <c r="AJ9" s="3">
        <v>41883</v>
      </c>
      <c r="AK9" s="3">
        <v>42063</v>
      </c>
      <c r="AL9" s="4" t="s">
        <v>166</v>
      </c>
      <c r="AM9" s="4" t="s">
        <v>236</v>
      </c>
      <c r="AN9" s="4"/>
    </row>
    <row r="10" spans="1:40" ht="57" hidden="1" customHeight="1">
      <c r="A10" s="4" t="s">
        <v>97</v>
      </c>
      <c r="B10" s="4" t="s">
        <v>102</v>
      </c>
      <c r="C10" s="4" t="s">
        <v>141</v>
      </c>
      <c r="D10" s="4"/>
      <c r="E10" s="4"/>
      <c r="F10" s="4"/>
      <c r="G10" s="2">
        <v>2014</v>
      </c>
      <c r="H10" s="4">
        <v>924000</v>
      </c>
      <c r="I10" s="4">
        <v>0</v>
      </c>
      <c r="J10" s="4" t="s">
        <v>3</v>
      </c>
      <c r="K10" s="4" t="s">
        <v>171</v>
      </c>
      <c r="L10" s="4" t="s">
        <v>87</v>
      </c>
      <c r="M10" s="3">
        <v>41894</v>
      </c>
      <c r="N10" s="4"/>
      <c r="O10" s="4" t="s">
        <v>316</v>
      </c>
      <c r="P10" s="4" t="s">
        <v>165</v>
      </c>
      <c r="Q10" s="4" t="s">
        <v>18</v>
      </c>
      <c r="R10" s="4" t="s">
        <v>97</v>
      </c>
      <c r="S10" s="4" t="s">
        <v>362</v>
      </c>
      <c r="T10" s="4" t="s">
        <v>102</v>
      </c>
      <c r="U10" s="4" t="s">
        <v>243</v>
      </c>
      <c r="V10" s="4" t="s">
        <v>102</v>
      </c>
      <c r="W10" s="4" t="s">
        <v>58</v>
      </c>
      <c r="X10" s="4" t="s">
        <v>359</v>
      </c>
      <c r="Y10" s="4" t="s">
        <v>38</v>
      </c>
      <c r="Z10" s="4" t="s">
        <v>210</v>
      </c>
      <c r="AA10" s="4">
        <v>219011</v>
      </c>
      <c r="AB10" s="4"/>
      <c r="AC10" s="4" t="s">
        <v>305</v>
      </c>
      <c r="AD10" s="3">
        <v>41922.697222222218</v>
      </c>
      <c r="AE10" s="3">
        <v>41922.697222222218</v>
      </c>
      <c r="AF10" s="2"/>
      <c r="AG10" s="4"/>
      <c r="AH10" s="4" t="s">
        <v>92</v>
      </c>
      <c r="AI10" s="4"/>
      <c r="AJ10" s="3"/>
      <c r="AK10" s="3"/>
      <c r="AL10" s="4"/>
      <c r="AM10" s="4"/>
      <c r="AN10" s="4"/>
    </row>
    <row r="11" spans="1:40" ht="57" hidden="1" customHeight="1">
      <c r="A11" s="4" t="s">
        <v>182</v>
      </c>
      <c r="B11" s="4" t="s">
        <v>32</v>
      </c>
      <c r="C11" s="4" t="s">
        <v>106</v>
      </c>
      <c r="D11" s="4"/>
      <c r="E11" s="4"/>
      <c r="F11" s="4"/>
      <c r="G11" s="2">
        <v>2012</v>
      </c>
      <c r="H11" s="4">
        <v>114929</v>
      </c>
      <c r="I11" s="4">
        <v>0</v>
      </c>
      <c r="J11" s="4" t="s">
        <v>78</v>
      </c>
      <c r="K11" s="4" t="s">
        <v>171</v>
      </c>
      <c r="L11" s="4" t="s">
        <v>87</v>
      </c>
      <c r="M11" s="3">
        <v>41122</v>
      </c>
      <c r="N11" s="4"/>
      <c r="O11" s="4" t="s">
        <v>6</v>
      </c>
      <c r="P11" s="4" t="s">
        <v>165</v>
      </c>
      <c r="Q11" s="4" t="s">
        <v>18</v>
      </c>
      <c r="R11" s="4" t="s">
        <v>182</v>
      </c>
      <c r="S11" s="4" t="s">
        <v>19</v>
      </c>
      <c r="T11" s="4" t="s">
        <v>32</v>
      </c>
      <c r="U11" s="4" t="s">
        <v>128</v>
      </c>
      <c r="V11" s="4" t="s">
        <v>180</v>
      </c>
      <c r="W11" s="4" t="s">
        <v>58</v>
      </c>
      <c r="X11" s="4" t="s">
        <v>165</v>
      </c>
      <c r="Y11" s="4" t="s">
        <v>126</v>
      </c>
      <c r="Z11" s="4" t="s">
        <v>210</v>
      </c>
      <c r="AA11" s="4">
        <v>190083</v>
      </c>
      <c r="AB11" s="4"/>
      <c r="AC11" s="4" t="s">
        <v>193</v>
      </c>
      <c r="AD11" s="3">
        <v>41233.520833333328</v>
      </c>
      <c r="AE11" s="3">
        <v>41233.520833333328</v>
      </c>
      <c r="AF11" s="2"/>
      <c r="AG11" s="4"/>
      <c r="AH11" s="4" t="s">
        <v>92</v>
      </c>
      <c r="AI11" s="4"/>
      <c r="AJ11" s="3"/>
      <c r="AK11" s="3"/>
      <c r="AL11" s="4"/>
      <c r="AM11" s="4"/>
      <c r="AN11" s="4"/>
    </row>
    <row r="12" spans="1:40" ht="102" hidden="1" customHeight="1">
      <c r="A12" s="4" t="s">
        <v>91</v>
      </c>
      <c r="B12" s="4" t="s">
        <v>330</v>
      </c>
      <c r="C12" s="4" t="s">
        <v>104</v>
      </c>
      <c r="D12" s="4" t="s">
        <v>104</v>
      </c>
      <c r="E12" s="4" t="s">
        <v>251</v>
      </c>
      <c r="F12" s="4" t="s">
        <v>332</v>
      </c>
      <c r="G12" s="2">
        <v>2014</v>
      </c>
      <c r="H12" s="4">
        <v>800000</v>
      </c>
      <c r="I12" s="4">
        <v>0</v>
      </c>
      <c r="J12" s="4" t="s">
        <v>248</v>
      </c>
      <c r="K12" s="4">
        <v>800000</v>
      </c>
      <c r="L12" s="4" t="s">
        <v>87</v>
      </c>
      <c r="M12" s="3">
        <v>41771</v>
      </c>
      <c r="N12" s="4" t="s">
        <v>144</v>
      </c>
      <c r="O12" s="4" t="s">
        <v>316</v>
      </c>
      <c r="P12" s="4" t="s">
        <v>165</v>
      </c>
      <c r="Q12" s="4" t="s">
        <v>18</v>
      </c>
      <c r="R12" s="4" t="s">
        <v>91</v>
      </c>
      <c r="S12" s="4" t="s">
        <v>362</v>
      </c>
      <c r="T12" s="4" t="s">
        <v>330</v>
      </c>
      <c r="U12" s="4" t="s">
        <v>71</v>
      </c>
      <c r="V12" s="4" t="s">
        <v>299</v>
      </c>
      <c r="W12" s="4" t="s">
        <v>58</v>
      </c>
      <c r="X12" s="4" t="s">
        <v>165</v>
      </c>
      <c r="Y12" s="4" t="s">
        <v>126</v>
      </c>
      <c r="Z12" s="4" t="s">
        <v>210</v>
      </c>
      <c r="AA12" s="4">
        <v>213289</v>
      </c>
      <c r="AB12" s="4"/>
      <c r="AC12" s="4" t="s">
        <v>305</v>
      </c>
      <c r="AD12" s="3">
        <v>41795.729861111111</v>
      </c>
      <c r="AE12" s="3">
        <v>41795.729861111111</v>
      </c>
      <c r="AF12" s="2">
        <v>2014</v>
      </c>
      <c r="AG12" s="4" t="s">
        <v>165</v>
      </c>
      <c r="AH12" s="4" t="s">
        <v>92</v>
      </c>
      <c r="AI12" s="4">
        <v>2333666</v>
      </c>
      <c r="AJ12" s="3">
        <v>41827</v>
      </c>
      <c r="AK12" s="3">
        <v>42369</v>
      </c>
      <c r="AL12" s="4"/>
      <c r="AM12" s="4" t="s">
        <v>149</v>
      </c>
      <c r="AN12" s="4" t="s">
        <v>214</v>
      </c>
    </row>
    <row r="13" spans="1:40" ht="57" hidden="1" customHeight="1">
      <c r="A13" s="4" t="s">
        <v>91</v>
      </c>
      <c r="B13" s="4" t="s">
        <v>167</v>
      </c>
      <c r="C13" s="4" t="s">
        <v>93</v>
      </c>
      <c r="D13" s="4"/>
      <c r="E13" s="4"/>
      <c r="F13" s="4"/>
      <c r="G13" s="2">
        <v>2013</v>
      </c>
      <c r="H13" s="4">
        <v>500000</v>
      </c>
      <c r="I13" s="4">
        <v>0</v>
      </c>
      <c r="J13" s="4" t="s">
        <v>351</v>
      </c>
      <c r="K13" s="4" t="s">
        <v>171</v>
      </c>
      <c r="L13" s="4" t="s">
        <v>87</v>
      </c>
      <c r="M13" s="3">
        <v>41355</v>
      </c>
      <c r="N13" s="4"/>
      <c r="O13" s="4" t="s">
        <v>316</v>
      </c>
      <c r="P13" s="4" t="s">
        <v>165</v>
      </c>
      <c r="Q13" s="4" t="s">
        <v>18</v>
      </c>
      <c r="R13" s="4" t="s">
        <v>91</v>
      </c>
      <c r="S13" s="4" t="s">
        <v>362</v>
      </c>
      <c r="T13" s="4" t="s">
        <v>167</v>
      </c>
      <c r="U13" s="4" t="s">
        <v>71</v>
      </c>
      <c r="V13" s="4" t="s">
        <v>28</v>
      </c>
      <c r="W13" s="4" t="s">
        <v>58</v>
      </c>
      <c r="X13" s="4" t="s">
        <v>165</v>
      </c>
      <c r="Y13" s="4" t="s">
        <v>126</v>
      </c>
      <c r="Z13" s="4" t="s">
        <v>210</v>
      </c>
      <c r="AA13" s="4">
        <v>195262</v>
      </c>
      <c r="AB13" s="4"/>
      <c r="AC13" s="4" t="s">
        <v>305</v>
      </c>
      <c r="AD13" s="3">
        <v>41373.493055555555</v>
      </c>
      <c r="AE13" s="3">
        <v>41373.492361111108</v>
      </c>
      <c r="AF13" s="2"/>
      <c r="AG13" s="4"/>
      <c r="AH13" s="4" t="s">
        <v>92</v>
      </c>
      <c r="AI13" s="4"/>
      <c r="AJ13" s="3"/>
      <c r="AK13" s="3"/>
      <c r="AL13" s="4"/>
      <c r="AM13" s="4"/>
      <c r="AN13" s="4"/>
    </row>
    <row r="14" spans="1:40" ht="57" hidden="1" customHeight="1">
      <c r="A14" s="4" t="s">
        <v>91</v>
      </c>
      <c r="B14" s="4" t="s">
        <v>233</v>
      </c>
      <c r="C14" s="4" t="s">
        <v>106</v>
      </c>
      <c r="D14" s="4"/>
      <c r="E14" s="4"/>
      <c r="F14" s="4"/>
      <c r="G14" s="2">
        <v>2012</v>
      </c>
      <c r="H14" s="4">
        <v>1000000</v>
      </c>
      <c r="I14" s="4">
        <v>0</v>
      </c>
      <c r="J14" s="4" t="s">
        <v>154</v>
      </c>
      <c r="K14" s="4">
        <v>1000000</v>
      </c>
      <c r="L14" s="4" t="s">
        <v>87</v>
      </c>
      <c r="M14" s="3">
        <v>41206</v>
      </c>
      <c r="N14" s="4"/>
      <c r="O14" s="4" t="s">
        <v>6</v>
      </c>
      <c r="P14" s="4" t="s">
        <v>165</v>
      </c>
      <c r="Q14" s="4" t="s">
        <v>18</v>
      </c>
      <c r="R14" s="4" t="s">
        <v>91</v>
      </c>
      <c r="S14" s="4" t="s">
        <v>362</v>
      </c>
      <c r="T14" s="4" t="s">
        <v>233</v>
      </c>
      <c r="U14" s="4" t="s">
        <v>36</v>
      </c>
      <c r="V14" s="4" t="s">
        <v>75</v>
      </c>
      <c r="W14" s="4" t="s">
        <v>58</v>
      </c>
      <c r="X14" s="4" t="s">
        <v>165</v>
      </c>
      <c r="Y14" s="4" t="s">
        <v>126</v>
      </c>
      <c r="Z14" s="4" t="s">
        <v>210</v>
      </c>
      <c r="AA14" s="4">
        <v>192996</v>
      </c>
      <c r="AB14" s="4"/>
      <c r="AC14" s="4" t="s">
        <v>305</v>
      </c>
      <c r="AD14" s="3">
        <v>41327.759722222218</v>
      </c>
      <c r="AE14" s="3">
        <v>41327.759722222218</v>
      </c>
      <c r="AF14" s="2"/>
      <c r="AG14" s="4"/>
      <c r="AH14" s="4" t="s">
        <v>92</v>
      </c>
      <c r="AI14" s="4"/>
      <c r="AJ14" s="3"/>
      <c r="AK14" s="3"/>
      <c r="AL14" s="4"/>
      <c r="AM14" s="4"/>
      <c r="AN14" s="4"/>
    </row>
    <row r="15" spans="1:40" ht="57" hidden="1" customHeight="1">
      <c r="A15" s="4" t="s">
        <v>91</v>
      </c>
      <c r="B15" s="4" t="s">
        <v>32</v>
      </c>
      <c r="C15" s="4" t="s">
        <v>93</v>
      </c>
      <c r="D15" s="4"/>
      <c r="E15" s="4"/>
      <c r="F15" s="4"/>
      <c r="G15" s="2">
        <v>2013</v>
      </c>
      <c r="H15" s="4">
        <v>1000000</v>
      </c>
      <c r="I15" s="4">
        <v>0</v>
      </c>
      <c r="J15" s="4" t="s">
        <v>351</v>
      </c>
      <c r="K15" s="4">
        <v>1000000</v>
      </c>
      <c r="L15" s="4" t="s">
        <v>87</v>
      </c>
      <c r="M15" s="3">
        <v>41348</v>
      </c>
      <c r="N15" s="4"/>
      <c r="O15" s="4" t="s">
        <v>316</v>
      </c>
      <c r="P15" s="4" t="s">
        <v>165</v>
      </c>
      <c r="Q15" s="4" t="s">
        <v>18</v>
      </c>
      <c r="R15" s="4" t="s">
        <v>91</v>
      </c>
      <c r="S15" s="4" t="s">
        <v>362</v>
      </c>
      <c r="T15" s="4" t="s">
        <v>32</v>
      </c>
      <c r="U15" s="4" t="s">
        <v>128</v>
      </c>
      <c r="V15" s="4" t="s">
        <v>180</v>
      </c>
      <c r="W15" s="4" t="s">
        <v>58</v>
      </c>
      <c r="X15" s="4" t="s">
        <v>165</v>
      </c>
      <c r="Y15" s="4" t="s">
        <v>126</v>
      </c>
      <c r="Z15" s="4" t="s">
        <v>210</v>
      </c>
      <c r="AA15" s="4">
        <v>195263</v>
      </c>
      <c r="AB15" s="4"/>
      <c r="AC15" s="4" t="s">
        <v>305</v>
      </c>
      <c r="AD15" s="3">
        <v>41373.493055555555</v>
      </c>
      <c r="AE15" s="3">
        <v>41373.493055555555</v>
      </c>
      <c r="AF15" s="2"/>
      <c r="AG15" s="4"/>
      <c r="AH15" s="4" t="s">
        <v>92</v>
      </c>
      <c r="AI15" s="4"/>
      <c r="AJ15" s="3"/>
      <c r="AK15" s="3"/>
      <c r="AL15" s="4"/>
      <c r="AM15" s="4"/>
      <c r="AN15" s="4"/>
    </row>
    <row r="16" spans="1:40" ht="79.5" hidden="1" customHeight="1">
      <c r="A16" s="4" t="s">
        <v>263</v>
      </c>
      <c r="B16" s="4" t="s">
        <v>125</v>
      </c>
      <c r="C16" s="4" t="s">
        <v>141</v>
      </c>
      <c r="D16" s="4" t="s">
        <v>15</v>
      </c>
      <c r="E16" s="4" t="s">
        <v>12</v>
      </c>
      <c r="F16" s="4" t="s">
        <v>46</v>
      </c>
      <c r="G16" s="2">
        <v>2014</v>
      </c>
      <c r="H16" s="4">
        <v>64279</v>
      </c>
      <c r="I16" s="4">
        <v>0</v>
      </c>
      <c r="J16" s="4" t="s">
        <v>197</v>
      </c>
      <c r="K16" s="4">
        <v>70000</v>
      </c>
      <c r="L16" s="4" t="s">
        <v>241</v>
      </c>
      <c r="M16" s="3">
        <v>41863</v>
      </c>
      <c r="N16" s="4" t="s">
        <v>236</v>
      </c>
      <c r="O16" s="4" t="s">
        <v>316</v>
      </c>
      <c r="P16" s="4" t="s">
        <v>165</v>
      </c>
      <c r="Q16" s="4" t="s">
        <v>244</v>
      </c>
      <c r="R16" s="4" t="s">
        <v>263</v>
      </c>
      <c r="S16" s="4" t="s">
        <v>263</v>
      </c>
      <c r="T16" s="4" t="s">
        <v>125</v>
      </c>
      <c r="U16" s="4" t="s">
        <v>302</v>
      </c>
      <c r="V16" s="4" t="s">
        <v>355</v>
      </c>
      <c r="W16" s="4" t="s">
        <v>58</v>
      </c>
      <c r="X16" s="4" t="s">
        <v>359</v>
      </c>
      <c r="Y16" s="4" t="s">
        <v>38</v>
      </c>
      <c r="Z16" s="4" t="s">
        <v>210</v>
      </c>
      <c r="AA16" s="4">
        <v>219700</v>
      </c>
      <c r="AB16" s="4"/>
      <c r="AC16" s="4" t="s">
        <v>305</v>
      </c>
      <c r="AD16" s="3">
        <v>41936.452777777777</v>
      </c>
      <c r="AE16" s="3">
        <v>41936.452777777777</v>
      </c>
      <c r="AF16" s="2">
        <v>2014</v>
      </c>
      <c r="AG16" s="4" t="s">
        <v>359</v>
      </c>
      <c r="AH16" s="4" t="s">
        <v>92</v>
      </c>
      <c r="AI16" s="4">
        <v>0</v>
      </c>
      <c r="AJ16" s="3">
        <v>41883</v>
      </c>
      <c r="AK16" s="3">
        <v>42063</v>
      </c>
      <c r="AL16" s="4" t="s">
        <v>166</v>
      </c>
      <c r="AM16" s="4" t="s">
        <v>236</v>
      </c>
      <c r="AN16" s="4"/>
    </row>
    <row r="17" spans="1:40" ht="79.5" hidden="1" customHeight="1">
      <c r="A17" s="4" t="s">
        <v>263</v>
      </c>
      <c r="B17" s="4" t="s">
        <v>125</v>
      </c>
      <c r="C17" s="4" t="s">
        <v>106</v>
      </c>
      <c r="D17" s="4"/>
      <c r="E17" s="4"/>
      <c r="F17" s="4"/>
      <c r="G17" s="2">
        <v>2012</v>
      </c>
      <c r="H17" s="4">
        <v>50813</v>
      </c>
      <c r="I17" s="4">
        <v>0</v>
      </c>
      <c r="J17" s="4" t="s">
        <v>29</v>
      </c>
      <c r="K17" s="4">
        <v>50000</v>
      </c>
      <c r="L17" s="4" t="s">
        <v>296</v>
      </c>
      <c r="M17" s="3">
        <v>41183</v>
      </c>
      <c r="N17" s="4"/>
      <c r="O17" s="4" t="s">
        <v>6</v>
      </c>
      <c r="P17" s="4" t="s">
        <v>165</v>
      </c>
      <c r="Q17" s="4" t="s">
        <v>244</v>
      </c>
      <c r="R17" s="4" t="s">
        <v>263</v>
      </c>
      <c r="S17" s="4" t="s">
        <v>263</v>
      </c>
      <c r="T17" s="4" t="s">
        <v>125</v>
      </c>
      <c r="U17" s="4" t="s">
        <v>302</v>
      </c>
      <c r="V17" s="4" t="s">
        <v>355</v>
      </c>
      <c r="W17" s="4" t="s">
        <v>58</v>
      </c>
      <c r="X17" s="4" t="s">
        <v>165</v>
      </c>
      <c r="Y17" s="4" t="s">
        <v>126</v>
      </c>
      <c r="Z17" s="4" t="s">
        <v>210</v>
      </c>
      <c r="AA17" s="4">
        <v>189256</v>
      </c>
      <c r="AB17" s="4"/>
      <c r="AC17" s="4" t="s">
        <v>305</v>
      </c>
      <c r="AD17" s="3">
        <v>41220.65625</v>
      </c>
      <c r="AE17" s="3">
        <v>41220.65625</v>
      </c>
      <c r="AF17" s="2"/>
      <c r="AG17" s="4"/>
      <c r="AH17" s="4" t="s">
        <v>92</v>
      </c>
      <c r="AI17" s="4"/>
      <c r="AJ17" s="3"/>
      <c r="AK17" s="3"/>
      <c r="AL17" s="4"/>
      <c r="AM17" s="4"/>
      <c r="AN17" s="4"/>
    </row>
    <row r="18" spans="1:40" ht="68.25" hidden="1" customHeight="1">
      <c r="A18" s="4" t="s">
        <v>135</v>
      </c>
      <c r="B18" s="4" t="s">
        <v>295</v>
      </c>
      <c r="C18" s="4" t="s">
        <v>93</v>
      </c>
      <c r="D18" s="4"/>
      <c r="E18" s="4"/>
      <c r="F18" s="4"/>
      <c r="G18" s="2">
        <v>2013</v>
      </c>
      <c r="H18" s="4">
        <v>995380</v>
      </c>
      <c r="I18" s="4">
        <v>0</v>
      </c>
      <c r="J18" s="4" t="s">
        <v>213</v>
      </c>
      <c r="K18" s="4" t="s">
        <v>171</v>
      </c>
      <c r="L18" s="4" t="s">
        <v>87</v>
      </c>
      <c r="M18" s="3">
        <v>41285</v>
      </c>
      <c r="N18" s="4"/>
      <c r="O18" s="4" t="s">
        <v>201</v>
      </c>
      <c r="P18" s="4" t="s">
        <v>165</v>
      </c>
      <c r="Q18" s="4" t="s">
        <v>18</v>
      </c>
      <c r="R18" s="4" t="s">
        <v>135</v>
      </c>
      <c r="S18" s="4" t="s">
        <v>110</v>
      </c>
      <c r="T18" s="4" t="s">
        <v>295</v>
      </c>
      <c r="U18" s="4" t="s">
        <v>128</v>
      </c>
      <c r="V18" s="4" t="s">
        <v>232</v>
      </c>
      <c r="W18" s="4" t="s">
        <v>58</v>
      </c>
      <c r="X18" s="4" t="s">
        <v>165</v>
      </c>
      <c r="Y18" s="4" t="s">
        <v>126</v>
      </c>
      <c r="Z18" s="4" t="s">
        <v>210</v>
      </c>
      <c r="AA18" s="4">
        <v>191680</v>
      </c>
      <c r="AB18" s="4"/>
      <c r="AC18" s="4" t="s">
        <v>305</v>
      </c>
      <c r="AD18" s="3">
        <v>41290.567361111112</v>
      </c>
      <c r="AE18" s="3">
        <v>41290.567361111112</v>
      </c>
      <c r="AF18" s="2"/>
      <c r="AG18" s="4"/>
      <c r="AH18" s="4" t="s">
        <v>92</v>
      </c>
      <c r="AI18" s="4"/>
      <c r="AJ18" s="3"/>
      <c r="AK18" s="3"/>
      <c r="AL18" s="4"/>
      <c r="AM18" s="4"/>
      <c r="AN18" s="4"/>
    </row>
    <row r="19" spans="1:40" ht="114" hidden="1" customHeight="1">
      <c r="A19" s="4" t="s">
        <v>135</v>
      </c>
      <c r="B19" s="4" t="s">
        <v>276</v>
      </c>
      <c r="C19" s="4" t="s">
        <v>104</v>
      </c>
      <c r="D19" s="4" t="s">
        <v>104</v>
      </c>
      <c r="E19" s="4" t="s">
        <v>333</v>
      </c>
      <c r="F19" s="4" t="s">
        <v>107</v>
      </c>
      <c r="G19" s="2">
        <v>2014</v>
      </c>
      <c r="H19" s="4">
        <v>250000</v>
      </c>
      <c r="I19" s="4">
        <v>0</v>
      </c>
      <c r="J19" s="4" t="s">
        <v>107</v>
      </c>
      <c r="K19" s="4">
        <v>250000</v>
      </c>
      <c r="L19" s="4" t="s">
        <v>87</v>
      </c>
      <c r="M19" s="3">
        <v>41929</v>
      </c>
      <c r="N19" s="4" t="s">
        <v>231</v>
      </c>
      <c r="O19" s="4" t="s">
        <v>316</v>
      </c>
      <c r="P19" s="4" t="s">
        <v>165</v>
      </c>
      <c r="Q19" s="4" t="s">
        <v>244</v>
      </c>
      <c r="R19" s="4" t="s">
        <v>135</v>
      </c>
      <c r="S19" s="4" t="s">
        <v>110</v>
      </c>
      <c r="T19" s="4" t="s">
        <v>276</v>
      </c>
      <c r="U19" s="4" t="s">
        <v>128</v>
      </c>
      <c r="V19" s="4" t="s">
        <v>146</v>
      </c>
      <c r="W19" s="4" t="s">
        <v>58</v>
      </c>
      <c r="X19" s="4" t="s">
        <v>165</v>
      </c>
      <c r="Y19" s="4" t="s">
        <v>126</v>
      </c>
      <c r="Z19" s="4" t="s">
        <v>210</v>
      </c>
      <c r="AA19" s="4">
        <v>219437</v>
      </c>
      <c r="AB19" s="4"/>
      <c r="AC19" s="4" t="s">
        <v>305</v>
      </c>
      <c r="AD19" s="3">
        <v>41932.426388888889</v>
      </c>
      <c r="AE19" s="3">
        <v>41932.426388888889</v>
      </c>
      <c r="AF19" s="2">
        <v>2014</v>
      </c>
      <c r="AG19" s="4" t="s">
        <v>165</v>
      </c>
      <c r="AH19" s="4" t="s">
        <v>92</v>
      </c>
      <c r="AI19" s="4">
        <v>250000</v>
      </c>
      <c r="AJ19" s="3">
        <v>41883</v>
      </c>
      <c r="AK19" s="3">
        <v>42247</v>
      </c>
      <c r="AL19" s="4"/>
      <c r="AM19" s="4" t="s">
        <v>149</v>
      </c>
      <c r="AN19" s="4" t="s">
        <v>214</v>
      </c>
    </row>
    <row r="20" spans="1:40" ht="79.5" hidden="1" customHeight="1">
      <c r="A20" s="4" t="s">
        <v>135</v>
      </c>
      <c r="B20" s="4" t="s">
        <v>32</v>
      </c>
      <c r="C20" s="4" t="s">
        <v>141</v>
      </c>
      <c r="D20" s="4" t="s">
        <v>15</v>
      </c>
      <c r="E20" s="4" t="s">
        <v>188</v>
      </c>
      <c r="F20" s="4" t="s">
        <v>101</v>
      </c>
      <c r="G20" s="2">
        <v>2014</v>
      </c>
      <c r="H20" s="4">
        <v>394866</v>
      </c>
      <c r="I20" s="4">
        <v>0</v>
      </c>
      <c r="J20" s="4" t="s">
        <v>219</v>
      </c>
      <c r="K20" s="4" t="s">
        <v>171</v>
      </c>
      <c r="L20" s="4" t="s">
        <v>87</v>
      </c>
      <c r="M20" s="3">
        <v>41886</v>
      </c>
      <c r="N20" s="4" t="s">
        <v>236</v>
      </c>
      <c r="O20" s="4" t="s">
        <v>316</v>
      </c>
      <c r="P20" s="4" t="s">
        <v>165</v>
      </c>
      <c r="Q20" s="4" t="s">
        <v>18</v>
      </c>
      <c r="R20" s="4" t="s">
        <v>135</v>
      </c>
      <c r="S20" s="4" t="s">
        <v>110</v>
      </c>
      <c r="T20" s="4" t="s">
        <v>32</v>
      </c>
      <c r="U20" s="4" t="s">
        <v>128</v>
      </c>
      <c r="V20" s="4" t="s">
        <v>180</v>
      </c>
      <c r="W20" s="4" t="s">
        <v>58</v>
      </c>
      <c r="X20" s="4" t="s">
        <v>359</v>
      </c>
      <c r="Y20" s="4" t="s">
        <v>38</v>
      </c>
      <c r="Z20" s="4" t="s">
        <v>210</v>
      </c>
      <c r="AA20" s="4">
        <v>217773</v>
      </c>
      <c r="AB20" s="4"/>
      <c r="AC20" s="4" t="s">
        <v>150</v>
      </c>
      <c r="AD20" s="3">
        <v>42045.77847222222</v>
      </c>
      <c r="AE20" s="3">
        <v>41886.771527777775</v>
      </c>
      <c r="AF20" s="2">
        <v>2014</v>
      </c>
      <c r="AG20" s="4" t="s">
        <v>359</v>
      </c>
      <c r="AH20" s="4" t="s">
        <v>92</v>
      </c>
      <c r="AI20" s="4">
        <v>0</v>
      </c>
      <c r="AJ20" s="3">
        <v>41883</v>
      </c>
      <c r="AK20" s="3">
        <v>42063</v>
      </c>
      <c r="AL20" s="4" t="s">
        <v>166</v>
      </c>
      <c r="AM20" s="4" t="s">
        <v>236</v>
      </c>
      <c r="AN20" s="4"/>
    </row>
    <row r="21" spans="1:40" ht="57" hidden="1" customHeight="1">
      <c r="A21" s="4" t="s">
        <v>135</v>
      </c>
      <c r="B21" s="4" t="s">
        <v>32</v>
      </c>
      <c r="C21" s="4" t="s">
        <v>93</v>
      </c>
      <c r="D21" s="4"/>
      <c r="E21" s="4"/>
      <c r="F21" s="4"/>
      <c r="G21" s="2">
        <v>2013</v>
      </c>
      <c r="H21" s="4">
        <v>1867213</v>
      </c>
      <c r="I21" s="4">
        <v>0</v>
      </c>
      <c r="J21" s="4" t="s">
        <v>293</v>
      </c>
      <c r="K21" s="4" t="s">
        <v>171</v>
      </c>
      <c r="L21" s="4" t="s">
        <v>87</v>
      </c>
      <c r="M21" s="3">
        <v>41285</v>
      </c>
      <c r="N21" s="4"/>
      <c r="O21" s="4" t="s">
        <v>312</v>
      </c>
      <c r="P21" s="4" t="s">
        <v>165</v>
      </c>
      <c r="Q21" s="4" t="s">
        <v>18</v>
      </c>
      <c r="R21" s="4" t="s">
        <v>135</v>
      </c>
      <c r="S21" s="4" t="s">
        <v>110</v>
      </c>
      <c r="T21" s="4" t="s">
        <v>32</v>
      </c>
      <c r="U21" s="4" t="s">
        <v>128</v>
      </c>
      <c r="V21" s="4" t="s">
        <v>180</v>
      </c>
      <c r="W21" s="4" t="s">
        <v>58</v>
      </c>
      <c r="X21" s="4" t="s">
        <v>165</v>
      </c>
      <c r="Y21" s="4" t="s">
        <v>126</v>
      </c>
      <c r="Z21" s="4" t="s">
        <v>210</v>
      </c>
      <c r="AA21" s="4">
        <v>191765</v>
      </c>
      <c r="AB21" s="4"/>
      <c r="AC21" s="4" t="s">
        <v>305</v>
      </c>
      <c r="AD21" s="3">
        <v>41293.791666666664</v>
      </c>
      <c r="AE21" s="3">
        <v>41293.791666666664</v>
      </c>
      <c r="AF21" s="2"/>
      <c r="AG21" s="4"/>
      <c r="AH21" s="4" t="s">
        <v>92</v>
      </c>
      <c r="AI21" s="4"/>
      <c r="AJ21" s="3"/>
      <c r="AK21" s="3"/>
      <c r="AL21" s="4"/>
      <c r="AM21" s="4"/>
      <c r="AN21" s="4"/>
    </row>
    <row r="22" spans="1:40" ht="57" hidden="1" customHeight="1">
      <c r="A22" s="4" t="s">
        <v>135</v>
      </c>
      <c r="B22" s="4" t="s">
        <v>32</v>
      </c>
      <c r="C22" s="4" t="s">
        <v>93</v>
      </c>
      <c r="D22" s="4"/>
      <c r="E22" s="4"/>
      <c r="F22" s="4"/>
      <c r="G22" s="2">
        <v>2013</v>
      </c>
      <c r="H22" s="4">
        <v>1099462</v>
      </c>
      <c r="I22" s="4">
        <v>0</v>
      </c>
      <c r="J22" s="4" t="s">
        <v>347</v>
      </c>
      <c r="K22" s="4" t="s">
        <v>171</v>
      </c>
      <c r="L22" s="4" t="s">
        <v>87</v>
      </c>
      <c r="M22" s="3">
        <v>41285</v>
      </c>
      <c r="N22" s="4"/>
      <c r="O22" s="4" t="s">
        <v>316</v>
      </c>
      <c r="P22" s="4" t="s">
        <v>165</v>
      </c>
      <c r="Q22" s="4" t="s">
        <v>18</v>
      </c>
      <c r="R22" s="4" t="s">
        <v>135</v>
      </c>
      <c r="S22" s="4" t="s">
        <v>110</v>
      </c>
      <c r="T22" s="4" t="s">
        <v>32</v>
      </c>
      <c r="U22" s="4" t="s">
        <v>128</v>
      </c>
      <c r="V22" s="4" t="s">
        <v>180</v>
      </c>
      <c r="W22" s="4" t="s">
        <v>58</v>
      </c>
      <c r="X22" s="4" t="s">
        <v>165</v>
      </c>
      <c r="Y22" s="4" t="s">
        <v>126</v>
      </c>
      <c r="Z22" s="4" t="s">
        <v>210</v>
      </c>
      <c r="AA22" s="4">
        <v>191791</v>
      </c>
      <c r="AB22" s="4"/>
      <c r="AC22" s="4" t="s">
        <v>305</v>
      </c>
      <c r="AD22" s="3">
        <v>41296.67083333333</v>
      </c>
      <c r="AE22" s="3">
        <v>41296.67083333333</v>
      </c>
      <c r="AF22" s="2"/>
      <c r="AG22" s="4"/>
      <c r="AH22" s="4" t="s">
        <v>92</v>
      </c>
      <c r="AI22" s="4"/>
      <c r="AJ22" s="3"/>
      <c r="AK22" s="3"/>
      <c r="AL22" s="4"/>
      <c r="AM22" s="4"/>
      <c r="AN22" s="4"/>
    </row>
    <row r="23" spans="1:40" ht="171" hidden="1" customHeight="1">
      <c r="A23" s="4" t="s">
        <v>135</v>
      </c>
      <c r="B23" s="4" t="s">
        <v>32</v>
      </c>
      <c r="C23" s="4" t="s">
        <v>104</v>
      </c>
      <c r="D23" s="4" t="s">
        <v>104</v>
      </c>
      <c r="E23" s="4" t="s">
        <v>340</v>
      </c>
      <c r="F23" s="4" t="s">
        <v>229</v>
      </c>
      <c r="G23" s="2">
        <v>2014</v>
      </c>
      <c r="H23" s="4">
        <v>348168</v>
      </c>
      <c r="I23" s="4">
        <v>0</v>
      </c>
      <c r="J23" s="4" t="s">
        <v>90</v>
      </c>
      <c r="K23" s="4">
        <v>348168</v>
      </c>
      <c r="L23" s="4" t="s">
        <v>87</v>
      </c>
      <c r="M23" s="3">
        <v>41928</v>
      </c>
      <c r="N23" s="4" t="s">
        <v>316</v>
      </c>
      <c r="O23" s="4" t="s">
        <v>316</v>
      </c>
      <c r="P23" s="4" t="s">
        <v>165</v>
      </c>
      <c r="Q23" s="4" t="s">
        <v>244</v>
      </c>
      <c r="R23" s="4" t="s">
        <v>135</v>
      </c>
      <c r="S23" s="4" t="s">
        <v>110</v>
      </c>
      <c r="T23" s="4" t="s">
        <v>32</v>
      </c>
      <c r="U23" s="4" t="s">
        <v>128</v>
      </c>
      <c r="V23" s="4" t="s">
        <v>180</v>
      </c>
      <c r="W23" s="4" t="s">
        <v>58</v>
      </c>
      <c r="X23" s="4" t="s">
        <v>165</v>
      </c>
      <c r="Y23" s="4" t="s">
        <v>126</v>
      </c>
      <c r="Z23" s="4" t="s">
        <v>210</v>
      </c>
      <c r="AA23" s="4">
        <v>219397</v>
      </c>
      <c r="AB23" s="4"/>
      <c r="AC23" s="4" t="s">
        <v>305</v>
      </c>
      <c r="AD23" s="3">
        <v>41929.443749999999</v>
      </c>
      <c r="AE23" s="3">
        <v>41929.443749999999</v>
      </c>
      <c r="AF23" s="2">
        <v>2014</v>
      </c>
      <c r="AG23" s="4" t="s">
        <v>165</v>
      </c>
      <c r="AH23" s="4" t="s">
        <v>92</v>
      </c>
      <c r="AI23" s="4">
        <v>12982247</v>
      </c>
      <c r="AJ23" s="3">
        <v>41640</v>
      </c>
      <c r="AK23" s="3">
        <v>42004</v>
      </c>
      <c r="AL23" s="4"/>
      <c r="AM23" s="4" t="s">
        <v>149</v>
      </c>
      <c r="AN23" s="4" t="s">
        <v>214</v>
      </c>
    </row>
    <row r="24" spans="1:40" ht="114" hidden="1" customHeight="1">
      <c r="A24" s="4" t="s">
        <v>135</v>
      </c>
      <c r="B24" s="4" t="s">
        <v>32</v>
      </c>
      <c r="C24" s="4" t="s">
        <v>104</v>
      </c>
      <c r="D24" s="4" t="s">
        <v>104</v>
      </c>
      <c r="E24" s="4" t="s">
        <v>79</v>
      </c>
      <c r="F24" s="4" t="s">
        <v>285</v>
      </c>
      <c r="G24" s="2">
        <v>2014</v>
      </c>
      <c r="H24" s="4">
        <v>352311</v>
      </c>
      <c r="I24" s="4">
        <v>0</v>
      </c>
      <c r="J24" s="4" t="s">
        <v>212</v>
      </c>
      <c r="K24" s="4">
        <v>352311</v>
      </c>
      <c r="L24" s="4" t="s">
        <v>87</v>
      </c>
      <c r="M24" s="3">
        <v>41928</v>
      </c>
      <c r="N24" s="4" t="s">
        <v>231</v>
      </c>
      <c r="O24" s="4" t="s">
        <v>316</v>
      </c>
      <c r="P24" s="4" t="s">
        <v>165</v>
      </c>
      <c r="Q24" s="4" t="s">
        <v>244</v>
      </c>
      <c r="R24" s="4" t="s">
        <v>135</v>
      </c>
      <c r="S24" s="4" t="s">
        <v>110</v>
      </c>
      <c r="T24" s="4" t="s">
        <v>32</v>
      </c>
      <c r="U24" s="4" t="s">
        <v>128</v>
      </c>
      <c r="V24" s="4" t="s">
        <v>180</v>
      </c>
      <c r="W24" s="4" t="s">
        <v>58</v>
      </c>
      <c r="X24" s="4" t="s">
        <v>165</v>
      </c>
      <c r="Y24" s="4" t="s">
        <v>126</v>
      </c>
      <c r="Z24" s="4" t="s">
        <v>210</v>
      </c>
      <c r="AA24" s="4">
        <v>219395</v>
      </c>
      <c r="AB24" s="4"/>
      <c r="AC24" s="4" t="s">
        <v>305</v>
      </c>
      <c r="AD24" s="3">
        <v>41929.443055555552</v>
      </c>
      <c r="AE24" s="3">
        <v>41929.443055555552</v>
      </c>
      <c r="AF24" s="2">
        <v>2014</v>
      </c>
      <c r="AG24" s="4" t="s">
        <v>165</v>
      </c>
      <c r="AH24" s="4" t="s">
        <v>92</v>
      </c>
      <c r="AI24" s="4">
        <v>4320000</v>
      </c>
      <c r="AJ24" s="3">
        <v>41640</v>
      </c>
      <c r="AK24" s="3">
        <v>42004</v>
      </c>
      <c r="AL24" s="4"/>
      <c r="AM24" s="4" t="s">
        <v>149</v>
      </c>
      <c r="AN24" s="4" t="s">
        <v>214</v>
      </c>
    </row>
    <row r="25" spans="1:40" ht="90.75" hidden="1" customHeight="1">
      <c r="A25" s="4" t="s">
        <v>135</v>
      </c>
      <c r="B25" s="4" t="s">
        <v>32</v>
      </c>
      <c r="C25" s="4" t="s">
        <v>104</v>
      </c>
      <c r="D25" s="4" t="s">
        <v>104</v>
      </c>
      <c r="E25" s="4" t="s">
        <v>208</v>
      </c>
      <c r="F25" s="4" t="s">
        <v>20</v>
      </c>
      <c r="G25" s="2">
        <v>2014</v>
      </c>
      <c r="H25" s="4">
        <v>1300000</v>
      </c>
      <c r="I25" s="4">
        <v>0</v>
      </c>
      <c r="J25" s="4" t="s">
        <v>55</v>
      </c>
      <c r="K25" s="4">
        <v>1300000</v>
      </c>
      <c r="L25" s="4" t="s">
        <v>87</v>
      </c>
      <c r="M25" s="3">
        <v>41932</v>
      </c>
      <c r="N25" s="4" t="s">
        <v>312</v>
      </c>
      <c r="O25" s="4" t="s">
        <v>312</v>
      </c>
      <c r="P25" s="4" t="s">
        <v>165</v>
      </c>
      <c r="Q25" s="4" t="s">
        <v>18</v>
      </c>
      <c r="R25" s="4" t="s">
        <v>135</v>
      </c>
      <c r="S25" s="4" t="s">
        <v>110</v>
      </c>
      <c r="T25" s="4" t="s">
        <v>32</v>
      </c>
      <c r="U25" s="4" t="s">
        <v>128</v>
      </c>
      <c r="V25" s="4" t="s">
        <v>180</v>
      </c>
      <c r="W25" s="4" t="s">
        <v>58</v>
      </c>
      <c r="X25" s="4" t="s">
        <v>165</v>
      </c>
      <c r="Y25" s="4" t="s">
        <v>126</v>
      </c>
      <c r="Z25" s="4" t="s">
        <v>210</v>
      </c>
      <c r="AA25" s="4">
        <v>219889</v>
      </c>
      <c r="AB25" s="4"/>
      <c r="AC25" s="4" t="s">
        <v>305</v>
      </c>
      <c r="AD25" s="3">
        <v>41940.417361111111</v>
      </c>
      <c r="AE25" s="3">
        <v>41940.417361111111</v>
      </c>
      <c r="AF25" s="2">
        <v>2014</v>
      </c>
      <c r="AG25" s="4" t="s">
        <v>165</v>
      </c>
      <c r="AH25" s="4" t="s">
        <v>92</v>
      </c>
      <c r="AI25" s="4">
        <v>1500000</v>
      </c>
      <c r="AJ25" s="3">
        <v>41869</v>
      </c>
      <c r="AK25" s="3">
        <v>42233</v>
      </c>
      <c r="AL25" s="4"/>
      <c r="AM25" s="4" t="s">
        <v>149</v>
      </c>
      <c r="AN25" s="4" t="s">
        <v>323</v>
      </c>
    </row>
    <row r="26" spans="1:40" ht="68.25" hidden="1" customHeight="1">
      <c r="A26" s="4" t="s">
        <v>135</v>
      </c>
      <c r="B26" s="4" t="s">
        <v>88</v>
      </c>
      <c r="C26" s="4" t="s">
        <v>93</v>
      </c>
      <c r="D26" s="4"/>
      <c r="E26" s="4"/>
      <c r="F26" s="4"/>
      <c r="G26" s="2">
        <v>2013</v>
      </c>
      <c r="H26" s="4">
        <v>1418753</v>
      </c>
      <c r="I26" s="4">
        <v>0</v>
      </c>
      <c r="J26" s="4" t="s">
        <v>321</v>
      </c>
      <c r="K26" s="4" t="s">
        <v>171</v>
      </c>
      <c r="L26" s="4" t="s">
        <v>87</v>
      </c>
      <c r="M26" s="3">
        <v>41284</v>
      </c>
      <c r="N26" s="4"/>
      <c r="O26" s="4" t="s">
        <v>303</v>
      </c>
      <c r="P26" s="4" t="s">
        <v>165</v>
      </c>
      <c r="Q26" s="4" t="s">
        <v>18</v>
      </c>
      <c r="R26" s="4" t="s">
        <v>135</v>
      </c>
      <c r="S26" s="4" t="s">
        <v>110</v>
      </c>
      <c r="T26" s="4" t="s">
        <v>88</v>
      </c>
      <c r="U26" s="4" t="s">
        <v>128</v>
      </c>
      <c r="V26" s="4" t="s">
        <v>59</v>
      </c>
      <c r="W26" s="4" t="s">
        <v>58</v>
      </c>
      <c r="X26" s="4" t="s">
        <v>165</v>
      </c>
      <c r="Y26" s="4" t="s">
        <v>126</v>
      </c>
      <c r="Z26" s="4" t="s">
        <v>210</v>
      </c>
      <c r="AA26" s="4">
        <v>191678</v>
      </c>
      <c r="AB26" s="4"/>
      <c r="AC26" s="4" t="s">
        <v>305</v>
      </c>
      <c r="AD26" s="3">
        <v>41290.56527777778</v>
      </c>
      <c r="AE26" s="3">
        <v>41290.56527777778</v>
      </c>
      <c r="AF26" s="2"/>
      <c r="AG26" s="4"/>
      <c r="AH26" s="4" t="s">
        <v>92</v>
      </c>
      <c r="AI26" s="4"/>
      <c r="AJ26" s="3"/>
      <c r="AK26" s="3"/>
      <c r="AL26" s="4"/>
      <c r="AM26" s="4"/>
      <c r="AN26" s="4"/>
    </row>
    <row r="27" spans="1:40" ht="79.5" hidden="1" customHeight="1">
      <c r="A27" s="4" t="s">
        <v>135</v>
      </c>
      <c r="B27" s="4" t="s">
        <v>88</v>
      </c>
      <c r="C27" s="4" t="s">
        <v>104</v>
      </c>
      <c r="D27" s="4" t="s">
        <v>104</v>
      </c>
      <c r="E27" s="4" t="s">
        <v>274</v>
      </c>
      <c r="F27" s="4" t="s">
        <v>50</v>
      </c>
      <c r="G27" s="2">
        <v>2014</v>
      </c>
      <c r="H27" s="4">
        <v>550063</v>
      </c>
      <c r="I27" s="4">
        <v>0</v>
      </c>
      <c r="J27" s="4" t="s">
        <v>255</v>
      </c>
      <c r="K27" s="4" t="s">
        <v>171</v>
      </c>
      <c r="L27" s="4" t="s">
        <v>87</v>
      </c>
      <c r="M27" s="3">
        <v>41932</v>
      </c>
      <c r="N27" s="4" t="s">
        <v>231</v>
      </c>
      <c r="O27" s="4" t="s">
        <v>356</v>
      </c>
      <c r="P27" s="4" t="s">
        <v>165</v>
      </c>
      <c r="Q27" s="4" t="s">
        <v>18</v>
      </c>
      <c r="R27" s="4" t="s">
        <v>135</v>
      </c>
      <c r="S27" s="4" t="s">
        <v>110</v>
      </c>
      <c r="T27" s="4" t="s">
        <v>88</v>
      </c>
      <c r="U27" s="4" t="s">
        <v>128</v>
      </c>
      <c r="V27" s="4" t="s">
        <v>59</v>
      </c>
      <c r="W27" s="4" t="s">
        <v>58</v>
      </c>
      <c r="X27" s="4" t="s">
        <v>165</v>
      </c>
      <c r="Y27" s="4" t="s">
        <v>126</v>
      </c>
      <c r="Z27" s="4" t="s">
        <v>210</v>
      </c>
      <c r="AA27" s="4">
        <v>219481</v>
      </c>
      <c r="AB27" s="4"/>
      <c r="AC27" s="4" t="s">
        <v>305</v>
      </c>
      <c r="AD27" s="3">
        <v>41940.413888888885</v>
      </c>
      <c r="AE27" s="3">
        <v>41933.447222222218</v>
      </c>
      <c r="AF27" s="2">
        <v>2014</v>
      </c>
      <c r="AG27" s="4" t="s">
        <v>165</v>
      </c>
      <c r="AH27" s="4" t="s">
        <v>92</v>
      </c>
      <c r="AI27" s="4">
        <v>5473649</v>
      </c>
      <c r="AJ27" s="3">
        <v>41640</v>
      </c>
      <c r="AK27" s="3">
        <v>42004</v>
      </c>
      <c r="AL27" s="4"/>
      <c r="AM27" s="4" t="s">
        <v>149</v>
      </c>
      <c r="AN27" s="4" t="s">
        <v>214</v>
      </c>
    </row>
    <row r="28" spans="1:40" ht="57" hidden="1" customHeight="1">
      <c r="A28" s="4" t="s">
        <v>135</v>
      </c>
      <c r="B28" s="4" t="s">
        <v>324</v>
      </c>
      <c r="C28" s="4" t="s">
        <v>93</v>
      </c>
      <c r="D28" s="4"/>
      <c r="E28" s="4"/>
      <c r="F28" s="4"/>
      <c r="G28" s="2">
        <v>2013</v>
      </c>
      <c r="H28" s="4">
        <v>331136</v>
      </c>
      <c r="I28" s="4">
        <v>0</v>
      </c>
      <c r="J28" s="4" t="s">
        <v>96</v>
      </c>
      <c r="K28" s="4" t="s">
        <v>171</v>
      </c>
      <c r="L28" s="4" t="s">
        <v>87</v>
      </c>
      <c r="M28" s="3">
        <v>41290</v>
      </c>
      <c r="N28" s="4"/>
      <c r="O28" s="4" t="s">
        <v>316</v>
      </c>
      <c r="P28" s="4" t="s">
        <v>165</v>
      </c>
      <c r="Q28" s="4" t="s">
        <v>18</v>
      </c>
      <c r="R28" s="4" t="s">
        <v>135</v>
      </c>
      <c r="S28" s="4" t="s">
        <v>110</v>
      </c>
      <c r="T28" s="4" t="s">
        <v>324</v>
      </c>
      <c r="U28" s="4" t="s">
        <v>128</v>
      </c>
      <c r="V28" s="4" t="s">
        <v>132</v>
      </c>
      <c r="W28" s="4" t="s">
        <v>58</v>
      </c>
      <c r="X28" s="4" t="s">
        <v>165</v>
      </c>
      <c r="Y28" s="4" t="s">
        <v>126</v>
      </c>
      <c r="Z28" s="4" t="s">
        <v>210</v>
      </c>
      <c r="AA28" s="4">
        <v>191789</v>
      </c>
      <c r="AB28" s="4"/>
      <c r="AC28" s="4" t="s">
        <v>150</v>
      </c>
      <c r="AD28" s="3">
        <v>41800.739583333328</v>
      </c>
      <c r="AE28" s="3">
        <v>41296.66805555555</v>
      </c>
      <c r="AF28" s="2"/>
      <c r="AG28" s="4"/>
      <c r="AH28" s="4" t="s">
        <v>92</v>
      </c>
      <c r="AI28" s="4"/>
      <c r="AJ28" s="3"/>
      <c r="AK28" s="3"/>
      <c r="AL28" s="4"/>
      <c r="AM28" s="4"/>
      <c r="AN28" s="4"/>
    </row>
    <row r="29" spans="1:40" ht="114" hidden="1" customHeight="1">
      <c r="A29" s="4" t="s">
        <v>135</v>
      </c>
      <c r="B29" s="4" t="s">
        <v>324</v>
      </c>
      <c r="C29" s="4" t="s">
        <v>104</v>
      </c>
      <c r="D29" s="4" t="s">
        <v>104</v>
      </c>
      <c r="E29" s="4" t="s">
        <v>148</v>
      </c>
      <c r="F29" s="4" t="s">
        <v>363</v>
      </c>
      <c r="G29" s="2">
        <v>2014</v>
      </c>
      <c r="H29" s="4">
        <v>223457</v>
      </c>
      <c r="I29" s="4">
        <v>0</v>
      </c>
      <c r="J29" s="4" t="s">
        <v>267</v>
      </c>
      <c r="K29" s="4">
        <v>223457</v>
      </c>
      <c r="L29" s="4" t="s">
        <v>87</v>
      </c>
      <c r="M29" s="3">
        <v>41928</v>
      </c>
      <c r="N29" s="4" t="s">
        <v>316</v>
      </c>
      <c r="O29" s="4" t="s">
        <v>316</v>
      </c>
      <c r="P29" s="4" t="s">
        <v>165</v>
      </c>
      <c r="Q29" s="4" t="s">
        <v>244</v>
      </c>
      <c r="R29" s="4" t="s">
        <v>135</v>
      </c>
      <c r="S29" s="4" t="s">
        <v>110</v>
      </c>
      <c r="T29" s="4" t="s">
        <v>324</v>
      </c>
      <c r="U29" s="4" t="s">
        <v>128</v>
      </c>
      <c r="V29" s="4" t="s">
        <v>132</v>
      </c>
      <c r="W29" s="4" t="s">
        <v>58</v>
      </c>
      <c r="X29" s="4" t="s">
        <v>165</v>
      </c>
      <c r="Y29" s="4" t="s">
        <v>126</v>
      </c>
      <c r="Z29" s="4" t="s">
        <v>210</v>
      </c>
      <c r="AA29" s="4">
        <v>219399</v>
      </c>
      <c r="AB29" s="4"/>
      <c r="AC29" s="4" t="s">
        <v>305</v>
      </c>
      <c r="AD29" s="3">
        <v>41929.444444444445</v>
      </c>
      <c r="AE29" s="3">
        <v>41929.444444444445</v>
      </c>
      <c r="AF29" s="2">
        <v>2014</v>
      </c>
      <c r="AG29" s="4" t="s">
        <v>165</v>
      </c>
      <c r="AH29" s="4" t="s">
        <v>92</v>
      </c>
      <c r="AI29" s="4">
        <v>1637555</v>
      </c>
      <c r="AJ29" s="3">
        <v>41640</v>
      </c>
      <c r="AK29" s="3">
        <v>42735</v>
      </c>
      <c r="AL29" s="4"/>
      <c r="AM29" s="4" t="s">
        <v>149</v>
      </c>
      <c r="AN29" s="4" t="s">
        <v>214</v>
      </c>
    </row>
    <row r="30" spans="1:40" ht="125.25" hidden="1" customHeight="1">
      <c r="A30" s="4" t="s">
        <v>135</v>
      </c>
      <c r="B30" s="4" t="s">
        <v>324</v>
      </c>
      <c r="C30" s="4" t="s">
        <v>104</v>
      </c>
      <c r="D30" s="4" t="s">
        <v>104</v>
      </c>
      <c r="E30" s="4" t="s">
        <v>221</v>
      </c>
      <c r="F30" s="4" t="s">
        <v>222</v>
      </c>
      <c r="G30" s="2">
        <v>2014</v>
      </c>
      <c r="H30" s="4">
        <v>285378</v>
      </c>
      <c r="I30" s="4">
        <v>0</v>
      </c>
      <c r="J30" s="4" t="s">
        <v>327</v>
      </c>
      <c r="K30" s="4">
        <v>285378</v>
      </c>
      <c r="L30" s="4" t="s">
        <v>87</v>
      </c>
      <c r="M30" s="3">
        <v>41928</v>
      </c>
      <c r="N30" s="4" t="s">
        <v>231</v>
      </c>
      <c r="O30" s="4" t="s">
        <v>356</v>
      </c>
      <c r="P30" s="4" t="s">
        <v>165</v>
      </c>
      <c r="Q30" s="4" t="s">
        <v>244</v>
      </c>
      <c r="R30" s="4" t="s">
        <v>135</v>
      </c>
      <c r="S30" s="4" t="s">
        <v>110</v>
      </c>
      <c r="T30" s="4" t="s">
        <v>324</v>
      </c>
      <c r="U30" s="4" t="s">
        <v>128</v>
      </c>
      <c r="V30" s="4" t="s">
        <v>132</v>
      </c>
      <c r="W30" s="4" t="s">
        <v>58</v>
      </c>
      <c r="X30" s="4" t="s">
        <v>165</v>
      </c>
      <c r="Y30" s="4" t="s">
        <v>126</v>
      </c>
      <c r="Z30" s="4" t="s">
        <v>210</v>
      </c>
      <c r="AA30" s="4">
        <v>219401</v>
      </c>
      <c r="AB30" s="4"/>
      <c r="AC30" s="4" t="s">
        <v>305</v>
      </c>
      <c r="AD30" s="3">
        <v>41929.445138888885</v>
      </c>
      <c r="AE30" s="3">
        <v>41929.445138888885</v>
      </c>
      <c r="AF30" s="2">
        <v>2014</v>
      </c>
      <c r="AG30" s="4" t="s">
        <v>165</v>
      </c>
      <c r="AH30" s="4" t="s">
        <v>92</v>
      </c>
      <c r="AI30" s="4">
        <v>959327</v>
      </c>
      <c r="AJ30" s="3">
        <v>41640</v>
      </c>
      <c r="AK30" s="3">
        <v>42004</v>
      </c>
      <c r="AL30" s="4"/>
      <c r="AM30" s="4" t="s">
        <v>149</v>
      </c>
      <c r="AN30" s="4" t="s">
        <v>24</v>
      </c>
    </row>
    <row r="31" spans="1:40" ht="79.5" hidden="1" customHeight="1">
      <c r="A31" s="4" t="s">
        <v>135</v>
      </c>
      <c r="B31" s="4" t="s">
        <v>218</v>
      </c>
      <c r="C31" s="4" t="s">
        <v>141</v>
      </c>
      <c r="D31" s="4" t="s">
        <v>15</v>
      </c>
      <c r="E31" s="4" t="s">
        <v>186</v>
      </c>
      <c r="F31" s="4" t="s">
        <v>101</v>
      </c>
      <c r="G31" s="2">
        <v>2014</v>
      </c>
      <c r="H31" s="4">
        <v>1063443</v>
      </c>
      <c r="I31" s="4">
        <v>0</v>
      </c>
      <c r="J31" s="4" t="s">
        <v>278</v>
      </c>
      <c r="K31" s="4" t="s">
        <v>171</v>
      </c>
      <c r="L31" s="4" t="s">
        <v>87</v>
      </c>
      <c r="M31" s="3">
        <v>41890</v>
      </c>
      <c r="N31" s="4" t="s">
        <v>236</v>
      </c>
      <c r="O31" s="4" t="s">
        <v>316</v>
      </c>
      <c r="P31" s="4" t="s">
        <v>165</v>
      </c>
      <c r="Q31" s="4" t="s">
        <v>18</v>
      </c>
      <c r="R31" s="4" t="s">
        <v>135</v>
      </c>
      <c r="S31" s="4" t="s">
        <v>110</v>
      </c>
      <c r="T31" s="4" t="s">
        <v>218</v>
      </c>
      <c r="U31" s="4" t="s">
        <v>128</v>
      </c>
      <c r="V31" s="4" t="s">
        <v>297</v>
      </c>
      <c r="W31" s="4" t="s">
        <v>58</v>
      </c>
      <c r="X31" s="4" t="s">
        <v>359</v>
      </c>
      <c r="Y31" s="4" t="s">
        <v>38</v>
      </c>
      <c r="Z31" s="4" t="s">
        <v>210</v>
      </c>
      <c r="AA31" s="4">
        <v>217916</v>
      </c>
      <c r="AB31" s="4"/>
      <c r="AC31" s="4" t="s">
        <v>150</v>
      </c>
      <c r="AD31" s="3">
        <v>41911.958333333328</v>
      </c>
      <c r="AE31" s="3">
        <v>41892.619444444441</v>
      </c>
      <c r="AF31" s="2">
        <v>2014</v>
      </c>
      <c r="AG31" s="4" t="s">
        <v>359</v>
      </c>
      <c r="AH31" s="4" t="s">
        <v>92</v>
      </c>
      <c r="AI31" s="4">
        <v>0</v>
      </c>
      <c r="AJ31" s="3">
        <v>41883</v>
      </c>
      <c r="AK31" s="3">
        <v>42063</v>
      </c>
      <c r="AL31" s="4" t="s">
        <v>166</v>
      </c>
      <c r="AM31" s="4" t="s">
        <v>236</v>
      </c>
      <c r="AN31" s="4"/>
    </row>
    <row r="32" spans="1:40" ht="57" hidden="1" customHeight="1">
      <c r="A32" s="4" t="s">
        <v>135</v>
      </c>
      <c r="B32" s="4" t="s">
        <v>218</v>
      </c>
      <c r="C32" s="4" t="s">
        <v>93</v>
      </c>
      <c r="D32" s="4"/>
      <c r="E32" s="4"/>
      <c r="F32" s="4"/>
      <c r="G32" s="2">
        <v>2013</v>
      </c>
      <c r="H32" s="4">
        <v>719489</v>
      </c>
      <c r="I32" s="4">
        <v>0</v>
      </c>
      <c r="J32" s="4" t="s">
        <v>270</v>
      </c>
      <c r="K32" s="4" t="s">
        <v>171</v>
      </c>
      <c r="L32" s="4" t="s">
        <v>87</v>
      </c>
      <c r="M32" s="3">
        <v>41290</v>
      </c>
      <c r="N32" s="4"/>
      <c r="O32" s="4" t="s">
        <v>316</v>
      </c>
      <c r="P32" s="4" t="s">
        <v>165</v>
      </c>
      <c r="Q32" s="4" t="s">
        <v>18</v>
      </c>
      <c r="R32" s="4" t="s">
        <v>135</v>
      </c>
      <c r="S32" s="4" t="s">
        <v>110</v>
      </c>
      <c r="T32" s="4" t="s">
        <v>218</v>
      </c>
      <c r="U32" s="4" t="s">
        <v>128</v>
      </c>
      <c r="V32" s="4" t="s">
        <v>297</v>
      </c>
      <c r="W32" s="4" t="s">
        <v>58</v>
      </c>
      <c r="X32" s="4" t="s">
        <v>165</v>
      </c>
      <c r="Y32" s="4" t="s">
        <v>126</v>
      </c>
      <c r="Z32" s="4" t="s">
        <v>210</v>
      </c>
      <c r="AA32" s="4">
        <v>191786</v>
      </c>
      <c r="AB32" s="4"/>
      <c r="AC32" s="4" t="s">
        <v>150</v>
      </c>
      <c r="AD32" s="3">
        <v>41439.479861111111</v>
      </c>
      <c r="AE32" s="3">
        <v>41296.665277777778</v>
      </c>
      <c r="AF32" s="2"/>
      <c r="AG32" s="4"/>
      <c r="AH32" s="4" t="s">
        <v>92</v>
      </c>
      <c r="AI32" s="4"/>
      <c r="AJ32" s="3"/>
      <c r="AK32" s="3"/>
      <c r="AL32" s="4"/>
      <c r="AM32" s="4"/>
      <c r="AN32" s="4"/>
    </row>
    <row r="33" spans="1:40" ht="159" hidden="1" customHeight="1">
      <c r="A33" s="4" t="s">
        <v>135</v>
      </c>
      <c r="B33" s="4" t="s">
        <v>218</v>
      </c>
      <c r="C33" s="4" t="s">
        <v>104</v>
      </c>
      <c r="D33" s="4" t="s">
        <v>104</v>
      </c>
      <c r="E33" s="4" t="s">
        <v>315</v>
      </c>
      <c r="F33" s="4" t="s">
        <v>264</v>
      </c>
      <c r="G33" s="2">
        <v>2014</v>
      </c>
      <c r="H33" s="4">
        <v>237268</v>
      </c>
      <c r="I33" s="4">
        <v>0</v>
      </c>
      <c r="J33" s="4" t="s">
        <v>5</v>
      </c>
      <c r="K33" s="4" t="s">
        <v>171</v>
      </c>
      <c r="L33" s="4" t="s">
        <v>87</v>
      </c>
      <c r="M33" s="3">
        <v>41932</v>
      </c>
      <c r="N33" s="4" t="s">
        <v>316</v>
      </c>
      <c r="O33" s="4" t="s">
        <v>316</v>
      </c>
      <c r="P33" s="4" t="s">
        <v>165</v>
      </c>
      <c r="Q33" s="4" t="s">
        <v>18</v>
      </c>
      <c r="R33" s="4" t="s">
        <v>135</v>
      </c>
      <c r="S33" s="4" t="s">
        <v>110</v>
      </c>
      <c r="T33" s="4" t="s">
        <v>218</v>
      </c>
      <c r="U33" s="4" t="s">
        <v>128</v>
      </c>
      <c r="V33" s="4" t="s">
        <v>297</v>
      </c>
      <c r="W33" s="4" t="s">
        <v>58</v>
      </c>
      <c r="X33" s="4" t="s">
        <v>165</v>
      </c>
      <c r="Y33" s="4" t="s">
        <v>126</v>
      </c>
      <c r="Z33" s="4" t="s">
        <v>210</v>
      </c>
      <c r="AA33" s="4">
        <v>219479</v>
      </c>
      <c r="AB33" s="4"/>
      <c r="AC33" s="4" t="s">
        <v>150</v>
      </c>
      <c r="AD33" s="3">
        <v>41956.707638888889</v>
      </c>
      <c r="AE33" s="3">
        <v>41933.446527777778</v>
      </c>
      <c r="AF33" s="2">
        <v>2014</v>
      </c>
      <c r="AG33" s="4" t="s">
        <v>165</v>
      </c>
      <c r="AH33" s="4" t="s">
        <v>92</v>
      </c>
      <c r="AI33" s="4">
        <v>1205000</v>
      </c>
      <c r="AJ33" s="3">
        <v>41640</v>
      </c>
      <c r="AK33" s="3">
        <v>42004</v>
      </c>
      <c r="AL33" s="4"/>
      <c r="AM33" s="4" t="s">
        <v>149</v>
      </c>
      <c r="AN33" s="4" t="s">
        <v>214</v>
      </c>
    </row>
    <row r="34" spans="1:40" ht="57" hidden="1" customHeight="1">
      <c r="A34" s="4" t="s">
        <v>4</v>
      </c>
      <c r="B34" s="4" t="s">
        <v>102</v>
      </c>
      <c r="C34" s="4" t="s">
        <v>141</v>
      </c>
      <c r="D34" s="4"/>
      <c r="E34" s="4"/>
      <c r="F34" s="4"/>
      <c r="G34" s="2">
        <v>2014</v>
      </c>
      <c r="H34" s="4">
        <v>0</v>
      </c>
      <c r="I34" s="4">
        <v>0</v>
      </c>
      <c r="J34" s="4" t="s">
        <v>235</v>
      </c>
      <c r="K34" s="4" t="s">
        <v>171</v>
      </c>
      <c r="L34" s="4" t="s">
        <v>87</v>
      </c>
      <c r="M34" s="3">
        <v>41899</v>
      </c>
      <c r="N34" s="4"/>
      <c r="O34" s="4" t="s">
        <v>316</v>
      </c>
      <c r="P34" s="4" t="s">
        <v>165</v>
      </c>
      <c r="Q34" s="4" t="s">
        <v>18</v>
      </c>
      <c r="R34" s="4" t="s">
        <v>4</v>
      </c>
      <c r="S34" s="4" t="s">
        <v>362</v>
      </c>
      <c r="T34" s="4" t="s">
        <v>102</v>
      </c>
      <c r="U34" s="4" t="s">
        <v>243</v>
      </c>
      <c r="V34" s="4" t="s">
        <v>102</v>
      </c>
      <c r="W34" s="4" t="s">
        <v>58</v>
      </c>
      <c r="X34" s="4" t="s">
        <v>359</v>
      </c>
      <c r="Y34" s="4" t="s">
        <v>38</v>
      </c>
      <c r="Z34" s="4" t="s">
        <v>116</v>
      </c>
      <c r="AA34" s="4">
        <v>219159</v>
      </c>
      <c r="AB34" s="4"/>
      <c r="AC34" s="4" t="s">
        <v>305</v>
      </c>
      <c r="AD34" s="3">
        <v>41925.705555555556</v>
      </c>
      <c r="AE34" s="3">
        <v>41925.704166666663</v>
      </c>
      <c r="AF34" s="2"/>
      <c r="AG34" s="4"/>
      <c r="AH34" s="4" t="s">
        <v>92</v>
      </c>
      <c r="AI34" s="4"/>
      <c r="AJ34" s="3"/>
      <c r="AK34" s="3"/>
      <c r="AL34" s="4"/>
      <c r="AM34" s="4"/>
      <c r="AN34" s="4"/>
    </row>
    <row r="35" spans="1:40" ht="45.75" hidden="1" customHeight="1">
      <c r="A35" s="4" t="s">
        <v>64</v>
      </c>
      <c r="B35" s="4" t="s">
        <v>108</v>
      </c>
      <c r="C35" s="4" t="s">
        <v>106</v>
      </c>
      <c r="D35" s="4"/>
      <c r="E35" s="4"/>
      <c r="F35" s="4"/>
      <c r="G35" s="2">
        <v>2012</v>
      </c>
      <c r="H35" s="4">
        <v>128733</v>
      </c>
      <c r="I35" s="4">
        <v>0</v>
      </c>
      <c r="J35" s="4" t="s">
        <v>306</v>
      </c>
      <c r="K35" s="4">
        <v>2500000</v>
      </c>
      <c r="L35" s="4" t="s">
        <v>336</v>
      </c>
      <c r="M35" s="3">
        <v>41235</v>
      </c>
      <c r="N35" s="4"/>
      <c r="O35" s="4" t="s">
        <v>6</v>
      </c>
      <c r="P35" s="4" t="s">
        <v>165</v>
      </c>
      <c r="Q35" s="4" t="s">
        <v>244</v>
      </c>
      <c r="R35" s="4" t="s">
        <v>64</v>
      </c>
      <c r="S35" s="4" t="s">
        <v>64</v>
      </c>
      <c r="T35" s="4" t="s">
        <v>108</v>
      </c>
      <c r="U35" s="4" t="s">
        <v>302</v>
      </c>
      <c r="V35" s="4" t="s">
        <v>13</v>
      </c>
      <c r="W35" s="4" t="s">
        <v>58</v>
      </c>
      <c r="X35" s="4" t="s">
        <v>165</v>
      </c>
      <c r="Y35" s="4" t="s">
        <v>126</v>
      </c>
      <c r="Z35" s="4" t="s">
        <v>210</v>
      </c>
      <c r="AA35" s="4">
        <v>190349</v>
      </c>
      <c r="AB35" s="4"/>
      <c r="AC35" s="4" t="s">
        <v>305</v>
      </c>
      <c r="AD35" s="3">
        <v>41236.745833333334</v>
      </c>
      <c r="AE35" s="3">
        <v>41236.745138888888</v>
      </c>
      <c r="AF35" s="2"/>
      <c r="AG35" s="4"/>
      <c r="AH35" s="4" t="s">
        <v>92</v>
      </c>
      <c r="AI35" s="4"/>
      <c r="AJ35" s="3"/>
      <c r="AK35" s="3"/>
      <c r="AL35" s="4"/>
      <c r="AM35" s="4"/>
      <c r="AN35" s="4"/>
    </row>
    <row r="36" spans="1:40" ht="45.75" hidden="1" customHeight="1">
      <c r="A36" s="4" t="s">
        <v>260</v>
      </c>
      <c r="B36" s="4" t="s">
        <v>225</v>
      </c>
      <c r="C36" s="4" t="s">
        <v>93</v>
      </c>
      <c r="D36" s="4"/>
      <c r="E36" s="4"/>
      <c r="F36" s="4"/>
      <c r="G36" s="2">
        <v>2013</v>
      </c>
      <c r="H36" s="4">
        <v>8799</v>
      </c>
      <c r="I36" s="4">
        <v>0</v>
      </c>
      <c r="J36" s="4" t="s">
        <v>200</v>
      </c>
      <c r="K36" s="4">
        <v>51360</v>
      </c>
      <c r="L36" s="4" t="s">
        <v>329</v>
      </c>
      <c r="M36" s="3">
        <v>41365</v>
      </c>
      <c r="N36" s="4"/>
      <c r="O36" s="4" t="s">
        <v>350</v>
      </c>
      <c r="P36" s="4" t="s">
        <v>165</v>
      </c>
      <c r="Q36" s="4" t="s">
        <v>244</v>
      </c>
      <c r="R36" s="4" t="s">
        <v>260</v>
      </c>
      <c r="S36" s="4" t="s">
        <v>260</v>
      </c>
      <c r="T36" s="4" t="s">
        <v>225</v>
      </c>
      <c r="U36" s="4" t="s">
        <v>71</v>
      </c>
      <c r="V36" s="4" t="s">
        <v>318</v>
      </c>
      <c r="W36" s="4" t="s">
        <v>58</v>
      </c>
      <c r="X36" s="4" t="s">
        <v>165</v>
      </c>
      <c r="Y36" s="4" t="s">
        <v>126</v>
      </c>
      <c r="Z36" s="4" t="s">
        <v>210</v>
      </c>
      <c r="AA36" s="4">
        <v>207820</v>
      </c>
      <c r="AB36" s="4"/>
      <c r="AC36" s="4" t="s">
        <v>305</v>
      </c>
      <c r="AD36" s="3">
        <v>41689.645833333328</v>
      </c>
      <c r="AE36" s="3">
        <v>41689.645833333328</v>
      </c>
      <c r="AF36" s="2"/>
      <c r="AG36" s="4"/>
      <c r="AH36" s="4" t="s">
        <v>92</v>
      </c>
      <c r="AI36" s="4"/>
      <c r="AJ36" s="3"/>
      <c r="AK36" s="3"/>
      <c r="AL36" s="4"/>
      <c r="AM36" s="4"/>
      <c r="AN36" s="4"/>
    </row>
    <row r="37" spans="1:40" ht="45.75" hidden="1" customHeight="1">
      <c r="A37" s="4" t="s">
        <v>260</v>
      </c>
      <c r="B37" s="4" t="s">
        <v>225</v>
      </c>
      <c r="C37" s="4" t="s">
        <v>93</v>
      </c>
      <c r="D37" s="4"/>
      <c r="E37" s="4"/>
      <c r="F37" s="4"/>
      <c r="G37" s="2">
        <v>2013</v>
      </c>
      <c r="H37" s="4">
        <v>10298</v>
      </c>
      <c r="I37" s="4">
        <v>0</v>
      </c>
      <c r="J37" s="4" t="s">
        <v>358</v>
      </c>
      <c r="K37" s="4">
        <v>58880</v>
      </c>
      <c r="L37" s="4" t="s">
        <v>329</v>
      </c>
      <c r="M37" s="3">
        <v>41456</v>
      </c>
      <c r="N37" s="4"/>
      <c r="O37" s="4" t="s">
        <v>312</v>
      </c>
      <c r="P37" s="4" t="s">
        <v>165</v>
      </c>
      <c r="Q37" s="4" t="s">
        <v>244</v>
      </c>
      <c r="R37" s="4" t="s">
        <v>260</v>
      </c>
      <c r="S37" s="4" t="s">
        <v>260</v>
      </c>
      <c r="T37" s="4" t="s">
        <v>225</v>
      </c>
      <c r="U37" s="4" t="s">
        <v>71</v>
      </c>
      <c r="V37" s="4" t="s">
        <v>318</v>
      </c>
      <c r="W37" s="4" t="s">
        <v>58</v>
      </c>
      <c r="X37" s="4" t="s">
        <v>165</v>
      </c>
      <c r="Y37" s="4" t="s">
        <v>126</v>
      </c>
      <c r="Z37" s="4" t="s">
        <v>210</v>
      </c>
      <c r="AA37" s="4">
        <v>204491</v>
      </c>
      <c r="AB37" s="4"/>
      <c r="AC37" s="4" t="s">
        <v>305</v>
      </c>
      <c r="AD37" s="3">
        <v>41603.622916666667</v>
      </c>
      <c r="AE37" s="3">
        <v>41603.619444444441</v>
      </c>
      <c r="AF37" s="2"/>
      <c r="AG37" s="4"/>
      <c r="AH37" s="4" t="s">
        <v>92</v>
      </c>
      <c r="AI37" s="4"/>
      <c r="AJ37" s="3"/>
      <c r="AK37" s="3"/>
      <c r="AL37" s="4"/>
      <c r="AM37" s="4"/>
      <c r="AN37" s="4"/>
    </row>
    <row r="38" spans="1:40" ht="45.75" hidden="1" customHeight="1">
      <c r="A38" s="4" t="s">
        <v>260</v>
      </c>
      <c r="B38" s="4" t="s">
        <v>225</v>
      </c>
      <c r="C38" s="4" t="s">
        <v>93</v>
      </c>
      <c r="D38" s="4"/>
      <c r="E38" s="4"/>
      <c r="F38" s="4"/>
      <c r="G38" s="2">
        <v>2013</v>
      </c>
      <c r="H38" s="4">
        <v>9816</v>
      </c>
      <c r="I38" s="4">
        <v>0</v>
      </c>
      <c r="J38" s="4" t="s">
        <v>200</v>
      </c>
      <c r="K38" s="4">
        <v>54000</v>
      </c>
      <c r="L38" s="4" t="s">
        <v>329</v>
      </c>
      <c r="M38" s="3">
        <v>41548</v>
      </c>
      <c r="N38" s="4"/>
      <c r="O38" s="4" t="s">
        <v>350</v>
      </c>
      <c r="P38" s="4" t="s">
        <v>165</v>
      </c>
      <c r="Q38" s="4" t="s">
        <v>244</v>
      </c>
      <c r="R38" s="4" t="s">
        <v>260</v>
      </c>
      <c r="S38" s="4" t="s">
        <v>260</v>
      </c>
      <c r="T38" s="4" t="s">
        <v>225</v>
      </c>
      <c r="U38" s="4" t="s">
        <v>71</v>
      </c>
      <c r="V38" s="4" t="s">
        <v>318</v>
      </c>
      <c r="W38" s="4" t="s">
        <v>58</v>
      </c>
      <c r="X38" s="4" t="s">
        <v>165</v>
      </c>
      <c r="Y38" s="4" t="s">
        <v>126</v>
      </c>
      <c r="Z38" s="4" t="s">
        <v>210</v>
      </c>
      <c r="AA38" s="4">
        <v>207819</v>
      </c>
      <c r="AB38" s="4"/>
      <c r="AC38" s="4" t="s">
        <v>305</v>
      </c>
      <c r="AD38" s="3">
        <v>41689.645138888889</v>
      </c>
      <c r="AE38" s="3">
        <v>41689.645138888889</v>
      </c>
      <c r="AF38" s="2"/>
      <c r="AG38" s="4"/>
      <c r="AH38" s="4" t="s">
        <v>92</v>
      </c>
      <c r="AI38" s="4"/>
      <c r="AJ38" s="3"/>
      <c r="AK38" s="3"/>
      <c r="AL38" s="4"/>
      <c r="AM38" s="4"/>
      <c r="AN38" s="4"/>
    </row>
    <row r="39" spans="1:40" ht="45.75" hidden="1" customHeight="1">
      <c r="A39" s="4" t="s">
        <v>260</v>
      </c>
      <c r="B39" s="4" t="s">
        <v>225</v>
      </c>
      <c r="C39" s="4" t="s">
        <v>93</v>
      </c>
      <c r="D39" s="4"/>
      <c r="E39" s="4"/>
      <c r="F39" s="4"/>
      <c r="G39" s="2">
        <v>2013</v>
      </c>
      <c r="H39" s="4">
        <v>7870</v>
      </c>
      <c r="I39" s="4">
        <v>0</v>
      </c>
      <c r="J39" s="4" t="s">
        <v>200</v>
      </c>
      <c r="K39" s="4">
        <v>44240</v>
      </c>
      <c r="L39" s="4" t="s">
        <v>329</v>
      </c>
      <c r="M39" s="3">
        <v>41275</v>
      </c>
      <c r="N39" s="4"/>
      <c r="O39" s="4" t="s">
        <v>350</v>
      </c>
      <c r="P39" s="4" t="s">
        <v>165</v>
      </c>
      <c r="Q39" s="4" t="s">
        <v>244</v>
      </c>
      <c r="R39" s="4" t="s">
        <v>260</v>
      </c>
      <c r="S39" s="4" t="s">
        <v>260</v>
      </c>
      <c r="T39" s="4" t="s">
        <v>225</v>
      </c>
      <c r="U39" s="4" t="s">
        <v>71</v>
      </c>
      <c r="V39" s="4" t="s">
        <v>318</v>
      </c>
      <c r="W39" s="4" t="s">
        <v>58</v>
      </c>
      <c r="X39" s="4" t="s">
        <v>165</v>
      </c>
      <c r="Y39" s="4" t="s">
        <v>126</v>
      </c>
      <c r="Z39" s="4" t="s">
        <v>210</v>
      </c>
      <c r="AA39" s="4">
        <v>207821</v>
      </c>
      <c r="AB39" s="4"/>
      <c r="AC39" s="4" t="s">
        <v>305</v>
      </c>
      <c r="AD39" s="3">
        <v>41689.646527777775</v>
      </c>
      <c r="AE39" s="3">
        <v>41689.646527777775</v>
      </c>
      <c r="AF39" s="2"/>
      <c r="AG39" s="4"/>
      <c r="AH39" s="4" t="s">
        <v>92</v>
      </c>
      <c r="AI39" s="4"/>
      <c r="AJ39" s="3"/>
      <c r="AK39" s="3"/>
      <c r="AL39" s="4"/>
      <c r="AM39" s="4"/>
      <c r="AN39" s="4"/>
    </row>
    <row r="40" spans="1:40" ht="45.75" hidden="1" customHeight="1">
      <c r="A40" s="4" t="s">
        <v>260</v>
      </c>
      <c r="B40" s="4" t="s">
        <v>225</v>
      </c>
      <c r="C40" s="4" t="s">
        <v>93</v>
      </c>
      <c r="D40" s="4"/>
      <c r="E40" s="4"/>
      <c r="F40" s="4"/>
      <c r="G40" s="2">
        <v>2013</v>
      </c>
      <c r="H40" s="4">
        <v>316944</v>
      </c>
      <c r="I40" s="4">
        <v>0</v>
      </c>
      <c r="J40" s="4" t="s">
        <v>334</v>
      </c>
      <c r="K40" s="4">
        <v>1850000</v>
      </c>
      <c r="L40" s="4" t="s">
        <v>329</v>
      </c>
      <c r="M40" s="3">
        <v>41374</v>
      </c>
      <c r="N40" s="4"/>
      <c r="O40" s="4" t="s">
        <v>316</v>
      </c>
      <c r="P40" s="4" t="s">
        <v>165</v>
      </c>
      <c r="Q40" s="4" t="s">
        <v>244</v>
      </c>
      <c r="R40" s="4" t="s">
        <v>260</v>
      </c>
      <c r="S40" s="4" t="s">
        <v>260</v>
      </c>
      <c r="T40" s="4" t="s">
        <v>225</v>
      </c>
      <c r="U40" s="4" t="s">
        <v>71</v>
      </c>
      <c r="V40" s="4" t="s">
        <v>318</v>
      </c>
      <c r="W40" s="4" t="s">
        <v>58</v>
      </c>
      <c r="X40" s="4" t="s">
        <v>165</v>
      </c>
      <c r="Y40" s="4" t="s">
        <v>126</v>
      </c>
      <c r="Z40" s="4" t="s">
        <v>210</v>
      </c>
      <c r="AA40" s="4">
        <v>207279</v>
      </c>
      <c r="AB40" s="4"/>
      <c r="AC40" s="4" t="s">
        <v>305</v>
      </c>
      <c r="AD40" s="3">
        <v>41682.73055555555</v>
      </c>
      <c r="AE40" s="3">
        <v>41682.73055555555</v>
      </c>
      <c r="AF40" s="2"/>
      <c r="AG40" s="4"/>
      <c r="AH40" s="4" t="s">
        <v>92</v>
      </c>
      <c r="AI40" s="4"/>
      <c r="AJ40" s="3"/>
      <c r="AK40" s="3"/>
      <c r="AL40" s="4"/>
      <c r="AM40" s="4"/>
      <c r="AN40" s="4"/>
    </row>
    <row r="41" spans="1:40" ht="79.5" customHeight="1">
      <c r="A41" s="4" t="s">
        <v>260</v>
      </c>
      <c r="B41" s="4" t="s">
        <v>115</v>
      </c>
      <c r="C41" s="4" t="s">
        <v>65</v>
      </c>
      <c r="D41" s="4" t="s">
        <v>65</v>
      </c>
      <c r="E41" s="4" t="s">
        <v>84</v>
      </c>
      <c r="F41" s="4" t="s">
        <v>331</v>
      </c>
      <c r="G41" s="2">
        <v>2015</v>
      </c>
      <c r="H41" s="4">
        <v>45676</v>
      </c>
      <c r="I41" s="4">
        <v>0</v>
      </c>
      <c r="J41" s="4" t="s">
        <v>133</v>
      </c>
      <c r="K41" s="4">
        <v>300000</v>
      </c>
      <c r="L41" s="4" t="s">
        <v>329</v>
      </c>
      <c r="M41" s="3">
        <v>42048</v>
      </c>
      <c r="N41" s="4" t="s">
        <v>231</v>
      </c>
      <c r="O41" s="4" t="s">
        <v>356</v>
      </c>
      <c r="P41" s="4" t="s">
        <v>165</v>
      </c>
      <c r="Q41" s="4" t="s">
        <v>244</v>
      </c>
      <c r="R41" s="4" t="s">
        <v>260</v>
      </c>
      <c r="S41" s="4" t="s">
        <v>260</v>
      </c>
      <c r="T41" s="4" t="s">
        <v>115</v>
      </c>
      <c r="U41" s="4" t="s">
        <v>71</v>
      </c>
      <c r="V41" s="4" t="s">
        <v>9</v>
      </c>
      <c r="W41" s="4" t="s">
        <v>58</v>
      </c>
      <c r="X41" s="4" t="s">
        <v>165</v>
      </c>
      <c r="Y41" s="4" t="s">
        <v>317</v>
      </c>
      <c r="Z41" s="4" t="s">
        <v>210</v>
      </c>
      <c r="AA41" s="4">
        <v>224897</v>
      </c>
      <c r="AB41" s="4"/>
      <c r="AC41" s="4" t="s">
        <v>305</v>
      </c>
      <c r="AD41" s="3">
        <v>42053.406944444439</v>
      </c>
      <c r="AE41" s="3">
        <v>42053.406944444439</v>
      </c>
      <c r="AF41" s="2">
        <v>2015</v>
      </c>
      <c r="AG41" s="4" t="s">
        <v>165</v>
      </c>
      <c r="AH41" s="4" t="s">
        <v>231</v>
      </c>
      <c r="AI41" s="4">
        <v>650000</v>
      </c>
      <c r="AJ41" s="3">
        <v>41821</v>
      </c>
      <c r="AK41" s="3">
        <v>42186</v>
      </c>
      <c r="AL41" s="4"/>
      <c r="AM41" s="4" t="s">
        <v>149</v>
      </c>
      <c r="AN41" s="4" t="s">
        <v>214</v>
      </c>
    </row>
    <row r="42" spans="1:40" ht="90.75" customHeight="1">
      <c r="A42" s="4" t="s">
        <v>178</v>
      </c>
      <c r="B42" s="4" t="s">
        <v>88</v>
      </c>
      <c r="C42" s="4" t="s">
        <v>65</v>
      </c>
      <c r="D42" s="4" t="s">
        <v>65</v>
      </c>
      <c r="E42" s="4" t="s">
        <v>337</v>
      </c>
      <c r="F42" s="4" t="s">
        <v>189</v>
      </c>
      <c r="G42" s="2">
        <v>2015</v>
      </c>
      <c r="H42" s="4">
        <v>566893</v>
      </c>
      <c r="I42" s="4">
        <v>0</v>
      </c>
      <c r="J42" s="4" t="s">
        <v>160</v>
      </c>
      <c r="K42" s="4" t="s">
        <v>171</v>
      </c>
      <c r="L42" s="4" t="s">
        <v>87</v>
      </c>
      <c r="M42" s="3">
        <v>42081</v>
      </c>
      <c r="N42" s="4" t="s">
        <v>231</v>
      </c>
      <c r="O42" s="4" t="s">
        <v>356</v>
      </c>
      <c r="P42" s="4" t="s">
        <v>165</v>
      </c>
      <c r="Q42" s="4" t="s">
        <v>18</v>
      </c>
      <c r="R42" s="4" t="s">
        <v>178</v>
      </c>
      <c r="S42" s="4" t="s">
        <v>178</v>
      </c>
      <c r="T42" s="4" t="s">
        <v>88</v>
      </c>
      <c r="U42" s="4" t="s">
        <v>128</v>
      </c>
      <c r="V42" s="4" t="s">
        <v>59</v>
      </c>
      <c r="W42" s="4" t="s">
        <v>58</v>
      </c>
      <c r="X42" s="4" t="s">
        <v>165</v>
      </c>
      <c r="Y42" s="4" t="s">
        <v>317</v>
      </c>
      <c r="Z42" s="4" t="s">
        <v>210</v>
      </c>
      <c r="AA42" s="4">
        <v>227050</v>
      </c>
      <c r="AB42" s="4"/>
      <c r="AC42" s="4" t="s">
        <v>193</v>
      </c>
      <c r="AD42" s="3">
        <v>42088.722222222219</v>
      </c>
      <c r="AE42" s="3">
        <v>42088.722222222219</v>
      </c>
      <c r="AF42" s="2">
        <v>2015</v>
      </c>
      <c r="AG42" s="4" t="s">
        <v>165</v>
      </c>
      <c r="AH42" s="4" t="s">
        <v>231</v>
      </c>
      <c r="AI42" s="4">
        <v>23024553</v>
      </c>
      <c r="AJ42" s="3">
        <v>42005</v>
      </c>
      <c r="AK42" s="3">
        <v>42369</v>
      </c>
      <c r="AL42" s="4"/>
      <c r="AM42" s="4" t="s">
        <v>149</v>
      </c>
      <c r="AN42" s="4" t="s">
        <v>214</v>
      </c>
    </row>
    <row r="43" spans="1:40" ht="45.75" hidden="1" customHeight="1">
      <c r="A43" s="4" t="s">
        <v>136</v>
      </c>
      <c r="B43" s="4" t="s">
        <v>266</v>
      </c>
      <c r="C43" s="4" t="s">
        <v>106</v>
      </c>
      <c r="D43" s="4"/>
      <c r="E43" s="4"/>
      <c r="F43" s="4"/>
      <c r="G43" s="2">
        <v>2012</v>
      </c>
      <c r="H43" s="4">
        <v>1960784</v>
      </c>
      <c r="I43" s="4">
        <v>0</v>
      </c>
      <c r="J43" s="4" t="s">
        <v>339</v>
      </c>
      <c r="K43" s="4">
        <v>1600000</v>
      </c>
      <c r="L43" s="4" t="s">
        <v>296</v>
      </c>
      <c r="M43" s="3">
        <v>41152</v>
      </c>
      <c r="N43" s="4"/>
      <c r="O43" s="4" t="s">
        <v>316</v>
      </c>
      <c r="P43" s="4" t="s">
        <v>165</v>
      </c>
      <c r="Q43" s="4" t="s">
        <v>244</v>
      </c>
      <c r="R43" s="4" t="s">
        <v>178</v>
      </c>
      <c r="S43" s="4" t="s">
        <v>178</v>
      </c>
      <c r="T43" s="4" t="s">
        <v>175</v>
      </c>
      <c r="U43" s="4" t="s">
        <v>71</v>
      </c>
      <c r="V43" s="4" t="s">
        <v>266</v>
      </c>
      <c r="W43" s="4" t="s">
        <v>58</v>
      </c>
      <c r="X43" s="4" t="s">
        <v>165</v>
      </c>
      <c r="Y43" s="4" t="s">
        <v>126</v>
      </c>
      <c r="Z43" s="4" t="s">
        <v>210</v>
      </c>
      <c r="AA43" s="4">
        <v>187365</v>
      </c>
      <c r="AB43" s="4"/>
      <c r="AC43" s="4" t="s">
        <v>305</v>
      </c>
      <c r="AD43" s="3">
        <v>41170.674305555556</v>
      </c>
      <c r="AE43" s="3">
        <v>41170.672916666663</v>
      </c>
      <c r="AF43" s="2"/>
      <c r="AG43" s="4"/>
      <c r="AH43" s="4" t="s">
        <v>92</v>
      </c>
      <c r="AI43" s="4"/>
      <c r="AJ43" s="3"/>
      <c r="AK43" s="3"/>
      <c r="AL43" s="4"/>
      <c r="AM43" s="4"/>
      <c r="AN43" s="4"/>
    </row>
    <row r="44" spans="1:40" ht="45.75" hidden="1" customHeight="1">
      <c r="A44" s="4" t="s">
        <v>136</v>
      </c>
      <c r="B44" s="4" t="s">
        <v>266</v>
      </c>
      <c r="C44" s="4" t="s">
        <v>93</v>
      </c>
      <c r="D44" s="4"/>
      <c r="E44" s="4"/>
      <c r="F44" s="4"/>
      <c r="G44" s="2">
        <v>2013</v>
      </c>
      <c r="H44" s="4">
        <v>1221167</v>
      </c>
      <c r="I44" s="4">
        <v>0</v>
      </c>
      <c r="J44" s="4" t="s">
        <v>152</v>
      </c>
      <c r="K44" s="4">
        <v>900000</v>
      </c>
      <c r="L44" s="4" t="s">
        <v>296</v>
      </c>
      <c r="M44" s="3">
        <v>41564</v>
      </c>
      <c r="N44" s="4"/>
      <c r="O44" s="4" t="s">
        <v>316</v>
      </c>
      <c r="P44" s="4" t="s">
        <v>165</v>
      </c>
      <c r="Q44" s="4" t="s">
        <v>244</v>
      </c>
      <c r="R44" s="4" t="s">
        <v>178</v>
      </c>
      <c r="S44" s="4" t="s">
        <v>178</v>
      </c>
      <c r="T44" s="4" t="s">
        <v>175</v>
      </c>
      <c r="U44" s="4" t="s">
        <v>71</v>
      </c>
      <c r="V44" s="4" t="s">
        <v>266</v>
      </c>
      <c r="W44" s="4" t="s">
        <v>58</v>
      </c>
      <c r="X44" s="4" t="s">
        <v>165</v>
      </c>
      <c r="Y44" s="4" t="s">
        <v>126</v>
      </c>
      <c r="Z44" s="4" t="s">
        <v>210</v>
      </c>
      <c r="AA44" s="4">
        <v>203159</v>
      </c>
      <c r="AB44" s="4"/>
      <c r="AC44" s="4" t="s">
        <v>305</v>
      </c>
      <c r="AD44" s="3">
        <v>41576.439583333333</v>
      </c>
      <c r="AE44" s="3">
        <v>41576.438194444439</v>
      </c>
      <c r="AF44" s="2"/>
      <c r="AG44" s="4"/>
      <c r="AH44" s="4" t="s">
        <v>92</v>
      </c>
      <c r="AI44" s="4"/>
      <c r="AJ44" s="3"/>
      <c r="AK44" s="3"/>
      <c r="AL44" s="4"/>
      <c r="AM44" s="4"/>
      <c r="AN44" s="4"/>
    </row>
    <row r="45" spans="1:40" ht="45.75" hidden="1" customHeight="1">
      <c r="A45" s="4" t="s">
        <v>136</v>
      </c>
      <c r="B45" s="4" t="s">
        <v>266</v>
      </c>
      <c r="C45" s="4" t="s">
        <v>104</v>
      </c>
      <c r="D45" s="4"/>
      <c r="E45" s="4"/>
      <c r="F45" s="4"/>
      <c r="G45" s="2">
        <v>2014</v>
      </c>
      <c r="H45" s="4">
        <v>1479945</v>
      </c>
      <c r="I45" s="4">
        <v>0</v>
      </c>
      <c r="J45" s="4" t="s">
        <v>66</v>
      </c>
      <c r="K45" s="4">
        <v>1070000</v>
      </c>
      <c r="L45" s="4" t="s">
        <v>296</v>
      </c>
      <c r="M45" s="3">
        <v>41963</v>
      </c>
      <c r="N45" s="4"/>
      <c r="O45" s="4" t="s">
        <v>316</v>
      </c>
      <c r="P45" s="4" t="s">
        <v>165</v>
      </c>
      <c r="Q45" s="4" t="s">
        <v>244</v>
      </c>
      <c r="R45" s="4" t="s">
        <v>178</v>
      </c>
      <c r="S45" s="4" t="s">
        <v>178</v>
      </c>
      <c r="T45" s="4" t="s">
        <v>175</v>
      </c>
      <c r="U45" s="4" t="s">
        <v>71</v>
      </c>
      <c r="V45" s="4" t="s">
        <v>266</v>
      </c>
      <c r="W45" s="4" t="s">
        <v>58</v>
      </c>
      <c r="X45" s="4" t="s">
        <v>165</v>
      </c>
      <c r="Y45" s="4" t="s">
        <v>126</v>
      </c>
      <c r="Z45" s="4" t="s">
        <v>210</v>
      </c>
      <c r="AA45" s="4">
        <v>222545</v>
      </c>
      <c r="AB45" s="4"/>
      <c r="AC45" s="4" t="s">
        <v>305</v>
      </c>
      <c r="AD45" s="3">
        <v>42004.456944444442</v>
      </c>
      <c r="AE45" s="3">
        <v>41985.706944444442</v>
      </c>
      <c r="AF45" s="2"/>
      <c r="AG45" s="4"/>
      <c r="AH45" s="4" t="s">
        <v>92</v>
      </c>
      <c r="AI45" s="4"/>
      <c r="AJ45" s="3"/>
      <c r="AK45" s="3"/>
      <c r="AL45" s="4"/>
      <c r="AM45" s="4"/>
      <c r="AN45" s="4"/>
    </row>
    <row r="46" spans="1:40" ht="57" hidden="1" customHeight="1">
      <c r="A46" s="4" t="s">
        <v>136</v>
      </c>
      <c r="B46" s="4" t="s">
        <v>114</v>
      </c>
      <c r="C46" s="4" t="s">
        <v>93</v>
      </c>
      <c r="D46" s="4"/>
      <c r="E46" s="4"/>
      <c r="F46" s="4"/>
      <c r="G46" s="2">
        <v>2013</v>
      </c>
      <c r="H46" s="4">
        <v>766284</v>
      </c>
      <c r="I46" s="4">
        <v>0</v>
      </c>
      <c r="J46" s="4" t="s">
        <v>131</v>
      </c>
      <c r="K46" s="4">
        <v>600000</v>
      </c>
      <c r="L46" s="4" t="s">
        <v>296</v>
      </c>
      <c r="M46" s="3">
        <v>41388</v>
      </c>
      <c r="N46" s="4"/>
      <c r="O46" s="4" t="s">
        <v>51</v>
      </c>
      <c r="P46" s="4" t="s">
        <v>165</v>
      </c>
      <c r="Q46" s="4" t="s">
        <v>244</v>
      </c>
      <c r="R46" s="4" t="s">
        <v>178</v>
      </c>
      <c r="S46" s="4" t="s">
        <v>178</v>
      </c>
      <c r="T46" s="4" t="s">
        <v>114</v>
      </c>
      <c r="U46" s="4" t="s">
        <v>36</v>
      </c>
      <c r="V46" s="4" t="s">
        <v>43</v>
      </c>
      <c r="W46" s="4" t="s">
        <v>58</v>
      </c>
      <c r="X46" s="4" t="s">
        <v>165</v>
      </c>
      <c r="Y46" s="4" t="s">
        <v>126</v>
      </c>
      <c r="Z46" s="4" t="s">
        <v>210</v>
      </c>
      <c r="AA46" s="4">
        <v>196678</v>
      </c>
      <c r="AB46" s="4"/>
      <c r="AC46" s="4" t="s">
        <v>305</v>
      </c>
      <c r="AD46" s="3">
        <v>41400.454861111109</v>
      </c>
      <c r="AE46" s="3">
        <v>41400.454166666663</v>
      </c>
      <c r="AF46" s="2"/>
      <c r="AG46" s="4"/>
      <c r="AH46" s="4" t="s">
        <v>92</v>
      </c>
      <c r="AI46" s="4"/>
      <c r="AJ46" s="3"/>
      <c r="AK46" s="3"/>
      <c r="AL46" s="4"/>
      <c r="AM46" s="4"/>
      <c r="AN46" s="4"/>
    </row>
    <row r="47" spans="1:40" ht="45.75" hidden="1" customHeight="1">
      <c r="A47" s="4" t="s">
        <v>136</v>
      </c>
      <c r="B47" s="4" t="s">
        <v>70</v>
      </c>
      <c r="C47" s="4" t="s">
        <v>104</v>
      </c>
      <c r="D47" s="4"/>
      <c r="E47" s="4"/>
      <c r="F47" s="4"/>
      <c r="G47" s="2">
        <v>2014</v>
      </c>
      <c r="H47" s="4">
        <v>658762</v>
      </c>
      <c r="I47" s="4">
        <v>0</v>
      </c>
      <c r="J47" s="4" t="s">
        <v>342</v>
      </c>
      <c r="K47" s="4">
        <v>500000</v>
      </c>
      <c r="L47" s="4" t="s">
        <v>296</v>
      </c>
      <c r="M47" s="3">
        <v>41905</v>
      </c>
      <c r="N47" s="4"/>
      <c r="O47" s="4" t="s">
        <v>6</v>
      </c>
      <c r="P47" s="4" t="s">
        <v>165</v>
      </c>
      <c r="Q47" s="4" t="s">
        <v>244</v>
      </c>
      <c r="R47" s="4" t="s">
        <v>178</v>
      </c>
      <c r="S47" s="4" t="s">
        <v>178</v>
      </c>
      <c r="T47" s="4" t="s">
        <v>70</v>
      </c>
      <c r="U47" s="4" t="s">
        <v>71</v>
      </c>
      <c r="V47" s="4" t="s">
        <v>8</v>
      </c>
      <c r="W47" s="4" t="s">
        <v>58</v>
      </c>
      <c r="X47" s="4" t="s">
        <v>165</v>
      </c>
      <c r="Y47" s="4" t="s">
        <v>126</v>
      </c>
      <c r="Z47" s="4" t="s">
        <v>210</v>
      </c>
      <c r="AA47" s="4">
        <v>218348</v>
      </c>
      <c r="AB47" s="4"/>
      <c r="AC47" s="4" t="s">
        <v>305</v>
      </c>
      <c r="AD47" s="3">
        <v>42086.509722222218</v>
      </c>
      <c r="AE47" s="3">
        <v>41906.540277777778</v>
      </c>
      <c r="AF47" s="2"/>
      <c r="AG47" s="4"/>
      <c r="AH47" s="4" t="s">
        <v>92</v>
      </c>
      <c r="AI47" s="4"/>
      <c r="AJ47" s="3"/>
      <c r="AK47" s="3"/>
      <c r="AL47" s="4"/>
      <c r="AM47" s="4"/>
      <c r="AN47" s="4"/>
    </row>
    <row r="48" spans="1:40" ht="125.25" customHeight="1">
      <c r="A48" s="4" t="s">
        <v>136</v>
      </c>
      <c r="B48" s="4" t="s">
        <v>295</v>
      </c>
      <c r="C48" s="4" t="s">
        <v>65</v>
      </c>
      <c r="D48" s="4" t="s">
        <v>65</v>
      </c>
      <c r="E48" s="4" t="s">
        <v>147</v>
      </c>
      <c r="F48" s="4" t="s">
        <v>159</v>
      </c>
      <c r="G48" s="2">
        <v>2015</v>
      </c>
      <c r="H48" s="4">
        <v>561167</v>
      </c>
      <c r="I48" s="4">
        <v>0</v>
      </c>
      <c r="J48" s="4" t="s">
        <v>124</v>
      </c>
      <c r="K48" s="4">
        <v>500000</v>
      </c>
      <c r="L48" s="4" t="s">
        <v>296</v>
      </c>
      <c r="M48" s="3">
        <v>42074</v>
      </c>
      <c r="N48" s="4" t="s">
        <v>155</v>
      </c>
      <c r="O48" s="4" t="s">
        <v>275</v>
      </c>
      <c r="P48" s="4" t="s">
        <v>165</v>
      </c>
      <c r="Q48" s="4" t="s">
        <v>244</v>
      </c>
      <c r="R48" s="4" t="s">
        <v>178</v>
      </c>
      <c r="S48" s="4" t="s">
        <v>178</v>
      </c>
      <c r="T48" s="4" t="s">
        <v>295</v>
      </c>
      <c r="U48" s="4" t="s">
        <v>128</v>
      </c>
      <c r="V48" s="4" t="s">
        <v>232</v>
      </c>
      <c r="W48" s="4" t="s">
        <v>58</v>
      </c>
      <c r="X48" s="4" t="s">
        <v>165</v>
      </c>
      <c r="Y48" s="4" t="s">
        <v>317</v>
      </c>
      <c r="Z48" s="4" t="s">
        <v>210</v>
      </c>
      <c r="AA48" s="4">
        <v>226702</v>
      </c>
      <c r="AB48" s="4"/>
      <c r="AC48" s="4" t="s">
        <v>305</v>
      </c>
      <c r="AD48" s="3">
        <v>42082.587500000001</v>
      </c>
      <c r="AE48" s="3">
        <v>42082.587500000001</v>
      </c>
      <c r="AF48" s="2">
        <v>2015</v>
      </c>
      <c r="AG48" s="4" t="s">
        <v>165</v>
      </c>
      <c r="AH48" s="4" t="s">
        <v>155</v>
      </c>
      <c r="AI48" s="4">
        <v>3210000</v>
      </c>
      <c r="AJ48" s="3">
        <v>42005</v>
      </c>
      <c r="AK48" s="3">
        <v>42369</v>
      </c>
      <c r="AL48" s="4"/>
      <c r="AM48" s="4" t="s">
        <v>149</v>
      </c>
      <c r="AN48" s="4" t="s">
        <v>214</v>
      </c>
    </row>
    <row r="49" spans="1:40" ht="45.75" hidden="1" customHeight="1">
      <c r="A49" s="4" t="s">
        <v>136</v>
      </c>
      <c r="B49" s="4" t="s">
        <v>108</v>
      </c>
      <c r="C49" s="4" t="s">
        <v>93</v>
      </c>
      <c r="D49" s="4"/>
      <c r="E49" s="4"/>
      <c r="F49" s="4"/>
      <c r="G49" s="2">
        <v>2013</v>
      </c>
      <c r="H49" s="4">
        <v>1326260</v>
      </c>
      <c r="I49" s="4">
        <v>0</v>
      </c>
      <c r="J49" s="4" t="s">
        <v>42</v>
      </c>
      <c r="K49" s="4">
        <v>1000000</v>
      </c>
      <c r="L49" s="4" t="s">
        <v>296</v>
      </c>
      <c r="M49" s="3">
        <v>41502</v>
      </c>
      <c r="N49" s="4"/>
      <c r="O49" s="4" t="s">
        <v>6</v>
      </c>
      <c r="P49" s="4" t="s">
        <v>165</v>
      </c>
      <c r="Q49" s="4" t="s">
        <v>244</v>
      </c>
      <c r="R49" s="4" t="s">
        <v>178</v>
      </c>
      <c r="S49" s="4" t="s">
        <v>178</v>
      </c>
      <c r="T49" s="4" t="s">
        <v>108</v>
      </c>
      <c r="U49" s="4" t="s">
        <v>302</v>
      </c>
      <c r="V49" s="4" t="s">
        <v>13</v>
      </c>
      <c r="W49" s="4" t="s">
        <v>58</v>
      </c>
      <c r="X49" s="4" t="s">
        <v>165</v>
      </c>
      <c r="Y49" s="4" t="s">
        <v>126</v>
      </c>
      <c r="Z49" s="4" t="s">
        <v>210</v>
      </c>
      <c r="AA49" s="4">
        <v>200838</v>
      </c>
      <c r="AB49" s="4"/>
      <c r="AC49" s="4" t="s">
        <v>305</v>
      </c>
      <c r="AD49" s="3">
        <v>41507.72152777778</v>
      </c>
      <c r="AE49" s="3">
        <v>41507.720833333333</v>
      </c>
      <c r="AF49" s="2"/>
      <c r="AG49" s="4"/>
      <c r="AH49" s="4" t="s">
        <v>92</v>
      </c>
      <c r="AI49" s="4"/>
      <c r="AJ49" s="3"/>
      <c r="AK49" s="3"/>
      <c r="AL49" s="4"/>
      <c r="AM49" s="4"/>
      <c r="AN49" s="4"/>
    </row>
    <row r="50" spans="1:40" ht="45.75" hidden="1" customHeight="1">
      <c r="A50" s="4" t="s">
        <v>136</v>
      </c>
      <c r="B50" s="4" t="s">
        <v>108</v>
      </c>
      <c r="C50" s="4" t="s">
        <v>104</v>
      </c>
      <c r="D50" s="4"/>
      <c r="E50" s="4"/>
      <c r="F50" s="4"/>
      <c r="G50" s="2">
        <v>2014</v>
      </c>
      <c r="H50" s="4">
        <v>3042877</v>
      </c>
      <c r="I50" s="4">
        <v>0</v>
      </c>
      <c r="J50" s="4" t="s">
        <v>179</v>
      </c>
      <c r="K50" s="4">
        <v>2200000</v>
      </c>
      <c r="L50" s="4" t="s">
        <v>296</v>
      </c>
      <c r="M50" s="3">
        <v>41989</v>
      </c>
      <c r="N50" s="4"/>
      <c r="O50" s="4" t="s">
        <v>6</v>
      </c>
      <c r="P50" s="4" t="s">
        <v>165</v>
      </c>
      <c r="Q50" s="4" t="s">
        <v>244</v>
      </c>
      <c r="R50" s="4" t="s">
        <v>178</v>
      </c>
      <c r="S50" s="4" t="s">
        <v>178</v>
      </c>
      <c r="T50" s="4" t="s">
        <v>108</v>
      </c>
      <c r="U50" s="4" t="s">
        <v>302</v>
      </c>
      <c r="V50" s="4" t="s">
        <v>13</v>
      </c>
      <c r="W50" s="4" t="s">
        <v>58</v>
      </c>
      <c r="X50" s="4" t="s">
        <v>165</v>
      </c>
      <c r="Y50" s="4" t="s">
        <v>126</v>
      </c>
      <c r="Z50" s="4" t="s">
        <v>210</v>
      </c>
      <c r="AA50" s="4">
        <v>225728</v>
      </c>
      <c r="AB50" s="4"/>
      <c r="AC50" s="4" t="s">
        <v>305</v>
      </c>
      <c r="AD50" s="3">
        <v>42067.622916666667</v>
      </c>
      <c r="AE50" s="3">
        <v>42067.622916666667</v>
      </c>
      <c r="AF50" s="2"/>
      <c r="AG50" s="4"/>
      <c r="AH50" s="4" t="s">
        <v>92</v>
      </c>
      <c r="AI50" s="4"/>
      <c r="AJ50" s="3"/>
      <c r="AK50" s="3"/>
      <c r="AL50" s="4"/>
      <c r="AM50" s="4"/>
      <c r="AN50" s="4"/>
    </row>
    <row r="51" spans="1:40" ht="45.75" customHeight="1">
      <c r="A51" s="4" t="s">
        <v>136</v>
      </c>
      <c r="B51" s="4" t="s">
        <v>108</v>
      </c>
      <c r="C51" s="4" t="s">
        <v>65</v>
      </c>
      <c r="D51" s="4"/>
      <c r="E51" s="4"/>
      <c r="F51" s="4"/>
      <c r="G51" s="2">
        <v>2015</v>
      </c>
      <c r="H51" s="4">
        <v>1133787</v>
      </c>
      <c r="I51" s="4">
        <v>0</v>
      </c>
      <c r="J51" s="4" t="s">
        <v>17</v>
      </c>
      <c r="K51" s="4">
        <v>1000000</v>
      </c>
      <c r="L51" s="4" t="s">
        <v>296</v>
      </c>
      <c r="M51" s="3">
        <v>42053</v>
      </c>
      <c r="N51" s="4"/>
      <c r="O51" s="4" t="s">
        <v>6</v>
      </c>
      <c r="P51" s="4" t="s">
        <v>165</v>
      </c>
      <c r="Q51" s="4" t="s">
        <v>244</v>
      </c>
      <c r="R51" s="4" t="s">
        <v>178</v>
      </c>
      <c r="S51" s="4" t="s">
        <v>178</v>
      </c>
      <c r="T51" s="4" t="s">
        <v>108</v>
      </c>
      <c r="U51" s="4" t="s">
        <v>302</v>
      </c>
      <c r="V51" s="4" t="s">
        <v>13</v>
      </c>
      <c r="W51" s="4" t="s">
        <v>58</v>
      </c>
      <c r="X51" s="4" t="s">
        <v>165</v>
      </c>
      <c r="Y51" s="4" t="s">
        <v>317</v>
      </c>
      <c r="Z51" s="4" t="s">
        <v>210</v>
      </c>
      <c r="AA51" s="4">
        <v>225723</v>
      </c>
      <c r="AB51" s="4"/>
      <c r="AC51" s="4" t="s">
        <v>305</v>
      </c>
      <c r="AD51" s="3">
        <v>42067.609722222223</v>
      </c>
      <c r="AE51" s="3">
        <v>42067.609722222223</v>
      </c>
      <c r="AF51" s="2"/>
      <c r="AG51" s="4"/>
      <c r="AH51" s="4" t="s">
        <v>92</v>
      </c>
      <c r="AI51" s="4"/>
      <c r="AJ51" s="3"/>
      <c r="AK51" s="3"/>
      <c r="AL51" s="4"/>
      <c r="AM51" s="4"/>
      <c r="AN51" s="4"/>
    </row>
    <row r="52" spans="1:40" ht="79.5" hidden="1" customHeight="1">
      <c r="A52" s="4" t="s">
        <v>136</v>
      </c>
      <c r="B52" s="4" t="s">
        <v>125</v>
      </c>
      <c r="C52" s="4" t="s">
        <v>106</v>
      </c>
      <c r="D52" s="4"/>
      <c r="E52" s="4"/>
      <c r="F52" s="4"/>
      <c r="G52" s="2">
        <v>2012</v>
      </c>
      <c r="H52" s="4">
        <v>258397</v>
      </c>
      <c r="I52" s="4">
        <v>0</v>
      </c>
      <c r="J52" s="4" t="s">
        <v>53</v>
      </c>
      <c r="K52" s="4">
        <v>200000</v>
      </c>
      <c r="L52" s="4" t="s">
        <v>296</v>
      </c>
      <c r="M52" s="3">
        <v>41262</v>
      </c>
      <c r="N52" s="4"/>
      <c r="O52" s="4" t="s">
        <v>312</v>
      </c>
      <c r="P52" s="4" t="s">
        <v>165</v>
      </c>
      <c r="Q52" s="4" t="s">
        <v>244</v>
      </c>
      <c r="R52" s="4" t="s">
        <v>178</v>
      </c>
      <c r="S52" s="4" t="s">
        <v>178</v>
      </c>
      <c r="T52" s="4" t="s">
        <v>125</v>
      </c>
      <c r="U52" s="4" t="s">
        <v>302</v>
      </c>
      <c r="V52" s="4" t="s">
        <v>355</v>
      </c>
      <c r="W52" s="4" t="s">
        <v>58</v>
      </c>
      <c r="X52" s="4" t="s">
        <v>165</v>
      </c>
      <c r="Y52" s="4" t="s">
        <v>126</v>
      </c>
      <c r="Z52" s="4" t="s">
        <v>210</v>
      </c>
      <c r="AA52" s="4">
        <v>191088</v>
      </c>
      <c r="AB52" s="4"/>
      <c r="AC52" s="4" t="s">
        <v>305</v>
      </c>
      <c r="AD52" s="3">
        <v>41264.623611111107</v>
      </c>
      <c r="AE52" s="3">
        <v>41264.622916666667</v>
      </c>
      <c r="AF52" s="2"/>
      <c r="AG52" s="4"/>
      <c r="AH52" s="4" t="s">
        <v>92</v>
      </c>
      <c r="AI52" s="4"/>
      <c r="AJ52" s="3"/>
      <c r="AK52" s="3"/>
      <c r="AL52" s="4"/>
      <c r="AM52" s="4"/>
      <c r="AN52" s="4"/>
    </row>
    <row r="53" spans="1:40" ht="79.5" hidden="1" customHeight="1">
      <c r="A53" s="4" t="s">
        <v>136</v>
      </c>
      <c r="B53" s="4" t="s">
        <v>125</v>
      </c>
      <c r="C53" s="4" t="s">
        <v>93</v>
      </c>
      <c r="D53" s="4"/>
      <c r="E53" s="4"/>
      <c r="F53" s="4"/>
      <c r="G53" s="2">
        <v>2013</v>
      </c>
      <c r="H53" s="4">
        <v>1308901</v>
      </c>
      <c r="I53" s="4">
        <v>0</v>
      </c>
      <c r="J53" s="4" t="s">
        <v>345</v>
      </c>
      <c r="K53" s="4">
        <v>1000000</v>
      </c>
      <c r="L53" s="4" t="s">
        <v>296</v>
      </c>
      <c r="M53" s="3">
        <v>41337</v>
      </c>
      <c r="N53" s="4"/>
      <c r="O53" s="4" t="s">
        <v>312</v>
      </c>
      <c r="P53" s="4" t="s">
        <v>165</v>
      </c>
      <c r="Q53" s="4" t="s">
        <v>244</v>
      </c>
      <c r="R53" s="4" t="s">
        <v>178</v>
      </c>
      <c r="S53" s="4" t="s">
        <v>178</v>
      </c>
      <c r="T53" s="4" t="s">
        <v>125</v>
      </c>
      <c r="U53" s="4" t="s">
        <v>302</v>
      </c>
      <c r="V53" s="4" t="s">
        <v>355</v>
      </c>
      <c r="W53" s="4" t="s">
        <v>58</v>
      </c>
      <c r="X53" s="4" t="s">
        <v>165</v>
      </c>
      <c r="Y53" s="4" t="s">
        <v>126</v>
      </c>
      <c r="Z53" s="4" t="s">
        <v>210</v>
      </c>
      <c r="AA53" s="4">
        <v>195756</v>
      </c>
      <c r="AB53" s="4"/>
      <c r="AC53" s="4" t="s">
        <v>305</v>
      </c>
      <c r="AD53" s="3">
        <v>41375.674305555556</v>
      </c>
      <c r="AE53" s="3">
        <v>41375.673611111109</v>
      </c>
      <c r="AF53" s="2"/>
      <c r="AG53" s="4"/>
      <c r="AH53" s="4" t="s">
        <v>92</v>
      </c>
      <c r="AI53" s="4"/>
      <c r="AJ53" s="3"/>
      <c r="AK53" s="3"/>
      <c r="AL53" s="4"/>
      <c r="AM53" s="4"/>
      <c r="AN53" s="4"/>
    </row>
    <row r="54" spans="1:40" ht="285" customHeight="1">
      <c r="A54" s="4" t="s">
        <v>136</v>
      </c>
      <c r="B54" s="4" t="s">
        <v>169</v>
      </c>
      <c r="C54" s="4" t="s">
        <v>65</v>
      </c>
      <c r="D54" s="4" t="s">
        <v>65</v>
      </c>
      <c r="E54" s="4" t="s">
        <v>158</v>
      </c>
      <c r="F54" s="4" t="s">
        <v>183</v>
      </c>
      <c r="G54" s="2">
        <v>2015</v>
      </c>
      <c r="H54" s="4">
        <v>785634</v>
      </c>
      <c r="I54" s="4">
        <v>0</v>
      </c>
      <c r="J54" s="4" t="s">
        <v>203</v>
      </c>
      <c r="K54" s="4">
        <v>700000</v>
      </c>
      <c r="L54" s="4" t="s">
        <v>296</v>
      </c>
      <c r="M54" s="3">
        <v>42083</v>
      </c>
      <c r="N54" s="4" t="s">
        <v>144</v>
      </c>
      <c r="O54" s="4" t="s">
        <v>316</v>
      </c>
      <c r="P54" s="4" t="s">
        <v>165</v>
      </c>
      <c r="Q54" s="4" t="s">
        <v>244</v>
      </c>
      <c r="R54" s="4" t="s">
        <v>178</v>
      </c>
      <c r="S54" s="4" t="s">
        <v>178</v>
      </c>
      <c r="T54" s="4" t="s">
        <v>169</v>
      </c>
      <c r="U54" s="4" t="s">
        <v>71</v>
      </c>
      <c r="V54" s="4" t="s">
        <v>81</v>
      </c>
      <c r="W54" s="4" t="s">
        <v>58</v>
      </c>
      <c r="X54" s="4" t="s">
        <v>165</v>
      </c>
      <c r="Y54" s="4" t="s">
        <v>317</v>
      </c>
      <c r="Z54" s="4" t="s">
        <v>210</v>
      </c>
      <c r="AA54" s="4">
        <v>226914</v>
      </c>
      <c r="AB54" s="4"/>
      <c r="AC54" s="4" t="s">
        <v>305</v>
      </c>
      <c r="AD54" s="3">
        <v>42086.690972222219</v>
      </c>
      <c r="AE54" s="3">
        <v>42086.690972222219</v>
      </c>
      <c r="AF54" s="2">
        <v>2015</v>
      </c>
      <c r="AG54" s="4" t="s">
        <v>165</v>
      </c>
      <c r="AH54" s="4" t="s">
        <v>144</v>
      </c>
      <c r="AI54" s="4">
        <v>6000000</v>
      </c>
      <c r="AJ54" s="3">
        <v>42078</v>
      </c>
      <c r="AK54" s="3">
        <v>42415</v>
      </c>
      <c r="AL54" s="4"/>
      <c r="AM54" s="4" t="s">
        <v>149</v>
      </c>
      <c r="AN54" s="4" t="s">
        <v>214</v>
      </c>
    </row>
    <row r="55" spans="1:40" ht="45.75" hidden="1" customHeight="1">
      <c r="A55" s="4" t="s">
        <v>136</v>
      </c>
      <c r="B55" s="4" t="s">
        <v>252</v>
      </c>
      <c r="C55" s="4" t="s">
        <v>93</v>
      </c>
      <c r="D55" s="4"/>
      <c r="E55" s="4"/>
      <c r="F55" s="4"/>
      <c r="G55" s="2">
        <v>2013</v>
      </c>
      <c r="H55" s="4">
        <v>895317</v>
      </c>
      <c r="I55" s="4">
        <v>0</v>
      </c>
      <c r="J55" s="4" t="s">
        <v>184</v>
      </c>
      <c r="K55" s="4">
        <v>650000</v>
      </c>
      <c r="L55" s="4" t="s">
        <v>296</v>
      </c>
      <c r="M55" s="3">
        <v>41814</v>
      </c>
      <c r="N55" s="4"/>
      <c r="O55" s="4" t="s">
        <v>316</v>
      </c>
      <c r="P55" s="4" t="s">
        <v>165</v>
      </c>
      <c r="Q55" s="4" t="s">
        <v>244</v>
      </c>
      <c r="R55" s="4" t="s">
        <v>178</v>
      </c>
      <c r="S55" s="4" t="s">
        <v>178</v>
      </c>
      <c r="T55" s="4" t="s">
        <v>169</v>
      </c>
      <c r="U55" s="4" t="s">
        <v>71</v>
      </c>
      <c r="V55" s="4" t="s">
        <v>49</v>
      </c>
      <c r="W55" s="4" t="s">
        <v>58</v>
      </c>
      <c r="X55" s="4" t="s">
        <v>165</v>
      </c>
      <c r="Y55" s="4" t="s">
        <v>126</v>
      </c>
      <c r="Z55" s="4" t="s">
        <v>210</v>
      </c>
      <c r="AA55" s="4">
        <v>225735</v>
      </c>
      <c r="AB55" s="4"/>
      <c r="AC55" s="4" t="s">
        <v>305</v>
      </c>
      <c r="AD55" s="3">
        <v>42067.642361111109</v>
      </c>
      <c r="AE55" s="3">
        <v>42067.642361111109</v>
      </c>
      <c r="AF55" s="2"/>
      <c r="AG55" s="4"/>
      <c r="AH55" s="4" t="s">
        <v>92</v>
      </c>
      <c r="AI55" s="4"/>
      <c r="AJ55" s="3"/>
      <c r="AK55" s="3"/>
      <c r="AL55" s="4"/>
      <c r="AM55" s="4"/>
      <c r="AN55" s="4"/>
    </row>
    <row r="56" spans="1:40" ht="45.75" hidden="1" customHeight="1">
      <c r="A56" s="4" t="s">
        <v>136</v>
      </c>
      <c r="B56" s="4" t="s">
        <v>252</v>
      </c>
      <c r="C56" s="4" t="s">
        <v>104</v>
      </c>
      <c r="D56" s="4"/>
      <c r="E56" s="4"/>
      <c r="F56" s="4"/>
      <c r="G56" s="2">
        <v>2014</v>
      </c>
      <c r="H56" s="4">
        <v>679348</v>
      </c>
      <c r="I56" s="4">
        <v>0</v>
      </c>
      <c r="J56" s="4" t="s">
        <v>320</v>
      </c>
      <c r="K56" s="4">
        <v>500000</v>
      </c>
      <c r="L56" s="4" t="s">
        <v>296</v>
      </c>
      <c r="M56" s="3">
        <v>42033</v>
      </c>
      <c r="N56" s="4"/>
      <c r="O56" s="4" t="s">
        <v>316</v>
      </c>
      <c r="P56" s="4" t="s">
        <v>165</v>
      </c>
      <c r="Q56" s="4" t="s">
        <v>244</v>
      </c>
      <c r="R56" s="4" t="s">
        <v>178</v>
      </c>
      <c r="S56" s="4" t="s">
        <v>178</v>
      </c>
      <c r="T56" s="4" t="s">
        <v>169</v>
      </c>
      <c r="U56" s="4" t="s">
        <v>71</v>
      </c>
      <c r="V56" s="4" t="s">
        <v>49</v>
      </c>
      <c r="W56" s="4" t="s">
        <v>58</v>
      </c>
      <c r="X56" s="4" t="s">
        <v>165</v>
      </c>
      <c r="Y56" s="4" t="s">
        <v>126</v>
      </c>
      <c r="Z56" s="4" t="s">
        <v>210</v>
      </c>
      <c r="AA56" s="4">
        <v>225727</v>
      </c>
      <c r="AB56" s="4"/>
      <c r="AC56" s="4" t="s">
        <v>305</v>
      </c>
      <c r="AD56" s="3">
        <v>42067.621527777774</v>
      </c>
      <c r="AE56" s="3">
        <v>42067.621527777774</v>
      </c>
      <c r="AF56" s="2"/>
      <c r="AG56" s="4"/>
      <c r="AH56" s="4" t="s">
        <v>92</v>
      </c>
      <c r="AI56" s="4"/>
      <c r="AJ56" s="3"/>
      <c r="AK56" s="3"/>
      <c r="AL56" s="4"/>
      <c r="AM56" s="4"/>
      <c r="AN56" s="4"/>
    </row>
    <row r="57" spans="1:40" ht="102" hidden="1" customHeight="1">
      <c r="A57" s="4" t="s">
        <v>136</v>
      </c>
      <c r="B57" s="4" t="s">
        <v>276</v>
      </c>
      <c r="C57" s="4" t="s">
        <v>104</v>
      </c>
      <c r="D57" s="4" t="s">
        <v>104</v>
      </c>
      <c r="E57" s="4" t="s">
        <v>77</v>
      </c>
      <c r="F57" s="4" t="s">
        <v>191</v>
      </c>
      <c r="G57" s="2">
        <v>2014</v>
      </c>
      <c r="H57" s="4">
        <v>2989130</v>
      </c>
      <c r="I57" s="4">
        <v>0</v>
      </c>
      <c r="J57" s="4" t="s">
        <v>357</v>
      </c>
      <c r="K57" s="4">
        <v>2200000</v>
      </c>
      <c r="L57" s="4" t="s">
        <v>296</v>
      </c>
      <c r="M57" s="3">
        <v>41828</v>
      </c>
      <c r="N57" s="4" t="s">
        <v>350</v>
      </c>
      <c r="O57" s="4" t="s">
        <v>350</v>
      </c>
      <c r="P57" s="4" t="s">
        <v>165</v>
      </c>
      <c r="Q57" s="4" t="s">
        <v>244</v>
      </c>
      <c r="R57" s="4" t="s">
        <v>178</v>
      </c>
      <c r="S57" s="4" t="s">
        <v>178</v>
      </c>
      <c r="T57" s="4" t="s">
        <v>276</v>
      </c>
      <c r="U57" s="4" t="s">
        <v>128</v>
      </c>
      <c r="V57" s="4" t="s">
        <v>146</v>
      </c>
      <c r="W57" s="4" t="s">
        <v>58</v>
      </c>
      <c r="X57" s="4" t="s">
        <v>165</v>
      </c>
      <c r="Y57" s="4" t="s">
        <v>126</v>
      </c>
      <c r="Z57" s="4" t="s">
        <v>210</v>
      </c>
      <c r="AA57" s="4">
        <v>225734</v>
      </c>
      <c r="AB57" s="4"/>
      <c r="AC57" s="4" t="s">
        <v>305</v>
      </c>
      <c r="AD57" s="3">
        <v>42067.640277777777</v>
      </c>
      <c r="AE57" s="3">
        <v>42067.640277777777</v>
      </c>
      <c r="AF57" s="2">
        <v>2014</v>
      </c>
      <c r="AG57" s="4" t="s">
        <v>165</v>
      </c>
      <c r="AH57" s="4" t="s">
        <v>92</v>
      </c>
      <c r="AI57" s="4">
        <v>5400000</v>
      </c>
      <c r="AJ57" s="3">
        <v>41640</v>
      </c>
      <c r="AK57" s="3">
        <v>42004</v>
      </c>
      <c r="AL57" s="4"/>
      <c r="AM57" s="4" t="s">
        <v>149</v>
      </c>
      <c r="AN57" s="4" t="s">
        <v>214</v>
      </c>
    </row>
    <row r="58" spans="1:40" ht="102" hidden="1" customHeight="1">
      <c r="A58" s="4" t="s">
        <v>136</v>
      </c>
      <c r="B58" s="4" t="s">
        <v>276</v>
      </c>
      <c r="C58" s="4" t="s">
        <v>104</v>
      </c>
      <c r="D58" s="4" t="s">
        <v>104</v>
      </c>
      <c r="E58" s="4" t="s">
        <v>77</v>
      </c>
      <c r="F58" s="4" t="s">
        <v>191</v>
      </c>
      <c r="G58" s="2">
        <v>2014</v>
      </c>
      <c r="H58" s="4">
        <v>625782</v>
      </c>
      <c r="I58" s="4">
        <v>0</v>
      </c>
      <c r="J58" s="4" t="s">
        <v>239</v>
      </c>
      <c r="K58" s="4">
        <v>500000</v>
      </c>
      <c r="L58" s="4" t="s">
        <v>296</v>
      </c>
      <c r="M58" s="3">
        <v>41990</v>
      </c>
      <c r="N58" s="4" t="s">
        <v>350</v>
      </c>
      <c r="O58" s="4" t="s">
        <v>350</v>
      </c>
      <c r="P58" s="4" t="s">
        <v>165</v>
      </c>
      <c r="Q58" s="4" t="s">
        <v>244</v>
      </c>
      <c r="R58" s="4" t="s">
        <v>178</v>
      </c>
      <c r="S58" s="4" t="s">
        <v>178</v>
      </c>
      <c r="T58" s="4" t="s">
        <v>276</v>
      </c>
      <c r="U58" s="4" t="s">
        <v>128</v>
      </c>
      <c r="V58" s="4" t="s">
        <v>146</v>
      </c>
      <c r="W58" s="4" t="s">
        <v>58</v>
      </c>
      <c r="X58" s="4" t="s">
        <v>165</v>
      </c>
      <c r="Y58" s="4" t="s">
        <v>126</v>
      </c>
      <c r="Z58" s="4" t="s">
        <v>210</v>
      </c>
      <c r="AA58" s="4">
        <v>225732</v>
      </c>
      <c r="AB58" s="4"/>
      <c r="AC58" s="4" t="s">
        <v>305</v>
      </c>
      <c r="AD58" s="3">
        <v>42067.631249999999</v>
      </c>
      <c r="AE58" s="3">
        <v>42067.631249999999</v>
      </c>
      <c r="AF58" s="2">
        <v>2014</v>
      </c>
      <c r="AG58" s="4" t="s">
        <v>165</v>
      </c>
      <c r="AH58" s="4" t="s">
        <v>92</v>
      </c>
      <c r="AI58" s="4">
        <v>5400000</v>
      </c>
      <c r="AJ58" s="3">
        <v>41640</v>
      </c>
      <c r="AK58" s="3">
        <v>42004</v>
      </c>
      <c r="AL58" s="4"/>
      <c r="AM58" s="4" t="s">
        <v>149</v>
      </c>
      <c r="AN58" s="4" t="s">
        <v>214</v>
      </c>
    </row>
    <row r="59" spans="1:40" ht="45.75" hidden="1" customHeight="1">
      <c r="A59" s="4" t="s">
        <v>136</v>
      </c>
      <c r="B59" s="4" t="s">
        <v>330</v>
      </c>
      <c r="C59" s="4" t="s">
        <v>93</v>
      </c>
      <c r="D59" s="4"/>
      <c r="E59" s="4"/>
      <c r="F59" s="4"/>
      <c r="G59" s="2">
        <v>2013</v>
      </c>
      <c r="H59" s="4">
        <v>344353</v>
      </c>
      <c r="I59" s="4">
        <v>0</v>
      </c>
      <c r="J59" s="4" t="s">
        <v>156</v>
      </c>
      <c r="K59" s="4">
        <v>250000</v>
      </c>
      <c r="L59" s="4" t="s">
        <v>296</v>
      </c>
      <c r="M59" s="3">
        <v>41590</v>
      </c>
      <c r="N59" s="4"/>
      <c r="O59" s="4" t="s">
        <v>201</v>
      </c>
      <c r="P59" s="4" t="s">
        <v>165</v>
      </c>
      <c r="Q59" s="4" t="s">
        <v>244</v>
      </c>
      <c r="R59" s="4" t="s">
        <v>178</v>
      </c>
      <c r="S59" s="4" t="s">
        <v>178</v>
      </c>
      <c r="T59" s="4" t="s">
        <v>330</v>
      </c>
      <c r="U59" s="4" t="s">
        <v>71</v>
      </c>
      <c r="V59" s="4" t="s">
        <v>299</v>
      </c>
      <c r="W59" s="4" t="s">
        <v>58</v>
      </c>
      <c r="X59" s="4" t="s">
        <v>165</v>
      </c>
      <c r="Y59" s="4" t="s">
        <v>126</v>
      </c>
      <c r="Z59" s="4" t="s">
        <v>210</v>
      </c>
      <c r="AA59" s="4">
        <v>204205</v>
      </c>
      <c r="AB59" s="4"/>
      <c r="AC59" s="4" t="s">
        <v>305</v>
      </c>
      <c r="AD59" s="3">
        <v>41596.472222222219</v>
      </c>
      <c r="AE59" s="3">
        <v>41596.46875</v>
      </c>
      <c r="AF59" s="2"/>
      <c r="AG59" s="4"/>
      <c r="AH59" s="4" t="s">
        <v>92</v>
      </c>
      <c r="AI59" s="4"/>
      <c r="AJ59" s="3"/>
      <c r="AK59" s="3"/>
      <c r="AL59" s="4"/>
      <c r="AM59" s="4"/>
      <c r="AN59" s="4"/>
    </row>
    <row r="60" spans="1:40" ht="45.75" hidden="1" customHeight="1">
      <c r="A60" s="4" t="s">
        <v>136</v>
      </c>
      <c r="B60" s="4" t="s">
        <v>330</v>
      </c>
      <c r="C60" s="4" t="s">
        <v>93</v>
      </c>
      <c r="D60" s="4"/>
      <c r="E60" s="4"/>
      <c r="F60" s="4"/>
      <c r="G60" s="2">
        <v>2013</v>
      </c>
      <c r="H60" s="4">
        <v>499377</v>
      </c>
      <c r="I60" s="4">
        <v>0</v>
      </c>
      <c r="J60" s="4" t="s">
        <v>69</v>
      </c>
      <c r="K60" s="4">
        <v>368041</v>
      </c>
      <c r="L60" s="4" t="s">
        <v>296</v>
      </c>
      <c r="M60" s="3">
        <v>41682</v>
      </c>
      <c r="N60" s="4"/>
      <c r="O60" s="4" t="s">
        <v>316</v>
      </c>
      <c r="P60" s="4" t="s">
        <v>165</v>
      </c>
      <c r="Q60" s="4" t="s">
        <v>244</v>
      </c>
      <c r="R60" s="4" t="s">
        <v>178</v>
      </c>
      <c r="S60" s="4" t="s">
        <v>178</v>
      </c>
      <c r="T60" s="4" t="s">
        <v>330</v>
      </c>
      <c r="U60" s="4" t="s">
        <v>71</v>
      </c>
      <c r="V60" s="4" t="s">
        <v>299</v>
      </c>
      <c r="W60" s="4" t="s">
        <v>58</v>
      </c>
      <c r="X60" s="4" t="s">
        <v>165</v>
      </c>
      <c r="Y60" s="4" t="s">
        <v>126</v>
      </c>
      <c r="Z60" s="4" t="s">
        <v>210</v>
      </c>
      <c r="AA60" s="4">
        <v>207822</v>
      </c>
      <c r="AB60" s="4"/>
      <c r="AC60" s="4" t="s">
        <v>305</v>
      </c>
      <c r="AD60" s="3">
        <v>41689.647222222222</v>
      </c>
      <c r="AE60" s="3">
        <v>41689.647222222222</v>
      </c>
      <c r="AF60" s="2"/>
      <c r="AG60" s="4"/>
      <c r="AH60" s="4" t="s">
        <v>92</v>
      </c>
      <c r="AI60" s="4"/>
      <c r="AJ60" s="3"/>
      <c r="AK60" s="3"/>
      <c r="AL60" s="4"/>
      <c r="AM60" s="4"/>
      <c r="AN60" s="4"/>
    </row>
    <row r="61" spans="1:40" ht="45.75" hidden="1" customHeight="1">
      <c r="A61" s="4" t="s">
        <v>136</v>
      </c>
      <c r="B61" s="4" t="s">
        <v>330</v>
      </c>
      <c r="C61" s="4" t="s">
        <v>93</v>
      </c>
      <c r="D61" s="4"/>
      <c r="E61" s="4"/>
      <c r="F61" s="4"/>
      <c r="G61" s="2">
        <v>2013</v>
      </c>
      <c r="H61" s="4">
        <v>1221167</v>
      </c>
      <c r="I61" s="4">
        <v>0</v>
      </c>
      <c r="J61" s="4" t="s">
        <v>195</v>
      </c>
      <c r="K61" s="4">
        <v>900000</v>
      </c>
      <c r="L61" s="4" t="s">
        <v>296</v>
      </c>
      <c r="M61" s="3">
        <v>41332</v>
      </c>
      <c r="N61" s="4"/>
      <c r="O61" s="4" t="s">
        <v>312</v>
      </c>
      <c r="P61" s="4" t="s">
        <v>165</v>
      </c>
      <c r="Q61" s="4" t="s">
        <v>244</v>
      </c>
      <c r="R61" s="4" t="s">
        <v>178</v>
      </c>
      <c r="S61" s="4" t="s">
        <v>178</v>
      </c>
      <c r="T61" s="4" t="s">
        <v>330</v>
      </c>
      <c r="U61" s="4" t="s">
        <v>71</v>
      </c>
      <c r="V61" s="4" t="s">
        <v>299</v>
      </c>
      <c r="W61" s="4" t="s">
        <v>58</v>
      </c>
      <c r="X61" s="4" t="s">
        <v>165</v>
      </c>
      <c r="Y61" s="4" t="s">
        <v>126</v>
      </c>
      <c r="Z61" s="4" t="s">
        <v>210</v>
      </c>
      <c r="AA61" s="4">
        <v>195755</v>
      </c>
      <c r="AB61" s="4"/>
      <c r="AC61" s="4" t="s">
        <v>305</v>
      </c>
      <c r="AD61" s="3">
        <v>41389.649305555555</v>
      </c>
      <c r="AE61" s="3">
        <v>41375.67083333333</v>
      </c>
      <c r="AF61" s="2"/>
      <c r="AG61" s="4"/>
      <c r="AH61" s="4" t="s">
        <v>92</v>
      </c>
      <c r="AI61" s="4"/>
      <c r="AJ61" s="3"/>
      <c r="AK61" s="3"/>
      <c r="AL61" s="4"/>
      <c r="AM61" s="4"/>
      <c r="AN61" s="4"/>
    </row>
    <row r="62" spans="1:40" ht="102" hidden="1" customHeight="1">
      <c r="A62" s="4" t="s">
        <v>136</v>
      </c>
      <c r="B62" s="4" t="s">
        <v>330</v>
      </c>
      <c r="C62" s="4" t="s">
        <v>104</v>
      </c>
      <c r="D62" s="4" t="s">
        <v>104</v>
      </c>
      <c r="E62" s="4" t="s">
        <v>251</v>
      </c>
      <c r="F62" s="4" t="s">
        <v>332</v>
      </c>
      <c r="G62" s="2">
        <v>2014</v>
      </c>
      <c r="H62" s="4">
        <v>1778075</v>
      </c>
      <c r="I62" s="4">
        <v>0</v>
      </c>
      <c r="J62" s="4" t="s">
        <v>343</v>
      </c>
      <c r="K62" s="4">
        <v>1330000</v>
      </c>
      <c r="L62" s="4" t="s">
        <v>296</v>
      </c>
      <c r="M62" s="3">
        <v>41925</v>
      </c>
      <c r="N62" s="4" t="s">
        <v>144</v>
      </c>
      <c r="O62" s="4" t="s">
        <v>316</v>
      </c>
      <c r="P62" s="4" t="s">
        <v>165</v>
      </c>
      <c r="Q62" s="4" t="s">
        <v>244</v>
      </c>
      <c r="R62" s="4" t="s">
        <v>178</v>
      </c>
      <c r="S62" s="4" t="s">
        <v>178</v>
      </c>
      <c r="T62" s="4" t="s">
        <v>330</v>
      </c>
      <c r="U62" s="4" t="s">
        <v>71</v>
      </c>
      <c r="V62" s="4" t="s">
        <v>299</v>
      </c>
      <c r="W62" s="4" t="s">
        <v>58</v>
      </c>
      <c r="X62" s="4" t="s">
        <v>165</v>
      </c>
      <c r="Y62" s="4" t="s">
        <v>126</v>
      </c>
      <c r="Z62" s="4" t="s">
        <v>210</v>
      </c>
      <c r="AA62" s="4">
        <v>222537</v>
      </c>
      <c r="AB62" s="4"/>
      <c r="AC62" s="4" t="s">
        <v>305</v>
      </c>
      <c r="AD62" s="3">
        <v>42027.670138888891</v>
      </c>
      <c r="AE62" s="3">
        <v>41985.695138888885</v>
      </c>
      <c r="AF62" s="2">
        <v>2014</v>
      </c>
      <c r="AG62" s="4" t="s">
        <v>165</v>
      </c>
      <c r="AH62" s="4" t="s">
        <v>92</v>
      </c>
      <c r="AI62" s="4">
        <v>2333666</v>
      </c>
      <c r="AJ62" s="3">
        <v>41827</v>
      </c>
      <c r="AK62" s="3">
        <v>42369</v>
      </c>
      <c r="AL62" s="4"/>
      <c r="AM62" s="4" t="s">
        <v>149</v>
      </c>
      <c r="AN62" s="4" t="s">
        <v>214</v>
      </c>
    </row>
    <row r="63" spans="1:40" ht="45.75" hidden="1" customHeight="1">
      <c r="A63" s="4" t="s">
        <v>136</v>
      </c>
      <c r="B63" s="4" t="s">
        <v>291</v>
      </c>
      <c r="C63" s="4" t="s">
        <v>104</v>
      </c>
      <c r="D63" s="4"/>
      <c r="E63" s="4"/>
      <c r="F63" s="4"/>
      <c r="G63" s="2">
        <v>2014</v>
      </c>
      <c r="H63" s="4">
        <v>691563</v>
      </c>
      <c r="I63" s="4">
        <v>0</v>
      </c>
      <c r="J63" s="4" t="s">
        <v>164</v>
      </c>
      <c r="K63" s="4">
        <v>500000</v>
      </c>
      <c r="L63" s="4" t="s">
        <v>296</v>
      </c>
      <c r="M63" s="3">
        <v>41771</v>
      </c>
      <c r="N63" s="4"/>
      <c r="O63" s="4" t="s">
        <v>316</v>
      </c>
      <c r="P63" s="4" t="s">
        <v>165</v>
      </c>
      <c r="Q63" s="4" t="s">
        <v>244</v>
      </c>
      <c r="R63" s="4" t="s">
        <v>178</v>
      </c>
      <c r="S63" s="4" t="s">
        <v>178</v>
      </c>
      <c r="T63" s="4" t="s">
        <v>225</v>
      </c>
      <c r="U63" s="4" t="s">
        <v>71</v>
      </c>
      <c r="V63" s="4" t="s">
        <v>153</v>
      </c>
      <c r="W63" s="4" t="s">
        <v>58</v>
      </c>
      <c r="X63" s="4" t="s">
        <v>165</v>
      </c>
      <c r="Y63" s="4" t="s">
        <v>126</v>
      </c>
      <c r="Z63" s="4" t="s">
        <v>210</v>
      </c>
      <c r="AA63" s="4">
        <v>225733</v>
      </c>
      <c r="AB63" s="4"/>
      <c r="AC63" s="4" t="s">
        <v>305</v>
      </c>
      <c r="AD63" s="3">
        <v>42067.638888888891</v>
      </c>
      <c r="AE63" s="3">
        <v>42067.638888888891</v>
      </c>
      <c r="AF63" s="2"/>
      <c r="AG63" s="4"/>
      <c r="AH63" s="4" t="s">
        <v>92</v>
      </c>
      <c r="AI63" s="4"/>
      <c r="AJ63" s="3"/>
      <c r="AK63" s="3"/>
      <c r="AL63" s="4"/>
      <c r="AM63" s="4"/>
      <c r="AN63" s="4"/>
    </row>
    <row r="64" spans="1:40" ht="45.75" hidden="1" customHeight="1">
      <c r="A64" s="4" t="s">
        <v>136</v>
      </c>
      <c r="B64" s="4" t="s">
        <v>31</v>
      </c>
      <c r="C64" s="4" t="s">
        <v>106</v>
      </c>
      <c r="D64" s="4"/>
      <c r="E64" s="4"/>
      <c r="F64" s="4"/>
      <c r="G64" s="2">
        <v>2012</v>
      </c>
      <c r="H64" s="4">
        <v>980392</v>
      </c>
      <c r="I64" s="4">
        <v>0</v>
      </c>
      <c r="J64" s="4" t="s">
        <v>228</v>
      </c>
      <c r="K64" s="4">
        <v>800000</v>
      </c>
      <c r="L64" s="4" t="s">
        <v>296</v>
      </c>
      <c r="M64" s="3">
        <v>41151</v>
      </c>
      <c r="N64" s="4"/>
      <c r="O64" s="4" t="s">
        <v>316</v>
      </c>
      <c r="P64" s="4" t="s">
        <v>165</v>
      </c>
      <c r="Q64" s="4" t="s">
        <v>244</v>
      </c>
      <c r="R64" s="4" t="s">
        <v>178</v>
      </c>
      <c r="S64" s="4" t="s">
        <v>178</v>
      </c>
      <c r="T64" s="4" t="s">
        <v>225</v>
      </c>
      <c r="U64" s="4" t="s">
        <v>71</v>
      </c>
      <c r="V64" s="4" t="s">
        <v>346</v>
      </c>
      <c r="W64" s="4" t="s">
        <v>58</v>
      </c>
      <c r="X64" s="4" t="s">
        <v>165</v>
      </c>
      <c r="Y64" s="4" t="s">
        <v>126</v>
      </c>
      <c r="Z64" s="4" t="s">
        <v>210</v>
      </c>
      <c r="AA64" s="4">
        <v>187364</v>
      </c>
      <c r="AB64" s="4"/>
      <c r="AC64" s="4" t="s">
        <v>305</v>
      </c>
      <c r="AD64" s="3">
        <v>41170.671527777777</v>
      </c>
      <c r="AE64" s="3">
        <v>41170.67083333333</v>
      </c>
      <c r="AF64" s="2"/>
      <c r="AG64" s="4"/>
      <c r="AH64" s="4" t="s">
        <v>92</v>
      </c>
      <c r="AI64" s="4"/>
      <c r="AJ64" s="3"/>
      <c r="AK64" s="3"/>
      <c r="AL64" s="4"/>
      <c r="AM64" s="4"/>
      <c r="AN64" s="4"/>
    </row>
    <row r="65" spans="1:40" ht="79.5" hidden="1" customHeight="1">
      <c r="A65" s="4" t="s">
        <v>136</v>
      </c>
      <c r="B65" s="4" t="s">
        <v>217</v>
      </c>
      <c r="C65" s="4" t="s">
        <v>104</v>
      </c>
      <c r="D65" s="4" t="s">
        <v>104</v>
      </c>
      <c r="E65" s="4" t="s">
        <v>68</v>
      </c>
      <c r="F65" s="4" t="s">
        <v>301</v>
      </c>
      <c r="G65" s="2">
        <v>2014</v>
      </c>
      <c r="H65" s="4">
        <v>553250</v>
      </c>
      <c r="I65" s="4">
        <v>0</v>
      </c>
      <c r="J65" s="4" t="s">
        <v>344</v>
      </c>
      <c r="K65" s="4">
        <v>400000</v>
      </c>
      <c r="L65" s="4" t="s">
        <v>296</v>
      </c>
      <c r="M65" s="3">
        <v>41765</v>
      </c>
      <c r="N65" s="4" t="s">
        <v>350</v>
      </c>
      <c r="O65" s="4" t="s">
        <v>350</v>
      </c>
      <c r="P65" s="4" t="s">
        <v>165</v>
      </c>
      <c r="Q65" s="4" t="s">
        <v>244</v>
      </c>
      <c r="R65" s="4" t="s">
        <v>178</v>
      </c>
      <c r="S65" s="4" t="s">
        <v>178</v>
      </c>
      <c r="T65" s="4" t="s">
        <v>217</v>
      </c>
      <c r="U65" s="4" t="s">
        <v>128</v>
      </c>
      <c r="V65" s="4" t="s">
        <v>215</v>
      </c>
      <c r="W65" s="4" t="s">
        <v>58</v>
      </c>
      <c r="X65" s="4" t="s">
        <v>165</v>
      </c>
      <c r="Y65" s="4" t="s">
        <v>126</v>
      </c>
      <c r="Z65" s="4" t="s">
        <v>210</v>
      </c>
      <c r="AA65" s="4">
        <v>211713</v>
      </c>
      <c r="AB65" s="4"/>
      <c r="AC65" s="4" t="s">
        <v>305</v>
      </c>
      <c r="AD65" s="3">
        <v>41788.681944444441</v>
      </c>
      <c r="AE65" s="3">
        <v>41766.5</v>
      </c>
      <c r="AF65" s="2">
        <v>2014</v>
      </c>
      <c r="AG65" s="4" t="s">
        <v>165</v>
      </c>
      <c r="AH65" s="4" t="s">
        <v>92</v>
      </c>
      <c r="AI65" s="4">
        <v>1354834</v>
      </c>
      <c r="AJ65" s="3">
        <v>41640</v>
      </c>
      <c r="AK65" s="3">
        <v>42004</v>
      </c>
      <c r="AL65" s="4"/>
      <c r="AM65" s="4" t="s">
        <v>149</v>
      </c>
      <c r="AN65" s="4" t="s">
        <v>214</v>
      </c>
    </row>
    <row r="66" spans="1:40" ht="79.5" customHeight="1">
      <c r="A66" s="4" t="s">
        <v>136</v>
      </c>
      <c r="B66" s="4" t="s">
        <v>217</v>
      </c>
      <c r="C66" s="4" t="s">
        <v>65</v>
      </c>
      <c r="D66" s="4" t="s">
        <v>65</v>
      </c>
      <c r="E66" s="4" t="s">
        <v>40</v>
      </c>
      <c r="F66" s="4" t="s">
        <v>301</v>
      </c>
      <c r="G66" s="2">
        <v>2015</v>
      </c>
      <c r="H66" s="4">
        <v>561167</v>
      </c>
      <c r="I66" s="4">
        <v>0</v>
      </c>
      <c r="J66" s="4" t="s">
        <v>33</v>
      </c>
      <c r="K66" s="4">
        <v>500000</v>
      </c>
      <c r="L66" s="4" t="s">
        <v>296</v>
      </c>
      <c r="M66" s="3">
        <v>42066</v>
      </c>
      <c r="N66" s="4" t="s">
        <v>350</v>
      </c>
      <c r="O66" s="4" t="s">
        <v>350</v>
      </c>
      <c r="P66" s="4" t="s">
        <v>165</v>
      </c>
      <c r="Q66" s="4" t="s">
        <v>244</v>
      </c>
      <c r="R66" s="4" t="s">
        <v>178</v>
      </c>
      <c r="S66" s="4" t="s">
        <v>178</v>
      </c>
      <c r="T66" s="4" t="s">
        <v>217</v>
      </c>
      <c r="U66" s="4" t="s">
        <v>128</v>
      </c>
      <c r="V66" s="4" t="s">
        <v>215</v>
      </c>
      <c r="W66" s="4" t="s">
        <v>58</v>
      </c>
      <c r="X66" s="4" t="s">
        <v>165</v>
      </c>
      <c r="Y66" s="4" t="s">
        <v>317</v>
      </c>
      <c r="Z66" s="4" t="s">
        <v>210</v>
      </c>
      <c r="AA66" s="4">
        <v>225758</v>
      </c>
      <c r="AB66" s="4"/>
      <c r="AC66" s="4" t="s">
        <v>305</v>
      </c>
      <c r="AD66" s="3">
        <v>42068.467361111107</v>
      </c>
      <c r="AE66" s="3">
        <v>42068.467361111107</v>
      </c>
      <c r="AF66" s="2">
        <v>2015</v>
      </c>
      <c r="AG66" s="4" t="s">
        <v>165</v>
      </c>
      <c r="AH66" s="4" t="s">
        <v>350</v>
      </c>
      <c r="AI66" s="4">
        <v>2709668</v>
      </c>
      <c r="AJ66" s="3">
        <v>42005</v>
      </c>
      <c r="AK66" s="3">
        <v>42369</v>
      </c>
      <c r="AL66" s="4"/>
      <c r="AM66" s="4" t="s">
        <v>149</v>
      </c>
      <c r="AN66" s="4" t="s">
        <v>214</v>
      </c>
    </row>
    <row r="67" spans="1:40" ht="57" hidden="1" customHeight="1">
      <c r="A67" s="4" t="s">
        <v>136</v>
      </c>
      <c r="B67" s="4" t="s">
        <v>354</v>
      </c>
      <c r="C67" s="4" t="s">
        <v>93</v>
      </c>
      <c r="D67" s="4"/>
      <c r="E67" s="4"/>
      <c r="F67" s="4"/>
      <c r="G67" s="2">
        <v>2013</v>
      </c>
      <c r="H67" s="4">
        <v>663130</v>
      </c>
      <c r="I67" s="4">
        <v>0</v>
      </c>
      <c r="J67" s="4" t="s">
        <v>127</v>
      </c>
      <c r="K67" s="4">
        <v>500000</v>
      </c>
      <c r="L67" s="4" t="s">
        <v>296</v>
      </c>
      <c r="M67" s="3">
        <v>41303</v>
      </c>
      <c r="N67" s="4"/>
      <c r="O67" s="4" t="s">
        <v>312</v>
      </c>
      <c r="P67" s="4" t="s">
        <v>165</v>
      </c>
      <c r="Q67" s="4" t="s">
        <v>244</v>
      </c>
      <c r="R67" s="4" t="s">
        <v>178</v>
      </c>
      <c r="S67" s="4" t="s">
        <v>178</v>
      </c>
      <c r="T67" s="4" t="s">
        <v>362</v>
      </c>
      <c r="U67" s="4" t="s">
        <v>71</v>
      </c>
      <c r="V67" s="4" t="s">
        <v>354</v>
      </c>
      <c r="W67" s="4" t="s">
        <v>58</v>
      </c>
      <c r="X67" s="4" t="s">
        <v>165</v>
      </c>
      <c r="Y67" s="4" t="s">
        <v>126</v>
      </c>
      <c r="Z67" s="4" t="s">
        <v>210</v>
      </c>
      <c r="AA67" s="4">
        <v>192013</v>
      </c>
      <c r="AB67" s="4"/>
      <c r="AC67" s="4" t="s">
        <v>305</v>
      </c>
      <c r="AD67" s="3">
        <v>41376.631944444445</v>
      </c>
      <c r="AE67" s="3">
        <v>41305.453472222223</v>
      </c>
      <c r="AF67" s="2"/>
      <c r="AG67" s="4"/>
      <c r="AH67" s="4" t="s">
        <v>92</v>
      </c>
      <c r="AI67" s="4"/>
      <c r="AJ67" s="3"/>
      <c r="AK67" s="3"/>
      <c r="AL67" s="4"/>
      <c r="AM67" s="4"/>
      <c r="AN67" s="4"/>
    </row>
    <row r="68" spans="1:40" ht="125.25" hidden="1" customHeight="1">
      <c r="A68" s="4" t="s">
        <v>136</v>
      </c>
      <c r="B68" s="4" t="s">
        <v>354</v>
      </c>
      <c r="C68" s="4" t="s">
        <v>104</v>
      </c>
      <c r="D68" s="4" t="s">
        <v>104</v>
      </c>
      <c r="E68" s="4" t="s">
        <v>173</v>
      </c>
      <c r="F68" s="4" t="s">
        <v>277</v>
      </c>
      <c r="G68" s="2">
        <v>2014</v>
      </c>
      <c r="H68" s="4">
        <v>2312925</v>
      </c>
      <c r="I68" s="4">
        <v>0</v>
      </c>
      <c r="J68" s="4" t="s">
        <v>122</v>
      </c>
      <c r="K68" s="4">
        <v>1700000</v>
      </c>
      <c r="L68" s="4" t="s">
        <v>296</v>
      </c>
      <c r="M68" s="3">
        <v>41914</v>
      </c>
      <c r="N68" s="4" t="s">
        <v>155</v>
      </c>
      <c r="O68" s="4" t="s">
        <v>275</v>
      </c>
      <c r="P68" s="4" t="s">
        <v>165</v>
      </c>
      <c r="Q68" s="4" t="s">
        <v>244</v>
      </c>
      <c r="R68" s="4" t="s">
        <v>178</v>
      </c>
      <c r="S68" s="4" t="s">
        <v>178</v>
      </c>
      <c r="T68" s="4" t="s">
        <v>362</v>
      </c>
      <c r="U68" s="4" t="s">
        <v>71</v>
      </c>
      <c r="V68" s="4" t="s">
        <v>354</v>
      </c>
      <c r="W68" s="4" t="s">
        <v>58</v>
      </c>
      <c r="X68" s="4" t="s">
        <v>165</v>
      </c>
      <c r="Y68" s="4" t="s">
        <v>126</v>
      </c>
      <c r="Z68" s="4" t="s">
        <v>210</v>
      </c>
      <c r="AA68" s="4">
        <v>222547</v>
      </c>
      <c r="AB68" s="4"/>
      <c r="AC68" s="4" t="s">
        <v>305</v>
      </c>
      <c r="AD68" s="3">
        <v>42004.490972222222</v>
      </c>
      <c r="AE68" s="3">
        <v>41985.709027777775</v>
      </c>
      <c r="AF68" s="2">
        <v>2014</v>
      </c>
      <c r="AG68" s="4" t="s">
        <v>165</v>
      </c>
      <c r="AH68" s="4" t="s">
        <v>92</v>
      </c>
      <c r="AI68" s="4">
        <v>4207963</v>
      </c>
      <c r="AJ68" s="3">
        <v>41640</v>
      </c>
      <c r="AK68" s="3">
        <v>42004</v>
      </c>
      <c r="AL68" s="4"/>
      <c r="AM68" s="4" t="s">
        <v>149</v>
      </c>
      <c r="AN68" s="4" t="s">
        <v>214</v>
      </c>
    </row>
    <row r="69" spans="1:40" ht="68.25" hidden="1" customHeight="1">
      <c r="A69" s="4" t="s">
        <v>136</v>
      </c>
      <c r="B69" s="4" t="s">
        <v>115</v>
      </c>
      <c r="C69" s="4" t="s">
        <v>106</v>
      </c>
      <c r="D69" s="4"/>
      <c r="E69" s="4"/>
      <c r="F69" s="4"/>
      <c r="G69" s="2">
        <v>2012</v>
      </c>
      <c r="H69" s="4">
        <v>2022059</v>
      </c>
      <c r="I69" s="4">
        <v>0</v>
      </c>
      <c r="J69" s="4" t="s">
        <v>67</v>
      </c>
      <c r="K69" s="4">
        <v>1650000</v>
      </c>
      <c r="L69" s="4" t="s">
        <v>296</v>
      </c>
      <c r="M69" s="3">
        <v>41138</v>
      </c>
      <c r="N69" s="4"/>
      <c r="O69" s="4" t="s">
        <v>316</v>
      </c>
      <c r="P69" s="4" t="s">
        <v>165</v>
      </c>
      <c r="Q69" s="4" t="s">
        <v>244</v>
      </c>
      <c r="R69" s="4" t="s">
        <v>178</v>
      </c>
      <c r="S69" s="4" t="s">
        <v>178</v>
      </c>
      <c r="T69" s="4" t="s">
        <v>115</v>
      </c>
      <c r="U69" s="4" t="s">
        <v>71</v>
      </c>
      <c r="V69" s="4" t="s">
        <v>9</v>
      </c>
      <c r="W69" s="4" t="s">
        <v>58</v>
      </c>
      <c r="X69" s="4" t="s">
        <v>165</v>
      </c>
      <c r="Y69" s="4" t="s">
        <v>126</v>
      </c>
      <c r="Z69" s="4" t="s">
        <v>210</v>
      </c>
      <c r="AA69" s="4">
        <v>185165</v>
      </c>
      <c r="AB69" s="4"/>
      <c r="AC69" s="4" t="s">
        <v>305</v>
      </c>
      <c r="AD69" s="3">
        <v>41164.713888888888</v>
      </c>
      <c r="AE69" s="3">
        <v>41115.685416666667</v>
      </c>
      <c r="AF69" s="2"/>
      <c r="AG69" s="4"/>
      <c r="AH69" s="4" t="s">
        <v>92</v>
      </c>
      <c r="AI69" s="4"/>
      <c r="AJ69" s="3"/>
      <c r="AK69" s="3"/>
      <c r="AL69" s="4"/>
      <c r="AM69" s="4"/>
      <c r="AN69" s="4"/>
    </row>
    <row r="70" spans="1:40" ht="57" hidden="1" customHeight="1">
      <c r="A70" s="4" t="s">
        <v>136</v>
      </c>
      <c r="B70" s="4" t="s">
        <v>115</v>
      </c>
      <c r="C70" s="4" t="s">
        <v>93</v>
      </c>
      <c r="D70" s="4"/>
      <c r="E70" s="4"/>
      <c r="F70" s="4"/>
      <c r="G70" s="2">
        <v>2013</v>
      </c>
      <c r="H70" s="4">
        <v>2809706</v>
      </c>
      <c r="I70" s="4">
        <v>0</v>
      </c>
      <c r="J70" s="4" t="s">
        <v>103</v>
      </c>
      <c r="K70" s="4">
        <v>2200000</v>
      </c>
      <c r="L70" s="4" t="s">
        <v>296</v>
      </c>
      <c r="M70" s="3">
        <v>41383</v>
      </c>
      <c r="N70" s="4"/>
      <c r="O70" s="4" t="s">
        <v>316</v>
      </c>
      <c r="P70" s="4" t="s">
        <v>165</v>
      </c>
      <c r="Q70" s="4" t="s">
        <v>244</v>
      </c>
      <c r="R70" s="4" t="s">
        <v>178</v>
      </c>
      <c r="S70" s="4" t="s">
        <v>178</v>
      </c>
      <c r="T70" s="4" t="s">
        <v>115</v>
      </c>
      <c r="U70" s="4" t="s">
        <v>71</v>
      </c>
      <c r="V70" s="4" t="s">
        <v>9</v>
      </c>
      <c r="W70" s="4" t="s">
        <v>58</v>
      </c>
      <c r="X70" s="4" t="s">
        <v>165</v>
      </c>
      <c r="Y70" s="4" t="s">
        <v>126</v>
      </c>
      <c r="Z70" s="4" t="s">
        <v>210</v>
      </c>
      <c r="AA70" s="4">
        <v>225736</v>
      </c>
      <c r="AB70" s="4"/>
      <c r="AC70" s="4" t="s">
        <v>305</v>
      </c>
      <c r="AD70" s="3">
        <v>42067.643749999996</v>
      </c>
      <c r="AE70" s="3">
        <v>42067.643749999996</v>
      </c>
      <c r="AF70" s="2"/>
      <c r="AG70" s="4"/>
      <c r="AH70" s="4" t="s">
        <v>92</v>
      </c>
      <c r="AI70" s="4"/>
      <c r="AJ70" s="3"/>
      <c r="AK70" s="3"/>
      <c r="AL70" s="4"/>
      <c r="AM70" s="4"/>
      <c r="AN70" s="4"/>
    </row>
    <row r="71" spans="1:40" ht="57" hidden="1" customHeight="1">
      <c r="A71" s="4" t="s">
        <v>136</v>
      </c>
      <c r="B71" s="4" t="s">
        <v>115</v>
      </c>
      <c r="C71" s="4" t="s">
        <v>104</v>
      </c>
      <c r="D71" s="4"/>
      <c r="E71" s="4"/>
      <c r="F71" s="4"/>
      <c r="G71" s="2">
        <v>2014</v>
      </c>
      <c r="H71" s="4">
        <v>1788171</v>
      </c>
      <c r="I71" s="4">
        <v>0</v>
      </c>
      <c r="J71" s="4" t="s">
        <v>326</v>
      </c>
      <c r="K71" s="4">
        <v>1300000</v>
      </c>
      <c r="L71" s="4" t="s">
        <v>296</v>
      </c>
      <c r="M71" s="3">
        <v>41876</v>
      </c>
      <c r="N71" s="4"/>
      <c r="O71" s="4" t="s">
        <v>316</v>
      </c>
      <c r="P71" s="4" t="s">
        <v>165</v>
      </c>
      <c r="Q71" s="4" t="s">
        <v>244</v>
      </c>
      <c r="R71" s="4" t="s">
        <v>178</v>
      </c>
      <c r="S71" s="4" t="s">
        <v>178</v>
      </c>
      <c r="T71" s="4" t="s">
        <v>115</v>
      </c>
      <c r="U71" s="4" t="s">
        <v>71</v>
      </c>
      <c r="V71" s="4" t="s">
        <v>9</v>
      </c>
      <c r="W71" s="4" t="s">
        <v>58</v>
      </c>
      <c r="X71" s="4" t="s">
        <v>165</v>
      </c>
      <c r="Y71" s="4" t="s">
        <v>126</v>
      </c>
      <c r="Z71" s="4" t="s">
        <v>210</v>
      </c>
      <c r="AA71" s="4">
        <v>225729</v>
      </c>
      <c r="AB71" s="4"/>
      <c r="AC71" s="4" t="s">
        <v>305</v>
      </c>
      <c r="AD71" s="3">
        <v>42067.625694444439</v>
      </c>
      <c r="AE71" s="3">
        <v>42067.625694444439</v>
      </c>
      <c r="AF71" s="2"/>
      <c r="AG71" s="4"/>
      <c r="AH71" s="4" t="s">
        <v>92</v>
      </c>
      <c r="AI71" s="4"/>
      <c r="AJ71" s="3"/>
      <c r="AK71" s="3"/>
      <c r="AL71" s="4"/>
      <c r="AM71" s="4"/>
      <c r="AN71" s="4"/>
    </row>
    <row r="72" spans="1:40" ht="45.75" hidden="1" customHeight="1">
      <c r="A72" s="4" t="s">
        <v>136</v>
      </c>
      <c r="B72" s="4" t="s">
        <v>115</v>
      </c>
      <c r="C72" s="4" t="s">
        <v>104</v>
      </c>
      <c r="D72" s="4"/>
      <c r="E72" s="4"/>
      <c r="F72" s="4"/>
      <c r="G72" s="2">
        <v>2014</v>
      </c>
      <c r="H72" s="4">
        <v>625443</v>
      </c>
      <c r="I72" s="4">
        <v>0</v>
      </c>
      <c r="J72" s="4" t="s">
        <v>242</v>
      </c>
      <c r="K72" s="4">
        <v>499729</v>
      </c>
      <c r="L72" s="4" t="s">
        <v>296</v>
      </c>
      <c r="M72" s="3">
        <v>41997</v>
      </c>
      <c r="N72" s="4"/>
      <c r="O72" s="4" t="s">
        <v>6</v>
      </c>
      <c r="P72" s="4" t="s">
        <v>165</v>
      </c>
      <c r="Q72" s="4" t="s">
        <v>244</v>
      </c>
      <c r="R72" s="4" t="s">
        <v>178</v>
      </c>
      <c r="S72" s="4" t="s">
        <v>178</v>
      </c>
      <c r="T72" s="4" t="s">
        <v>115</v>
      </c>
      <c r="U72" s="4" t="s">
        <v>71</v>
      </c>
      <c r="V72" s="4" t="s">
        <v>9</v>
      </c>
      <c r="W72" s="4" t="s">
        <v>58</v>
      </c>
      <c r="X72" s="4" t="s">
        <v>165</v>
      </c>
      <c r="Y72" s="4" t="s">
        <v>126</v>
      </c>
      <c r="Z72" s="4" t="s">
        <v>210</v>
      </c>
      <c r="AA72" s="4">
        <v>225731</v>
      </c>
      <c r="AB72" s="4"/>
      <c r="AC72" s="4" t="s">
        <v>305</v>
      </c>
      <c r="AD72" s="3">
        <v>42067.629166666666</v>
      </c>
      <c r="AE72" s="3">
        <v>42067.629166666666</v>
      </c>
      <c r="AF72" s="2"/>
      <c r="AG72" s="4"/>
      <c r="AH72" s="4" t="s">
        <v>92</v>
      </c>
      <c r="AI72" s="4"/>
      <c r="AJ72" s="3"/>
      <c r="AK72" s="3"/>
      <c r="AL72" s="4"/>
      <c r="AM72" s="4"/>
      <c r="AN72" s="4"/>
    </row>
    <row r="73" spans="1:40" ht="90.75" hidden="1" customHeight="1">
      <c r="A73" s="4" t="s">
        <v>136</v>
      </c>
      <c r="B73" s="4" t="s">
        <v>272</v>
      </c>
      <c r="C73" s="4" t="s">
        <v>106</v>
      </c>
      <c r="D73" s="4"/>
      <c r="E73" s="4"/>
      <c r="F73" s="4"/>
      <c r="G73" s="2">
        <v>2012</v>
      </c>
      <c r="H73" s="4">
        <v>0</v>
      </c>
      <c r="I73" s="4">
        <v>0</v>
      </c>
      <c r="J73" s="4" t="s">
        <v>99</v>
      </c>
      <c r="K73" s="4" t="s">
        <v>171</v>
      </c>
      <c r="L73" s="4" t="s">
        <v>296</v>
      </c>
      <c r="M73" s="3">
        <v>41256</v>
      </c>
      <c r="N73" s="4"/>
      <c r="O73" s="4" t="s">
        <v>6</v>
      </c>
      <c r="P73" s="4" t="s">
        <v>165</v>
      </c>
      <c r="Q73" s="4" t="s">
        <v>244</v>
      </c>
      <c r="R73" s="4" t="s">
        <v>178</v>
      </c>
      <c r="S73" s="4" t="s">
        <v>178</v>
      </c>
      <c r="T73" s="4" t="s">
        <v>272</v>
      </c>
      <c r="U73" s="4" t="s">
        <v>256</v>
      </c>
      <c r="V73" s="4" t="s">
        <v>289</v>
      </c>
      <c r="W73" s="4" t="s">
        <v>58</v>
      </c>
      <c r="X73" s="4" t="s">
        <v>165</v>
      </c>
      <c r="Y73" s="4" t="s">
        <v>126</v>
      </c>
      <c r="Z73" s="4" t="s">
        <v>210</v>
      </c>
      <c r="AA73" s="4">
        <v>191091</v>
      </c>
      <c r="AB73" s="4"/>
      <c r="AC73" s="4" t="s">
        <v>305</v>
      </c>
      <c r="AD73" s="3">
        <v>41400.451388888891</v>
      </c>
      <c r="AE73" s="3">
        <v>41264.63680555555</v>
      </c>
      <c r="AF73" s="2"/>
      <c r="AG73" s="4"/>
      <c r="AH73" s="4" t="s">
        <v>92</v>
      </c>
      <c r="AI73" s="4"/>
      <c r="AJ73" s="3"/>
      <c r="AK73" s="3"/>
      <c r="AL73" s="4"/>
      <c r="AM73" s="4"/>
      <c r="AN73" s="4"/>
    </row>
    <row r="74" spans="1:40" ht="90.75" hidden="1" customHeight="1">
      <c r="A74" s="4" t="s">
        <v>136</v>
      </c>
      <c r="B74" s="4" t="s">
        <v>272</v>
      </c>
      <c r="C74" s="4" t="s">
        <v>104</v>
      </c>
      <c r="D74" s="4"/>
      <c r="E74" s="4"/>
      <c r="F74" s="4"/>
      <c r="G74" s="2">
        <v>2014</v>
      </c>
      <c r="H74" s="4">
        <v>1377784</v>
      </c>
      <c r="I74" s="4">
        <v>0</v>
      </c>
      <c r="J74" s="4" t="s">
        <v>202</v>
      </c>
      <c r="K74" s="4">
        <v>1000271</v>
      </c>
      <c r="L74" s="4" t="s">
        <v>296</v>
      </c>
      <c r="M74" s="3">
        <v>41584</v>
      </c>
      <c r="N74" s="4"/>
      <c r="O74" s="4" t="s">
        <v>6</v>
      </c>
      <c r="P74" s="4" t="s">
        <v>165</v>
      </c>
      <c r="Q74" s="4" t="s">
        <v>244</v>
      </c>
      <c r="R74" s="4" t="s">
        <v>178</v>
      </c>
      <c r="S74" s="4" t="s">
        <v>178</v>
      </c>
      <c r="T74" s="4" t="s">
        <v>272</v>
      </c>
      <c r="U74" s="4" t="s">
        <v>256</v>
      </c>
      <c r="V74" s="4" t="s">
        <v>289</v>
      </c>
      <c r="W74" s="4" t="s">
        <v>58</v>
      </c>
      <c r="X74" s="4" t="s">
        <v>165</v>
      </c>
      <c r="Y74" s="4" t="s">
        <v>126</v>
      </c>
      <c r="Z74" s="4" t="s">
        <v>210</v>
      </c>
      <c r="AA74" s="4">
        <v>204261</v>
      </c>
      <c r="AB74" s="4"/>
      <c r="AC74" s="4" t="s">
        <v>305</v>
      </c>
      <c r="AD74" s="3">
        <v>42023.601388888885</v>
      </c>
      <c r="AE74" s="3">
        <v>41596.647222222222</v>
      </c>
      <c r="AF74" s="2"/>
      <c r="AG74" s="4"/>
      <c r="AH74" s="4" t="s">
        <v>92</v>
      </c>
      <c r="AI74" s="4"/>
      <c r="AJ74" s="3"/>
      <c r="AK74" s="3"/>
      <c r="AL74" s="4"/>
      <c r="AM74" s="4"/>
      <c r="AN74" s="4"/>
    </row>
    <row r="75" spans="1:40" ht="45.75" hidden="1" customHeight="1">
      <c r="A75" s="4" t="s">
        <v>136</v>
      </c>
      <c r="B75" s="4" t="s">
        <v>32</v>
      </c>
      <c r="C75" s="4" t="s">
        <v>106</v>
      </c>
      <c r="D75" s="4"/>
      <c r="E75" s="4"/>
      <c r="F75" s="4"/>
      <c r="G75" s="2">
        <v>2012</v>
      </c>
      <c r="H75" s="4">
        <v>4474197</v>
      </c>
      <c r="I75" s="4">
        <v>0</v>
      </c>
      <c r="J75" s="4" t="s">
        <v>56</v>
      </c>
      <c r="K75" s="4">
        <v>3378028</v>
      </c>
      <c r="L75" s="4" t="s">
        <v>296</v>
      </c>
      <c r="M75" s="3">
        <v>41038</v>
      </c>
      <c r="N75" s="4"/>
      <c r="O75" s="4" t="s">
        <v>316</v>
      </c>
      <c r="P75" s="4" t="s">
        <v>165</v>
      </c>
      <c r="Q75" s="4" t="s">
        <v>18</v>
      </c>
      <c r="R75" s="4" t="s">
        <v>178</v>
      </c>
      <c r="S75" s="4" t="s">
        <v>178</v>
      </c>
      <c r="T75" s="4" t="s">
        <v>32</v>
      </c>
      <c r="U75" s="4" t="s">
        <v>128</v>
      </c>
      <c r="V75" s="4" t="s">
        <v>180</v>
      </c>
      <c r="W75" s="4" t="s">
        <v>58</v>
      </c>
      <c r="X75" s="4" t="s">
        <v>165</v>
      </c>
      <c r="Y75" s="4" t="s">
        <v>126</v>
      </c>
      <c r="Z75" s="4" t="s">
        <v>210</v>
      </c>
      <c r="AA75" s="4">
        <v>182225</v>
      </c>
      <c r="AB75" s="4"/>
      <c r="AC75" s="4" t="s">
        <v>150</v>
      </c>
      <c r="AD75" s="3">
        <v>41169.657638888886</v>
      </c>
      <c r="AE75" s="3">
        <v>41052.636111111111</v>
      </c>
      <c r="AF75" s="2"/>
      <c r="AG75" s="4"/>
      <c r="AH75" s="4" t="s">
        <v>92</v>
      </c>
      <c r="AI75" s="4"/>
      <c r="AJ75" s="3"/>
      <c r="AK75" s="3"/>
      <c r="AL75" s="4"/>
      <c r="AM75" s="4"/>
      <c r="AN75" s="4"/>
    </row>
    <row r="76" spans="1:40" ht="45.75" hidden="1" customHeight="1">
      <c r="A76" s="4" t="s">
        <v>136</v>
      </c>
      <c r="B76" s="4" t="s">
        <v>32</v>
      </c>
      <c r="C76" s="4" t="s">
        <v>93</v>
      </c>
      <c r="D76" s="4"/>
      <c r="E76" s="4"/>
      <c r="F76" s="4"/>
      <c r="G76" s="2">
        <v>2013</v>
      </c>
      <c r="H76" s="4">
        <v>4100378</v>
      </c>
      <c r="I76" s="4">
        <v>0</v>
      </c>
      <c r="J76" s="4" t="s">
        <v>168</v>
      </c>
      <c r="K76" s="4">
        <v>3124488</v>
      </c>
      <c r="L76" s="4" t="s">
        <v>296</v>
      </c>
      <c r="M76" s="3">
        <v>41448</v>
      </c>
      <c r="N76" s="4"/>
      <c r="O76" s="4" t="s">
        <v>316</v>
      </c>
      <c r="P76" s="4" t="s">
        <v>165</v>
      </c>
      <c r="Q76" s="4" t="s">
        <v>18</v>
      </c>
      <c r="R76" s="4" t="s">
        <v>178</v>
      </c>
      <c r="S76" s="4" t="s">
        <v>178</v>
      </c>
      <c r="T76" s="4" t="s">
        <v>32</v>
      </c>
      <c r="U76" s="4" t="s">
        <v>128</v>
      </c>
      <c r="V76" s="4" t="s">
        <v>180</v>
      </c>
      <c r="W76" s="4" t="s">
        <v>58</v>
      </c>
      <c r="X76" s="4" t="s">
        <v>165</v>
      </c>
      <c r="Y76" s="4" t="s">
        <v>126</v>
      </c>
      <c r="Z76" s="4" t="s">
        <v>210</v>
      </c>
      <c r="AA76" s="4">
        <v>197707</v>
      </c>
      <c r="AB76" s="4"/>
      <c r="AC76" s="4" t="s">
        <v>150</v>
      </c>
      <c r="AD76" s="3">
        <v>41613.486805555556</v>
      </c>
      <c r="AE76" s="3">
        <v>41428.695138888885</v>
      </c>
      <c r="AF76" s="2"/>
      <c r="AG76" s="4"/>
      <c r="AH76" s="4" t="s">
        <v>92</v>
      </c>
      <c r="AI76" s="4"/>
      <c r="AJ76" s="3"/>
      <c r="AK76" s="3"/>
      <c r="AL76" s="4"/>
      <c r="AM76" s="4"/>
      <c r="AN76" s="4"/>
    </row>
    <row r="77" spans="1:40" ht="79.5" hidden="1" customHeight="1">
      <c r="A77" s="4" t="s">
        <v>136</v>
      </c>
      <c r="B77" s="4" t="s">
        <v>88</v>
      </c>
      <c r="C77" s="4" t="s">
        <v>104</v>
      </c>
      <c r="D77" s="4" t="s">
        <v>104</v>
      </c>
      <c r="E77" s="4" t="s">
        <v>274</v>
      </c>
      <c r="F77" s="4" t="s">
        <v>50</v>
      </c>
      <c r="G77" s="2">
        <v>2014</v>
      </c>
      <c r="H77" s="4">
        <v>566893</v>
      </c>
      <c r="I77" s="4">
        <v>0</v>
      </c>
      <c r="J77" s="4" t="s">
        <v>194</v>
      </c>
      <c r="K77" s="4">
        <v>500000</v>
      </c>
      <c r="L77" s="4" t="s">
        <v>296</v>
      </c>
      <c r="M77" s="3">
        <v>42047</v>
      </c>
      <c r="N77" s="4" t="s">
        <v>231</v>
      </c>
      <c r="O77" s="4" t="s">
        <v>356</v>
      </c>
      <c r="P77" s="4" t="s">
        <v>165</v>
      </c>
      <c r="Q77" s="4" t="s">
        <v>244</v>
      </c>
      <c r="R77" s="4" t="s">
        <v>178</v>
      </c>
      <c r="S77" s="4" t="s">
        <v>178</v>
      </c>
      <c r="T77" s="4" t="s">
        <v>88</v>
      </c>
      <c r="U77" s="4" t="s">
        <v>128</v>
      </c>
      <c r="V77" s="4" t="s">
        <v>59</v>
      </c>
      <c r="W77" s="4" t="s">
        <v>58</v>
      </c>
      <c r="X77" s="4" t="s">
        <v>165</v>
      </c>
      <c r="Y77" s="4" t="s">
        <v>126</v>
      </c>
      <c r="Z77" s="4" t="s">
        <v>210</v>
      </c>
      <c r="AA77" s="4">
        <v>225730</v>
      </c>
      <c r="AB77" s="4"/>
      <c r="AC77" s="4" t="s">
        <v>305</v>
      </c>
      <c r="AD77" s="3">
        <v>42067.628472222219</v>
      </c>
      <c r="AE77" s="3">
        <v>42067.628472222219</v>
      </c>
      <c r="AF77" s="2">
        <v>2014</v>
      </c>
      <c r="AG77" s="4" t="s">
        <v>165</v>
      </c>
      <c r="AH77" s="4" t="s">
        <v>92</v>
      </c>
      <c r="AI77" s="4">
        <v>5473649</v>
      </c>
      <c r="AJ77" s="3">
        <v>41640</v>
      </c>
      <c r="AK77" s="3">
        <v>42004</v>
      </c>
      <c r="AL77" s="4"/>
      <c r="AM77" s="4" t="s">
        <v>149</v>
      </c>
      <c r="AN77" s="4" t="s">
        <v>214</v>
      </c>
    </row>
    <row r="78" spans="1:40" ht="68.25" hidden="1" customHeight="1">
      <c r="A78" s="4" t="s">
        <v>283</v>
      </c>
      <c r="B78" s="4" t="s">
        <v>88</v>
      </c>
      <c r="C78" s="4" t="s">
        <v>93</v>
      </c>
      <c r="D78" s="4"/>
      <c r="E78" s="4"/>
      <c r="F78" s="4"/>
      <c r="G78" s="2">
        <v>2013</v>
      </c>
      <c r="H78" s="4">
        <v>916230</v>
      </c>
      <c r="I78" s="4">
        <v>0</v>
      </c>
      <c r="J78" s="4" t="s">
        <v>290</v>
      </c>
      <c r="K78" s="4">
        <v>700000</v>
      </c>
      <c r="L78" s="4" t="s">
        <v>296</v>
      </c>
      <c r="M78" s="3">
        <v>41423</v>
      </c>
      <c r="N78" s="4"/>
      <c r="O78" s="4" t="s">
        <v>6</v>
      </c>
      <c r="P78" s="4" t="s">
        <v>165</v>
      </c>
      <c r="Q78" s="4" t="s">
        <v>244</v>
      </c>
      <c r="R78" s="4" t="s">
        <v>283</v>
      </c>
      <c r="S78" s="4" t="s">
        <v>283</v>
      </c>
      <c r="T78" s="4" t="s">
        <v>88</v>
      </c>
      <c r="U78" s="4" t="s">
        <v>128</v>
      </c>
      <c r="V78" s="4" t="s">
        <v>59</v>
      </c>
      <c r="W78" s="4" t="s">
        <v>58</v>
      </c>
      <c r="X78" s="4" t="s">
        <v>165</v>
      </c>
      <c r="Y78" s="4" t="s">
        <v>126</v>
      </c>
      <c r="Z78" s="4" t="s">
        <v>210</v>
      </c>
      <c r="AA78" s="4">
        <v>225726</v>
      </c>
      <c r="AB78" s="4"/>
      <c r="AC78" s="4" t="s">
        <v>305</v>
      </c>
      <c r="AD78" s="3">
        <v>42067.615277777775</v>
      </c>
      <c r="AE78" s="3">
        <v>42067.615277777775</v>
      </c>
      <c r="AF78" s="2"/>
      <c r="AG78" s="4"/>
      <c r="AH78" s="4" t="s">
        <v>92</v>
      </c>
      <c r="AI78" s="4"/>
      <c r="AJ78" s="3"/>
      <c r="AK78" s="3"/>
      <c r="AL78" s="4"/>
      <c r="AM78" s="4"/>
      <c r="AN78" s="4"/>
    </row>
    <row r="79" spans="1:40" ht="57" customHeight="1">
      <c r="A79" s="4" t="s">
        <v>45</v>
      </c>
      <c r="B79" s="4" t="s">
        <v>362</v>
      </c>
      <c r="C79" s="4" t="s">
        <v>65</v>
      </c>
      <c r="D79" s="4"/>
      <c r="E79" s="4"/>
      <c r="F79" s="4"/>
      <c r="G79" s="2">
        <v>2015</v>
      </c>
      <c r="H79" s="4">
        <v>56117</v>
      </c>
      <c r="I79" s="4">
        <v>0</v>
      </c>
      <c r="J79" s="4" t="s">
        <v>238</v>
      </c>
      <c r="K79" s="4">
        <v>50000</v>
      </c>
      <c r="L79" s="4" t="s">
        <v>296</v>
      </c>
      <c r="M79" s="3">
        <v>42086</v>
      </c>
      <c r="N79" s="4"/>
      <c r="O79" s="4" t="s">
        <v>201</v>
      </c>
      <c r="P79" s="4" t="s">
        <v>165</v>
      </c>
      <c r="Q79" s="4" t="s">
        <v>244</v>
      </c>
      <c r="R79" s="4" t="s">
        <v>45</v>
      </c>
      <c r="S79" s="4" t="s">
        <v>45</v>
      </c>
      <c r="T79" s="4" t="s">
        <v>362</v>
      </c>
      <c r="U79" s="4" t="s">
        <v>36</v>
      </c>
      <c r="V79" s="4" t="s">
        <v>362</v>
      </c>
      <c r="W79" s="4" t="s">
        <v>58</v>
      </c>
      <c r="X79" s="4" t="s">
        <v>165</v>
      </c>
      <c r="Y79" s="4" t="s">
        <v>317</v>
      </c>
      <c r="Z79" s="4" t="s">
        <v>210</v>
      </c>
      <c r="AA79" s="4">
        <v>227167</v>
      </c>
      <c r="AB79" s="4"/>
      <c r="AC79" s="4" t="s">
        <v>305</v>
      </c>
      <c r="AD79" s="3">
        <v>42090.727777777778</v>
      </c>
      <c r="AE79" s="3">
        <v>42090.727777777778</v>
      </c>
      <c r="AF79" s="2"/>
      <c r="AG79" s="4"/>
      <c r="AH79" s="4" t="s">
        <v>92</v>
      </c>
      <c r="AI79" s="4"/>
      <c r="AJ79" s="3"/>
      <c r="AK79" s="3"/>
      <c r="AL79" s="4"/>
      <c r="AM79" s="4"/>
      <c r="AN79" s="4"/>
    </row>
    <row r="80" spans="1:40" ht="90.75" customHeight="1">
      <c r="A80" s="4" t="s">
        <v>45</v>
      </c>
      <c r="B80" s="4" t="s">
        <v>88</v>
      </c>
      <c r="C80" s="4" t="s">
        <v>65</v>
      </c>
      <c r="D80" s="4" t="s">
        <v>65</v>
      </c>
      <c r="E80" s="4" t="s">
        <v>337</v>
      </c>
      <c r="F80" s="4" t="s">
        <v>189</v>
      </c>
      <c r="G80" s="2">
        <v>2015</v>
      </c>
      <c r="H80" s="4">
        <v>2834467</v>
      </c>
      <c r="I80" s="4">
        <v>0</v>
      </c>
      <c r="J80" s="4" t="s">
        <v>41</v>
      </c>
      <c r="K80" s="4">
        <v>2500000</v>
      </c>
      <c r="L80" s="4" t="s">
        <v>296</v>
      </c>
      <c r="M80" s="3">
        <v>42061</v>
      </c>
      <c r="N80" s="4" t="s">
        <v>231</v>
      </c>
      <c r="O80" s="4" t="s">
        <v>356</v>
      </c>
      <c r="P80" s="4" t="s">
        <v>165</v>
      </c>
      <c r="Q80" s="4" t="s">
        <v>244</v>
      </c>
      <c r="R80" s="4" t="s">
        <v>45</v>
      </c>
      <c r="S80" s="4" t="s">
        <v>45</v>
      </c>
      <c r="T80" s="4" t="s">
        <v>88</v>
      </c>
      <c r="U80" s="4" t="s">
        <v>128</v>
      </c>
      <c r="V80" s="4" t="s">
        <v>59</v>
      </c>
      <c r="W80" s="4" t="s">
        <v>58</v>
      </c>
      <c r="X80" s="4" t="s">
        <v>165</v>
      </c>
      <c r="Y80" s="4" t="s">
        <v>317</v>
      </c>
      <c r="Z80" s="4" t="s">
        <v>210</v>
      </c>
      <c r="AA80" s="4">
        <v>225724</v>
      </c>
      <c r="AB80" s="4"/>
      <c r="AC80" s="4" t="s">
        <v>305</v>
      </c>
      <c r="AD80" s="3">
        <v>42086.510416666664</v>
      </c>
      <c r="AE80" s="3">
        <v>42067.611111111109</v>
      </c>
      <c r="AF80" s="2">
        <v>2015</v>
      </c>
      <c r="AG80" s="4" t="s">
        <v>165</v>
      </c>
      <c r="AH80" s="4" t="s">
        <v>231</v>
      </c>
      <c r="AI80" s="4">
        <v>23024553</v>
      </c>
      <c r="AJ80" s="3">
        <v>42005</v>
      </c>
      <c r="AK80" s="3">
        <v>42369</v>
      </c>
      <c r="AL80" s="4"/>
      <c r="AM80" s="4" t="s">
        <v>149</v>
      </c>
      <c r="AN80" s="4" t="s">
        <v>214</v>
      </c>
    </row>
    <row r="81" spans="1:40" ht="45.75" hidden="1" customHeight="1">
      <c r="A81" s="4" t="s">
        <v>257</v>
      </c>
      <c r="B81" s="4" t="s">
        <v>102</v>
      </c>
      <c r="C81" s="4" t="s">
        <v>106</v>
      </c>
      <c r="D81" s="4"/>
      <c r="E81" s="4"/>
      <c r="F81" s="4"/>
      <c r="G81" s="2">
        <v>2012</v>
      </c>
      <c r="H81" s="4">
        <v>649270</v>
      </c>
      <c r="I81" s="4">
        <v>0</v>
      </c>
      <c r="J81" s="4" t="s">
        <v>322</v>
      </c>
      <c r="K81" s="4">
        <v>52000000</v>
      </c>
      <c r="L81" s="4" t="s">
        <v>123</v>
      </c>
      <c r="M81" s="3">
        <v>41221</v>
      </c>
      <c r="N81" s="4"/>
      <c r="O81" s="4" t="s">
        <v>6</v>
      </c>
      <c r="P81" s="4" t="s">
        <v>165</v>
      </c>
      <c r="Q81" s="4" t="s">
        <v>244</v>
      </c>
      <c r="R81" s="4" t="s">
        <v>257</v>
      </c>
      <c r="S81" s="4" t="s">
        <v>257</v>
      </c>
      <c r="T81" s="4" t="s">
        <v>102</v>
      </c>
      <c r="U81" s="4" t="s">
        <v>243</v>
      </c>
      <c r="V81" s="4" t="s">
        <v>102</v>
      </c>
      <c r="W81" s="4" t="s">
        <v>58</v>
      </c>
      <c r="X81" s="4" t="s">
        <v>165</v>
      </c>
      <c r="Y81" s="4" t="s">
        <v>126</v>
      </c>
      <c r="Z81" s="4" t="s">
        <v>210</v>
      </c>
      <c r="AA81" s="4">
        <v>189475</v>
      </c>
      <c r="AB81" s="4"/>
      <c r="AC81" s="4" t="s">
        <v>305</v>
      </c>
      <c r="AD81" s="3">
        <v>41221.632638888885</v>
      </c>
      <c r="AE81" s="3">
        <v>41221.632638888885</v>
      </c>
      <c r="AF81" s="2"/>
      <c r="AG81" s="4"/>
      <c r="AH81" s="4" t="s">
        <v>92</v>
      </c>
      <c r="AI81" s="4"/>
      <c r="AJ81" s="3"/>
      <c r="AK81" s="3"/>
      <c r="AL81" s="4"/>
      <c r="AM81" s="4"/>
      <c r="AN81" s="4"/>
    </row>
    <row r="82" spans="1:40" ht="45.75" hidden="1" customHeight="1">
      <c r="A82" s="4" t="s">
        <v>257</v>
      </c>
      <c r="B82" s="4" t="s">
        <v>108</v>
      </c>
      <c r="C82" s="4" t="s">
        <v>104</v>
      </c>
      <c r="D82" s="4"/>
      <c r="E82" s="4"/>
      <c r="F82" s="4"/>
      <c r="G82" s="2">
        <v>2014</v>
      </c>
      <c r="H82" s="4">
        <v>300000</v>
      </c>
      <c r="I82" s="4">
        <v>0</v>
      </c>
      <c r="J82" s="4" t="s">
        <v>271</v>
      </c>
      <c r="K82" s="4" t="s">
        <v>171</v>
      </c>
      <c r="L82" s="4" t="s">
        <v>87</v>
      </c>
      <c r="M82" s="3">
        <v>41807</v>
      </c>
      <c r="N82" s="4"/>
      <c r="O82" s="4" t="s">
        <v>316</v>
      </c>
      <c r="P82" s="4" t="s">
        <v>165</v>
      </c>
      <c r="Q82" s="4" t="s">
        <v>18</v>
      </c>
      <c r="R82" s="4" t="s">
        <v>257</v>
      </c>
      <c r="S82" s="4" t="s">
        <v>257</v>
      </c>
      <c r="T82" s="4" t="s">
        <v>108</v>
      </c>
      <c r="U82" s="4" t="s">
        <v>302</v>
      </c>
      <c r="V82" s="4" t="s">
        <v>13</v>
      </c>
      <c r="W82" s="4" t="s">
        <v>58</v>
      </c>
      <c r="X82" s="4" t="s">
        <v>165</v>
      </c>
      <c r="Y82" s="4" t="s">
        <v>126</v>
      </c>
      <c r="Z82" s="4" t="s">
        <v>210</v>
      </c>
      <c r="AA82" s="4">
        <v>214711</v>
      </c>
      <c r="AB82" s="4"/>
      <c r="AC82" s="4" t="s">
        <v>305</v>
      </c>
      <c r="AD82" s="3">
        <v>41824.513888888891</v>
      </c>
      <c r="AE82" s="3">
        <v>41824.513888888891</v>
      </c>
      <c r="AF82" s="2"/>
      <c r="AG82" s="4"/>
      <c r="AH82" s="4" t="s">
        <v>92</v>
      </c>
      <c r="AI82" s="4"/>
      <c r="AJ82" s="3"/>
      <c r="AK82" s="3"/>
      <c r="AL82" s="4"/>
      <c r="AM82" s="4"/>
      <c r="AN82" s="4"/>
    </row>
    <row r="83" spans="1:40" ht="45.75" hidden="1" customHeight="1">
      <c r="A83" s="4" t="s">
        <v>257</v>
      </c>
      <c r="B83" s="4" t="s">
        <v>62</v>
      </c>
      <c r="C83" s="4" t="s">
        <v>104</v>
      </c>
      <c r="D83" s="4"/>
      <c r="E83" s="4"/>
      <c r="F83" s="4"/>
      <c r="G83" s="2">
        <v>2014</v>
      </c>
      <c r="H83" s="4">
        <v>70000</v>
      </c>
      <c r="I83" s="4">
        <v>0</v>
      </c>
      <c r="J83" s="4" t="s">
        <v>271</v>
      </c>
      <c r="K83" s="4" t="s">
        <v>171</v>
      </c>
      <c r="L83" s="4" t="s">
        <v>87</v>
      </c>
      <c r="M83" s="3">
        <v>41815</v>
      </c>
      <c r="N83" s="4"/>
      <c r="O83" s="4" t="s">
        <v>356</v>
      </c>
      <c r="P83" s="4" t="s">
        <v>165</v>
      </c>
      <c r="Q83" s="4" t="s">
        <v>18</v>
      </c>
      <c r="R83" s="4" t="s">
        <v>257</v>
      </c>
      <c r="S83" s="4" t="s">
        <v>257</v>
      </c>
      <c r="T83" s="4" t="s">
        <v>62</v>
      </c>
      <c r="U83" s="4" t="s">
        <v>128</v>
      </c>
      <c r="V83" s="4" t="s">
        <v>22</v>
      </c>
      <c r="W83" s="4" t="s">
        <v>58</v>
      </c>
      <c r="X83" s="4" t="s">
        <v>165</v>
      </c>
      <c r="Y83" s="4" t="s">
        <v>126</v>
      </c>
      <c r="Z83" s="4" t="s">
        <v>210</v>
      </c>
      <c r="AA83" s="4">
        <v>214702</v>
      </c>
      <c r="AB83" s="4"/>
      <c r="AC83" s="4" t="s">
        <v>305</v>
      </c>
      <c r="AD83" s="3">
        <v>41883.737499999996</v>
      </c>
      <c r="AE83" s="3">
        <v>41824.495833333334</v>
      </c>
      <c r="AF83" s="2"/>
      <c r="AG83" s="4"/>
      <c r="AH83" s="4" t="s">
        <v>92</v>
      </c>
      <c r="AI83" s="4"/>
      <c r="AJ83" s="3"/>
      <c r="AK83" s="3"/>
      <c r="AL83" s="4"/>
      <c r="AM83" s="4"/>
      <c r="AN83" s="4"/>
    </row>
    <row r="84" spans="1:40" ht="79.5" customHeight="1">
      <c r="A84" s="4" t="s">
        <v>257</v>
      </c>
      <c r="B84" s="4" t="s">
        <v>161</v>
      </c>
      <c r="C84" s="4" t="s">
        <v>65</v>
      </c>
      <c r="D84" s="4"/>
      <c r="E84" s="4"/>
      <c r="F84" s="4"/>
      <c r="G84" s="2">
        <v>2015</v>
      </c>
      <c r="H84" s="4">
        <v>0</v>
      </c>
      <c r="I84" s="4">
        <v>4270000</v>
      </c>
      <c r="J84" s="4" t="s">
        <v>140</v>
      </c>
      <c r="K84" s="4">
        <v>414123042</v>
      </c>
      <c r="L84" s="4" t="s">
        <v>123</v>
      </c>
      <c r="M84" s="3">
        <v>42065</v>
      </c>
      <c r="N84" s="4"/>
      <c r="O84" s="4" t="s">
        <v>6</v>
      </c>
      <c r="P84" s="4" t="s">
        <v>165</v>
      </c>
      <c r="Q84" s="4" t="s">
        <v>300</v>
      </c>
      <c r="R84" s="4" t="s">
        <v>257</v>
      </c>
      <c r="S84" s="4" t="s">
        <v>257</v>
      </c>
      <c r="T84" s="4" t="s">
        <v>161</v>
      </c>
      <c r="U84" s="4" t="s">
        <v>256</v>
      </c>
      <c r="V84" s="4" t="s">
        <v>137</v>
      </c>
      <c r="W84" s="4" t="s">
        <v>58</v>
      </c>
      <c r="X84" s="4" t="s">
        <v>165</v>
      </c>
      <c r="Y84" s="4" t="s">
        <v>317</v>
      </c>
      <c r="Z84" s="4" t="s">
        <v>210</v>
      </c>
      <c r="AA84" s="4">
        <v>225776</v>
      </c>
      <c r="AB84" s="4"/>
      <c r="AC84" s="4" t="s">
        <v>305</v>
      </c>
      <c r="AD84" s="3">
        <v>42093.606249999997</v>
      </c>
      <c r="AE84" s="3">
        <v>42068.525694444441</v>
      </c>
      <c r="AF84" s="2"/>
      <c r="AG84" s="4"/>
      <c r="AH84" s="4" t="s">
        <v>92</v>
      </c>
      <c r="AI84" s="4"/>
      <c r="AJ84" s="3"/>
      <c r="AK84" s="3"/>
      <c r="AL84" s="4"/>
      <c r="AM84" s="4"/>
      <c r="AN84" s="4"/>
    </row>
    <row r="85" spans="1:40" ht="45.75" hidden="1" customHeight="1">
      <c r="A85" s="4" t="s">
        <v>257</v>
      </c>
      <c r="B85" s="4" t="s">
        <v>32</v>
      </c>
      <c r="C85" s="4" t="s">
        <v>93</v>
      </c>
      <c r="D85" s="4"/>
      <c r="E85" s="4"/>
      <c r="F85" s="4"/>
      <c r="G85" s="2">
        <v>2013</v>
      </c>
      <c r="H85" s="4">
        <v>2500000</v>
      </c>
      <c r="I85" s="4">
        <v>0</v>
      </c>
      <c r="J85" s="4" t="s">
        <v>234</v>
      </c>
      <c r="K85" s="4" t="s">
        <v>171</v>
      </c>
      <c r="L85" s="4" t="s">
        <v>87</v>
      </c>
      <c r="M85" s="3">
        <v>41334</v>
      </c>
      <c r="N85" s="4"/>
      <c r="O85" s="4" t="s">
        <v>316</v>
      </c>
      <c r="P85" s="4" t="s">
        <v>165</v>
      </c>
      <c r="Q85" s="4" t="s">
        <v>18</v>
      </c>
      <c r="R85" s="4" t="s">
        <v>257</v>
      </c>
      <c r="S85" s="4" t="s">
        <v>257</v>
      </c>
      <c r="T85" s="4" t="s">
        <v>32</v>
      </c>
      <c r="U85" s="4" t="s">
        <v>128</v>
      </c>
      <c r="V85" s="4" t="s">
        <v>180</v>
      </c>
      <c r="W85" s="4" t="s">
        <v>58</v>
      </c>
      <c r="X85" s="4" t="s">
        <v>165</v>
      </c>
      <c r="Y85" s="4" t="s">
        <v>126</v>
      </c>
      <c r="Z85" s="4" t="s">
        <v>210</v>
      </c>
      <c r="AA85" s="4">
        <v>193932</v>
      </c>
      <c r="AB85" s="4"/>
      <c r="AC85" s="4" t="s">
        <v>305</v>
      </c>
      <c r="AD85" s="3">
        <v>41352.727777777778</v>
      </c>
      <c r="AE85" s="3">
        <v>41352.727777777778</v>
      </c>
      <c r="AF85" s="2"/>
      <c r="AG85" s="4"/>
      <c r="AH85" s="4" t="s">
        <v>92</v>
      </c>
      <c r="AI85" s="4"/>
      <c r="AJ85" s="3"/>
      <c r="AK85" s="3"/>
      <c r="AL85" s="4"/>
      <c r="AM85" s="4"/>
      <c r="AN85" s="4"/>
    </row>
    <row r="86" spans="1:40" ht="45.75" hidden="1" customHeight="1">
      <c r="A86" s="4" t="s">
        <v>257</v>
      </c>
      <c r="B86" s="4" t="s">
        <v>32</v>
      </c>
      <c r="C86" s="4" t="s">
        <v>104</v>
      </c>
      <c r="D86" s="4" t="s">
        <v>104</v>
      </c>
      <c r="E86" s="4" t="s">
        <v>282</v>
      </c>
      <c r="F86" s="4" t="s">
        <v>112</v>
      </c>
      <c r="G86" s="2">
        <v>2014</v>
      </c>
      <c r="H86" s="4">
        <v>300000</v>
      </c>
      <c r="I86" s="4">
        <v>0</v>
      </c>
      <c r="J86" s="4" t="s">
        <v>112</v>
      </c>
      <c r="K86" s="4" t="s">
        <v>171</v>
      </c>
      <c r="L86" s="4" t="s">
        <v>87</v>
      </c>
      <c r="M86" s="3">
        <v>41690</v>
      </c>
      <c r="N86" s="4" t="s">
        <v>174</v>
      </c>
      <c r="O86" s="4" t="s">
        <v>6</v>
      </c>
      <c r="P86" s="4" t="s">
        <v>165</v>
      </c>
      <c r="Q86" s="4" t="s">
        <v>18</v>
      </c>
      <c r="R86" s="4" t="s">
        <v>257</v>
      </c>
      <c r="S86" s="4" t="s">
        <v>257</v>
      </c>
      <c r="T86" s="4" t="s">
        <v>32</v>
      </c>
      <c r="U86" s="4" t="s">
        <v>128</v>
      </c>
      <c r="V86" s="4" t="s">
        <v>180</v>
      </c>
      <c r="W86" s="4" t="s">
        <v>58</v>
      </c>
      <c r="X86" s="4" t="s">
        <v>165</v>
      </c>
      <c r="Y86" s="4" t="s">
        <v>126</v>
      </c>
      <c r="Z86" s="4" t="s">
        <v>210</v>
      </c>
      <c r="AA86" s="4">
        <v>208332</v>
      </c>
      <c r="AB86" s="4"/>
      <c r="AC86" s="4" t="s">
        <v>193</v>
      </c>
      <c r="AD86" s="3">
        <v>41919.63958333333</v>
      </c>
      <c r="AE86" s="3">
        <v>41695.652777777774</v>
      </c>
      <c r="AF86" s="2">
        <v>2014</v>
      </c>
      <c r="AG86" s="4" t="s">
        <v>165</v>
      </c>
      <c r="AH86" s="4" t="s">
        <v>92</v>
      </c>
      <c r="AI86" s="4">
        <v>0</v>
      </c>
      <c r="AJ86" s="3">
        <v>41640</v>
      </c>
      <c r="AK86" s="3">
        <v>42004</v>
      </c>
      <c r="AL86" s="4"/>
      <c r="AM86" s="4" t="s">
        <v>149</v>
      </c>
      <c r="AN86" s="4" t="s">
        <v>72</v>
      </c>
    </row>
    <row r="87" spans="1:40" ht="45.75" customHeight="1">
      <c r="A87" s="4" t="s">
        <v>257</v>
      </c>
      <c r="B87" s="4" t="s">
        <v>32</v>
      </c>
      <c r="C87" s="4" t="s">
        <v>65</v>
      </c>
      <c r="D87" s="4" t="s">
        <v>65</v>
      </c>
      <c r="E87" s="4" t="s">
        <v>25</v>
      </c>
      <c r="F87" s="4" t="s">
        <v>112</v>
      </c>
      <c r="G87" s="2">
        <v>2015</v>
      </c>
      <c r="H87" s="4">
        <v>3400000</v>
      </c>
      <c r="I87" s="4">
        <v>0</v>
      </c>
      <c r="J87" s="4" t="s">
        <v>262</v>
      </c>
      <c r="K87" s="4">
        <v>329746681</v>
      </c>
      <c r="L87" s="4" t="s">
        <v>123</v>
      </c>
      <c r="M87" s="3">
        <v>42065</v>
      </c>
      <c r="N87" s="4" t="s">
        <v>174</v>
      </c>
      <c r="O87" s="4" t="s">
        <v>6</v>
      </c>
      <c r="P87" s="4" t="s">
        <v>165</v>
      </c>
      <c r="Q87" s="4" t="s">
        <v>18</v>
      </c>
      <c r="R87" s="4" t="s">
        <v>257</v>
      </c>
      <c r="S87" s="4" t="s">
        <v>257</v>
      </c>
      <c r="T87" s="4" t="s">
        <v>32</v>
      </c>
      <c r="U87" s="4" t="s">
        <v>128</v>
      </c>
      <c r="V87" s="4" t="s">
        <v>180</v>
      </c>
      <c r="W87" s="4" t="s">
        <v>58</v>
      </c>
      <c r="X87" s="4" t="s">
        <v>165</v>
      </c>
      <c r="Y87" s="4" t="s">
        <v>317</v>
      </c>
      <c r="Z87" s="4" t="s">
        <v>210</v>
      </c>
      <c r="AA87" s="4">
        <v>226474</v>
      </c>
      <c r="AB87" s="4"/>
      <c r="AC87" s="4" t="s">
        <v>193</v>
      </c>
      <c r="AD87" s="3">
        <v>42093.62222222222</v>
      </c>
      <c r="AE87" s="3">
        <v>42080.638888888891</v>
      </c>
      <c r="AF87" s="2">
        <v>2015</v>
      </c>
      <c r="AG87" s="4" t="s">
        <v>165</v>
      </c>
      <c r="AH87" s="4" t="s">
        <v>174</v>
      </c>
      <c r="AI87" s="4">
        <v>0</v>
      </c>
      <c r="AJ87" s="3">
        <v>42005</v>
      </c>
      <c r="AK87" s="3">
        <v>42369</v>
      </c>
      <c r="AL87" s="4"/>
      <c r="AM87" s="4" t="s">
        <v>207</v>
      </c>
      <c r="AN87" s="4" t="s">
        <v>72</v>
      </c>
    </row>
    <row r="88" spans="1:40" ht="125.25" hidden="1" customHeight="1">
      <c r="A88" s="4" t="s">
        <v>257</v>
      </c>
      <c r="B88" s="4" t="s">
        <v>324</v>
      </c>
      <c r="C88" s="4" t="s">
        <v>104</v>
      </c>
      <c r="D88" s="4" t="s">
        <v>104</v>
      </c>
      <c r="E88" s="4" t="s">
        <v>221</v>
      </c>
      <c r="F88" s="4" t="s">
        <v>222</v>
      </c>
      <c r="G88" s="2">
        <v>2014</v>
      </c>
      <c r="H88" s="4">
        <v>185000</v>
      </c>
      <c r="I88" s="4">
        <v>0</v>
      </c>
      <c r="J88" s="4" t="s">
        <v>119</v>
      </c>
      <c r="K88" s="4">
        <v>185000</v>
      </c>
      <c r="L88" s="4" t="s">
        <v>87</v>
      </c>
      <c r="M88" s="3">
        <v>41808</v>
      </c>
      <c r="N88" s="4" t="s">
        <v>231</v>
      </c>
      <c r="O88" s="4" t="s">
        <v>356</v>
      </c>
      <c r="P88" s="4" t="s">
        <v>165</v>
      </c>
      <c r="Q88" s="4" t="s">
        <v>18</v>
      </c>
      <c r="R88" s="4" t="s">
        <v>257</v>
      </c>
      <c r="S88" s="4" t="s">
        <v>257</v>
      </c>
      <c r="T88" s="4" t="s">
        <v>324</v>
      </c>
      <c r="U88" s="4" t="s">
        <v>128</v>
      </c>
      <c r="V88" s="4" t="s">
        <v>132</v>
      </c>
      <c r="W88" s="4" t="s">
        <v>58</v>
      </c>
      <c r="X88" s="4" t="s">
        <v>165</v>
      </c>
      <c r="Y88" s="4" t="s">
        <v>126</v>
      </c>
      <c r="Z88" s="4" t="s">
        <v>210</v>
      </c>
      <c r="AA88" s="4">
        <v>220168</v>
      </c>
      <c r="AB88" s="4"/>
      <c r="AC88" s="4" t="s">
        <v>193</v>
      </c>
      <c r="AD88" s="3">
        <v>41947.601388888885</v>
      </c>
      <c r="AE88" s="3">
        <v>41947.601388888885</v>
      </c>
      <c r="AF88" s="2">
        <v>2014</v>
      </c>
      <c r="AG88" s="4" t="s">
        <v>165</v>
      </c>
      <c r="AH88" s="4" t="s">
        <v>92</v>
      </c>
      <c r="AI88" s="4">
        <v>959327</v>
      </c>
      <c r="AJ88" s="3">
        <v>41640</v>
      </c>
      <c r="AK88" s="3">
        <v>42004</v>
      </c>
      <c r="AL88" s="4"/>
      <c r="AM88" s="4" t="s">
        <v>149</v>
      </c>
      <c r="AN88" s="4" t="s">
        <v>24</v>
      </c>
    </row>
    <row r="89" spans="1:40" ht="192.75" customHeight="1">
      <c r="A89" s="4" t="s">
        <v>257</v>
      </c>
      <c r="B89" s="4" t="s">
        <v>218</v>
      </c>
      <c r="C89" s="4" t="s">
        <v>65</v>
      </c>
      <c r="D89" s="4" t="s">
        <v>65</v>
      </c>
      <c r="E89" s="4" t="s">
        <v>268</v>
      </c>
      <c r="F89" s="4" t="s">
        <v>288</v>
      </c>
      <c r="G89" s="2">
        <v>2015</v>
      </c>
      <c r="H89" s="4">
        <v>620000</v>
      </c>
      <c r="I89" s="4">
        <v>0</v>
      </c>
      <c r="J89" s="4" t="s">
        <v>39</v>
      </c>
      <c r="K89" s="4">
        <v>60130277</v>
      </c>
      <c r="L89" s="4" t="s">
        <v>123</v>
      </c>
      <c r="M89" s="3">
        <v>42079</v>
      </c>
      <c r="N89" s="4" t="s">
        <v>316</v>
      </c>
      <c r="O89" s="4" t="s">
        <v>316</v>
      </c>
      <c r="P89" s="4" t="s">
        <v>165</v>
      </c>
      <c r="Q89" s="4" t="s">
        <v>18</v>
      </c>
      <c r="R89" s="4" t="s">
        <v>257</v>
      </c>
      <c r="S89" s="4" t="s">
        <v>257</v>
      </c>
      <c r="T89" s="4" t="s">
        <v>218</v>
      </c>
      <c r="U89" s="4" t="s">
        <v>128</v>
      </c>
      <c r="V89" s="4" t="s">
        <v>297</v>
      </c>
      <c r="W89" s="4" t="s">
        <v>58</v>
      </c>
      <c r="X89" s="4" t="s">
        <v>165</v>
      </c>
      <c r="Y89" s="4" t="s">
        <v>317</v>
      </c>
      <c r="Z89" s="4" t="s">
        <v>210</v>
      </c>
      <c r="AA89" s="4">
        <v>226434</v>
      </c>
      <c r="AB89" s="4"/>
      <c r="AC89" s="4" t="s">
        <v>193</v>
      </c>
      <c r="AD89" s="3">
        <v>42093.621527777774</v>
      </c>
      <c r="AE89" s="3">
        <v>42080.517361111109</v>
      </c>
      <c r="AF89" s="2">
        <v>2015</v>
      </c>
      <c r="AG89" s="4" t="s">
        <v>165</v>
      </c>
      <c r="AH89" s="4" t="s">
        <v>316</v>
      </c>
      <c r="AI89" s="4">
        <v>7230000</v>
      </c>
      <c r="AJ89" s="3">
        <v>42005</v>
      </c>
      <c r="AK89" s="3">
        <v>42369</v>
      </c>
      <c r="AL89" s="4"/>
      <c r="AM89" s="4" t="s">
        <v>149</v>
      </c>
      <c r="AN89" s="4" t="s">
        <v>214</v>
      </c>
    </row>
    <row r="90" spans="1:40" ht="57" hidden="1" customHeight="1">
      <c r="A90" s="4" t="s">
        <v>63</v>
      </c>
      <c r="B90" s="4" t="s">
        <v>48</v>
      </c>
      <c r="C90" s="4" t="s">
        <v>106</v>
      </c>
      <c r="D90" s="4"/>
      <c r="E90" s="4"/>
      <c r="F90" s="4"/>
      <c r="G90" s="2">
        <v>2012</v>
      </c>
      <c r="H90" s="4">
        <v>155844</v>
      </c>
      <c r="I90" s="4">
        <v>0</v>
      </c>
      <c r="J90" s="4" t="s">
        <v>105</v>
      </c>
      <c r="K90" s="4">
        <v>120000</v>
      </c>
      <c r="L90" s="4" t="s">
        <v>296</v>
      </c>
      <c r="M90" s="3">
        <v>41257</v>
      </c>
      <c r="N90" s="4"/>
      <c r="O90" s="4" t="s">
        <v>350</v>
      </c>
      <c r="P90" s="4" t="s">
        <v>165</v>
      </c>
      <c r="Q90" s="4" t="s">
        <v>244</v>
      </c>
      <c r="R90" s="4" t="s">
        <v>63</v>
      </c>
      <c r="S90" s="4" t="s">
        <v>63</v>
      </c>
      <c r="T90" s="4" t="s">
        <v>48</v>
      </c>
      <c r="U90" s="4" t="s">
        <v>181</v>
      </c>
      <c r="V90" s="4" t="s">
        <v>94</v>
      </c>
      <c r="W90" s="4" t="s">
        <v>58</v>
      </c>
      <c r="X90" s="4" t="s">
        <v>165</v>
      </c>
      <c r="Y90" s="4" t="s">
        <v>126</v>
      </c>
      <c r="Z90" s="4" t="s">
        <v>210</v>
      </c>
      <c r="AA90" s="4">
        <v>191115</v>
      </c>
      <c r="AB90" s="4"/>
      <c r="AC90" s="4" t="s">
        <v>305</v>
      </c>
      <c r="AD90" s="3">
        <v>41267.443749999999</v>
      </c>
      <c r="AE90" s="3">
        <v>41267.443055555552</v>
      </c>
      <c r="AF90" s="2"/>
      <c r="AG90" s="4"/>
      <c r="AH90" s="4" t="s">
        <v>92</v>
      </c>
      <c r="AI90" s="4"/>
      <c r="AJ90" s="3"/>
      <c r="AK90" s="3"/>
      <c r="AL90" s="4"/>
      <c r="AM90" s="4"/>
      <c r="AN90" s="4"/>
    </row>
    <row r="91" spans="1:40" ht="45.75" hidden="1" customHeight="1">
      <c r="A91" s="4" t="s">
        <v>63</v>
      </c>
      <c r="B91" s="4" t="s">
        <v>108</v>
      </c>
      <c r="C91" s="4" t="s">
        <v>93</v>
      </c>
      <c r="D91" s="4"/>
      <c r="E91" s="4"/>
      <c r="F91" s="4"/>
      <c r="G91" s="2">
        <v>2013</v>
      </c>
      <c r="H91" s="4">
        <v>344353</v>
      </c>
      <c r="I91" s="4">
        <v>0</v>
      </c>
      <c r="J91" s="4" t="s">
        <v>196</v>
      </c>
      <c r="K91" s="4">
        <v>250000</v>
      </c>
      <c r="L91" s="4" t="s">
        <v>296</v>
      </c>
      <c r="M91" s="3">
        <v>41596</v>
      </c>
      <c r="N91" s="4"/>
      <c r="O91" s="4" t="s">
        <v>356</v>
      </c>
      <c r="P91" s="4" t="s">
        <v>165</v>
      </c>
      <c r="Q91" s="4" t="s">
        <v>18</v>
      </c>
      <c r="R91" s="4" t="s">
        <v>63</v>
      </c>
      <c r="S91" s="4" t="s">
        <v>63</v>
      </c>
      <c r="T91" s="4" t="s">
        <v>108</v>
      </c>
      <c r="U91" s="4" t="s">
        <v>302</v>
      </c>
      <c r="V91" s="4" t="s">
        <v>13</v>
      </c>
      <c r="W91" s="4" t="s">
        <v>58</v>
      </c>
      <c r="X91" s="4" t="s">
        <v>165</v>
      </c>
      <c r="Y91" s="4" t="s">
        <v>126</v>
      </c>
      <c r="Z91" s="4" t="s">
        <v>210</v>
      </c>
      <c r="AA91" s="4">
        <v>204496</v>
      </c>
      <c r="AB91" s="4"/>
      <c r="AC91" s="4" t="s">
        <v>305</v>
      </c>
      <c r="AD91" s="3">
        <v>41603.654166666667</v>
      </c>
      <c r="AE91" s="3">
        <v>41603.651388888888</v>
      </c>
      <c r="AF91" s="2"/>
      <c r="AG91" s="4"/>
      <c r="AH91" s="4" t="s">
        <v>92</v>
      </c>
      <c r="AI91" s="4"/>
      <c r="AJ91" s="3"/>
      <c r="AK91" s="3"/>
      <c r="AL91" s="4"/>
      <c r="AM91" s="4"/>
      <c r="AN91" s="4"/>
    </row>
    <row r="92" spans="1:40" ht="45.75" hidden="1" customHeight="1">
      <c r="A92" s="4" t="s">
        <v>63</v>
      </c>
      <c r="B92" s="4" t="s">
        <v>108</v>
      </c>
      <c r="C92" s="4" t="s">
        <v>104</v>
      </c>
      <c r="D92" s="4"/>
      <c r="E92" s="4"/>
      <c r="F92" s="4"/>
      <c r="G92" s="2">
        <v>2014</v>
      </c>
      <c r="H92" s="4">
        <v>317662</v>
      </c>
      <c r="I92" s="4">
        <v>0</v>
      </c>
      <c r="J92" s="4" t="s">
        <v>82</v>
      </c>
      <c r="K92" s="4">
        <v>250000</v>
      </c>
      <c r="L92" s="4" t="s">
        <v>296</v>
      </c>
      <c r="M92" s="3">
        <v>41942</v>
      </c>
      <c r="N92" s="4"/>
      <c r="O92" s="4" t="s">
        <v>6</v>
      </c>
      <c r="P92" s="4" t="s">
        <v>165</v>
      </c>
      <c r="Q92" s="4" t="s">
        <v>244</v>
      </c>
      <c r="R92" s="4" t="s">
        <v>63</v>
      </c>
      <c r="S92" s="4" t="s">
        <v>63</v>
      </c>
      <c r="T92" s="4" t="s">
        <v>108</v>
      </c>
      <c r="U92" s="4" t="s">
        <v>302</v>
      </c>
      <c r="V92" s="4" t="s">
        <v>13</v>
      </c>
      <c r="W92" s="4" t="s">
        <v>58</v>
      </c>
      <c r="X92" s="4" t="s">
        <v>165</v>
      </c>
      <c r="Y92" s="4" t="s">
        <v>126</v>
      </c>
      <c r="Z92" s="4" t="s">
        <v>210</v>
      </c>
      <c r="AA92" s="4">
        <v>220281</v>
      </c>
      <c r="AB92" s="4"/>
      <c r="AC92" s="4" t="s">
        <v>305</v>
      </c>
      <c r="AD92" s="3">
        <v>41948.688888888886</v>
      </c>
      <c r="AE92" s="3">
        <v>41948.688888888886</v>
      </c>
      <c r="AF92" s="2"/>
      <c r="AG92" s="4"/>
      <c r="AH92" s="4" t="s">
        <v>92</v>
      </c>
      <c r="AI92" s="4"/>
      <c r="AJ92" s="3"/>
      <c r="AK92" s="3"/>
      <c r="AL92" s="4"/>
      <c r="AM92" s="4"/>
      <c r="AN92" s="4"/>
    </row>
    <row r="93" spans="1:40" ht="45.75" hidden="1" customHeight="1">
      <c r="A93" s="4" t="s">
        <v>226</v>
      </c>
      <c r="B93" s="4" t="s">
        <v>163</v>
      </c>
      <c r="C93" s="4" t="s">
        <v>141</v>
      </c>
      <c r="D93" s="4"/>
      <c r="E93" s="4"/>
      <c r="F93" s="4"/>
      <c r="G93" s="2">
        <v>2014</v>
      </c>
      <c r="H93" s="4">
        <v>131752</v>
      </c>
      <c r="I93" s="4">
        <v>0</v>
      </c>
      <c r="J93" s="4" t="s">
        <v>73</v>
      </c>
      <c r="K93" s="4">
        <v>100000</v>
      </c>
      <c r="L93" s="4" t="s">
        <v>296</v>
      </c>
      <c r="M93" s="3">
        <v>41901</v>
      </c>
      <c r="N93" s="4"/>
      <c r="O93" s="4" t="s">
        <v>316</v>
      </c>
      <c r="P93" s="4" t="s">
        <v>165</v>
      </c>
      <c r="Q93" s="4" t="s">
        <v>244</v>
      </c>
      <c r="R93" s="4" t="s">
        <v>226</v>
      </c>
      <c r="S93" s="4" t="s">
        <v>226</v>
      </c>
      <c r="T93" s="4" t="s">
        <v>163</v>
      </c>
      <c r="U93" s="4" t="s">
        <v>302</v>
      </c>
      <c r="V93" s="4" t="s">
        <v>211</v>
      </c>
      <c r="W93" s="4" t="s">
        <v>58</v>
      </c>
      <c r="X93" s="4" t="s">
        <v>359</v>
      </c>
      <c r="Y93" s="4" t="s">
        <v>38</v>
      </c>
      <c r="Z93" s="4" t="s">
        <v>210</v>
      </c>
      <c r="AA93" s="4">
        <v>218267</v>
      </c>
      <c r="AB93" s="4"/>
      <c r="AC93" s="4" t="s">
        <v>305</v>
      </c>
      <c r="AD93" s="3">
        <v>42016.726388888885</v>
      </c>
      <c r="AE93" s="3">
        <v>41905.504861111112</v>
      </c>
      <c r="AF93" s="2"/>
      <c r="AG93" s="4"/>
      <c r="AH93" s="4" t="s">
        <v>92</v>
      </c>
      <c r="AI93" s="4"/>
      <c r="AJ93" s="3"/>
      <c r="AK93" s="3"/>
      <c r="AL93" s="4"/>
      <c r="AM93" s="4"/>
      <c r="AN93" s="4"/>
    </row>
    <row r="94" spans="1:40" ht="79.5" hidden="1" customHeight="1">
      <c r="A94" s="4" t="s">
        <v>226</v>
      </c>
      <c r="B94" s="4" t="s">
        <v>32</v>
      </c>
      <c r="C94" s="4" t="s">
        <v>141</v>
      </c>
      <c r="D94" s="4" t="s">
        <v>15</v>
      </c>
      <c r="E94" s="4" t="s">
        <v>188</v>
      </c>
      <c r="F94" s="4" t="s">
        <v>101</v>
      </c>
      <c r="G94" s="2">
        <v>2014</v>
      </c>
      <c r="H94" s="4">
        <v>311333</v>
      </c>
      <c r="I94" s="4">
        <v>0</v>
      </c>
      <c r="J94" s="4" t="s">
        <v>139</v>
      </c>
      <c r="K94" s="4">
        <v>249689</v>
      </c>
      <c r="L94" s="4" t="s">
        <v>296</v>
      </c>
      <c r="M94" s="3">
        <v>41954</v>
      </c>
      <c r="N94" s="4" t="s">
        <v>236</v>
      </c>
      <c r="O94" s="4" t="s">
        <v>316</v>
      </c>
      <c r="P94" s="4" t="s">
        <v>165</v>
      </c>
      <c r="Q94" s="4" t="s">
        <v>18</v>
      </c>
      <c r="R94" s="4" t="s">
        <v>226</v>
      </c>
      <c r="S94" s="4" t="s">
        <v>226</v>
      </c>
      <c r="T94" s="4" t="s">
        <v>32</v>
      </c>
      <c r="U94" s="4" t="s">
        <v>128</v>
      </c>
      <c r="V94" s="4" t="s">
        <v>180</v>
      </c>
      <c r="W94" s="4" t="s">
        <v>58</v>
      </c>
      <c r="X94" s="4" t="s">
        <v>359</v>
      </c>
      <c r="Y94" s="4" t="s">
        <v>38</v>
      </c>
      <c r="Z94" s="4" t="s">
        <v>210</v>
      </c>
      <c r="AA94" s="4">
        <v>221667</v>
      </c>
      <c r="AB94" s="4"/>
      <c r="AC94" s="4" t="s">
        <v>150</v>
      </c>
      <c r="AD94" s="3">
        <v>41970.656944444439</v>
      </c>
      <c r="AE94" s="3">
        <v>41970.656944444439</v>
      </c>
      <c r="AF94" s="2">
        <v>2014</v>
      </c>
      <c r="AG94" s="4" t="s">
        <v>359</v>
      </c>
      <c r="AH94" s="4" t="s">
        <v>92</v>
      </c>
      <c r="AI94" s="4">
        <v>0</v>
      </c>
      <c r="AJ94" s="3">
        <v>41883</v>
      </c>
      <c r="AK94" s="3">
        <v>42063</v>
      </c>
      <c r="AL94" s="4" t="s">
        <v>166</v>
      </c>
      <c r="AM94" s="4" t="s">
        <v>236</v>
      </c>
      <c r="AN94" s="4"/>
    </row>
    <row r="95" spans="1:40" ht="79.5" hidden="1" customHeight="1">
      <c r="A95" s="4" t="s">
        <v>165</v>
      </c>
      <c r="B95" s="4" t="s">
        <v>88</v>
      </c>
      <c r="C95" s="4" t="s">
        <v>104</v>
      </c>
      <c r="D95" s="4" t="s">
        <v>104</v>
      </c>
      <c r="E95" s="4" t="s">
        <v>274</v>
      </c>
      <c r="F95" s="4" t="s">
        <v>50</v>
      </c>
      <c r="G95" s="2">
        <v>2014</v>
      </c>
      <c r="H95" s="4">
        <v>31867</v>
      </c>
      <c r="I95" s="4">
        <v>0</v>
      </c>
      <c r="J95" s="4" t="s">
        <v>304</v>
      </c>
      <c r="K95" s="4" t="s">
        <v>171</v>
      </c>
      <c r="L95" s="4" t="s">
        <v>87</v>
      </c>
      <c r="M95" s="3">
        <v>41864</v>
      </c>
      <c r="N95" s="4" t="s">
        <v>231</v>
      </c>
      <c r="O95" s="4" t="s">
        <v>356</v>
      </c>
      <c r="P95" s="4" t="s">
        <v>165</v>
      </c>
      <c r="Q95" s="4" t="s">
        <v>18</v>
      </c>
      <c r="R95" s="4" t="s">
        <v>165</v>
      </c>
      <c r="S95" s="4" t="s">
        <v>165</v>
      </c>
      <c r="T95" s="4" t="s">
        <v>88</v>
      </c>
      <c r="U95" s="4" t="s">
        <v>128</v>
      </c>
      <c r="V95" s="4" t="s">
        <v>59</v>
      </c>
      <c r="W95" s="4" t="s">
        <v>58</v>
      </c>
      <c r="X95" s="4" t="s">
        <v>165</v>
      </c>
      <c r="Y95" s="4" t="s">
        <v>126</v>
      </c>
      <c r="Z95" s="4" t="s">
        <v>210</v>
      </c>
      <c r="AA95" s="4">
        <v>216766</v>
      </c>
      <c r="AB95" s="4"/>
      <c r="AC95" s="4" t="s">
        <v>193</v>
      </c>
      <c r="AD95" s="3">
        <v>41906.426388888889</v>
      </c>
      <c r="AE95" s="3">
        <v>41865.714583333334</v>
      </c>
      <c r="AF95" s="2">
        <v>2014</v>
      </c>
      <c r="AG95" s="4" t="s">
        <v>165</v>
      </c>
      <c r="AH95" s="4" t="s">
        <v>92</v>
      </c>
      <c r="AI95" s="4">
        <v>5473649</v>
      </c>
      <c r="AJ95" s="3">
        <v>41640</v>
      </c>
      <c r="AK95" s="3">
        <v>42004</v>
      </c>
      <c r="AL95" s="4"/>
      <c r="AM95" s="4" t="s">
        <v>149</v>
      </c>
      <c r="AN95" s="4" t="s">
        <v>214</v>
      </c>
    </row>
    <row r="96" spans="1:40" ht="114" hidden="1" customHeight="1">
      <c r="A96" s="4" t="s">
        <v>165</v>
      </c>
      <c r="B96" s="4" t="s">
        <v>324</v>
      </c>
      <c r="C96" s="4" t="s">
        <v>104</v>
      </c>
      <c r="D96" s="4" t="s">
        <v>104</v>
      </c>
      <c r="E96" s="4" t="s">
        <v>148</v>
      </c>
      <c r="F96" s="4" t="s">
        <v>363</v>
      </c>
      <c r="G96" s="2">
        <v>2014</v>
      </c>
      <c r="H96" s="4">
        <v>418967</v>
      </c>
      <c r="I96" s="4">
        <v>0</v>
      </c>
      <c r="J96" s="4" t="s">
        <v>143</v>
      </c>
      <c r="K96" s="4">
        <v>418967</v>
      </c>
      <c r="L96" s="4" t="s">
        <v>87</v>
      </c>
      <c r="M96" s="3">
        <v>41821</v>
      </c>
      <c r="N96" s="4" t="s">
        <v>316</v>
      </c>
      <c r="O96" s="4" t="s">
        <v>316</v>
      </c>
      <c r="P96" s="4" t="s">
        <v>165</v>
      </c>
      <c r="Q96" s="4" t="s">
        <v>18</v>
      </c>
      <c r="R96" s="4" t="s">
        <v>165</v>
      </c>
      <c r="S96" s="4" t="s">
        <v>165</v>
      </c>
      <c r="T96" s="4" t="s">
        <v>324</v>
      </c>
      <c r="U96" s="4" t="s">
        <v>128</v>
      </c>
      <c r="V96" s="4" t="s">
        <v>132</v>
      </c>
      <c r="W96" s="4" t="s">
        <v>58</v>
      </c>
      <c r="X96" s="4" t="s">
        <v>165</v>
      </c>
      <c r="Y96" s="4" t="s">
        <v>126</v>
      </c>
      <c r="Z96" s="4" t="s">
        <v>210</v>
      </c>
      <c r="AA96" s="4">
        <v>219820</v>
      </c>
      <c r="AB96" s="4"/>
      <c r="AC96" s="4" t="s">
        <v>193</v>
      </c>
      <c r="AD96" s="3">
        <v>41939.664583333331</v>
      </c>
      <c r="AE96" s="3">
        <v>41939.664583333331</v>
      </c>
      <c r="AF96" s="2">
        <v>2014</v>
      </c>
      <c r="AG96" s="4" t="s">
        <v>165</v>
      </c>
      <c r="AH96" s="4" t="s">
        <v>92</v>
      </c>
      <c r="AI96" s="4">
        <v>1637555</v>
      </c>
      <c r="AJ96" s="3">
        <v>41640</v>
      </c>
      <c r="AK96" s="3">
        <v>42735</v>
      </c>
      <c r="AL96" s="4"/>
      <c r="AM96" s="4" t="s">
        <v>149</v>
      </c>
      <c r="AN96" s="4" t="s">
        <v>214</v>
      </c>
    </row>
    <row r="97" spans="1:40" ht="45.75" hidden="1" customHeight="1">
      <c r="A97" s="4" t="s">
        <v>54</v>
      </c>
      <c r="B97" s="4" t="s">
        <v>108</v>
      </c>
      <c r="C97" s="4" t="s">
        <v>104</v>
      </c>
      <c r="D97" s="4"/>
      <c r="E97" s="4"/>
      <c r="F97" s="4"/>
      <c r="G97" s="2">
        <v>2014</v>
      </c>
      <c r="H97" s="4">
        <v>1625223</v>
      </c>
      <c r="I97" s="4">
        <v>0</v>
      </c>
      <c r="J97" s="4" t="s">
        <v>284</v>
      </c>
      <c r="K97" s="4">
        <v>10000000</v>
      </c>
      <c r="L97" s="4" t="s">
        <v>44</v>
      </c>
      <c r="M97" s="3">
        <v>41815</v>
      </c>
      <c r="N97" s="4"/>
      <c r="O97" s="4" t="s">
        <v>356</v>
      </c>
      <c r="P97" s="4" t="s">
        <v>165</v>
      </c>
      <c r="Q97" s="4" t="s">
        <v>18</v>
      </c>
      <c r="R97" s="4" t="s">
        <v>54</v>
      </c>
      <c r="S97" s="4" t="s">
        <v>54</v>
      </c>
      <c r="T97" s="4" t="s">
        <v>108</v>
      </c>
      <c r="U97" s="4" t="s">
        <v>302</v>
      </c>
      <c r="V97" s="4" t="s">
        <v>13</v>
      </c>
      <c r="W97" s="4" t="s">
        <v>58</v>
      </c>
      <c r="X97" s="4" t="s">
        <v>165</v>
      </c>
      <c r="Y97" s="4" t="s">
        <v>126</v>
      </c>
      <c r="Z97" s="4" t="s">
        <v>210</v>
      </c>
      <c r="AA97" s="4">
        <v>214613</v>
      </c>
      <c r="AB97" s="4"/>
      <c r="AC97" s="4" t="s">
        <v>305</v>
      </c>
      <c r="AD97" s="3">
        <v>42038.71875</v>
      </c>
      <c r="AE97" s="3">
        <v>41822.513888888891</v>
      </c>
      <c r="AF97" s="2"/>
      <c r="AG97" s="4"/>
      <c r="AH97" s="4" t="s">
        <v>92</v>
      </c>
      <c r="AI97" s="4"/>
      <c r="AJ97" s="3"/>
      <c r="AK97" s="3"/>
      <c r="AL97" s="4"/>
      <c r="AM97" s="4"/>
      <c r="AN97" s="4"/>
    </row>
    <row r="98" spans="1:40" ht="45.75" hidden="1" customHeight="1">
      <c r="A98" s="4" t="s">
        <v>54</v>
      </c>
      <c r="B98" s="4" t="s">
        <v>325</v>
      </c>
      <c r="C98" s="4" t="s">
        <v>93</v>
      </c>
      <c r="D98" s="4"/>
      <c r="E98" s="4"/>
      <c r="F98" s="4"/>
      <c r="G98" s="2">
        <v>2013</v>
      </c>
      <c r="H98" s="4">
        <v>842602</v>
      </c>
      <c r="I98" s="4">
        <v>0</v>
      </c>
      <c r="J98" s="4" t="s">
        <v>348</v>
      </c>
      <c r="K98" s="4">
        <v>5000000</v>
      </c>
      <c r="L98" s="4" t="s">
        <v>44</v>
      </c>
      <c r="M98" s="3">
        <v>41517</v>
      </c>
      <c r="N98" s="4"/>
      <c r="O98" s="4" t="s">
        <v>316</v>
      </c>
      <c r="P98" s="4" t="s">
        <v>165</v>
      </c>
      <c r="Q98" s="4" t="s">
        <v>18</v>
      </c>
      <c r="R98" s="4" t="s">
        <v>54</v>
      </c>
      <c r="S98" s="4" t="s">
        <v>54</v>
      </c>
      <c r="T98" s="4" t="s">
        <v>325</v>
      </c>
      <c r="U98" s="4" t="s">
        <v>71</v>
      </c>
      <c r="V98" s="4" t="s">
        <v>206</v>
      </c>
      <c r="W98" s="4" t="s">
        <v>58</v>
      </c>
      <c r="X98" s="4" t="s">
        <v>165</v>
      </c>
      <c r="Y98" s="4" t="s">
        <v>126</v>
      </c>
      <c r="Z98" s="4" t="s">
        <v>210</v>
      </c>
      <c r="AA98" s="4">
        <v>202791</v>
      </c>
      <c r="AB98" s="4"/>
      <c r="AC98" s="4" t="s">
        <v>305</v>
      </c>
      <c r="AD98" s="3">
        <v>41564.748611111107</v>
      </c>
      <c r="AE98" s="3">
        <v>41564.748611111107</v>
      </c>
      <c r="AF98" s="2"/>
      <c r="AG98" s="4"/>
      <c r="AH98" s="4" t="s">
        <v>92</v>
      </c>
      <c r="AI98" s="4"/>
      <c r="AJ98" s="3"/>
      <c r="AK98" s="3"/>
      <c r="AL98" s="4"/>
      <c r="AM98" s="4"/>
      <c r="AN98" s="4"/>
    </row>
    <row r="99" spans="1:40" ht="45.75" hidden="1" customHeight="1">
      <c r="A99" s="4" t="s">
        <v>54</v>
      </c>
      <c r="B99" s="4" t="s">
        <v>32</v>
      </c>
      <c r="C99" s="4" t="s">
        <v>106</v>
      </c>
      <c r="D99" s="4"/>
      <c r="E99" s="4"/>
      <c r="F99" s="4"/>
      <c r="G99" s="2">
        <v>2012</v>
      </c>
      <c r="H99" s="4">
        <v>300000</v>
      </c>
      <c r="I99" s="4">
        <v>0</v>
      </c>
      <c r="J99" s="4" t="s">
        <v>192</v>
      </c>
      <c r="K99" s="4">
        <v>1676100</v>
      </c>
      <c r="L99" s="4" t="s">
        <v>44</v>
      </c>
      <c r="M99" s="3">
        <v>40999</v>
      </c>
      <c r="N99" s="4"/>
      <c r="O99" s="4" t="s">
        <v>6</v>
      </c>
      <c r="P99" s="4" t="s">
        <v>165</v>
      </c>
      <c r="Q99" s="4" t="s">
        <v>18</v>
      </c>
      <c r="R99" s="4" t="s">
        <v>54</v>
      </c>
      <c r="S99" s="4" t="s">
        <v>54</v>
      </c>
      <c r="T99" s="4" t="s">
        <v>32</v>
      </c>
      <c r="U99" s="4" t="s">
        <v>128</v>
      </c>
      <c r="V99" s="4" t="s">
        <v>180</v>
      </c>
      <c r="W99" s="4" t="s">
        <v>58</v>
      </c>
      <c r="X99" s="4" t="s">
        <v>165</v>
      </c>
      <c r="Y99" s="4" t="s">
        <v>126</v>
      </c>
      <c r="Z99" s="4" t="s">
        <v>210</v>
      </c>
      <c r="AA99" s="4">
        <v>182222</v>
      </c>
      <c r="AB99" s="4"/>
      <c r="AC99" s="4" t="s">
        <v>150</v>
      </c>
      <c r="AD99" s="3">
        <v>41173.417361111111</v>
      </c>
      <c r="AE99" s="3">
        <v>41052.630555555552</v>
      </c>
      <c r="AF99" s="2"/>
      <c r="AG99" s="4"/>
      <c r="AH99" s="4" t="s">
        <v>92</v>
      </c>
      <c r="AI99" s="4"/>
      <c r="AJ99" s="3"/>
      <c r="AK99" s="3"/>
      <c r="AL99" s="4"/>
      <c r="AM99" s="4"/>
      <c r="AN99" s="4"/>
    </row>
    <row r="100" spans="1:40" ht="57" hidden="1" customHeight="1">
      <c r="A100" s="4" t="s">
        <v>362</v>
      </c>
      <c r="B100" s="4" t="s">
        <v>353</v>
      </c>
      <c r="C100" s="4" t="s">
        <v>106</v>
      </c>
      <c r="D100" s="4"/>
      <c r="E100" s="4"/>
      <c r="F100" s="4"/>
      <c r="G100" s="2">
        <v>2012</v>
      </c>
      <c r="H100" s="4">
        <v>60400</v>
      </c>
      <c r="I100" s="4">
        <v>0</v>
      </c>
      <c r="J100" s="4" t="s">
        <v>142</v>
      </c>
      <c r="K100" s="4">
        <v>60400</v>
      </c>
      <c r="L100" s="4" t="s">
        <v>87</v>
      </c>
      <c r="M100" s="3">
        <v>41119</v>
      </c>
      <c r="N100" s="4"/>
      <c r="O100" s="4" t="s">
        <v>201</v>
      </c>
      <c r="P100" s="4" t="s">
        <v>165</v>
      </c>
      <c r="Q100" s="4" t="s">
        <v>18</v>
      </c>
      <c r="R100" s="4" t="s">
        <v>362</v>
      </c>
      <c r="S100" s="4" t="s">
        <v>362</v>
      </c>
      <c r="T100" s="4" t="s">
        <v>353</v>
      </c>
      <c r="U100" s="4" t="s">
        <v>71</v>
      </c>
      <c r="V100" s="4" t="s">
        <v>10</v>
      </c>
      <c r="W100" s="4" t="s">
        <v>58</v>
      </c>
      <c r="X100" s="4" t="s">
        <v>165</v>
      </c>
      <c r="Y100" s="4" t="s">
        <v>126</v>
      </c>
      <c r="Z100" s="4" t="s">
        <v>210</v>
      </c>
      <c r="AA100" s="4">
        <v>191186</v>
      </c>
      <c r="AB100" s="4"/>
      <c r="AC100" s="4" t="s">
        <v>305</v>
      </c>
      <c r="AD100" s="3">
        <v>41270.652083333334</v>
      </c>
      <c r="AE100" s="3">
        <v>41270.652083333334</v>
      </c>
      <c r="AF100" s="2"/>
      <c r="AG100" s="4"/>
      <c r="AH100" s="4" t="s">
        <v>92</v>
      </c>
      <c r="AI100" s="4"/>
      <c r="AJ100" s="3"/>
      <c r="AK100" s="3"/>
      <c r="AL100" s="4"/>
      <c r="AM100" s="4"/>
      <c r="AN100" s="4"/>
    </row>
    <row r="101" spans="1:40" ht="57" hidden="1" customHeight="1">
      <c r="A101" s="4" t="s">
        <v>362</v>
      </c>
      <c r="B101" s="4" t="s">
        <v>353</v>
      </c>
      <c r="C101" s="4" t="s">
        <v>106</v>
      </c>
      <c r="D101" s="4"/>
      <c r="E101" s="4"/>
      <c r="F101" s="4"/>
      <c r="G101" s="2">
        <v>2012</v>
      </c>
      <c r="H101" s="4">
        <v>15000</v>
      </c>
      <c r="I101" s="4">
        <v>0</v>
      </c>
      <c r="J101" s="4" t="s">
        <v>286</v>
      </c>
      <c r="K101" s="4">
        <v>15000</v>
      </c>
      <c r="L101" s="4" t="s">
        <v>87</v>
      </c>
      <c r="M101" s="3">
        <v>41119</v>
      </c>
      <c r="N101" s="4"/>
      <c r="O101" s="4" t="s">
        <v>201</v>
      </c>
      <c r="P101" s="4" t="s">
        <v>165</v>
      </c>
      <c r="Q101" s="4" t="s">
        <v>18</v>
      </c>
      <c r="R101" s="4" t="s">
        <v>362</v>
      </c>
      <c r="S101" s="4" t="s">
        <v>362</v>
      </c>
      <c r="T101" s="4" t="s">
        <v>353</v>
      </c>
      <c r="U101" s="4" t="s">
        <v>71</v>
      </c>
      <c r="V101" s="4" t="s">
        <v>10</v>
      </c>
      <c r="W101" s="4" t="s">
        <v>58</v>
      </c>
      <c r="X101" s="4" t="s">
        <v>165</v>
      </c>
      <c r="Y101" s="4" t="s">
        <v>126</v>
      </c>
      <c r="Z101" s="4" t="s">
        <v>210</v>
      </c>
      <c r="AA101" s="4">
        <v>191234</v>
      </c>
      <c r="AB101" s="4"/>
      <c r="AC101" s="4" t="s">
        <v>305</v>
      </c>
      <c r="AD101" s="3">
        <v>41270.654166666667</v>
      </c>
      <c r="AE101" s="3">
        <v>41270.654166666667</v>
      </c>
      <c r="AF101" s="2"/>
      <c r="AG101" s="4"/>
      <c r="AH101" s="4" t="s">
        <v>92</v>
      </c>
      <c r="AI101" s="4"/>
      <c r="AJ101" s="3"/>
      <c r="AK101" s="3"/>
      <c r="AL101" s="4"/>
      <c r="AM101" s="4"/>
      <c r="AN101" s="4"/>
    </row>
    <row r="102" spans="1:40" ht="79.5" hidden="1" customHeight="1">
      <c r="A102" s="4" t="s">
        <v>362</v>
      </c>
      <c r="B102" s="4" t="s">
        <v>362</v>
      </c>
      <c r="C102" s="4" t="s">
        <v>141</v>
      </c>
      <c r="D102" s="4"/>
      <c r="E102" s="4"/>
      <c r="F102" s="4"/>
      <c r="G102" s="2">
        <v>2014</v>
      </c>
      <c r="H102" s="4">
        <v>15637</v>
      </c>
      <c r="I102" s="4">
        <v>0</v>
      </c>
      <c r="J102" s="4" t="s">
        <v>240</v>
      </c>
      <c r="K102" s="4" t="s">
        <v>171</v>
      </c>
      <c r="L102" s="4" t="s">
        <v>87</v>
      </c>
      <c r="M102" s="3">
        <v>41908</v>
      </c>
      <c r="N102" s="4"/>
      <c r="O102" s="4" t="s">
        <v>316</v>
      </c>
      <c r="P102" s="4" t="s">
        <v>165</v>
      </c>
      <c r="Q102" s="4" t="s">
        <v>18</v>
      </c>
      <c r="R102" s="4" t="s">
        <v>362</v>
      </c>
      <c r="S102" s="4" t="s">
        <v>362</v>
      </c>
      <c r="T102" s="4" t="s">
        <v>362</v>
      </c>
      <c r="U102" s="4" t="s">
        <v>36</v>
      </c>
      <c r="V102" s="4" t="s">
        <v>362</v>
      </c>
      <c r="W102" s="4" t="s">
        <v>58</v>
      </c>
      <c r="X102" s="4" t="s">
        <v>359</v>
      </c>
      <c r="Y102" s="4" t="s">
        <v>38</v>
      </c>
      <c r="Z102" s="4" t="s">
        <v>210</v>
      </c>
      <c r="AA102" s="4">
        <v>219059</v>
      </c>
      <c r="AB102" s="4"/>
      <c r="AC102" s="4" t="s">
        <v>305</v>
      </c>
      <c r="AD102" s="3">
        <v>41922.772916666661</v>
      </c>
      <c r="AE102" s="3">
        <v>41922.772916666661</v>
      </c>
      <c r="AF102" s="2"/>
      <c r="AG102" s="4"/>
      <c r="AH102" s="4" t="s">
        <v>92</v>
      </c>
      <c r="AI102" s="4"/>
      <c r="AJ102" s="3"/>
      <c r="AK102" s="3"/>
      <c r="AL102" s="4"/>
      <c r="AM102" s="4"/>
      <c r="AN102" s="4"/>
    </row>
    <row r="103" spans="1:40" ht="79.5" hidden="1" customHeight="1">
      <c r="A103" s="4" t="s">
        <v>362</v>
      </c>
      <c r="B103" s="4" t="s">
        <v>32</v>
      </c>
      <c r="C103" s="4" t="s">
        <v>141</v>
      </c>
      <c r="D103" s="4" t="s">
        <v>15</v>
      </c>
      <c r="E103" s="4" t="s">
        <v>188</v>
      </c>
      <c r="F103" s="4" t="s">
        <v>101</v>
      </c>
      <c r="G103" s="2">
        <v>2014</v>
      </c>
      <c r="H103" s="4">
        <v>11189</v>
      </c>
      <c r="I103" s="4">
        <v>0</v>
      </c>
      <c r="J103" s="4" t="s">
        <v>216</v>
      </c>
      <c r="K103" s="4" t="s">
        <v>171</v>
      </c>
      <c r="L103" s="4" t="s">
        <v>87</v>
      </c>
      <c r="M103" s="3">
        <v>41985</v>
      </c>
      <c r="N103" s="4" t="s">
        <v>236</v>
      </c>
      <c r="O103" s="4" t="s">
        <v>316</v>
      </c>
      <c r="P103" s="4" t="s">
        <v>165</v>
      </c>
      <c r="Q103" s="4" t="s">
        <v>18</v>
      </c>
      <c r="R103" s="4" t="s">
        <v>362</v>
      </c>
      <c r="S103" s="4" t="s">
        <v>362</v>
      </c>
      <c r="T103" s="4" t="s">
        <v>32</v>
      </c>
      <c r="U103" s="4" t="s">
        <v>128</v>
      </c>
      <c r="V103" s="4" t="s">
        <v>180</v>
      </c>
      <c r="W103" s="4" t="s">
        <v>58</v>
      </c>
      <c r="X103" s="4" t="s">
        <v>359</v>
      </c>
      <c r="Y103" s="4" t="s">
        <v>38</v>
      </c>
      <c r="Z103" s="4" t="s">
        <v>210</v>
      </c>
      <c r="AA103" s="4">
        <v>224944</v>
      </c>
      <c r="AB103" s="4"/>
      <c r="AC103" s="4" t="s">
        <v>193</v>
      </c>
      <c r="AD103" s="3">
        <v>42054.502083333333</v>
      </c>
      <c r="AE103" s="3">
        <v>42054.502083333333</v>
      </c>
      <c r="AF103" s="2">
        <v>2014</v>
      </c>
      <c r="AG103" s="4" t="s">
        <v>359</v>
      </c>
      <c r="AH103" s="4" t="s">
        <v>92</v>
      </c>
      <c r="AI103" s="4">
        <v>0</v>
      </c>
      <c r="AJ103" s="3">
        <v>41883</v>
      </c>
      <c r="AK103" s="3">
        <v>42063</v>
      </c>
      <c r="AL103" s="4" t="s">
        <v>166</v>
      </c>
      <c r="AM103" s="4" t="s">
        <v>236</v>
      </c>
      <c r="AN103" s="4"/>
    </row>
    <row r="104" spans="1:40" ht="57" hidden="1" customHeight="1">
      <c r="A104" s="4" t="s">
        <v>294</v>
      </c>
      <c r="B104" s="4" t="s">
        <v>102</v>
      </c>
      <c r="C104" s="4" t="s">
        <v>141</v>
      </c>
      <c r="D104" s="4"/>
      <c r="E104" s="4"/>
      <c r="F104" s="4"/>
      <c r="G104" s="2">
        <v>2014</v>
      </c>
      <c r="H104" s="4">
        <v>123457</v>
      </c>
      <c r="I104" s="4">
        <v>0</v>
      </c>
      <c r="J104" s="4" t="s">
        <v>227</v>
      </c>
      <c r="K104" s="4">
        <v>20000000</v>
      </c>
      <c r="L104" s="4" t="s">
        <v>130</v>
      </c>
      <c r="M104" s="3">
        <v>41894</v>
      </c>
      <c r="N104" s="4"/>
      <c r="O104" s="4" t="s">
        <v>316</v>
      </c>
      <c r="P104" s="4" t="s">
        <v>165</v>
      </c>
      <c r="Q104" s="4" t="s">
        <v>18</v>
      </c>
      <c r="R104" s="4" t="s">
        <v>294</v>
      </c>
      <c r="S104" s="4" t="s">
        <v>362</v>
      </c>
      <c r="T104" s="4" t="s">
        <v>102</v>
      </c>
      <c r="U104" s="4" t="s">
        <v>243</v>
      </c>
      <c r="V104" s="4" t="s">
        <v>102</v>
      </c>
      <c r="W104" s="4" t="s">
        <v>58</v>
      </c>
      <c r="X104" s="4" t="s">
        <v>359</v>
      </c>
      <c r="Y104" s="4" t="s">
        <v>38</v>
      </c>
      <c r="Z104" s="4" t="s">
        <v>210</v>
      </c>
      <c r="AA104" s="4">
        <v>219033</v>
      </c>
      <c r="AB104" s="4"/>
      <c r="AC104" s="4" t="s">
        <v>305</v>
      </c>
      <c r="AD104" s="3">
        <v>41922.726388888885</v>
      </c>
      <c r="AE104" s="3">
        <v>41922.724999999999</v>
      </c>
      <c r="AF104" s="2"/>
      <c r="AG104" s="4"/>
      <c r="AH104" s="4" t="s">
        <v>92</v>
      </c>
      <c r="AI104" s="4"/>
      <c r="AJ104" s="3"/>
      <c r="AK104" s="3"/>
      <c r="AL104" s="4"/>
      <c r="AM104" s="4"/>
      <c r="AN104" s="4"/>
    </row>
    <row r="105" spans="1:40" ht="57" hidden="1" customHeight="1">
      <c r="A105" s="4" t="s">
        <v>294</v>
      </c>
      <c r="B105" s="4" t="s">
        <v>362</v>
      </c>
      <c r="C105" s="4" t="s">
        <v>141</v>
      </c>
      <c r="D105" s="4"/>
      <c r="E105" s="4"/>
      <c r="F105" s="4"/>
      <c r="G105" s="2">
        <v>2014</v>
      </c>
      <c r="H105" s="4">
        <v>185185</v>
      </c>
      <c r="I105" s="4">
        <v>0</v>
      </c>
      <c r="J105" s="4" t="s">
        <v>61</v>
      </c>
      <c r="K105" s="4" t="s">
        <v>171</v>
      </c>
      <c r="L105" s="4" t="s">
        <v>87</v>
      </c>
      <c r="M105" s="3">
        <v>41894</v>
      </c>
      <c r="N105" s="4"/>
      <c r="O105" s="4" t="s">
        <v>316</v>
      </c>
      <c r="P105" s="4" t="s">
        <v>165</v>
      </c>
      <c r="Q105" s="4" t="s">
        <v>18</v>
      </c>
      <c r="R105" s="4" t="s">
        <v>294</v>
      </c>
      <c r="S105" s="4" t="s">
        <v>362</v>
      </c>
      <c r="T105" s="4" t="s">
        <v>362</v>
      </c>
      <c r="U105" s="4" t="s">
        <v>36</v>
      </c>
      <c r="V105" s="4" t="s">
        <v>362</v>
      </c>
      <c r="W105" s="4" t="s">
        <v>58</v>
      </c>
      <c r="X105" s="4" t="s">
        <v>359</v>
      </c>
      <c r="Y105" s="4" t="s">
        <v>38</v>
      </c>
      <c r="Z105" s="4" t="s">
        <v>210</v>
      </c>
      <c r="AA105" s="4">
        <v>219029</v>
      </c>
      <c r="AB105" s="4"/>
      <c r="AC105" s="4" t="s">
        <v>305</v>
      </c>
      <c r="AD105" s="3">
        <v>41922.720833333333</v>
      </c>
      <c r="AE105" s="3">
        <v>41922.720833333333</v>
      </c>
      <c r="AF105" s="2"/>
      <c r="AG105" s="4"/>
      <c r="AH105" s="4" t="s">
        <v>92</v>
      </c>
      <c r="AI105" s="4"/>
      <c r="AJ105" s="3"/>
      <c r="AK105" s="3"/>
      <c r="AL105" s="4"/>
      <c r="AM105" s="4"/>
      <c r="AN105" s="4"/>
    </row>
    <row r="106" spans="1:40" ht="102" hidden="1" customHeight="1">
      <c r="A106" s="4" t="s">
        <v>86</v>
      </c>
      <c r="B106" s="4" t="s">
        <v>102</v>
      </c>
      <c r="C106" s="4" t="s">
        <v>141</v>
      </c>
      <c r="D106" s="4"/>
      <c r="E106" s="4"/>
      <c r="F106" s="4"/>
      <c r="G106" s="2">
        <v>2014</v>
      </c>
      <c r="H106" s="4">
        <v>0</v>
      </c>
      <c r="I106" s="4">
        <v>0</v>
      </c>
      <c r="J106" s="4" t="s">
        <v>187</v>
      </c>
      <c r="K106" s="4" t="s">
        <v>171</v>
      </c>
      <c r="L106" s="4" t="s">
        <v>87</v>
      </c>
      <c r="M106" s="3">
        <v>41867</v>
      </c>
      <c r="N106" s="4"/>
      <c r="O106" s="4" t="s">
        <v>316</v>
      </c>
      <c r="P106" s="4" t="s">
        <v>165</v>
      </c>
      <c r="Q106" s="4" t="s">
        <v>18</v>
      </c>
      <c r="R106" s="4" t="s">
        <v>86</v>
      </c>
      <c r="S106" s="4" t="s">
        <v>362</v>
      </c>
      <c r="T106" s="4" t="s">
        <v>102</v>
      </c>
      <c r="U106" s="4" t="s">
        <v>243</v>
      </c>
      <c r="V106" s="4" t="s">
        <v>102</v>
      </c>
      <c r="W106" s="4" t="s">
        <v>58</v>
      </c>
      <c r="X106" s="4" t="s">
        <v>359</v>
      </c>
      <c r="Y106" s="4" t="s">
        <v>38</v>
      </c>
      <c r="Z106" s="4" t="s">
        <v>116</v>
      </c>
      <c r="AA106" s="4">
        <v>219071</v>
      </c>
      <c r="AB106" s="4"/>
      <c r="AC106" s="4" t="s">
        <v>305</v>
      </c>
      <c r="AD106" s="3">
        <v>41922.794444444444</v>
      </c>
      <c r="AE106" s="3">
        <v>41922.794444444444</v>
      </c>
      <c r="AF106" s="2"/>
      <c r="AG106" s="4"/>
      <c r="AH106" s="4" t="s">
        <v>92</v>
      </c>
      <c r="AI106" s="4"/>
      <c r="AJ106" s="3"/>
      <c r="AK106" s="3"/>
      <c r="AL106" s="4"/>
      <c r="AM106" s="4"/>
      <c r="AN106" s="4"/>
    </row>
    <row r="107" spans="1:40" ht="136.5" hidden="1" customHeight="1">
      <c r="A107" s="4" t="s">
        <v>138</v>
      </c>
      <c r="B107" s="4" t="s">
        <v>330</v>
      </c>
      <c r="C107" s="4" t="s">
        <v>104</v>
      </c>
      <c r="D107" s="4" t="s">
        <v>104</v>
      </c>
      <c r="E107" s="4" t="s">
        <v>335</v>
      </c>
      <c r="F107" s="4" t="s">
        <v>273</v>
      </c>
      <c r="G107" s="2">
        <v>2014</v>
      </c>
      <c r="H107" s="4">
        <v>402244</v>
      </c>
      <c r="I107" s="4">
        <v>0</v>
      </c>
      <c r="J107" s="4" t="s">
        <v>273</v>
      </c>
      <c r="K107" s="4">
        <v>2974993</v>
      </c>
      <c r="L107" s="4" t="s">
        <v>360</v>
      </c>
      <c r="M107" s="3">
        <v>41977</v>
      </c>
      <c r="N107" s="4" t="s">
        <v>312</v>
      </c>
      <c r="O107" s="4" t="s">
        <v>312</v>
      </c>
      <c r="P107" s="4" t="s">
        <v>165</v>
      </c>
      <c r="Q107" s="4" t="s">
        <v>244</v>
      </c>
      <c r="R107" s="4" t="s">
        <v>138</v>
      </c>
      <c r="S107" s="4" t="s">
        <v>138</v>
      </c>
      <c r="T107" s="4" t="s">
        <v>330</v>
      </c>
      <c r="U107" s="4" t="s">
        <v>71</v>
      </c>
      <c r="V107" s="4" t="s">
        <v>299</v>
      </c>
      <c r="W107" s="4" t="s">
        <v>58</v>
      </c>
      <c r="X107" s="4" t="s">
        <v>165</v>
      </c>
      <c r="Y107" s="4" t="s">
        <v>126</v>
      </c>
      <c r="Z107" s="4" t="s">
        <v>210</v>
      </c>
      <c r="AA107" s="4">
        <v>222549</v>
      </c>
      <c r="AB107" s="4"/>
      <c r="AC107" s="4" t="s">
        <v>305</v>
      </c>
      <c r="AD107" s="3">
        <v>41985.710416666661</v>
      </c>
      <c r="AE107" s="3">
        <v>41985.710416666661</v>
      </c>
      <c r="AF107" s="2">
        <v>2014</v>
      </c>
      <c r="AG107" s="4" t="s">
        <v>165</v>
      </c>
      <c r="AH107" s="4" t="s">
        <v>92</v>
      </c>
      <c r="AI107" s="4">
        <v>1413346</v>
      </c>
      <c r="AJ107" s="3">
        <v>41699</v>
      </c>
      <c r="AK107" s="3">
        <v>42062</v>
      </c>
      <c r="AL107" s="4"/>
      <c r="AM107" s="4" t="s">
        <v>149</v>
      </c>
      <c r="AN107" s="4" t="s">
        <v>214</v>
      </c>
    </row>
    <row r="108" spans="1:40" ht="45.75" hidden="1" customHeight="1">
      <c r="A108" s="4" t="s">
        <v>138</v>
      </c>
      <c r="B108" s="4" t="s">
        <v>225</v>
      </c>
      <c r="C108" s="4" t="s">
        <v>93</v>
      </c>
      <c r="D108" s="4"/>
      <c r="E108" s="4"/>
      <c r="F108" s="4"/>
      <c r="G108" s="2">
        <v>2013</v>
      </c>
      <c r="H108" s="4">
        <v>307456</v>
      </c>
      <c r="I108" s="4">
        <v>0</v>
      </c>
      <c r="J108" s="4" t="s">
        <v>224</v>
      </c>
      <c r="K108" s="4">
        <v>2000000</v>
      </c>
      <c r="L108" s="4" t="s">
        <v>360</v>
      </c>
      <c r="M108" s="3">
        <v>41368</v>
      </c>
      <c r="N108" s="4"/>
      <c r="O108" s="4" t="s">
        <v>316</v>
      </c>
      <c r="P108" s="4" t="s">
        <v>165</v>
      </c>
      <c r="Q108" s="4" t="s">
        <v>18</v>
      </c>
      <c r="R108" s="4" t="s">
        <v>138</v>
      </c>
      <c r="S108" s="4" t="s">
        <v>138</v>
      </c>
      <c r="T108" s="4" t="s">
        <v>225</v>
      </c>
      <c r="U108" s="4" t="s">
        <v>71</v>
      </c>
      <c r="V108" s="4" t="s">
        <v>318</v>
      </c>
      <c r="W108" s="4" t="s">
        <v>58</v>
      </c>
      <c r="X108" s="4" t="s">
        <v>165</v>
      </c>
      <c r="Y108" s="4" t="s">
        <v>126</v>
      </c>
      <c r="Z108" s="4" t="s">
        <v>210</v>
      </c>
      <c r="AA108" s="4">
        <v>197392</v>
      </c>
      <c r="AB108" s="4"/>
      <c r="AC108" s="4" t="s">
        <v>305</v>
      </c>
      <c r="AD108" s="3">
        <v>41652.727083333331</v>
      </c>
      <c r="AE108" s="3">
        <v>41422.629861111112</v>
      </c>
      <c r="AF108" s="2"/>
      <c r="AG108" s="4"/>
      <c r="AH108" s="4" t="s">
        <v>92</v>
      </c>
      <c r="AI108" s="4"/>
      <c r="AJ108" s="3"/>
      <c r="AK108" s="3"/>
      <c r="AL108" s="4"/>
      <c r="AM108" s="4"/>
      <c r="AN108" s="4"/>
    </row>
    <row r="109" spans="1:40" ht="79.5" customHeight="1">
      <c r="A109" s="4" t="s">
        <v>138</v>
      </c>
      <c r="B109" s="4" t="s">
        <v>217</v>
      </c>
      <c r="C109" s="4" t="s">
        <v>65</v>
      </c>
      <c r="D109" s="4" t="s">
        <v>65</v>
      </c>
      <c r="E109" s="4" t="s">
        <v>40</v>
      </c>
      <c r="F109" s="4" t="s">
        <v>301</v>
      </c>
      <c r="G109" s="2">
        <v>2015</v>
      </c>
      <c r="H109" s="4">
        <v>382068</v>
      </c>
      <c r="I109" s="4">
        <v>0</v>
      </c>
      <c r="J109" s="4" t="s">
        <v>245</v>
      </c>
      <c r="K109" s="4">
        <v>3000000</v>
      </c>
      <c r="L109" s="4" t="s">
        <v>360</v>
      </c>
      <c r="M109" s="3">
        <v>42079</v>
      </c>
      <c r="N109" s="4" t="s">
        <v>350</v>
      </c>
      <c r="O109" s="4" t="s">
        <v>350</v>
      </c>
      <c r="P109" s="4" t="s">
        <v>165</v>
      </c>
      <c r="Q109" s="4" t="s">
        <v>18</v>
      </c>
      <c r="R109" s="4" t="s">
        <v>138</v>
      </c>
      <c r="S109" s="4" t="s">
        <v>138</v>
      </c>
      <c r="T109" s="4" t="s">
        <v>217</v>
      </c>
      <c r="U109" s="4" t="s">
        <v>128</v>
      </c>
      <c r="V109" s="4" t="s">
        <v>215</v>
      </c>
      <c r="W109" s="4" t="s">
        <v>58</v>
      </c>
      <c r="X109" s="4" t="s">
        <v>165</v>
      </c>
      <c r="Y109" s="4" t="s">
        <v>317</v>
      </c>
      <c r="Z109" s="4" t="s">
        <v>210</v>
      </c>
      <c r="AA109" s="4">
        <v>226770</v>
      </c>
      <c r="AB109" s="4"/>
      <c r="AC109" s="4" t="s">
        <v>193</v>
      </c>
      <c r="AD109" s="3">
        <v>42083.435416666667</v>
      </c>
      <c r="AE109" s="3">
        <v>42083.435416666667</v>
      </c>
      <c r="AF109" s="2">
        <v>2015</v>
      </c>
      <c r="AG109" s="4" t="s">
        <v>165</v>
      </c>
      <c r="AH109" s="4" t="s">
        <v>350</v>
      </c>
      <c r="AI109" s="4">
        <v>2709668</v>
      </c>
      <c r="AJ109" s="3">
        <v>42005</v>
      </c>
      <c r="AK109" s="3">
        <v>42369</v>
      </c>
      <c r="AL109" s="4"/>
      <c r="AM109" s="4" t="s">
        <v>149</v>
      </c>
      <c r="AN109" s="4" t="s">
        <v>214</v>
      </c>
    </row>
    <row r="110" spans="1:40" ht="79.5" customHeight="1">
      <c r="A110" s="4" t="s">
        <v>138</v>
      </c>
      <c r="B110" s="4" t="s">
        <v>115</v>
      </c>
      <c r="C110" s="4" t="s">
        <v>65</v>
      </c>
      <c r="D110" s="4" t="s">
        <v>65</v>
      </c>
      <c r="E110" s="4" t="s">
        <v>84</v>
      </c>
      <c r="F110" s="4" t="s">
        <v>331</v>
      </c>
      <c r="G110" s="2">
        <v>2015</v>
      </c>
      <c r="H110" s="4">
        <v>239905</v>
      </c>
      <c r="I110" s="4">
        <v>0</v>
      </c>
      <c r="J110" s="4" t="s">
        <v>1</v>
      </c>
      <c r="K110" s="4">
        <v>2007047</v>
      </c>
      <c r="L110" s="4" t="s">
        <v>360</v>
      </c>
      <c r="M110" s="3">
        <v>42068</v>
      </c>
      <c r="N110" s="4" t="s">
        <v>231</v>
      </c>
      <c r="O110" s="4" t="s">
        <v>356</v>
      </c>
      <c r="P110" s="4" t="s">
        <v>165</v>
      </c>
      <c r="Q110" s="4" t="s">
        <v>244</v>
      </c>
      <c r="R110" s="4" t="s">
        <v>138</v>
      </c>
      <c r="S110" s="4" t="s">
        <v>138</v>
      </c>
      <c r="T110" s="4" t="s">
        <v>115</v>
      </c>
      <c r="U110" s="4" t="s">
        <v>71</v>
      </c>
      <c r="V110" s="4" t="s">
        <v>9</v>
      </c>
      <c r="W110" s="4" t="s">
        <v>58</v>
      </c>
      <c r="X110" s="4" t="s">
        <v>165</v>
      </c>
      <c r="Y110" s="4" t="s">
        <v>317</v>
      </c>
      <c r="Z110" s="4" t="s">
        <v>210</v>
      </c>
      <c r="AA110" s="4">
        <v>226994</v>
      </c>
      <c r="AB110" s="4"/>
      <c r="AC110" s="4" t="s">
        <v>305</v>
      </c>
      <c r="AD110" s="3">
        <v>42088.456944444442</v>
      </c>
      <c r="AE110" s="3">
        <v>42088.456944444442</v>
      </c>
      <c r="AF110" s="2">
        <v>2015</v>
      </c>
      <c r="AG110" s="4" t="s">
        <v>165</v>
      </c>
      <c r="AH110" s="4" t="s">
        <v>231</v>
      </c>
      <c r="AI110" s="4">
        <v>650000</v>
      </c>
      <c r="AJ110" s="3">
        <v>41821</v>
      </c>
      <c r="AK110" s="3">
        <v>42186</v>
      </c>
      <c r="AL110" s="4"/>
      <c r="AM110" s="4" t="s">
        <v>149</v>
      </c>
      <c r="AN110" s="4" t="s">
        <v>214</v>
      </c>
    </row>
    <row r="111" spans="1:40" ht="57" hidden="1" customHeight="1">
      <c r="A111" s="4" t="s">
        <v>138</v>
      </c>
      <c r="B111" s="4" t="s">
        <v>259</v>
      </c>
      <c r="C111" s="4" t="s">
        <v>106</v>
      </c>
      <c r="D111" s="4"/>
      <c r="E111" s="4"/>
      <c r="F111" s="4"/>
      <c r="G111" s="2">
        <v>2012</v>
      </c>
      <c r="H111" s="4">
        <v>101595</v>
      </c>
      <c r="I111" s="4">
        <v>0</v>
      </c>
      <c r="J111" s="4" t="s">
        <v>151</v>
      </c>
      <c r="K111" s="4">
        <v>675000</v>
      </c>
      <c r="L111" s="4" t="s">
        <v>360</v>
      </c>
      <c r="M111" s="3">
        <v>41215</v>
      </c>
      <c r="N111" s="4"/>
      <c r="O111" s="4" t="s">
        <v>350</v>
      </c>
      <c r="P111" s="4" t="s">
        <v>165</v>
      </c>
      <c r="Q111" s="4" t="s">
        <v>244</v>
      </c>
      <c r="R111" s="4" t="s">
        <v>138</v>
      </c>
      <c r="S111" s="4" t="s">
        <v>138</v>
      </c>
      <c r="T111" s="4" t="s">
        <v>259</v>
      </c>
      <c r="U111" s="4" t="s">
        <v>243</v>
      </c>
      <c r="V111" s="4" t="s">
        <v>361</v>
      </c>
      <c r="W111" s="4" t="s">
        <v>58</v>
      </c>
      <c r="X111" s="4" t="s">
        <v>165</v>
      </c>
      <c r="Y111" s="4" t="s">
        <v>126</v>
      </c>
      <c r="Z111" s="4" t="s">
        <v>210</v>
      </c>
      <c r="AA111" s="4">
        <v>200558</v>
      </c>
      <c r="AB111" s="4"/>
      <c r="AC111" s="4" t="s">
        <v>305</v>
      </c>
      <c r="AD111" s="3">
        <v>41500.686111111107</v>
      </c>
      <c r="AE111" s="3">
        <v>41500.685416666667</v>
      </c>
      <c r="AF111" s="2"/>
      <c r="AG111" s="4"/>
      <c r="AH111" s="4" t="s">
        <v>92</v>
      </c>
      <c r="AI111" s="4"/>
      <c r="AJ111" s="3"/>
      <c r="AK111" s="3"/>
      <c r="AL111" s="4"/>
      <c r="AM111" s="4"/>
      <c r="AN111" s="4"/>
    </row>
    <row r="112" spans="1:40" ht="57" hidden="1" customHeight="1">
      <c r="A112" s="4" t="s">
        <v>138</v>
      </c>
      <c r="B112" s="4" t="s">
        <v>259</v>
      </c>
      <c r="C112" s="4" t="s">
        <v>93</v>
      </c>
      <c r="D112" s="4"/>
      <c r="E112" s="4"/>
      <c r="F112" s="4"/>
      <c r="G112" s="2">
        <v>2013</v>
      </c>
      <c r="H112" s="4">
        <v>108218</v>
      </c>
      <c r="I112" s="4">
        <v>0</v>
      </c>
      <c r="J112" s="4" t="s">
        <v>338</v>
      </c>
      <c r="K112" s="4">
        <v>690000</v>
      </c>
      <c r="L112" s="4" t="s">
        <v>360</v>
      </c>
      <c r="M112" s="3">
        <v>41592</v>
      </c>
      <c r="N112" s="4"/>
      <c r="O112" s="4" t="s">
        <v>350</v>
      </c>
      <c r="P112" s="4" t="s">
        <v>165</v>
      </c>
      <c r="Q112" s="4" t="s">
        <v>244</v>
      </c>
      <c r="R112" s="4" t="s">
        <v>138</v>
      </c>
      <c r="S112" s="4" t="s">
        <v>138</v>
      </c>
      <c r="T112" s="4" t="s">
        <v>259</v>
      </c>
      <c r="U112" s="4" t="s">
        <v>243</v>
      </c>
      <c r="V112" s="4" t="s">
        <v>361</v>
      </c>
      <c r="W112" s="4" t="s">
        <v>58</v>
      </c>
      <c r="X112" s="4" t="s">
        <v>165</v>
      </c>
      <c r="Y112" s="4" t="s">
        <v>126</v>
      </c>
      <c r="Z112" s="4" t="s">
        <v>210</v>
      </c>
      <c r="AA112" s="4">
        <v>204504</v>
      </c>
      <c r="AB112" s="4"/>
      <c r="AC112" s="4" t="s">
        <v>305</v>
      </c>
      <c r="AD112" s="3">
        <v>41603.680555555555</v>
      </c>
      <c r="AE112" s="3">
        <v>41603.680555555555</v>
      </c>
      <c r="AF112" s="2"/>
      <c r="AG112" s="4"/>
      <c r="AH112" s="4" t="s">
        <v>92</v>
      </c>
      <c r="AI112" s="4"/>
      <c r="AJ112" s="3"/>
      <c r="AK112" s="3"/>
      <c r="AL112" s="4"/>
      <c r="AM112" s="4"/>
      <c r="AN112" s="4"/>
    </row>
    <row r="113" spans="1:40" ht="57" hidden="1" customHeight="1">
      <c r="A113" s="4" t="s">
        <v>138</v>
      </c>
      <c r="B113" s="4" t="s">
        <v>259</v>
      </c>
      <c r="C113" s="4" t="s">
        <v>93</v>
      </c>
      <c r="D113" s="4"/>
      <c r="E113" s="4"/>
      <c r="F113" s="4"/>
      <c r="G113" s="2">
        <v>2013</v>
      </c>
      <c r="H113" s="4">
        <v>59684</v>
      </c>
      <c r="I113" s="4">
        <v>0</v>
      </c>
      <c r="J113" s="4" t="s">
        <v>47</v>
      </c>
      <c r="K113" s="4">
        <v>400000</v>
      </c>
      <c r="L113" s="4" t="s">
        <v>360</v>
      </c>
      <c r="M113" s="3">
        <v>41472</v>
      </c>
      <c r="N113" s="4"/>
      <c r="O113" s="4" t="s">
        <v>350</v>
      </c>
      <c r="P113" s="4" t="s">
        <v>165</v>
      </c>
      <c r="Q113" s="4" t="s">
        <v>244</v>
      </c>
      <c r="R113" s="4" t="s">
        <v>138</v>
      </c>
      <c r="S113" s="4" t="s">
        <v>138</v>
      </c>
      <c r="T113" s="4" t="s">
        <v>259</v>
      </c>
      <c r="U113" s="4" t="s">
        <v>243</v>
      </c>
      <c r="V113" s="4" t="s">
        <v>361</v>
      </c>
      <c r="W113" s="4" t="s">
        <v>58</v>
      </c>
      <c r="X113" s="4" t="s">
        <v>165</v>
      </c>
      <c r="Y113" s="4" t="s">
        <v>126</v>
      </c>
      <c r="Z113" s="4" t="s">
        <v>210</v>
      </c>
      <c r="AA113" s="4">
        <v>199834</v>
      </c>
      <c r="AB113" s="4"/>
      <c r="AC113" s="4" t="s">
        <v>305</v>
      </c>
      <c r="AD113" s="3">
        <v>41477.737499999996</v>
      </c>
      <c r="AE113" s="3">
        <v>41477.737499999996</v>
      </c>
      <c r="AF113" s="2"/>
      <c r="AG113" s="4"/>
      <c r="AH113" s="4" t="s">
        <v>92</v>
      </c>
      <c r="AI113" s="4"/>
      <c r="AJ113" s="3"/>
      <c r="AK113" s="3"/>
      <c r="AL113" s="4"/>
      <c r="AM113" s="4"/>
      <c r="AN113" s="4"/>
    </row>
    <row r="114" spans="1:40" ht="57" hidden="1" customHeight="1">
      <c r="A114" s="4" t="s">
        <v>138</v>
      </c>
      <c r="B114" s="4" t="s">
        <v>259</v>
      </c>
      <c r="C114" s="4" t="s">
        <v>93</v>
      </c>
      <c r="D114" s="4"/>
      <c r="E114" s="4"/>
      <c r="F114" s="4"/>
      <c r="G114" s="2">
        <v>2013</v>
      </c>
      <c r="H114" s="4">
        <v>55883</v>
      </c>
      <c r="I114" s="4">
        <v>0</v>
      </c>
      <c r="J114" s="4" t="s">
        <v>247</v>
      </c>
      <c r="K114" s="4">
        <v>360000</v>
      </c>
      <c r="L114" s="4" t="s">
        <v>360</v>
      </c>
      <c r="M114" s="3">
        <v>41339</v>
      </c>
      <c r="N114" s="4"/>
      <c r="O114" s="4" t="s">
        <v>350</v>
      </c>
      <c r="P114" s="4" t="s">
        <v>165</v>
      </c>
      <c r="Q114" s="4" t="s">
        <v>244</v>
      </c>
      <c r="R114" s="4" t="s">
        <v>138</v>
      </c>
      <c r="S114" s="4" t="s">
        <v>138</v>
      </c>
      <c r="T114" s="4" t="s">
        <v>259</v>
      </c>
      <c r="U114" s="4" t="s">
        <v>243</v>
      </c>
      <c r="V114" s="4" t="s">
        <v>361</v>
      </c>
      <c r="W114" s="4" t="s">
        <v>58</v>
      </c>
      <c r="X114" s="4" t="s">
        <v>165</v>
      </c>
      <c r="Y114" s="4" t="s">
        <v>126</v>
      </c>
      <c r="Z114" s="4" t="s">
        <v>210</v>
      </c>
      <c r="AA114" s="4">
        <v>199476</v>
      </c>
      <c r="AB114" s="4"/>
      <c r="AC114" s="4" t="s">
        <v>305</v>
      </c>
      <c r="AD114" s="3">
        <v>41466.729166666664</v>
      </c>
      <c r="AE114" s="3">
        <v>41466.727777777778</v>
      </c>
      <c r="AF114" s="2"/>
      <c r="AG114" s="4"/>
      <c r="AH114" s="4" t="s">
        <v>92</v>
      </c>
      <c r="AI114" s="4"/>
      <c r="AJ114" s="3"/>
      <c r="AK114" s="3"/>
      <c r="AL114" s="4"/>
      <c r="AM114" s="4"/>
      <c r="AN114" s="4"/>
    </row>
    <row r="115" spans="1:40" ht="57" customHeight="1">
      <c r="A115" s="4" t="s">
        <v>138</v>
      </c>
      <c r="B115" s="4" t="s">
        <v>259</v>
      </c>
      <c r="C115" s="4" t="s">
        <v>65</v>
      </c>
      <c r="D115" s="4"/>
      <c r="E115" s="4"/>
      <c r="F115" s="4"/>
      <c r="G115" s="2">
        <v>2015</v>
      </c>
      <c r="H115" s="4">
        <v>102929</v>
      </c>
      <c r="I115" s="4">
        <v>0</v>
      </c>
      <c r="J115" s="4" t="s">
        <v>129</v>
      </c>
      <c r="K115" s="4">
        <v>847000</v>
      </c>
      <c r="L115" s="4" t="s">
        <v>360</v>
      </c>
      <c r="M115" s="3">
        <v>42055</v>
      </c>
      <c r="N115" s="4"/>
      <c r="O115" s="4" t="s">
        <v>350</v>
      </c>
      <c r="P115" s="4" t="s">
        <v>165</v>
      </c>
      <c r="Q115" s="4" t="s">
        <v>244</v>
      </c>
      <c r="R115" s="4" t="s">
        <v>138</v>
      </c>
      <c r="S115" s="4" t="s">
        <v>138</v>
      </c>
      <c r="T115" s="4" t="s">
        <v>259</v>
      </c>
      <c r="U115" s="4" t="s">
        <v>243</v>
      </c>
      <c r="V115" s="4" t="s">
        <v>361</v>
      </c>
      <c r="W115" s="4" t="s">
        <v>58</v>
      </c>
      <c r="X115" s="4" t="s">
        <v>165</v>
      </c>
      <c r="Y115" s="4" t="s">
        <v>317</v>
      </c>
      <c r="Z115" s="4" t="s">
        <v>210</v>
      </c>
      <c r="AA115" s="4">
        <v>225356</v>
      </c>
      <c r="AB115" s="4"/>
      <c r="AC115" s="4" t="s">
        <v>305</v>
      </c>
      <c r="AD115" s="3">
        <v>42061.464583333334</v>
      </c>
      <c r="AE115" s="3">
        <v>42061.464583333334</v>
      </c>
      <c r="AF115" s="2"/>
      <c r="AG115" s="4"/>
      <c r="AH115" s="4" t="s">
        <v>92</v>
      </c>
      <c r="AI115" s="4"/>
      <c r="AJ115" s="3"/>
      <c r="AK115" s="3"/>
      <c r="AL115" s="4"/>
      <c r="AM115" s="4"/>
      <c r="AN115" s="4"/>
    </row>
    <row r="116" spans="1:40" ht="45.75" hidden="1" customHeight="1">
      <c r="A116" s="4" t="s">
        <v>138</v>
      </c>
      <c r="B116" s="4" t="s">
        <v>292</v>
      </c>
      <c r="C116" s="4" t="s">
        <v>106</v>
      </c>
      <c r="D116" s="4"/>
      <c r="E116" s="4"/>
      <c r="F116" s="4"/>
      <c r="G116" s="2">
        <v>2012</v>
      </c>
      <c r="H116" s="4">
        <v>152672</v>
      </c>
      <c r="I116" s="4">
        <v>0</v>
      </c>
      <c r="J116" s="4" t="s">
        <v>185</v>
      </c>
      <c r="K116" s="4">
        <v>1000000</v>
      </c>
      <c r="L116" s="4" t="s">
        <v>360</v>
      </c>
      <c r="M116" s="3">
        <v>41193</v>
      </c>
      <c r="N116" s="4"/>
      <c r="O116" s="4" t="s">
        <v>6</v>
      </c>
      <c r="P116" s="4" t="s">
        <v>165</v>
      </c>
      <c r="Q116" s="4" t="s">
        <v>244</v>
      </c>
      <c r="R116" s="4" t="s">
        <v>138</v>
      </c>
      <c r="S116" s="4" t="s">
        <v>138</v>
      </c>
      <c r="T116" s="4" t="s">
        <v>292</v>
      </c>
      <c r="U116" s="4" t="s">
        <v>302</v>
      </c>
      <c r="V116" s="4" t="s">
        <v>98</v>
      </c>
      <c r="W116" s="4" t="s">
        <v>58</v>
      </c>
      <c r="X116" s="4" t="s">
        <v>165</v>
      </c>
      <c r="Y116" s="4" t="s">
        <v>126</v>
      </c>
      <c r="Z116" s="4" t="s">
        <v>210</v>
      </c>
      <c r="AA116" s="4">
        <v>188263</v>
      </c>
      <c r="AB116" s="4"/>
      <c r="AC116" s="4" t="s">
        <v>305</v>
      </c>
      <c r="AD116" s="3">
        <v>41194.739583333328</v>
      </c>
      <c r="AE116" s="3">
        <v>41194.738888888889</v>
      </c>
      <c r="AF116" s="2"/>
      <c r="AG116" s="4"/>
      <c r="AH116" s="4" t="s">
        <v>92</v>
      </c>
      <c r="AI116" s="4"/>
      <c r="AJ116" s="3"/>
      <c r="AK116" s="3"/>
      <c r="AL116" s="4"/>
      <c r="AM116" s="4"/>
      <c r="AN116" s="4"/>
    </row>
    <row r="117" spans="1:40" ht="45.75" hidden="1" customHeight="1">
      <c r="A117" s="4" t="s">
        <v>138</v>
      </c>
      <c r="B117" s="4" t="s">
        <v>292</v>
      </c>
      <c r="C117" s="4" t="s">
        <v>93</v>
      </c>
      <c r="D117" s="4"/>
      <c r="E117" s="4"/>
      <c r="F117" s="4"/>
      <c r="G117" s="2">
        <v>2013</v>
      </c>
      <c r="H117" s="4">
        <v>76864</v>
      </c>
      <c r="I117" s="4">
        <v>0</v>
      </c>
      <c r="J117" s="4" t="s">
        <v>328</v>
      </c>
      <c r="K117" s="4">
        <v>500000</v>
      </c>
      <c r="L117" s="4" t="s">
        <v>360</v>
      </c>
      <c r="M117" s="3">
        <v>41387</v>
      </c>
      <c r="N117" s="4"/>
      <c r="O117" s="4" t="s">
        <v>356</v>
      </c>
      <c r="P117" s="4" t="s">
        <v>165</v>
      </c>
      <c r="Q117" s="4" t="s">
        <v>244</v>
      </c>
      <c r="R117" s="4" t="s">
        <v>138</v>
      </c>
      <c r="S117" s="4" t="s">
        <v>138</v>
      </c>
      <c r="T117" s="4" t="s">
        <v>292</v>
      </c>
      <c r="U117" s="4" t="s">
        <v>302</v>
      </c>
      <c r="V117" s="4" t="s">
        <v>98</v>
      </c>
      <c r="W117" s="4" t="s">
        <v>58</v>
      </c>
      <c r="X117" s="4" t="s">
        <v>165</v>
      </c>
      <c r="Y117" s="4" t="s">
        <v>126</v>
      </c>
      <c r="Z117" s="4" t="s">
        <v>210</v>
      </c>
      <c r="AA117" s="4">
        <v>197610</v>
      </c>
      <c r="AB117" s="4"/>
      <c r="AC117" s="4" t="s">
        <v>305</v>
      </c>
      <c r="AD117" s="3">
        <v>41425.484722222223</v>
      </c>
      <c r="AE117" s="3">
        <v>41425.484027777777</v>
      </c>
      <c r="AF117" s="2"/>
      <c r="AG117" s="4"/>
      <c r="AH117" s="4" t="s">
        <v>92</v>
      </c>
      <c r="AI117" s="4"/>
      <c r="AJ117" s="3"/>
      <c r="AK117" s="3"/>
      <c r="AL117" s="4"/>
      <c r="AM117" s="4"/>
      <c r="AN117" s="4"/>
    </row>
    <row r="118" spans="1:40" ht="45.75" hidden="1" customHeight="1">
      <c r="A118" s="4" t="s">
        <v>138</v>
      </c>
      <c r="B118" s="4" t="s">
        <v>292</v>
      </c>
      <c r="C118" s="4" t="s">
        <v>104</v>
      </c>
      <c r="D118" s="4"/>
      <c r="E118" s="4"/>
      <c r="F118" s="4"/>
      <c r="G118" s="2">
        <v>2014</v>
      </c>
      <c r="H118" s="4">
        <v>202812</v>
      </c>
      <c r="I118" s="4">
        <v>0</v>
      </c>
      <c r="J118" s="4" t="s">
        <v>265</v>
      </c>
      <c r="K118" s="4">
        <v>1500000</v>
      </c>
      <c r="L118" s="4" t="s">
        <v>360</v>
      </c>
      <c r="M118" s="3">
        <v>41999</v>
      </c>
      <c r="N118" s="4"/>
      <c r="O118" s="4" t="s">
        <v>6</v>
      </c>
      <c r="P118" s="4" t="s">
        <v>165</v>
      </c>
      <c r="Q118" s="4" t="s">
        <v>244</v>
      </c>
      <c r="R118" s="4" t="s">
        <v>138</v>
      </c>
      <c r="S118" s="4" t="s">
        <v>138</v>
      </c>
      <c r="T118" s="4" t="s">
        <v>292</v>
      </c>
      <c r="U118" s="4" t="s">
        <v>302</v>
      </c>
      <c r="V118" s="4" t="s">
        <v>98</v>
      </c>
      <c r="W118" s="4" t="s">
        <v>58</v>
      </c>
      <c r="X118" s="4" t="s">
        <v>165</v>
      </c>
      <c r="Y118" s="4" t="s">
        <v>126</v>
      </c>
      <c r="Z118" s="4" t="s">
        <v>210</v>
      </c>
      <c r="AA118" s="4">
        <v>222550</v>
      </c>
      <c r="AB118" s="4"/>
      <c r="AC118" s="4" t="s">
        <v>305</v>
      </c>
      <c r="AD118" s="3">
        <v>41985.711805555555</v>
      </c>
      <c r="AE118" s="3">
        <v>41985.711805555555</v>
      </c>
      <c r="AF118" s="2"/>
      <c r="AG118" s="4"/>
      <c r="AH118" s="4" t="s">
        <v>92</v>
      </c>
      <c r="AI118" s="4"/>
      <c r="AJ118" s="3"/>
      <c r="AK118" s="3"/>
      <c r="AL118" s="4"/>
      <c r="AM118" s="4"/>
      <c r="AN118" s="4"/>
    </row>
    <row r="119" spans="1:40" ht="45.75" hidden="1" customHeight="1">
      <c r="A119" s="4" t="s">
        <v>138</v>
      </c>
      <c r="B119" s="4" t="s">
        <v>32</v>
      </c>
      <c r="C119" s="4" t="s">
        <v>106</v>
      </c>
      <c r="D119" s="4"/>
      <c r="E119" s="4"/>
      <c r="F119" s="4"/>
      <c r="G119" s="2">
        <v>2012</v>
      </c>
      <c r="H119" s="4">
        <v>107307</v>
      </c>
      <c r="I119" s="4">
        <v>0</v>
      </c>
      <c r="J119" s="4" t="s">
        <v>319</v>
      </c>
      <c r="K119" s="4" t="s">
        <v>171</v>
      </c>
      <c r="L119" s="4" t="s">
        <v>87</v>
      </c>
      <c r="M119" s="3">
        <v>41103</v>
      </c>
      <c r="N119" s="4"/>
      <c r="O119" s="4" t="s">
        <v>316</v>
      </c>
      <c r="P119" s="4" t="s">
        <v>165</v>
      </c>
      <c r="Q119" s="4" t="s">
        <v>18</v>
      </c>
      <c r="R119" s="4" t="s">
        <v>138</v>
      </c>
      <c r="S119" s="4" t="s">
        <v>138</v>
      </c>
      <c r="T119" s="4" t="s">
        <v>32</v>
      </c>
      <c r="U119" s="4" t="s">
        <v>128</v>
      </c>
      <c r="V119" s="4" t="s">
        <v>180</v>
      </c>
      <c r="W119" s="4" t="s">
        <v>58</v>
      </c>
      <c r="X119" s="4" t="s">
        <v>165</v>
      </c>
      <c r="Y119" s="4" t="s">
        <v>126</v>
      </c>
      <c r="Z119" s="4" t="s">
        <v>210</v>
      </c>
      <c r="AA119" s="4">
        <v>187435</v>
      </c>
      <c r="AB119" s="4"/>
      <c r="AC119" s="4" t="s">
        <v>193</v>
      </c>
      <c r="AD119" s="3">
        <v>41233.518749999996</v>
      </c>
      <c r="AE119" s="3">
        <v>41173.420138888891</v>
      </c>
      <c r="AF119" s="2"/>
      <c r="AG119" s="4"/>
      <c r="AH119" s="4" t="s">
        <v>92</v>
      </c>
      <c r="AI119" s="4"/>
      <c r="AJ119" s="3"/>
      <c r="AK119" s="3"/>
      <c r="AL119" s="4"/>
      <c r="AM119" s="4"/>
      <c r="AN119" s="4"/>
    </row>
    <row r="120" spans="1:40" ht="68.25" hidden="1" customHeight="1">
      <c r="A120" s="4" t="s">
        <v>138</v>
      </c>
      <c r="B120" s="4" t="s">
        <v>32</v>
      </c>
      <c r="C120" s="4" t="s">
        <v>106</v>
      </c>
      <c r="D120" s="4"/>
      <c r="E120" s="4"/>
      <c r="F120" s="4"/>
      <c r="G120" s="2">
        <v>2012</v>
      </c>
      <c r="H120" s="4">
        <v>69887</v>
      </c>
      <c r="I120" s="4">
        <v>0</v>
      </c>
      <c r="J120" s="4" t="s">
        <v>11</v>
      </c>
      <c r="K120" s="4" t="s">
        <v>171</v>
      </c>
      <c r="L120" s="4" t="s">
        <v>87</v>
      </c>
      <c r="M120" s="3">
        <v>41103</v>
      </c>
      <c r="N120" s="4"/>
      <c r="O120" s="4" t="s">
        <v>350</v>
      </c>
      <c r="P120" s="4" t="s">
        <v>165</v>
      </c>
      <c r="Q120" s="4" t="s">
        <v>18</v>
      </c>
      <c r="R120" s="4" t="s">
        <v>138</v>
      </c>
      <c r="S120" s="4" t="s">
        <v>138</v>
      </c>
      <c r="T120" s="4" t="s">
        <v>32</v>
      </c>
      <c r="U120" s="4" t="s">
        <v>128</v>
      </c>
      <c r="V120" s="4" t="s">
        <v>180</v>
      </c>
      <c r="W120" s="4" t="s">
        <v>58</v>
      </c>
      <c r="X120" s="4" t="s">
        <v>165</v>
      </c>
      <c r="Y120" s="4" t="s">
        <v>126</v>
      </c>
      <c r="Z120" s="4" t="s">
        <v>210</v>
      </c>
      <c r="AA120" s="4">
        <v>190081</v>
      </c>
      <c r="AB120" s="4"/>
      <c r="AC120" s="4" t="s">
        <v>193</v>
      </c>
      <c r="AD120" s="3">
        <v>41233.520138888889</v>
      </c>
      <c r="AE120" s="3">
        <v>41233.520138888889</v>
      </c>
      <c r="AF120" s="2"/>
      <c r="AG120" s="4"/>
      <c r="AH120" s="4" t="s">
        <v>92</v>
      </c>
      <c r="AI120" s="4"/>
      <c r="AJ120" s="3"/>
      <c r="AK120" s="3"/>
      <c r="AL120" s="4"/>
      <c r="AM120" s="4"/>
      <c r="AN120" s="4"/>
    </row>
    <row r="121" spans="1:40" ht="45.75" hidden="1" customHeight="1">
      <c r="A121" s="4" t="s">
        <v>138</v>
      </c>
      <c r="B121" s="4" t="s">
        <v>32</v>
      </c>
      <c r="C121" s="4" t="s">
        <v>106</v>
      </c>
      <c r="D121" s="4"/>
      <c r="E121" s="4"/>
      <c r="F121" s="4"/>
      <c r="G121" s="2">
        <v>2012</v>
      </c>
      <c r="H121" s="4">
        <v>164438</v>
      </c>
      <c r="I121" s="4">
        <v>0</v>
      </c>
      <c r="J121" s="4" t="s">
        <v>145</v>
      </c>
      <c r="K121" s="4" t="s">
        <v>171</v>
      </c>
      <c r="L121" s="4" t="s">
        <v>87</v>
      </c>
      <c r="M121" s="3">
        <v>41103</v>
      </c>
      <c r="N121" s="4"/>
      <c r="O121" s="4" t="s">
        <v>356</v>
      </c>
      <c r="P121" s="4" t="s">
        <v>165</v>
      </c>
      <c r="Q121" s="4" t="s">
        <v>18</v>
      </c>
      <c r="R121" s="4" t="s">
        <v>138</v>
      </c>
      <c r="S121" s="4" t="s">
        <v>138</v>
      </c>
      <c r="T121" s="4" t="s">
        <v>32</v>
      </c>
      <c r="U121" s="4" t="s">
        <v>128</v>
      </c>
      <c r="V121" s="4" t="s">
        <v>180</v>
      </c>
      <c r="W121" s="4" t="s">
        <v>58</v>
      </c>
      <c r="X121" s="4" t="s">
        <v>165</v>
      </c>
      <c r="Y121" s="4" t="s">
        <v>126</v>
      </c>
      <c r="Z121" s="4" t="s">
        <v>210</v>
      </c>
      <c r="AA121" s="4">
        <v>190080</v>
      </c>
      <c r="AB121" s="4"/>
      <c r="AC121" s="4" t="s">
        <v>193</v>
      </c>
      <c r="AD121" s="3">
        <v>41233.519444444442</v>
      </c>
      <c r="AE121" s="3">
        <v>41233.519444444442</v>
      </c>
      <c r="AF121" s="2"/>
      <c r="AG121" s="4"/>
      <c r="AH121" s="4" t="s">
        <v>92</v>
      </c>
      <c r="AI121" s="4"/>
      <c r="AJ121" s="3"/>
      <c r="AK121" s="3"/>
      <c r="AL121" s="4"/>
      <c r="AM121" s="4"/>
      <c r="AN121" s="4"/>
    </row>
    <row r="122" spans="1:40" ht="90.75" customHeight="1">
      <c r="A122" s="4" t="s">
        <v>26</v>
      </c>
      <c r="B122" s="4" t="s">
        <v>88</v>
      </c>
      <c r="C122" s="4" t="s">
        <v>65</v>
      </c>
      <c r="D122" s="4" t="s">
        <v>65</v>
      </c>
      <c r="E122" s="4" t="s">
        <v>337</v>
      </c>
      <c r="F122" s="4" t="s">
        <v>189</v>
      </c>
      <c r="G122" s="2">
        <v>2015</v>
      </c>
      <c r="H122" s="4">
        <v>260146</v>
      </c>
      <c r="I122" s="4">
        <v>0</v>
      </c>
      <c r="J122" s="4" t="s">
        <v>160</v>
      </c>
      <c r="K122" s="4" t="s">
        <v>171</v>
      </c>
      <c r="L122" s="4" t="s">
        <v>87</v>
      </c>
      <c r="M122" s="3">
        <v>42059</v>
      </c>
      <c r="N122" s="4" t="s">
        <v>231</v>
      </c>
      <c r="O122" s="4" t="s">
        <v>356</v>
      </c>
      <c r="P122" s="4" t="s">
        <v>165</v>
      </c>
      <c r="Q122" s="4" t="s">
        <v>18</v>
      </c>
      <c r="R122" s="4" t="s">
        <v>26</v>
      </c>
      <c r="S122" s="4" t="s">
        <v>26</v>
      </c>
      <c r="T122" s="4" t="s">
        <v>88</v>
      </c>
      <c r="U122" s="4" t="s">
        <v>128</v>
      </c>
      <c r="V122" s="4" t="s">
        <v>59</v>
      </c>
      <c r="W122" s="4" t="s">
        <v>58</v>
      </c>
      <c r="X122" s="4" t="s">
        <v>165</v>
      </c>
      <c r="Y122" s="4" t="s">
        <v>317</v>
      </c>
      <c r="Z122" s="4" t="s">
        <v>210</v>
      </c>
      <c r="AA122" s="4">
        <v>225251</v>
      </c>
      <c r="AB122" s="4"/>
      <c r="AC122" s="4" t="s">
        <v>193</v>
      </c>
      <c r="AD122" s="3">
        <v>42060.45208333333</v>
      </c>
      <c r="AE122" s="3">
        <v>42060.438194444439</v>
      </c>
      <c r="AF122" s="2">
        <v>2015</v>
      </c>
      <c r="AG122" s="4" t="s">
        <v>165</v>
      </c>
      <c r="AH122" s="4" t="s">
        <v>231</v>
      </c>
      <c r="AI122" s="4">
        <v>23024553</v>
      </c>
      <c r="AJ122" s="3">
        <v>42005</v>
      </c>
      <c r="AK122" s="3">
        <v>42369</v>
      </c>
      <c r="AL122" s="4"/>
      <c r="AM122" s="4" t="s">
        <v>149</v>
      </c>
      <c r="AN122" s="4" t="s">
        <v>214</v>
      </c>
    </row>
    <row r="123" spans="1:40" ht="57" hidden="1" customHeight="1">
      <c r="A123" s="4" t="s">
        <v>250</v>
      </c>
      <c r="B123" s="4" t="s">
        <v>102</v>
      </c>
      <c r="C123" s="4" t="s">
        <v>141</v>
      </c>
      <c r="D123" s="4"/>
      <c r="E123" s="4"/>
      <c r="F123" s="4"/>
      <c r="G123" s="2">
        <v>2014</v>
      </c>
      <c r="H123" s="4">
        <v>0</v>
      </c>
      <c r="I123" s="4">
        <v>0</v>
      </c>
      <c r="J123" s="4" t="s">
        <v>60</v>
      </c>
      <c r="K123" s="4" t="s">
        <v>171</v>
      </c>
      <c r="L123" s="4" t="s">
        <v>87</v>
      </c>
      <c r="M123" s="3">
        <v>41905</v>
      </c>
      <c r="N123" s="4"/>
      <c r="O123" s="4" t="s">
        <v>316</v>
      </c>
      <c r="P123" s="4" t="s">
        <v>165</v>
      </c>
      <c r="Q123" s="4" t="s">
        <v>18</v>
      </c>
      <c r="R123" s="4" t="s">
        <v>250</v>
      </c>
      <c r="S123" s="4" t="s">
        <v>362</v>
      </c>
      <c r="T123" s="4" t="s">
        <v>102</v>
      </c>
      <c r="U123" s="4" t="s">
        <v>243</v>
      </c>
      <c r="V123" s="4" t="s">
        <v>102</v>
      </c>
      <c r="W123" s="4" t="s">
        <v>58</v>
      </c>
      <c r="X123" s="4" t="s">
        <v>359</v>
      </c>
      <c r="Y123" s="4" t="s">
        <v>38</v>
      </c>
      <c r="Z123" s="4" t="s">
        <v>116</v>
      </c>
      <c r="AA123" s="4">
        <v>219174</v>
      </c>
      <c r="AB123" s="4"/>
      <c r="AC123" s="4" t="s">
        <v>305</v>
      </c>
      <c r="AD123" s="3">
        <v>41925.722222222219</v>
      </c>
      <c r="AE123" s="3">
        <v>41925.722222222219</v>
      </c>
      <c r="AF123" s="2"/>
      <c r="AG123" s="4"/>
      <c r="AH123" s="4" t="s">
        <v>92</v>
      </c>
      <c r="AI123" s="4"/>
      <c r="AJ123" s="3"/>
      <c r="AK123" s="3"/>
      <c r="AL123" s="4"/>
      <c r="AM123" s="4"/>
      <c r="AN123" s="4"/>
    </row>
    <row r="124" spans="1:40" ht="57" hidden="1" customHeight="1">
      <c r="A124" s="4" t="s">
        <v>250</v>
      </c>
      <c r="B124" s="4" t="s">
        <v>102</v>
      </c>
      <c r="C124" s="4" t="s">
        <v>141</v>
      </c>
      <c r="D124" s="4"/>
      <c r="E124" s="4"/>
      <c r="F124" s="4"/>
      <c r="G124" s="2">
        <v>2014</v>
      </c>
      <c r="H124" s="4">
        <v>0</v>
      </c>
      <c r="I124" s="4">
        <v>0</v>
      </c>
      <c r="J124" s="4" t="s">
        <v>235</v>
      </c>
      <c r="K124" s="4" t="s">
        <v>171</v>
      </c>
      <c r="L124" s="4" t="s">
        <v>87</v>
      </c>
      <c r="M124" s="3">
        <v>41899</v>
      </c>
      <c r="N124" s="4"/>
      <c r="O124" s="4" t="s">
        <v>316</v>
      </c>
      <c r="P124" s="4" t="s">
        <v>165</v>
      </c>
      <c r="Q124" s="4" t="s">
        <v>18</v>
      </c>
      <c r="R124" s="4" t="s">
        <v>250</v>
      </c>
      <c r="S124" s="4" t="s">
        <v>362</v>
      </c>
      <c r="T124" s="4" t="s">
        <v>102</v>
      </c>
      <c r="U124" s="4" t="s">
        <v>243</v>
      </c>
      <c r="V124" s="4" t="s">
        <v>102</v>
      </c>
      <c r="W124" s="4" t="s">
        <v>58</v>
      </c>
      <c r="X124" s="4" t="s">
        <v>359</v>
      </c>
      <c r="Y124" s="4" t="s">
        <v>38</v>
      </c>
      <c r="Z124" s="4" t="s">
        <v>116</v>
      </c>
      <c r="AA124" s="4">
        <v>219160</v>
      </c>
      <c r="AB124" s="4"/>
      <c r="AC124" s="4" t="s">
        <v>305</v>
      </c>
      <c r="AD124" s="3">
        <v>41925.704861111109</v>
      </c>
      <c r="AE124" s="3">
        <v>41925.704861111109</v>
      </c>
      <c r="AF124" s="2"/>
      <c r="AG124" s="4"/>
      <c r="AH124" s="4" t="s">
        <v>92</v>
      </c>
      <c r="AI124" s="4"/>
      <c r="AJ124" s="3"/>
      <c r="AK124" s="3"/>
      <c r="AL124" s="4"/>
      <c r="AM124" s="4"/>
      <c r="AN124" s="4"/>
    </row>
    <row r="125" spans="1:40" ht="57" hidden="1" customHeight="1">
      <c r="A125" s="4" t="s">
        <v>281</v>
      </c>
      <c r="B125" s="4" t="s">
        <v>32</v>
      </c>
      <c r="C125" s="4" t="s">
        <v>106</v>
      </c>
      <c r="D125" s="4"/>
      <c r="E125" s="4"/>
      <c r="F125" s="4"/>
      <c r="G125" s="2">
        <v>2012</v>
      </c>
      <c r="H125" s="4">
        <v>662250</v>
      </c>
      <c r="I125" s="4">
        <v>0</v>
      </c>
      <c r="J125" s="4" t="s">
        <v>157</v>
      </c>
      <c r="K125" s="4" t="s">
        <v>171</v>
      </c>
      <c r="L125" s="4" t="s">
        <v>87</v>
      </c>
      <c r="M125" s="3">
        <v>41058</v>
      </c>
      <c r="N125" s="4"/>
      <c r="O125" s="4" t="s">
        <v>6</v>
      </c>
      <c r="P125" s="4" t="s">
        <v>165</v>
      </c>
      <c r="Q125" s="4" t="s">
        <v>18</v>
      </c>
      <c r="R125" s="4" t="s">
        <v>281</v>
      </c>
      <c r="S125" s="4" t="s">
        <v>362</v>
      </c>
      <c r="T125" s="4" t="s">
        <v>32</v>
      </c>
      <c r="U125" s="4" t="s">
        <v>128</v>
      </c>
      <c r="V125" s="4" t="s">
        <v>180</v>
      </c>
      <c r="W125" s="4" t="s">
        <v>58</v>
      </c>
      <c r="X125" s="4" t="s">
        <v>165</v>
      </c>
      <c r="Y125" s="4" t="s">
        <v>126</v>
      </c>
      <c r="Z125" s="4" t="s">
        <v>210</v>
      </c>
      <c r="AA125" s="4">
        <v>187434</v>
      </c>
      <c r="AB125" s="4"/>
      <c r="AC125" s="4" t="s">
        <v>193</v>
      </c>
      <c r="AD125" s="3">
        <v>41173.418749999997</v>
      </c>
      <c r="AE125" s="3">
        <v>41173.418749999997</v>
      </c>
      <c r="AF125" s="2"/>
      <c r="AG125" s="4"/>
      <c r="AH125" s="4" t="s">
        <v>92</v>
      </c>
      <c r="AI125" s="4"/>
      <c r="AJ125" s="3"/>
      <c r="AK125" s="3"/>
      <c r="AL125" s="4"/>
      <c r="AM125" s="4"/>
      <c r="AN125" s="4"/>
    </row>
    <row r="126" spans="1:40" ht="79.5" hidden="1" customHeight="1">
      <c r="A126" s="4" t="s">
        <v>74</v>
      </c>
      <c r="B126" s="4" t="s">
        <v>32</v>
      </c>
      <c r="C126" s="4" t="s">
        <v>141</v>
      </c>
      <c r="D126" s="4" t="s">
        <v>15</v>
      </c>
      <c r="E126" s="4" t="s">
        <v>188</v>
      </c>
      <c r="F126" s="4" t="s">
        <v>101</v>
      </c>
      <c r="G126" s="2">
        <v>2014</v>
      </c>
      <c r="H126" s="4">
        <v>197639</v>
      </c>
      <c r="I126" s="4">
        <v>0</v>
      </c>
      <c r="J126" s="4" t="s">
        <v>249</v>
      </c>
      <c r="K126" s="4" t="s">
        <v>171</v>
      </c>
      <c r="L126" s="4" t="s">
        <v>87</v>
      </c>
      <c r="M126" s="3">
        <v>41921</v>
      </c>
      <c r="N126" s="4" t="s">
        <v>236</v>
      </c>
      <c r="O126" s="4" t="s">
        <v>316</v>
      </c>
      <c r="P126" s="4" t="s">
        <v>165</v>
      </c>
      <c r="Q126" s="4" t="s">
        <v>18</v>
      </c>
      <c r="R126" s="4" t="s">
        <v>74</v>
      </c>
      <c r="S126" s="4" t="s">
        <v>362</v>
      </c>
      <c r="T126" s="4" t="s">
        <v>32</v>
      </c>
      <c r="U126" s="4" t="s">
        <v>128</v>
      </c>
      <c r="V126" s="4" t="s">
        <v>180</v>
      </c>
      <c r="W126" s="4" t="s">
        <v>58</v>
      </c>
      <c r="X126" s="4" t="s">
        <v>359</v>
      </c>
      <c r="Y126" s="4" t="s">
        <v>38</v>
      </c>
      <c r="Z126" s="4" t="s">
        <v>210</v>
      </c>
      <c r="AA126" s="4">
        <v>219452</v>
      </c>
      <c r="AB126" s="4"/>
      <c r="AC126" s="4" t="s">
        <v>193</v>
      </c>
      <c r="AD126" s="3">
        <v>41956.493055555555</v>
      </c>
      <c r="AE126" s="3">
        <v>41932.488194444442</v>
      </c>
      <c r="AF126" s="2">
        <v>2014</v>
      </c>
      <c r="AG126" s="4" t="s">
        <v>359</v>
      </c>
      <c r="AH126" s="4" t="s">
        <v>92</v>
      </c>
      <c r="AI126" s="4">
        <v>0</v>
      </c>
      <c r="AJ126" s="3">
        <v>41883</v>
      </c>
      <c r="AK126" s="3">
        <v>42063</v>
      </c>
      <c r="AL126" s="4" t="s">
        <v>166</v>
      </c>
      <c r="AM126" s="4" t="s">
        <v>236</v>
      </c>
      <c r="AN126" s="4"/>
    </row>
    <row r="127" spans="1:40" ht="57" hidden="1" customHeight="1">
      <c r="A127" s="4" t="s">
        <v>74</v>
      </c>
      <c r="B127" s="4" t="s">
        <v>32</v>
      </c>
      <c r="C127" s="4" t="s">
        <v>106</v>
      </c>
      <c r="D127" s="4"/>
      <c r="E127" s="4"/>
      <c r="F127" s="4"/>
      <c r="G127" s="2">
        <v>2012</v>
      </c>
      <c r="H127" s="4">
        <v>1218000</v>
      </c>
      <c r="I127" s="4">
        <v>0</v>
      </c>
      <c r="J127" s="4" t="s">
        <v>157</v>
      </c>
      <c r="K127" s="4" t="s">
        <v>171</v>
      </c>
      <c r="L127" s="4" t="s">
        <v>87</v>
      </c>
      <c r="M127" s="3">
        <v>41022</v>
      </c>
      <c r="N127" s="4"/>
      <c r="O127" s="4" t="s">
        <v>6</v>
      </c>
      <c r="P127" s="4" t="s">
        <v>165</v>
      </c>
      <c r="Q127" s="4" t="s">
        <v>18</v>
      </c>
      <c r="R127" s="4" t="s">
        <v>74</v>
      </c>
      <c r="S127" s="4" t="s">
        <v>362</v>
      </c>
      <c r="T127" s="4" t="s">
        <v>32</v>
      </c>
      <c r="U127" s="4" t="s">
        <v>128</v>
      </c>
      <c r="V127" s="4" t="s">
        <v>180</v>
      </c>
      <c r="W127" s="4" t="s">
        <v>58</v>
      </c>
      <c r="X127" s="4" t="s">
        <v>165</v>
      </c>
      <c r="Y127" s="4" t="s">
        <v>126</v>
      </c>
      <c r="Z127" s="4" t="s">
        <v>210</v>
      </c>
      <c r="AA127" s="4">
        <v>182224</v>
      </c>
      <c r="AB127" s="4"/>
      <c r="AC127" s="4" t="s">
        <v>193</v>
      </c>
      <c r="AD127" s="3">
        <v>41052.634027777778</v>
      </c>
      <c r="AE127" s="3">
        <v>41052.634027777778</v>
      </c>
      <c r="AF127" s="2"/>
      <c r="AG127" s="4"/>
      <c r="AH127" s="4" t="s">
        <v>92</v>
      </c>
      <c r="AI127" s="4"/>
      <c r="AJ127" s="3"/>
      <c r="AK127" s="3"/>
      <c r="AL127" s="4"/>
      <c r="AM127" s="4"/>
      <c r="AN127" s="4"/>
    </row>
    <row r="128" spans="1:40" ht="79.5" hidden="1" customHeight="1">
      <c r="A128" s="4" t="s">
        <v>32</v>
      </c>
      <c r="B128" s="4" t="s">
        <v>32</v>
      </c>
      <c r="C128" s="4" t="s">
        <v>141</v>
      </c>
      <c r="D128" s="4" t="s">
        <v>15</v>
      </c>
      <c r="E128" s="4" t="s">
        <v>188</v>
      </c>
      <c r="F128" s="4" t="s">
        <v>101</v>
      </c>
      <c r="G128" s="2">
        <v>2014</v>
      </c>
      <c r="H128" s="4">
        <v>300000</v>
      </c>
      <c r="I128" s="4">
        <v>0</v>
      </c>
      <c r="J128" s="4" t="s">
        <v>220</v>
      </c>
      <c r="K128" s="4" t="s">
        <v>171</v>
      </c>
      <c r="L128" s="4" t="s">
        <v>87</v>
      </c>
      <c r="M128" s="3">
        <v>42019</v>
      </c>
      <c r="N128" s="4" t="s">
        <v>236</v>
      </c>
      <c r="O128" s="4" t="s">
        <v>316</v>
      </c>
      <c r="P128" s="4" t="s">
        <v>165</v>
      </c>
      <c r="Q128" s="4" t="s">
        <v>18</v>
      </c>
      <c r="R128" s="4" t="s">
        <v>32</v>
      </c>
      <c r="S128" s="4" t="s">
        <v>19</v>
      </c>
      <c r="T128" s="4" t="s">
        <v>32</v>
      </c>
      <c r="U128" s="4" t="s">
        <v>128</v>
      </c>
      <c r="V128" s="4" t="s">
        <v>180</v>
      </c>
      <c r="W128" s="4" t="s">
        <v>58</v>
      </c>
      <c r="X128" s="4" t="s">
        <v>359</v>
      </c>
      <c r="Y128" s="4" t="s">
        <v>38</v>
      </c>
      <c r="Z128" s="4" t="s">
        <v>210</v>
      </c>
      <c r="AA128" s="4">
        <v>223726</v>
      </c>
      <c r="AB128" s="4"/>
      <c r="AC128" s="4" t="s">
        <v>193</v>
      </c>
      <c r="AD128" s="3">
        <v>42024.52847222222</v>
      </c>
      <c r="AE128" s="3">
        <v>42023.67083333333</v>
      </c>
      <c r="AF128" s="2">
        <v>2014</v>
      </c>
      <c r="AG128" s="4" t="s">
        <v>359</v>
      </c>
      <c r="AH128" s="4" t="s">
        <v>92</v>
      </c>
      <c r="AI128" s="4">
        <v>0</v>
      </c>
      <c r="AJ128" s="3">
        <v>41883</v>
      </c>
      <c r="AK128" s="3">
        <v>42063</v>
      </c>
      <c r="AL128" s="4" t="s">
        <v>166</v>
      </c>
      <c r="AM128" s="4" t="s">
        <v>236</v>
      </c>
      <c r="AN128" s="4"/>
    </row>
    <row r="129" spans="1:40" ht="171" hidden="1" customHeight="1">
      <c r="A129" s="4" t="s">
        <v>352</v>
      </c>
      <c r="B129" s="4" t="s">
        <v>314</v>
      </c>
      <c r="C129" s="4" t="s">
        <v>104</v>
      </c>
      <c r="D129" s="4" t="s">
        <v>104</v>
      </c>
      <c r="E129" s="4" t="s">
        <v>172</v>
      </c>
      <c r="F129" s="4" t="s">
        <v>57</v>
      </c>
      <c r="G129" s="2">
        <v>2014</v>
      </c>
      <c r="H129" s="4">
        <v>1600000</v>
      </c>
      <c r="I129" s="4">
        <v>0</v>
      </c>
      <c r="J129" s="4" t="s">
        <v>190</v>
      </c>
      <c r="K129" s="4" t="s">
        <v>171</v>
      </c>
      <c r="L129" s="4" t="s">
        <v>87</v>
      </c>
      <c r="M129" s="3">
        <v>41775</v>
      </c>
      <c r="N129" s="4" t="s">
        <v>155</v>
      </c>
      <c r="O129" s="4" t="s">
        <v>275</v>
      </c>
      <c r="P129" s="4" t="s">
        <v>165</v>
      </c>
      <c r="Q129" s="4" t="s">
        <v>244</v>
      </c>
      <c r="R129" s="4" t="s">
        <v>352</v>
      </c>
      <c r="S129" s="4" t="s">
        <v>223</v>
      </c>
      <c r="T129" s="4" t="s">
        <v>175</v>
      </c>
      <c r="U129" s="4" t="s">
        <v>71</v>
      </c>
      <c r="V129" s="4" t="s">
        <v>314</v>
      </c>
      <c r="W129" s="4" t="s">
        <v>58</v>
      </c>
      <c r="X129" s="4" t="s">
        <v>165</v>
      </c>
      <c r="Y129" s="4" t="s">
        <v>126</v>
      </c>
      <c r="Z129" s="4" t="s">
        <v>210</v>
      </c>
      <c r="AA129" s="4">
        <v>215029</v>
      </c>
      <c r="AB129" s="4"/>
      <c r="AC129" s="4" t="s">
        <v>150</v>
      </c>
      <c r="AD129" s="3">
        <v>41948.695138888885</v>
      </c>
      <c r="AE129" s="3">
        <v>41835.504861111112</v>
      </c>
      <c r="AF129" s="2">
        <v>2014</v>
      </c>
      <c r="AG129" s="4" t="s">
        <v>165</v>
      </c>
      <c r="AH129" s="4" t="s">
        <v>92</v>
      </c>
      <c r="AI129" s="4">
        <v>1083026</v>
      </c>
      <c r="AJ129" s="3">
        <v>41671</v>
      </c>
      <c r="AK129" s="3">
        <v>41851</v>
      </c>
      <c r="AL129" s="4"/>
      <c r="AM129" s="4" t="s">
        <v>149</v>
      </c>
      <c r="AN129" s="4" t="s">
        <v>214</v>
      </c>
    </row>
    <row r="130" spans="1:40" ht="79.5" hidden="1" customHeight="1">
      <c r="A130" s="4" t="s">
        <v>352</v>
      </c>
      <c r="B130" s="4" t="s">
        <v>88</v>
      </c>
      <c r="C130" s="4" t="s">
        <v>104</v>
      </c>
      <c r="D130" s="4" t="s">
        <v>104</v>
      </c>
      <c r="E130" s="4" t="s">
        <v>274</v>
      </c>
      <c r="F130" s="4" t="s">
        <v>50</v>
      </c>
      <c r="G130" s="2">
        <v>2014</v>
      </c>
      <c r="H130" s="4">
        <v>1400000</v>
      </c>
      <c r="I130" s="4">
        <v>0</v>
      </c>
      <c r="J130" s="4" t="s">
        <v>261</v>
      </c>
      <c r="K130" s="4" t="s">
        <v>171</v>
      </c>
      <c r="L130" s="4" t="s">
        <v>87</v>
      </c>
      <c r="M130" s="3">
        <v>41911</v>
      </c>
      <c r="N130" s="4" t="s">
        <v>231</v>
      </c>
      <c r="O130" s="4" t="s">
        <v>356</v>
      </c>
      <c r="P130" s="4" t="s">
        <v>165</v>
      </c>
      <c r="Q130" s="4" t="s">
        <v>18</v>
      </c>
      <c r="R130" s="4" t="s">
        <v>352</v>
      </c>
      <c r="S130" s="4" t="s">
        <v>223</v>
      </c>
      <c r="T130" s="4" t="s">
        <v>88</v>
      </c>
      <c r="U130" s="4" t="s">
        <v>128</v>
      </c>
      <c r="V130" s="4" t="s">
        <v>59</v>
      </c>
      <c r="W130" s="4" t="s">
        <v>58</v>
      </c>
      <c r="X130" s="4" t="s">
        <v>165</v>
      </c>
      <c r="Y130" s="4" t="s">
        <v>126</v>
      </c>
      <c r="Z130" s="4" t="s">
        <v>210</v>
      </c>
      <c r="AA130" s="4">
        <v>222430</v>
      </c>
      <c r="AB130" s="4"/>
      <c r="AC130" s="4" t="s">
        <v>305</v>
      </c>
      <c r="AD130" s="3">
        <v>41984.713194444441</v>
      </c>
      <c r="AE130" s="3">
        <v>41984.713194444441</v>
      </c>
      <c r="AF130" s="2">
        <v>2014</v>
      </c>
      <c r="AG130" s="4" t="s">
        <v>165</v>
      </c>
      <c r="AH130" s="4" t="s">
        <v>92</v>
      </c>
      <c r="AI130" s="4">
        <v>5473649</v>
      </c>
      <c r="AJ130" s="3">
        <v>41640</v>
      </c>
      <c r="AK130" s="3">
        <v>42004</v>
      </c>
      <c r="AL130" s="4"/>
      <c r="AM130" s="4" t="s">
        <v>149</v>
      </c>
      <c r="AN130" s="4" t="s">
        <v>214</v>
      </c>
    </row>
    <row r="131" spans="1:40" ht="68.25" hidden="1" customHeight="1">
      <c r="A131" s="4" t="s">
        <v>352</v>
      </c>
      <c r="B131" s="4" t="s">
        <v>298</v>
      </c>
      <c r="C131" s="4" t="s">
        <v>104</v>
      </c>
      <c r="D131" s="4"/>
      <c r="E131" s="4"/>
      <c r="F131" s="4"/>
      <c r="G131" s="2">
        <v>2014</v>
      </c>
      <c r="H131" s="4">
        <v>5434331</v>
      </c>
      <c r="I131" s="4">
        <v>0</v>
      </c>
      <c r="J131" s="4" t="s">
        <v>117</v>
      </c>
      <c r="K131" s="4" t="s">
        <v>171</v>
      </c>
      <c r="L131" s="4" t="s">
        <v>87</v>
      </c>
      <c r="M131" s="3">
        <v>41850</v>
      </c>
      <c r="N131" s="4"/>
      <c r="O131" s="4" t="s">
        <v>6</v>
      </c>
      <c r="P131" s="4" t="s">
        <v>165</v>
      </c>
      <c r="Q131" s="4" t="s">
        <v>244</v>
      </c>
      <c r="R131" s="4" t="s">
        <v>352</v>
      </c>
      <c r="S131" s="4" t="s">
        <v>223</v>
      </c>
      <c r="T131" s="4" t="s">
        <v>298</v>
      </c>
      <c r="U131" s="4" t="s">
        <v>256</v>
      </c>
      <c r="V131" s="4" t="s">
        <v>170</v>
      </c>
      <c r="W131" s="4" t="s">
        <v>58</v>
      </c>
      <c r="X131" s="4" t="s">
        <v>165</v>
      </c>
      <c r="Y131" s="4" t="s">
        <v>126</v>
      </c>
      <c r="Z131" s="4" t="s">
        <v>210</v>
      </c>
      <c r="AA131" s="4">
        <v>216365</v>
      </c>
      <c r="AB131" s="4"/>
      <c r="AC131" s="4" t="s">
        <v>305</v>
      </c>
      <c r="AD131" s="3">
        <v>41948.7</v>
      </c>
      <c r="AE131" s="3">
        <v>41858.642361111109</v>
      </c>
      <c r="AF131" s="2"/>
      <c r="AG131" s="4"/>
      <c r="AH131" s="4" t="s">
        <v>92</v>
      </c>
      <c r="AI131" s="4"/>
      <c r="AJ131" s="3"/>
      <c r="AK131" s="3"/>
      <c r="AL131" s="4"/>
      <c r="AM131" s="4"/>
      <c r="AN131" s="4"/>
    </row>
    <row r="132" spans="1:40" ht="57" hidden="1" customHeight="1">
      <c r="A132" s="4" t="s">
        <v>352</v>
      </c>
      <c r="B132" s="4" t="s">
        <v>298</v>
      </c>
      <c r="C132" s="4" t="s">
        <v>104</v>
      </c>
      <c r="D132" s="4"/>
      <c r="E132" s="4"/>
      <c r="F132" s="4"/>
      <c r="G132" s="2">
        <v>2014</v>
      </c>
      <c r="H132" s="4">
        <v>3700000</v>
      </c>
      <c r="I132" s="4">
        <v>0</v>
      </c>
      <c r="J132" s="4" t="s">
        <v>246</v>
      </c>
      <c r="K132" s="4" t="s">
        <v>171</v>
      </c>
      <c r="L132" s="4" t="s">
        <v>87</v>
      </c>
      <c r="M132" s="3">
        <v>41850</v>
      </c>
      <c r="N132" s="4"/>
      <c r="O132" s="4" t="s">
        <v>6</v>
      </c>
      <c r="P132" s="4" t="s">
        <v>165</v>
      </c>
      <c r="Q132" s="4" t="s">
        <v>244</v>
      </c>
      <c r="R132" s="4" t="s">
        <v>352</v>
      </c>
      <c r="S132" s="4" t="s">
        <v>223</v>
      </c>
      <c r="T132" s="4" t="s">
        <v>298</v>
      </c>
      <c r="U132" s="4" t="s">
        <v>256</v>
      </c>
      <c r="V132" s="4" t="s">
        <v>170</v>
      </c>
      <c r="W132" s="4" t="s">
        <v>58</v>
      </c>
      <c r="X132" s="4" t="s">
        <v>165</v>
      </c>
      <c r="Y132" s="4" t="s">
        <v>126</v>
      </c>
      <c r="Z132" s="4" t="s">
        <v>210</v>
      </c>
      <c r="AA132" s="4">
        <v>216366</v>
      </c>
      <c r="AB132" s="4"/>
      <c r="AC132" s="4" t="s">
        <v>305</v>
      </c>
      <c r="AD132" s="3">
        <v>41858.643055555556</v>
      </c>
      <c r="AE132" s="3">
        <v>41858.643055555556</v>
      </c>
      <c r="AF132" s="2"/>
      <c r="AG132" s="4"/>
      <c r="AH132" s="4" t="s">
        <v>92</v>
      </c>
      <c r="AI132" s="4"/>
      <c r="AJ132" s="3"/>
      <c r="AK132" s="3"/>
      <c r="AL132" s="4"/>
      <c r="AM132" s="4"/>
      <c r="AN132" s="4"/>
    </row>
    <row r="133" spans="1:40" ht="57" hidden="1" customHeight="1">
      <c r="A133" s="4" t="s">
        <v>352</v>
      </c>
      <c r="B133" s="4" t="s">
        <v>298</v>
      </c>
      <c r="C133" s="4" t="s">
        <v>104</v>
      </c>
      <c r="D133" s="4"/>
      <c r="E133" s="4"/>
      <c r="F133" s="4"/>
      <c r="G133" s="2">
        <v>2014</v>
      </c>
      <c r="H133" s="4">
        <v>9452</v>
      </c>
      <c r="I133" s="4">
        <v>0</v>
      </c>
      <c r="J133" s="4" t="s">
        <v>209</v>
      </c>
      <c r="K133" s="4" t="s">
        <v>171</v>
      </c>
      <c r="L133" s="4" t="s">
        <v>87</v>
      </c>
      <c r="M133" s="3">
        <v>41850</v>
      </c>
      <c r="N133" s="4"/>
      <c r="O133" s="4" t="s">
        <v>350</v>
      </c>
      <c r="P133" s="4" t="s">
        <v>165</v>
      </c>
      <c r="Q133" s="4" t="s">
        <v>244</v>
      </c>
      <c r="R133" s="4" t="s">
        <v>352</v>
      </c>
      <c r="S133" s="4" t="s">
        <v>223</v>
      </c>
      <c r="T133" s="4" t="s">
        <v>298</v>
      </c>
      <c r="U133" s="4" t="s">
        <v>256</v>
      </c>
      <c r="V133" s="4" t="s">
        <v>170</v>
      </c>
      <c r="W133" s="4" t="s">
        <v>58</v>
      </c>
      <c r="X133" s="4" t="s">
        <v>165</v>
      </c>
      <c r="Y133" s="4" t="s">
        <v>126</v>
      </c>
      <c r="Z133" s="4" t="s">
        <v>210</v>
      </c>
      <c r="AA133" s="4">
        <v>216367</v>
      </c>
      <c r="AB133" s="4"/>
      <c r="AC133" s="4" t="s">
        <v>305</v>
      </c>
      <c r="AD133" s="3">
        <v>41858.643749999996</v>
      </c>
      <c r="AE133" s="3">
        <v>41858.643749999996</v>
      </c>
      <c r="AF133" s="2"/>
      <c r="AG133" s="4"/>
      <c r="AH133" s="4" t="s">
        <v>92</v>
      </c>
      <c r="AI133" s="4"/>
      <c r="AJ133" s="3"/>
      <c r="AK133" s="3"/>
      <c r="AL133" s="4"/>
      <c r="AM133" s="4"/>
      <c r="AN133" s="4"/>
    </row>
    <row r="134" spans="1:40" ht="57" hidden="1" customHeight="1">
      <c r="A134" s="4" t="s">
        <v>80</v>
      </c>
      <c r="B134" s="4" t="s">
        <v>32</v>
      </c>
      <c r="C134" s="4" t="s">
        <v>106</v>
      </c>
      <c r="D134" s="4"/>
      <c r="E134" s="4"/>
      <c r="F134" s="4"/>
      <c r="G134" s="2">
        <v>2012</v>
      </c>
      <c r="H134" s="4">
        <v>1000000</v>
      </c>
      <c r="I134" s="4">
        <v>0</v>
      </c>
      <c r="J134" s="4" t="s">
        <v>307</v>
      </c>
      <c r="K134" s="4" t="s">
        <v>171</v>
      </c>
      <c r="L134" s="4" t="s">
        <v>87</v>
      </c>
      <c r="M134" s="3">
        <v>41220</v>
      </c>
      <c r="N134" s="4"/>
      <c r="O134" s="4" t="s">
        <v>6</v>
      </c>
      <c r="P134" s="4" t="s">
        <v>165</v>
      </c>
      <c r="Q134" s="4" t="s">
        <v>18</v>
      </c>
      <c r="R134" s="4" t="s">
        <v>80</v>
      </c>
      <c r="S134" s="4" t="s">
        <v>362</v>
      </c>
      <c r="T134" s="4" t="s">
        <v>32</v>
      </c>
      <c r="U134" s="4" t="s">
        <v>128</v>
      </c>
      <c r="V134" s="4" t="s">
        <v>180</v>
      </c>
      <c r="W134" s="4" t="s">
        <v>58</v>
      </c>
      <c r="X134" s="4" t="s">
        <v>165</v>
      </c>
      <c r="Y134" s="4" t="s">
        <v>126</v>
      </c>
      <c r="Z134" s="4" t="s">
        <v>210</v>
      </c>
      <c r="AA134" s="4">
        <v>190082</v>
      </c>
      <c r="AB134" s="4"/>
      <c r="AC134" s="4" t="s">
        <v>193</v>
      </c>
      <c r="AD134" s="3">
        <v>41241.495138888888</v>
      </c>
      <c r="AE134" s="3">
        <v>41233.520833333328</v>
      </c>
      <c r="AF134" s="2"/>
      <c r="AG134" s="4"/>
      <c r="AH134" s="4" t="s">
        <v>92</v>
      </c>
      <c r="AI134" s="4"/>
      <c r="AJ134" s="3"/>
      <c r="AK134" s="3"/>
      <c r="AL134" s="4"/>
      <c r="AM134" s="4"/>
      <c r="AN134" s="4"/>
    </row>
    <row r="135" spans="1:40" ht="57" hidden="1" customHeight="1">
      <c r="A135" s="4" t="s">
        <v>83</v>
      </c>
      <c r="B135" s="4" t="s">
        <v>32</v>
      </c>
      <c r="C135" s="4" t="s">
        <v>104</v>
      </c>
      <c r="D135" s="4" t="s">
        <v>104</v>
      </c>
      <c r="E135" s="4" t="s">
        <v>282</v>
      </c>
      <c r="F135" s="4" t="s">
        <v>112</v>
      </c>
      <c r="G135" s="2">
        <v>2014</v>
      </c>
      <c r="H135" s="4">
        <v>109553</v>
      </c>
      <c r="I135" s="4">
        <v>0</v>
      </c>
      <c r="J135" s="4" t="s">
        <v>230</v>
      </c>
      <c r="K135" s="4" t="s">
        <v>171</v>
      </c>
      <c r="L135" s="4" t="s">
        <v>87</v>
      </c>
      <c r="M135" s="3">
        <v>41950</v>
      </c>
      <c r="N135" s="4" t="s">
        <v>174</v>
      </c>
      <c r="O135" s="4" t="s">
        <v>6</v>
      </c>
      <c r="P135" s="4" t="s">
        <v>165</v>
      </c>
      <c r="Q135" s="4" t="s">
        <v>18</v>
      </c>
      <c r="R135" s="4" t="s">
        <v>83</v>
      </c>
      <c r="S135" s="4" t="s">
        <v>205</v>
      </c>
      <c r="T135" s="4" t="s">
        <v>32</v>
      </c>
      <c r="U135" s="4" t="s">
        <v>128</v>
      </c>
      <c r="V135" s="4" t="s">
        <v>180</v>
      </c>
      <c r="W135" s="4" t="s">
        <v>58</v>
      </c>
      <c r="X135" s="4" t="s">
        <v>165</v>
      </c>
      <c r="Y135" s="4" t="s">
        <v>126</v>
      </c>
      <c r="Z135" s="4" t="s">
        <v>210</v>
      </c>
      <c r="AA135" s="4">
        <v>212528</v>
      </c>
      <c r="AB135" s="4"/>
      <c r="AC135" s="4" t="s">
        <v>193</v>
      </c>
      <c r="AD135" s="3">
        <v>42053.68472222222</v>
      </c>
      <c r="AE135" s="3">
        <v>41779.625</v>
      </c>
      <c r="AF135" s="2">
        <v>2014</v>
      </c>
      <c r="AG135" s="4" t="s">
        <v>165</v>
      </c>
      <c r="AH135" s="4" t="s">
        <v>92</v>
      </c>
      <c r="AI135" s="4">
        <v>0</v>
      </c>
      <c r="AJ135" s="3">
        <v>41640</v>
      </c>
      <c r="AK135" s="3">
        <v>42004</v>
      </c>
      <c r="AL135" s="4"/>
      <c r="AM135" s="4" t="s">
        <v>149</v>
      </c>
      <c r="AN135" s="4" t="s">
        <v>72</v>
      </c>
    </row>
    <row r="136" spans="1:40" ht="12.75" customHeight="1"/>
  </sheetData>
  <autoFilter ref="A8:AN135">
    <filterColumn colId="6">
      <filters>
        <filter val="2015"/>
      </filters>
    </filterColumn>
  </autoFilter>
  <mergeCells count="5">
    <mergeCell ref="A1:C1"/>
    <mergeCell ref="A2:C2"/>
    <mergeCell ref="A3:C3"/>
    <mergeCell ref="A4:C4"/>
    <mergeCell ref="A5:C5"/>
  </mergeCells>
  <pageMargins left="0.75" right="0.75" top="1" bottom="1" header="0.5" footer="0.5"/>
  <pageSetup paperSize="9" orientation="portrait"/>
  <headerFooter scaleWithDoc="0" alignWithMargins="0"/>
</worksheet>
</file>

<file path=xl/worksheets/sheet3.xml><?xml version="1.0" encoding="utf-8"?>
<worksheet xmlns="http://schemas.openxmlformats.org/spreadsheetml/2006/main" xmlns:r="http://schemas.openxmlformats.org/officeDocument/2006/relationships">
  <dimension ref="A1:D16"/>
  <sheetViews>
    <sheetView workbookViewId="0">
      <selection activeCell="J12" sqref="I12:J12"/>
    </sheetView>
  </sheetViews>
  <sheetFormatPr defaultRowHeight="12.75"/>
  <cols>
    <col min="1" max="1" width="11.28515625" bestFit="1" customWidth="1"/>
  </cols>
  <sheetData>
    <row r="1" spans="1:4">
      <c r="A1" t="s">
        <v>495</v>
      </c>
    </row>
    <row r="4" spans="1:4">
      <c r="A4" s="16">
        <v>2015</v>
      </c>
    </row>
    <row r="5" spans="1:4" ht="51">
      <c r="A5" s="16" t="s">
        <v>494</v>
      </c>
      <c r="B5" s="16" t="s">
        <v>490</v>
      </c>
      <c r="C5" s="16" t="s">
        <v>378</v>
      </c>
    </row>
    <row r="6" spans="1:4">
      <c r="A6" t="s">
        <v>65</v>
      </c>
      <c r="B6" s="15">
        <v>10.257123</v>
      </c>
      <c r="C6" s="22">
        <f>B6/B$8</f>
        <v>0.88806598051109464</v>
      </c>
    </row>
    <row r="7" spans="1:4">
      <c r="A7" t="s">
        <v>484</v>
      </c>
      <c r="B7" s="15">
        <v>1.2928329999999999</v>
      </c>
      <c r="C7" s="22">
        <f>B7/B$8</f>
        <v>0.1119340194889054</v>
      </c>
    </row>
    <row r="8" spans="1:4">
      <c r="A8" s="19" t="s">
        <v>364</v>
      </c>
      <c r="B8" s="20">
        <v>11.549956</v>
      </c>
    </row>
    <row r="9" spans="1:4">
      <c r="B9">
        <v>100.3</v>
      </c>
      <c r="D9" s="22"/>
    </row>
    <row r="11" spans="1:4">
      <c r="A11" s="16">
        <v>2014</v>
      </c>
    </row>
    <row r="12" spans="1:4" ht="51">
      <c r="A12" s="16" t="s">
        <v>494</v>
      </c>
      <c r="B12" s="16" t="s">
        <v>490</v>
      </c>
      <c r="C12" s="16" t="s">
        <v>378</v>
      </c>
    </row>
    <row r="13" spans="1:4">
      <c r="A13" t="s">
        <v>15</v>
      </c>
      <c r="B13" s="15">
        <v>3.342749</v>
      </c>
      <c r="C13" s="22">
        <f>B13/B$16</f>
        <v>7.537799389011314E-2</v>
      </c>
    </row>
    <row r="14" spans="1:4">
      <c r="A14" t="s">
        <v>104</v>
      </c>
      <c r="B14" s="15">
        <v>17.620331</v>
      </c>
      <c r="C14" s="22">
        <f t="shared" ref="C14:C15" si="0">B14/B$16</f>
        <v>0.39733321360944873</v>
      </c>
    </row>
    <row r="15" spans="1:4">
      <c r="A15" t="s">
        <v>484</v>
      </c>
      <c r="B15" s="15">
        <v>23.383403999999999</v>
      </c>
      <c r="C15" s="22">
        <f t="shared" si="0"/>
        <v>0.52728879250043814</v>
      </c>
    </row>
    <row r="16" spans="1:4">
      <c r="A16" s="19" t="s">
        <v>364</v>
      </c>
      <c r="B16" s="20">
        <v>44.346483999999997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40"/>
  <sheetViews>
    <sheetView topLeftCell="A16" workbookViewId="0">
      <selection activeCell="A37" sqref="A37"/>
    </sheetView>
  </sheetViews>
  <sheetFormatPr defaultRowHeight="12.75"/>
  <cols>
    <col min="1" max="1" width="30.7109375" customWidth="1"/>
    <col min="2" max="2" width="12.5703125" bestFit="1" customWidth="1"/>
    <col min="3" max="3" width="12.7109375" customWidth="1"/>
    <col min="4" max="4" width="8.5703125" bestFit="1" customWidth="1"/>
  </cols>
  <sheetData>
    <row r="1" spans="1:4">
      <c r="A1" t="s">
        <v>474</v>
      </c>
    </row>
    <row r="2" spans="1:4">
      <c r="A2" t="s">
        <v>475</v>
      </c>
    </row>
    <row r="4" spans="1:4" ht="25.5">
      <c r="A4" s="16" t="s">
        <v>305</v>
      </c>
      <c r="B4" s="16" t="s">
        <v>372</v>
      </c>
      <c r="C4" s="16" t="s">
        <v>378</v>
      </c>
      <c r="D4" s="16" t="s">
        <v>373</v>
      </c>
    </row>
    <row r="5" spans="1:4">
      <c r="A5" t="s">
        <v>257</v>
      </c>
      <c r="B5" s="15">
        <v>4.0199999999999996</v>
      </c>
      <c r="C5" s="22">
        <f>B5/B$11</f>
        <v>0.34805327396918218</v>
      </c>
      <c r="D5" s="15">
        <v>4.2699999999999996</v>
      </c>
    </row>
    <row r="6" spans="1:4">
      <c r="A6" t="s">
        <v>496</v>
      </c>
      <c r="B6" s="15">
        <v>3.6086480000000001</v>
      </c>
      <c r="C6" s="22">
        <f t="shared" ref="C6:C10" si="0">B6/B$11</f>
        <v>0.3124382465179954</v>
      </c>
      <c r="D6" s="15">
        <v>0</v>
      </c>
    </row>
    <row r="7" spans="1:4">
      <c r="A7" t="s">
        <v>45</v>
      </c>
      <c r="B7" s="15">
        <v>2.890584</v>
      </c>
      <c r="C7" s="22">
        <f t="shared" si="0"/>
        <v>0.25026796638878973</v>
      </c>
      <c r="D7" s="15">
        <v>0</v>
      </c>
    </row>
    <row r="8" spans="1:4">
      <c r="A8" t="s">
        <v>138</v>
      </c>
      <c r="B8" s="15">
        <v>0.72490200000000005</v>
      </c>
      <c r="C8" s="22">
        <f t="shared" si="0"/>
        <v>6.276231701661894E-2</v>
      </c>
      <c r="D8" s="15">
        <v>0</v>
      </c>
    </row>
    <row r="9" spans="1:4">
      <c r="A9" t="s">
        <v>26</v>
      </c>
      <c r="B9" s="15">
        <v>0.26014599999999999</v>
      </c>
      <c r="C9" s="22">
        <f t="shared" si="0"/>
        <v>2.2523549007459422E-2</v>
      </c>
      <c r="D9" s="15">
        <v>0</v>
      </c>
    </row>
    <row r="10" spans="1:4">
      <c r="A10" t="s">
        <v>260</v>
      </c>
      <c r="B10" s="15">
        <v>4.5676000000000001E-2</v>
      </c>
      <c r="C10" s="22">
        <f t="shared" si="0"/>
        <v>3.9546470999543204E-3</v>
      </c>
      <c r="D10" s="15">
        <v>0</v>
      </c>
    </row>
    <row r="11" spans="1:4">
      <c r="A11" s="19" t="s">
        <v>364</v>
      </c>
      <c r="B11" s="20">
        <v>11.549956</v>
      </c>
      <c r="D11" s="20">
        <v>4.2699999999999996</v>
      </c>
    </row>
    <row r="12" spans="1:4">
      <c r="B12" s="15"/>
      <c r="D12" s="15"/>
    </row>
    <row r="13" spans="1:4">
      <c r="B13" s="15"/>
      <c r="D13" s="15"/>
    </row>
    <row r="14" spans="1:4">
      <c r="B14" s="15"/>
      <c r="D14" s="15"/>
    </row>
    <row r="15" spans="1:4">
      <c r="B15" s="15"/>
      <c r="D15" s="15"/>
    </row>
    <row r="16" spans="1:4">
      <c r="B16" s="15"/>
      <c r="D16" s="15"/>
    </row>
    <row r="17" spans="1:5">
      <c r="B17" s="15"/>
      <c r="D17" s="15"/>
    </row>
    <row r="18" spans="1:5">
      <c r="B18" s="15"/>
      <c r="D18" s="15"/>
    </row>
    <row r="19" spans="1:5">
      <c r="B19" s="15"/>
      <c r="D19" s="15"/>
    </row>
    <row r="20" spans="1:5">
      <c r="B20" s="15"/>
      <c r="D20" s="15"/>
    </row>
    <row r="21" spans="1:5">
      <c r="B21" s="15"/>
      <c r="D21" s="15"/>
    </row>
    <row r="22" spans="1:5">
      <c r="B22" s="15"/>
      <c r="D22" s="15"/>
    </row>
    <row r="23" spans="1:5">
      <c r="B23" s="15"/>
      <c r="D23" s="15"/>
    </row>
    <row r="24" spans="1:5">
      <c r="B24" s="15"/>
      <c r="D24" s="15"/>
    </row>
    <row r="25" spans="1:5">
      <c r="B25" s="15"/>
      <c r="D25" s="15"/>
    </row>
    <row r="26" spans="1:5">
      <c r="B26" s="15"/>
      <c r="D26" s="15"/>
    </row>
    <row r="27" spans="1:5">
      <c r="B27" s="15"/>
      <c r="D27" s="15"/>
    </row>
    <row r="28" spans="1:5" ht="25.5">
      <c r="A28" s="16" t="s">
        <v>305</v>
      </c>
      <c r="B28" s="16" t="s">
        <v>244</v>
      </c>
      <c r="C28" s="16" t="s">
        <v>18</v>
      </c>
      <c r="D28" s="16" t="s">
        <v>300</v>
      </c>
      <c r="E28" s="16" t="s">
        <v>371</v>
      </c>
    </row>
    <row r="29" spans="1:5">
      <c r="A29" t="s">
        <v>257</v>
      </c>
      <c r="B29" s="15">
        <v>0</v>
      </c>
      <c r="C29" s="15">
        <v>4.0199999999999996</v>
      </c>
      <c r="D29" s="15">
        <v>4.2699999999999996</v>
      </c>
      <c r="E29" s="15">
        <f t="shared" ref="E29:E35" si="1">SUM(B29:D29)</f>
        <v>8.2899999999999991</v>
      </c>
    </row>
    <row r="30" spans="1:5">
      <c r="A30" t="s">
        <v>496</v>
      </c>
      <c r="B30" s="15">
        <v>3.0417550000000002</v>
      </c>
      <c r="C30" s="15">
        <v>0.56689299999999998</v>
      </c>
      <c r="D30" s="15">
        <v>0</v>
      </c>
      <c r="E30" s="15">
        <f t="shared" si="1"/>
        <v>3.6086480000000001</v>
      </c>
    </row>
    <row r="31" spans="1:5">
      <c r="A31" t="s">
        <v>45</v>
      </c>
      <c r="B31" s="15">
        <v>2.890584</v>
      </c>
      <c r="C31" s="15">
        <v>0</v>
      </c>
      <c r="D31" s="15">
        <v>0</v>
      </c>
      <c r="E31" s="15">
        <f t="shared" si="1"/>
        <v>2.890584</v>
      </c>
    </row>
    <row r="32" spans="1:5">
      <c r="A32" t="s">
        <v>138</v>
      </c>
      <c r="B32" s="15">
        <v>0.34283400000000003</v>
      </c>
      <c r="C32" s="15">
        <v>0.38206800000000002</v>
      </c>
      <c r="D32" s="15">
        <v>0</v>
      </c>
      <c r="E32" s="15">
        <f t="shared" si="1"/>
        <v>0.72490200000000005</v>
      </c>
    </row>
    <row r="33" spans="1:5">
      <c r="A33" t="s">
        <v>26</v>
      </c>
      <c r="B33" s="15">
        <v>0</v>
      </c>
      <c r="C33" s="15">
        <v>0.26014599999999999</v>
      </c>
      <c r="D33" s="15">
        <v>0</v>
      </c>
      <c r="E33" s="15">
        <f t="shared" si="1"/>
        <v>0.26014599999999999</v>
      </c>
    </row>
    <row r="34" spans="1:5">
      <c r="A34" t="s">
        <v>260</v>
      </c>
      <c r="B34" s="15">
        <v>4.5676000000000001E-2</v>
      </c>
      <c r="C34" s="15">
        <v>0</v>
      </c>
      <c r="D34" s="15">
        <v>0</v>
      </c>
      <c r="E34" s="15">
        <f t="shared" si="1"/>
        <v>4.5676000000000001E-2</v>
      </c>
    </row>
    <row r="35" spans="1:5">
      <c r="A35" s="19" t="s">
        <v>364</v>
      </c>
      <c r="B35" s="20">
        <v>6.3208489999999999</v>
      </c>
      <c r="C35" s="20">
        <v>5.2291069999999999</v>
      </c>
      <c r="D35" s="20">
        <v>4.2699999999999996</v>
      </c>
      <c r="E35" s="15">
        <f t="shared" si="1"/>
        <v>15.819955999999999</v>
      </c>
    </row>
    <row r="40" spans="1:5">
      <c r="A40" s="22"/>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A1:C21"/>
  <sheetViews>
    <sheetView workbookViewId="0">
      <selection activeCell="A5" sqref="A5"/>
    </sheetView>
  </sheetViews>
  <sheetFormatPr defaultRowHeight="12.75"/>
  <cols>
    <col min="1" max="1" width="42.28515625" bestFit="1" customWidth="1"/>
    <col min="2" max="2" width="12.42578125" customWidth="1"/>
  </cols>
  <sheetData>
    <row r="1" spans="1:3">
      <c r="A1" t="s">
        <v>474</v>
      </c>
    </row>
    <row r="2" spans="1:3">
      <c r="A2" t="s">
        <v>475</v>
      </c>
    </row>
    <row r="4" spans="1:3" ht="38.25">
      <c r="A4" s="16" t="s">
        <v>341</v>
      </c>
      <c r="B4" s="16" t="s">
        <v>368</v>
      </c>
      <c r="C4" s="16" t="s">
        <v>378</v>
      </c>
    </row>
    <row r="5" spans="1:3">
      <c r="A5" t="s">
        <v>496</v>
      </c>
      <c r="B5" s="15">
        <v>19.169948000000002</v>
      </c>
      <c r="C5" s="22">
        <f>B5/B$19</f>
        <v>0.43227661521035138</v>
      </c>
    </row>
    <row r="6" spans="1:3">
      <c r="A6" t="s">
        <v>369</v>
      </c>
      <c r="B6" s="15">
        <v>12.143783000000001</v>
      </c>
      <c r="C6" s="22">
        <f t="shared" ref="C6:C18" si="0">B6/B$19</f>
        <v>0.27383868809080786</v>
      </c>
    </row>
    <row r="7" spans="1:3">
      <c r="A7" t="s">
        <v>370</v>
      </c>
      <c r="B7" s="15">
        <v>5.0049539999999997</v>
      </c>
      <c r="C7" s="22">
        <f t="shared" si="0"/>
        <v>0.11286022134246314</v>
      </c>
    </row>
    <row r="8" spans="1:3">
      <c r="A8" t="s">
        <v>476</v>
      </c>
      <c r="B8" s="15">
        <v>2.257107</v>
      </c>
      <c r="C8" s="22">
        <f t="shared" si="0"/>
        <v>5.089709028566955E-2</v>
      </c>
    </row>
    <row r="9" spans="1:3">
      <c r="A9" t="s">
        <v>54</v>
      </c>
      <c r="B9" s="15">
        <v>1.6252230000000001</v>
      </c>
      <c r="C9" s="22">
        <f t="shared" si="0"/>
        <v>3.6648294372108516E-2</v>
      </c>
    </row>
    <row r="10" spans="1:3">
      <c r="A10" t="s">
        <v>473</v>
      </c>
      <c r="B10" s="15">
        <v>1</v>
      </c>
      <c r="C10" s="22">
        <f t="shared" si="0"/>
        <v>2.2549702023727521E-2</v>
      </c>
    </row>
    <row r="11" spans="1:3">
      <c r="A11" t="s">
        <v>257</v>
      </c>
      <c r="B11" s="15">
        <v>0.85499999999999998</v>
      </c>
      <c r="C11" s="22">
        <f t="shared" si="0"/>
        <v>1.927999523028703E-2</v>
      </c>
    </row>
    <row r="12" spans="1:3">
      <c r="A12" t="s">
        <v>138</v>
      </c>
      <c r="B12" s="15">
        <v>0.60505600000000004</v>
      </c>
      <c r="C12" s="22">
        <f t="shared" si="0"/>
        <v>1.3643832507668478E-2</v>
      </c>
    </row>
    <row r="13" spans="1:3">
      <c r="A13" t="s">
        <v>165</v>
      </c>
      <c r="B13" s="15">
        <v>0.45083400000000001</v>
      </c>
      <c r="C13" s="22">
        <f t="shared" si="0"/>
        <v>1.0166172362165172E-2</v>
      </c>
    </row>
    <row r="14" spans="1:3">
      <c r="A14" t="s">
        <v>226</v>
      </c>
      <c r="B14" s="15">
        <v>0.44308500000000001</v>
      </c>
      <c r="C14" s="22">
        <f t="shared" si="0"/>
        <v>9.9914347211833079E-3</v>
      </c>
    </row>
    <row r="15" spans="1:3">
      <c r="A15" t="s">
        <v>63</v>
      </c>
      <c r="B15" s="15">
        <v>0.317662</v>
      </c>
      <c r="C15" s="22">
        <f t="shared" si="0"/>
        <v>7.1631834442613318E-3</v>
      </c>
    </row>
    <row r="16" spans="1:3">
      <c r="A16" t="s">
        <v>19</v>
      </c>
      <c r="B16" s="15">
        <v>0.3</v>
      </c>
      <c r="C16" s="22">
        <f t="shared" si="0"/>
        <v>6.7649106071182557E-3</v>
      </c>
    </row>
    <row r="17" spans="1:3">
      <c r="A17" t="s">
        <v>205</v>
      </c>
      <c r="B17" s="15">
        <v>0.109553</v>
      </c>
      <c r="C17" s="22">
        <f t="shared" si="0"/>
        <v>2.4703875058054211E-3</v>
      </c>
    </row>
    <row r="18" spans="1:3">
      <c r="A18" t="s">
        <v>263</v>
      </c>
      <c r="B18" s="15">
        <v>6.4279000000000003E-2</v>
      </c>
      <c r="C18" s="22">
        <f t="shared" si="0"/>
        <v>1.4494722963831813E-3</v>
      </c>
    </row>
    <row r="19" spans="1:3">
      <c r="A19" s="19" t="s">
        <v>364</v>
      </c>
      <c r="B19" s="20">
        <v>44.346483999999997</v>
      </c>
    </row>
    <row r="21" spans="1:3">
      <c r="A21" t="s">
        <v>477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4:C16"/>
  <sheetViews>
    <sheetView workbookViewId="0">
      <selection activeCell="B14" sqref="B14"/>
    </sheetView>
  </sheetViews>
  <sheetFormatPr defaultRowHeight="12.75"/>
  <cols>
    <col min="1" max="1" width="30.85546875" bestFit="1" customWidth="1"/>
  </cols>
  <sheetData>
    <row r="4" spans="1:3" ht="63.75">
      <c r="A4" s="16" t="s">
        <v>305</v>
      </c>
      <c r="B4" s="16" t="s">
        <v>368</v>
      </c>
      <c r="C4" s="16" t="s">
        <v>378</v>
      </c>
    </row>
    <row r="5" spans="1:3">
      <c r="A5" t="s">
        <v>496</v>
      </c>
      <c r="B5" s="15">
        <v>15.156040000000001</v>
      </c>
      <c r="C5" s="22">
        <f>B5/B$14</f>
        <v>0.52896065926556468</v>
      </c>
    </row>
    <row r="6" spans="1:3">
      <c r="A6" t="s">
        <v>370</v>
      </c>
      <c r="B6" s="15">
        <v>6.4314330000000002</v>
      </c>
      <c r="C6" s="22">
        <f t="shared" ref="C6:C13" si="0">B6/B$14</f>
        <v>0.22446331889479762</v>
      </c>
    </row>
    <row r="7" spans="1:3">
      <c r="A7" t="s">
        <v>257</v>
      </c>
      <c r="B7" s="15">
        <v>2.5</v>
      </c>
      <c r="C7" s="22">
        <f t="shared" si="0"/>
        <v>8.7252451706640505E-2</v>
      </c>
    </row>
    <row r="8" spans="1:3">
      <c r="A8" t="s">
        <v>476</v>
      </c>
      <c r="B8" s="15">
        <v>1.5</v>
      </c>
      <c r="C8" s="22">
        <f t="shared" si="0"/>
        <v>5.2351471023984304E-2</v>
      </c>
    </row>
    <row r="9" spans="1:3">
      <c r="A9" t="s">
        <v>283</v>
      </c>
      <c r="B9" s="15">
        <v>0.91622999999999999</v>
      </c>
      <c r="C9" s="22">
        <f t="shared" si="0"/>
        <v>3.1977325530870092E-2</v>
      </c>
    </row>
    <row r="10" spans="1:3">
      <c r="A10" t="s">
        <v>54</v>
      </c>
      <c r="B10" s="15">
        <v>0.84260199999999996</v>
      </c>
      <c r="C10" s="22">
        <f t="shared" si="0"/>
        <v>2.9407636125167478E-2</v>
      </c>
    </row>
    <row r="11" spans="1:3">
      <c r="A11" t="s">
        <v>138</v>
      </c>
      <c r="B11" s="15">
        <v>0.60810500000000001</v>
      </c>
      <c r="C11" s="22">
        <f t="shared" si="0"/>
        <v>2.1223460858026649E-2</v>
      </c>
    </row>
    <row r="12" spans="1:3">
      <c r="A12" t="s">
        <v>260</v>
      </c>
      <c r="B12" s="15">
        <v>0.35372700000000001</v>
      </c>
      <c r="C12" s="22">
        <f t="shared" si="0"/>
        <v>1.2345419193933931E-2</v>
      </c>
    </row>
    <row r="13" spans="1:3">
      <c r="A13" t="s">
        <v>63</v>
      </c>
      <c r="B13" s="15">
        <v>0.34435300000000002</v>
      </c>
      <c r="C13" s="22">
        <f t="shared" si="0"/>
        <v>1.2018257401014712E-2</v>
      </c>
    </row>
    <row r="14" spans="1:3">
      <c r="A14" s="19" t="s">
        <v>364</v>
      </c>
      <c r="B14" s="20">
        <v>28.65249</v>
      </c>
    </row>
    <row r="16" spans="1:3">
      <c r="A16" t="s">
        <v>477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C26"/>
  <sheetViews>
    <sheetView workbookViewId="0">
      <selection activeCell="F24" sqref="F24"/>
    </sheetView>
  </sheetViews>
  <sheetFormatPr defaultRowHeight="12.75"/>
  <cols>
    <col min="1" max="1" width="42.28515625" bestFit="1" customWidth="1"/>
    <col min="2" max="2" width="13.85546875" customWidth="1"/>
  </cols>
  <sheetData>
    <row r="1" spans="1:3">
      <c r="A1" t="s">
        <v>493</v>
      </c>
    </row>
    <row r="4" spans="1:3" ht="38.25">
      <c r="A4" s="16" t="s">
        <v>305</v>
      </c>
      <c r="B4" s="16" t="s">
        <v>368</v>
      </c>
      <c r="C4" s="16" t="s">
        <v>378</v>
      </c>
    </row>
    <row r="5" spans="1:3">
      <c r="A5" t="s">
        <v>496</v>
      </c>
      <c r="B5" s="15">
        <v>47.630465000000001</v>
      </c>
    </row>
    <row r="6" spans="1:3">
      <c r="A6" t="s">
        <v>369</v>
      </c>
      <c r="B6" s="15">
        <v>12.143783000000001</v>
      </c>
    </row>
    <row r="7" spans="1:3">
      <c r="A7" t="s">
        <v>370</v>
      </c>
      <c r="B7" s="15">
        <v>11.436387</v>
      </c>
    </row>
    <row r="8" spans="1:3">
      <c r="A8" t="s">
        <v>257</v>
      </c>
      <c r="B8" s="15">
        <v>8.0242699999999996</v>
      </c>
    </row>
    <row r="9" spans="1:3">
      <c r="A9" t="s">
        <v>476</v>
      </c>
      <c r="B9" s="15">
        <v>7.7127569999999999</v>
      </c>
    </row>
    <row r="10" spans="1:3">
      <c r="A10" t="s">
        <v>45</v>
      </c>
      <c r="B10" s="15">
        <v>2.890584</v>
      </c>
    </row>
    <row r="11" spans="1:3">
      <c r="A11" t="s">
        <v>54</v>
      </c>
      <c r="B11" s="15">
        <v>2.7678250000000002</v>
      </c>
    </row>
    <row r="12" spans="1:3">
      <c r="A12" t="s">
        <v>138</v>
      </c>
      <c r="B12" s="15">
        <v>2.5339619999999998</v>
      </c>
    </row>
    <row r="13" spans="1:3">
      <c r="A13" t="s">
        <v>473</v>
      </c>
      <c r="B13" s="15">
        <v>1</v>
      </c>
    </row>
    <row r="14" spans="1:3">
      <c r="A14" t="s">
        <v>283</v>
      </c>
      <c r="B14" s="15">
        <v>0.91622999999999999</v>
      </c>
    </row>
    <row r="15" spans="1:3">
      <c r="A15" t="s">
        <v>63</v>
      </c>
      <c r="B15" s="15">
        <v>0.817859</v>
      </c>
    </row>
    <row r="16" spans="1:3">
      <c r="A16" t="s">
        <v>165</v>
      </c>
      <c r="B16" s="15">
        <v>0.45083400000000001</v>
      </c>
    </row>
    <row r="17" spans="1:2">
      <c r="A17" t="s">
        <v>226</v>
      </c>
      <c r="B17" s="15">
        <v>0.44308500000000001</v>
      </c>
    </row>
    <row r="18" spans="1:2">
      <c r="A18" t="s">
        <v>19</v>
      </c>
      <c r="B18" s="15">
        <v>0.41492899999999999</v>
      </c>
    </row>
    <row r="19" spans="1:2">
      <c r="A19" t="s">
        <v>260</v>
      </c>
      <c r="B19" s="15">
        <v>0.39940300000000001</v>
      </c>
    </row>
    <row r="20" spans="1:2">
      <c r="A20" t="s">
        <v>26</v>
      </c>
      <c r="B20" s="15">
        <v>0.26014599999999999</v>
      </c>
    </row>
    <row r="21" spans="1:2">
      <c r="A21" t="s">
        <v>64</v>
      </c>
      <c r="B21" s="15">
        <v>0.12873299999999999</v>
      </c>
    </row>
    <row r="22" spans="1:2">
      <c r="A22" t="s">
        <v>263</v>
      </c>
      <c r="B22" s="15">
        <v>0.115092</v>
      </c>
    </row>
    <row r="23" spans="1:2">
      <c r="A23" t="s">
        <v>205</v>
      </c>
      <c r="B23" s="15">
        <v>0.109553</v>
      </c>
    </row>
    <row r="24" spans="1:2">
      <c r="A24" s="19" t="s">
        <v>364</v>
      </c>
      <c r="B24" s="20">
        <v>100.195897</v>
      </c>
    </row>
    <row r="26" spans="1:2">
      <c r="A26" t="s">
        <v>477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9"/>
  <sheetViews>
    <sheetView workbookViewId="0">
      <selection activeCell="B23" sqref="B23"/>
    </sheetView>
  </sheetViews>
  <sheetFormatPr defaultRowHeight="12.75"/>
  <cols>
    <col min="1" max="1" width="11.28515625" bestFit="1" customWidth="1"/>
  </cols>
  <sheetData>
    <row r="1" spans="1:2">
      <c r="A1" t="s">
        <v>492</v>
      </c>
    </row>
    <row r="4" spans="1:2">
      <c r="A4" s="16" t="s">
        <v>491</v>
      </c>
      <c r="B4" s="16" t="s">
        <v>490</v>
      </c>
    </row>
    <row r="5" spans="1:2">
      <c r="A5">
        <v>2012</v>
      </c>
      <c r="B5" s="15">
        <v>15.646967</v>
      </c>
    </row>
    <row r="6" spans="1:2">
      <c r="A6">
        <v>2013</v>
      </c>
      <c r="B6" s="15">
        <v>28.65249</v>
      </c>
    </row>
    <row r="7" spans="1:2">
      <c r="A7">
        <v>2014</v>
      </c>
      <c r="B7" s="15">
        <v>44.346483999999997</v>
      </c>
    </row>
    <row r="8" spans="1:2">
      <c r="A8">
        <v>2015</v>
      </c>
      <c r="B8" s="15">
        <v>11.549956</v>
      </c>
    </row>
    <row r="9" spans="1:2">
      <c r="A9" s="19" t="s">
        <v>364</v>
      </c>
      <c r="B9" s="20">
        <v>100.195897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C31"/>
  <sheetViews>
    <sheetView workbookViewId="0">
      <selection activeCell="A6" sqref="A6"/>
    </sheetView>
  </sheetViews>
  <sheetFormatPr defaultRowHeight="12.75"/>
  <cols>
    <col min="1" max="1" width="41.5703125" bestFit="1" customWidth="1"/>
  </cols>
  <sheetData>
    <row r="1" spans="1:3">
      <c r="A1" t="s">
        <v>483</v>
      </c>
    </row>
    <row r="4" spans="1:3" ht="25.5">
      <c r="A4" s="16" t="s">
        <v>441</v>
      </c>
      <c r="B4" s="16" t="s">
        <v>481</v>
      </c>
      <c r="C4" s="16" t="s">
        <v>378</v>
      </c>
    </row>
    <row r="5" spans="1:3">
      <c r="A5" t="s">
        <v>486</v>
      </c>
      <c r="B5" s="15">
        <v>4.5337870000000002</v>
      </c>
      <c r="C5" s="22">
        <f>B5/B$11</f>
        <v>0.39253716637535246</v>
      </c>
    </row>
    <row r="6" spans="1:3">
      <c r="A6" t="s">
        <v>480</v>
      </c>
      <c r="B6" s="15">
        <v>3.9470869999999998</v>
      </c>
      <c r="C6" s="22">
        <f t="shared" ref="C6:C10" si="0">B6/B$11</f>
        <v>0.34174043606746207</v>
      </c>
    </row>
    <row r="7" spans="1:3">
      <c r="A7" t="s">
        <v>455</v>
      </c>
      <c r="B7" s="15">
        <v>1.4056340000000001</v>
      </c>
      <c r="C7" s="22">
        <f t="shared" si="0"/>
        <v>0.12170037704039739</v>
      </c>
    </row>
    <row r="8" spans="1:3">
      <c r="A8" t="s">
        <v>479</v>
      </c>
      <c r="B8" s="15">
        <v>1.0461640000000001</v>
      </c>
      <c r="C8" s="22">
        <f t="shared" si="0"/>
        <v>9.0577314753406857E-2</v>
      </c>
    </row>
    <row r="9" spans="1:3">
      <c r="A9" t="s">
        <v>478</v>
      </c>
      <c r="B9" s="15">
        <v>0.56116699999999997</v>
      </c>
      <c r="C9" s="22">
        <f t="shared" si="0"/>
        <v>4.8586072535687579E-2</v>
      </c>
    </row>
    <row r="10" spans="1:3">
      <c r="A10" t="s">
        <v>482</v>
      </c>
      <c r="B10" s="15">
        <v>5.6117E-2</v>
      </c>
      <c r="C10" s="22">
        <f t="shared" si="0"/>
        <v>4.858633227693681E-3</v>
      </c>
    </row>
    <row r="11" spans="1:3">
      <c r="A11" s="19" t="s">
        <v>364</v>
      </c>
      <c r="B11" s="20">
        <v>11.549956</v>
      </c>
    </row>
    <row r="24" spans="1:3" ht="25.5">
      <c r="A24" s="16" t="s">
        <v>485</v>
      </c>
      <c r="B24" s="16" t="s">
        <v>481</v>
      </c>
      <c r="C24" s="16" t="s">
        <v>378</v>
      </c>
    </row>
    <row r="25" spans="1:3">
      <c r="A25" t="s">
        <v>486</v>
      </c>
      <c r="B25" s="15">
        <v>4.6928330000000003</v>
      </c>
      <c r="C25" s="22">
        <f>B25/B$31</f>
        <v>0.4063074352837362</v>
      </c>
    </row>
    <row r="26" spans="1:3">
      <c r="A26" t="s">
        <v>489</v>
      </c>
      <c r="B26" s="15">
        <v>3.9470869999999998</v>
      </c>
      <c r="C26" s="22">
        <f t="shared" ref="C26:C30" si="1">B26/B$31</f>
        <v>0.34174043606746207</v>
      </c>
    </row>
    <row r="27" spans="1:3">
      <c r="A27" t="s">
        <v>479</v>
      </c>
      <c r="B27" s="15">
        <v>0.94323500000000005</v>
      </c>
      <c r="C27" s="22">
        <f t="shared" si="1"/>
        <v>8.1665679072716824E-2</v>
      </c>
    </row>
    <row r="28" spans="1:3">
      <c r="A28" t="s">
        <v>488</v>
      </c>
      <c r="B28" s="15">
        <v>0.78563400000000005</v>
      </c>
      <c r="C28" s="22">
        <f t="shared" si="1"/>
        <v>6.8020518866045904E-2</v>
      </c>
    </row>
    <row r="29" spans="1:3">
      <c r="A29" t="s">
        <v>455</v>
      </c>
      <c r="B29" s="15">
        <v>0.62</v>
      </c>
      <c r="C29" s="22">
        <f t="shared" si="1"/>
        <v>5.3679858174351489E-2</v>
      </c>
    </row>
    <row r="30" spans="1:3">
      <c r="A30" t="s">
        <v>487</v>
      </c>
      <c r="B30" s="15">
        <v>0.56116699999999997</v>
      </c>
      <c r="C30" s="22">
        <f t="shared" si="1"/>
        <v>4.8586072535687579E-2</v>
      </c>
    </row>
    <row r="31" spans="1:3">
      <c r="A31" s="19" t="s">
        <v>364</v>
      </c>
      <c r="B31" s="20">
        <v>11.549956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Pivot</vt:lpstr>
      <vt:lpstr>FTS export</vt:lpstr>
      <vt:lpstr>Appeal funding</vt:lpstr>
      <vt:lpstr>Top donors '15</vt:lpstr>
      <vt:lpstr>Top donors '14</vt:lpstr>
      <vt:lpstr>Top donors '13</vt:lpstr>
      <vt:lpstr>Top donors 2012-2015</vt:lpstr>
      <vt:lpstr>Total HA 2012-2015</vt:lpstr>
      <vt:lpstr>By sector &amp; cluster, 2015</vt:lpstr>
      <vt:lpstr>2015 IDP funding</vt:lpstr>
      <vt:lpstr>2015 IDP funding pivot</vt:lpstr>
      <vt:lpstr>2015 IDP funding by sector</vt:lpstr>
      <vt:lpstr>2015 timeline</vt:lpstr>
      <vt:lpstr>CERF funding 2015</vt:lpstr>
      <vt:lpstr>CERF funding 2014</vt:lpstr>
      <vt:lpstr>CERF Nigeria funding 2014</vt:lpstr>
      <vt:lpstr>ODA</vt:lpstr>
    </vt:vector>
  </TitlesOfParts>
  <Company>unog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Rebecca Hills</cp:lastModifiedBy>
  <cp:lastPrinted>2006-11-14T15:10:05Z</cp:lastPrinted>
  <dcterms:created xsi:type="dcterms:W3CDTF">2006-11-14T14:07:21Z</dcterms:created>
  <dcterms:modified xsi:type="dcterms:W3CDTF">2015-04-08T09:14:37Z</dcterms:modified>
</cp:coreProperties>
</file>