
<file path=[Content_Types].xml><?xml version="1.0" encoding="utf-8"?>
<Types xmlns="http://schemas.openxmlformats.org/package/2006/content-types">
  <Default Extension="bin" ContentType="application/vnd.openxmlformats-officedocument.spreadsheetml.printerSettings"/>
  <Override PartName="/xl/charts/chart6.xml" ContentType="application/vnd.openxmlformats-officedocument.drawingml.chart+xml"/>
  <Override PartName="/xl/charts/chart7.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ml.chartshap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160" yWindow="75" windowWidth="23670" windowHeight="8580"/>
  </bookViews>
  <sheets>
    <sheet name="Fig's 1, 6 &amp; 7" sheetId="3" r:id="rId1"/>
    <sheet name="Fig. 2; Tbl 1" sheetId="13" r:id="rId2"/>
    <sheet name="Fig. 3" sheetId="14" r:id="rId3"/>
    <sheet name="Fig. 4" sheetId="7" r:id="rId4"/>
    <sheet name="Fig. 5" sheetId="5" r:id="rId5"/>
    <sheet name="Ref's &amp; IDPs" sheetId="4" r:id="rId6"/>
    <sheet name="Pooled funds" sheetId="6" r:id="rId7"/>
    <sheet name="Appeals" sheetId="12" r:id="rId8"/>
  </sheets>
  <definedNames>
    <definedName name="_xlnm._FilterDatabase" localSheetId="1" hidden="1">'Fig. 2; Tbl 1'!$A$31:$B$31</definedName>
    <definedName name="_xlnm._FilterDatabase" localSheetId="2" hidden="1">'Fig. 3'!$A$5:$B$5</definedName>
    <definedName name="_xlnm._FilterDatabase" localSheetId="5" hidden="1">'Ref''s &amp; IDPs'!$A$7:$AO$70</definedName>
  </definedNames>
  <calcPr calcId="125725"/>
</workbook>
</file>

<file path=xl/calcChain.xml><?xml version="1.0" encoding="utf-8"?>
<calcChain xmlns="http://schemas.openxmlformats.org/spreadsheetml/2006/main">
  <c r="C7" i="14"/>
  <c r="C8"/>
  <c r="C9"/>
  <c r="C10"/>
  <c r="C11"/>
  <c r="C6"/>
  <c r="E26" i="13"/>
  <c r="E25"/>
  <c r="E24"/>
  <c r="E23"/>
  <c r="E22"/>
  <c r="E21"/>
  <c r="E20"/>
  <c r="E19"/>
  <c r="E18"/>
  <c r="E17"/>
  <c r="E16"/>
  <c r="E15"/>
  <c r="E14"/>
  <c r="E13"/>
  <c r="E12"/>
  <c r="E11"/>
  <c r="E10"/>
  <c r="E9"/>
  <c r="E8"/>
  <c r="E7"/>
  <c r="E6"/>
  <c r="E5"/>
  <c r="E6" i="7"/>
  <c r="E7"/>
  <c r="E8"/>
  <c r="E9"/>
  <c r="E10"/>
  <c r="E11"/>
  <c r="E12"/>
  <c r="E13"/>
  <c r="E14"/>
  <c r="E15"/>
  <c r="E16"/>
  <c r="E17"/>
  <c r="E18"/>
  <c r="E19"/>
  <c r="E20"/>
  <c r="E21"/>
  <c r="E22"/>
  <c r="E23"/>
  <c r="E24"/>
  <c r="E25"/>
  <c r="E26"/>
  <c r="E27"/>
  <c r="E28"/>
  <c r="E29"/>
  <c r="E30"/>
  <c r="E31"/>
  <c r="E32"/>
  <c r="E33"/>
  <c r="E34"/>
  <c r="E35"/>
  <c r="E36"/>
  <c r="E5"/>
  <c r="D6"/>
  <c r="D7"/>
  <c r="D8"/>
  <c r="D9"/>
  <c r="D10"/>
  <c r="D11"/>
  <c r="D12"/>
  <c r="D13"/>
  <c r="D14"/>
  <c r="D15"/>
  <c r="D16"/>
  <c r="D17"/>
  <c r="D18"/>
  <c r="D19"/>
  <c r="D20"/>
  <c r="D21"/>
  <c r="D22"/>
  <c r="D23"/>
  <c r="D24"/>
  <c r="D25"/>
  <c r="D26"/>
  <c r="D27"/>
  <c r="D28"/>
  <c r="D29"/>
  <c r="D30"/>
  <c r="D31"/>
  <c r="D32"/>
  <c r="D33"/>
  <c r="D34"/>
  <c r="D35"/>
  <c r="D36"/>
  <c r="D5"/>
  <c r="B10" i="12"/>
  <c r="C35" i="7"/>
  <c r="C36"/>
  <c r="B36"/>
  <c r="C7"/>
  <c r="C8"/>
  <c r="C9"/>
  <c r="C10"/>
  <c r="C11"/>
  <c r="C12"/>
  <c r="C13"/>
  <c r="C14"/>
  <c r="C15"/>
  <c r="C16"/>
  <c r="C17"/>
  <c r="C18"/>
  <c r="C19"/>
  <c r="C20"/>
  <c r="C21"/>
  <c r="C22"/>
  <c r="C23"/>
  <c r="C24"/>
  <c r="C25"/>
  <c r="C26"/>
  <c r="C27"/>
  <c r="C28"/>
  <c r="C29"/>
  <c r="C30"/>
  <c r="C31"/>
  <c r="C32"/>
  <c r="C33"/>
  <c r="C34"/>
  <c r="C6"/>
  <c r="C5"/>
</calcChain>
</file>

<file path=xl/sharedStrings.xml><?xml version="1.0" encoding="utf-8"?>
<sst xmlns="http://schemas.openxmlformats.org/spreadsheetml/2006/main" count="1728" uniqueCount="300">
  <si>
    <t>YEM-15/CSS/78675/R/561</t>
  </si>
  <si>
    <t>GBP</t>
  </si>
  <si>
    <t>Man-made crises / Expanded Emergency Nutrition and Health Support for the Vulnerable Population in Lahj (ECHO/YEM/BUD/2015/91003)</t>
  </si>
  <si>
    <t>OCT 4783</t>
  </si>
  <si>
    <t>Appeal year</t>
  </si>
  <si>
    <t>Emergency Region Name</t>
  </si>
  <si>
    <t>IRW</t>
  </si>
  <si>
    <t>D002161</t>
  </si>
  <si>
    <t>Last updated</t>
  </si>
  <si>
    <t>7F-03297.31</t>
  </si>
  <si>
    <t>German Red Cross</t>
  </si>
  <si>
    <t xml:space="preserve">Agriculture and Food Security, Economic Recovery and Market Systems (ERMS), WASH - 2015 portion (USAID/OFDA) </t>
  </si>
  <si>
    <t>Carry-over (donors not specified)</t>
  </si>
  <si>
    <t>Food Security</t>
  </si>
  <si>
    <t>United Kingdom</t>
  </si>
  <si>
    <t>ECHO/YEM/BUD/2015/91001, [EDRIS:-30307]</t>
  </si>
  <si>
    <t>WASH</t>
  </si>
  <si>
    <t>Yemen - ERF. (OCT 4703)</t>
  </si>
  <si>
    <t>Various Recipients (details not yet provided)</t>
  </si>
  <si>
    <t>Humanitarian Implementation Plan for Yemen (ECHO/YEM/BUD/2015/91000)</t>
  </si>
  <si>
    <t xml:space="preserve">Mercy Corps </t>
  </si>
  <si>
    <t xml:space="preserve">Maintenance of life-saving, preventive and curative health service provision to affected and vulnerable populations in the northern governorates of Hajjah (Haradh) and Saada_x000D_
</t>
  </si>
  <si>
    <t>Private (individuals &amp; organisations)</t>
  </si>
  <si>
    <t>Switzerland</t>
  </si>
  <si>
    <t>Man-made crises / Provision of humanitarian aid for Yemeni populations affected by armed conflict in Sa'ada and Al Mazraq camp (ECHO/YEM/BUD/2015/91002)</t>
  </si>
  <si>
    <t>World Food Programme</t>
  </si>
  <si>
    <t>Appealing agency top org.</t>
  </si>
  <si>
    <t>Emergency Response Fund for Yemen - (the figure shown for 'funding' is the unallocated balance of the fund) [OCT 4783]</t>
  </si>
  <si>
    <t>Ireland</t>
  </si>
  <si>
    <t>ECONOMIC RECOVERY AND INFRASTRUCTURE</t>
  </si>
  <si>
    <t>Commitment</t>
  </si>
  <si>
    <t>Emergency type</t>
  </si>
  <si>
    <t xml:space="preserve">to be allocated to specific projects (D002124) </t>
  </si>
  <si>
    <t>Allocation of unearmarked funds by WFP</t>
  </si>
  <si>
    <t>Contribution status</t>
  </si>
  <si>
    <t>CAD</t>
  </si>
  <si>
    <t>Vn05 321.50 YEM 01/15, [EDRIS:69580]</t>
  </si>
  <si>
    <t>Man-made crises / Strengthening Humanitarian Coordination and Advocacy in Yemen (ECHO/YEM/BUD/2015/91004)</t>
  </si>
  <si>
    <t>YEM-15/ER/78625/R/6458</t>
  </si>
  <si>
    <t>Yemen - ERF.</t>
  </si>
  <si>
    <t>YEM-15/SNYS/79132/R/8058</t>
  </si>
  <si>
    <t>ERF (OCHA)</t>
  </si>
  <si>
    <t>Multi-Bi Contributions – CEREALS – Allocation 2015 (7F-03297.31)</t>
  </si>
  <si>
    <t xml:space="preserve"> USD pledged</t>
  </si>
  <si>
    <t>Complex Emergency</t>
  </si>
  <si>
    <t>USD committed/contributed</t>
  </si>
  <si>
    <t>D002136</t>
  </si>
  <si>
    <t>European Commission's Humanitarian Aid and Civil Protection Department</t>
  </si>
  <si>
    <t>Gender Marker</t>
  </si>
  <si>
    <t>Coordination and Security</t>
  </si>
  <si>
    <t>Yemen - ERF. (OCT 4715)</t>
  </si>
  <si>
    <t>YEM-15/F/78626/R/5645</t>
  </si>
  <si>
    <t>Project current request</t>
  </si>
  <si>
    <t>[OCT 4756]</t>
  </si>
  <si>
    <t>SECTOR NOT YET SPECIFIED</t>
  </si>
  <si>
    <t>UN Agencies, NGOs and/or Red Cross (details not yet provided)</t>
  </si>
  <si>
    <t>To mprove food secuity and increase community resilience to shocks by providing food assistance, safe water, emergency livelihoods support, shelter and protection services over two years (2015 portion). This will benefit chronically vulnerable communities affected by political instability, widespread conflict and deterioration in the economy to withstand future shocks. This contributes towards our MDGs by tackling extreme hunger (MDG1) and will result in improved food security and greater access to livelihoods by 2015 (203847-103)</t>
  </si>
  <si>
    <t>Government</t>
  </si>
  <si>
    <t xml:space="preserve">Enhancing access to Primary Health Care services, management of communicable diseases and health system styrengthening in target districts_x000D_
</t>
  </si>
  <si>
    <t>Various (details not yet provided)</t>
  </si>
  <si>
    <t>FOOD</t>
  </si>
  <si>
    <t>Emergency country</t>
  </si>
  <si>
    <t>Donor top org. name</t>
  </si>
  <si>
    <t xml:space="preserve">Humanitarian assistance (D002161)_x000D_
</t>
  </si>
  <si>
    <t>European Commission</t>
  </si>
  <si>
    <t>Emergency Response Fund for Yemen - (the figure shown for 'funding' is the unallocated balance of the fund)</t>
  </si>
  <si>
    <t>Project date end</t>
  </si>
  <si>
    <t xml:space="preserve">Water, Sanitation and Hygiene, Economic Recovery and Market Systems_x000D_
 (USAID/OFDA)_x000D_
</t>
  </si>
  <si>
    <t>Office for the Coordination of Humanitarian Affairs</t>
  </si>
  <si>
    <t>Government of Finland, Humanitarian Assistance</t>
  </si>
  <si>
    <t>UNFPA</t>
  </si>
  <si>
    <t>D002127</t>
  </si>
  <si>
    <t>Appealing Agency  type</t>
  </si>
  <si>
    <t>Denmark</t>
  </si>
  <si>
    <t>NGOs</t>
  </si>
  <si>
    <t>MSB</t>
  </si>
  <si>
    <t>Finland</t>
  </si>
  <si>
    <t>World Health Organization</t>
  </si>
  <si>
    <t>Norwegian Refugee Council</t>
  </si>
  <si>
    <t>Agency</t>
  </si>
  <si>
    <t>NOT SPECIFIED</t>
  </si>
  <si>
    <t>Strengthening humanitarian coordination and advocacy   [OCT 4756]</t>
  </si>
  <si>
    <t>NRC</t>
  </si>
  <si>
    <t>Cash</t>
  </si>
  <si>
    <t xml:space="preserve">Humanitarian assistance (D002114)_x000D_
</t>
  </si>
  <si>
    <t>[EDRIS:68833]</t>
  </si>
  <si>
    <t>United Nations High Commissioner for Refugees</t>
  </si>
  <si>
    <t>Man-made crises / Integrated lifesaving humanitarian assistance to the most vulnerable conflict affected people in Yemen and enhanced INGO safety and security (ECHO/YEM/BUD/2015/91001)</t>
  </si>
  <si>
    <t xml:space="preserve">Economic Recovery and Market Systems (ERMS), WASH (USAID/OFDA) </t>
  </si>
  <si>
    <t>Balancing entry for fund allocation 226429</t>
  </si>
  <si>
    <t>WHO</t>
  </si>
  <si>
    <t>D002124</t>
  </si>
  <si>
    <t>Red Cross / Red Crescent</t>
  </si>
  <si>
    <t>Aid to victims of conflict in Yemen</t>
  </si>
  <si>
    <t>Donor</t>
  </si>
  <si>
    <t>IMC</t>
  </si>
  <si>
    <t>YEM-15/H/79078/R/1171</t>
  </si>
  <si>
    <t>Swedish Civil Contingencies Agency (MSB)</t>
  </si>
  <si>
    <t>Donor and Agency</t>
  </si>
  <si>
    <t>YEM-15/SNYS/78668/R/124</t>
  </si>
  <si>
    <t>Logistics</t>
  </si>
  <si>
    <t>Logistics (Cost recovery)</t>
  </si>
  <si>
    <t>Emergency Food Response for IDPs</t>
  </si>
  <si>
    <t>Bill and Melinda Gates Foundation</t>
  </si>
  <si>
    <t>Provision of medical supplies and medicines to the needy people of Socotra [through Khalifa Bin Zayed Al Nahyan Foundation] (KBZ-2015-002)</t>
  </si>
  <si>
    <t>CARE International</t>
  </si>
  <si>
    <t xml:space="preserve">Aid Type </t>
  </si>
  <si>
    <t>To mprove food secuity and increase community resilience to shocks by providing food assistance</t>
  </si>
  <si>
    <t>2014-33091, [EDRIS:70187]</t>
  </si>
  <si>
    <t>YEM-15/WS/78624/R/5162</t>
  </si>
  <si>
    <t>OCT 4838</t>
  </si>
  <si>
    <t>Cluster not yet specified</t>
  </si>
  <si>
    <t>Various Recipients</t>
  </si>
  <si>
    <t>Other</t>
  </si>
  <si>
    <t>International Committee of the Red Cross</t>
  </si>
  <si>
    <t>Paid contribution</t>
  </si>
  <si>
    <t>Health</t>
  </si>
  <si>
    <t>Recipient Organization</t>
  </si>
  <si>
    <t>OCHA</t>
  </si>
  <si>
    <t>Emergency year</t>
  </si>
  <si>
    <t>YEM-15/H/78674/R/5160</t>
  </si>
  <si>
    <t>CHF</t>
  </si>
  <si>
    <t>YEM-15/H/78646/R/122</t>
  </si>
  <si>
    <t>Destination Country</t>
  </si>
  <si>
    <t>Original currency amount</t>
  </si>
  <si>
    <t>OCT 4715</t>
  </si>
  <si>
    <t>[EDRIS:70139]</t>
  </si>
  <si>
    <t>SEK</t>
  </si>
  <si>
    <t>Food</t>
  </si>
  <si>
    <t>KBZ-2015-003</t>
  </si>
  <si>
    <t>Allocation of unearmarked funds by UN agencies</t>
  </si>
  <si>
    <t>ERF-DDA-3420-175</t>
  </si>
  <si>
    <t>Canada</t>
  </si>
  <si>
    <t>AA-S05 321.50 YEM 02/15, [EDRIS:70580]</t>
  </si>
  <si>
    <t>Secondment of HAO to OCHA</t>
  </si>
  <si>
    <t>Sweden</t>
  </si>
  <si>
    <t>Appeal country</t>
  </si>
  <si>
    <t>YEM-15/SNYS/78622/R/8487</t>
  </si>
  <si>
    <t xml:space="preserve">Health, Nutrition, Water, Sanitation and Hygiene (WASH) (USAID/OFDA) </t>
  </si>
  <si>
    <t>Emergency Response Fund (OCHA)</t>
  </si>
  <si>
    <t>Humanitarian assistance</t>
  </si>
  <si>
    <t>Agency for Technical Cooperation and Development</t>
  </si>
  <si>
    <t>Islamic Relief Worldwide</t>
  </si>
  <si>
    <t>Balancing entry for fund allocation 226787</t>
  </si>
  <si>
    <t>Strengthening humanitarian coordination and advocacy (OCT 4559)</t>
  </si>
  <si>
    <t>USD</t>
  </si>
  <si>
    <t>Contibution type</t>
  </si>
  <si>
    <t>[EDRIS:70441]</t>
  </si>
  <si>
    <t xml:space="preserve">Project location </t>
  </si>
  <si>
    <t>Yemen</t>
  </si>
  <si>
    <t>Korea, Republic of</t>
  </si>
  <si>
    <t>Appealing agency abbrev.</t>
  </si>
  <si>
    <t/>
  </si>
  <si>
    <t>OCT 4780; (UN OCHA 15 02 ERF)</t>
  </si>
  <si>
    <t>United Arab Emirates</t>
  </si>
  <si>
    <t>Emergency Response Fund for Yemen - (the figure shown for 'funding' is the unallocated balance of the fund) [OCT 4808]</t>
  </si>
  <si>
    <t>Humaitarian Partnership Agreement 2010-2015 (2014-33091)</t>
  </si>
  <si>
    <t>Food security (Misc. income)</t>
  </si>
  <si>
    <t>ECHO/YEM/BUD/2015/91000, [EDRIS:-29372]</t>
  </si>
  <si>
    <t>Distribution of food items (rice and flour) to the needy people of Socotra_x000D_
 [through Khalifa Bin Zayed Al Nahyan Foundation] (KBZ-2015-003)</t>
  </si>
  <si>
    <t>Improved primary health care and community-based nutrition services in the district Taiz (Vn05 321.50 YEM 01/15)</t>
  </si>
  <si>
    <t>Germany RC</t>
  </si>
  <si>
    <t>Project code</t>
  </si>
  <si>
    <t>Emergency Response Fund for Yemen - (the figure shown for 'funding' is the unallocated balance of the fund) [OCT 4840]</t>
  </si>
  <si>
    <t>Germany</t>
  </si>
  <si>
    <t xml:space="preserve">United Kingdom </t>
  </si>
  <si>
    <t>Health related activities</t>
  </si>
  <si>
    <t>COORDINATION AND SUPPORT SERVICES</t>
  </si>
  <si>
    <t>Date Created</t>
  </si>
  <si>
    <t>EUR</t>
  </si>
  <si>
    <t>Item ID</t>
  </si>
  <si>
    <t>Strengthening humanitarian coordination and advocacy</t>
  </si>
  <si>
    <t>YEM-15/CSS/78623/R/119</t>
  </si>
  <si>
    <t>UNHCR</t>
  </si>
  <si>
    <t>Cluster (Country specific)</t>
  </si>
  <si>
    <t>United States</t>
  </si>
  <si>
    <t>WFP</t>
  </si>
  <si>
    <t>CARE</t>
  </si>
  <si>
    <t>To improve food security and increase community resilience to shocks by providing food assistance, safe water, emergency livelihoods support, shelter and protection service over two years. This will benefit chronically vulnerable communities affected by political instability, widespread conflict and deterioration in economy to withstand future shocks. This contributes towards our MDGs by tackling extreme hunger (MDG1) and will result in improved food security and greater access to livelihoods by 2015</t>
  </si>
  <si>
    <t>Emergency Response Fund for Yemen - (the figure shown for 'funding' is the unallocated balance of the fund) (OCT 4833)</t>
  </si>
  <si>
    <t>Food security (Multilateral)</t>
  </si>
  <si>
    <t>Emergency Response Fund for Yemen - (the figure shown for 'funding' is the unallocated balance of the fund) [OCT 4838]</t>
  </si>
  <si>
    <t xml:space="preserve">Admin Support - USAID Egypt (USAID/OFDA)_x000D_
</t>
  </si>
  <si>
    <t>To respond to emergency needs of populations in Yemen affected by escalating conflict and displacement</t>
  </si>
  <si>
    <t>Various Donors (details not yet provided)</t>
  </si>
  <si>
    <t>Description</t>
  </si>
  <si>
    <t>OCT 4840</t>
  </si>
  <si>
    <t>UN Agencies, NGOs and/or Red Cross</t>
  </si>
  <si>
    <t>KBZ-2015-002</t>
  </si>
  <si>
    <t>YEM-15/SNYS/79112/R/120</t>
  </si>
  <si>
    <t>Emergency title</t>
  </si>
  <si>
    <t>UNICEF</t>
  </si>
  <si>
    <t>Response Plan/Appeal title</t>
  </si>
  <si>
    <t>Yemen - ERF. (OCT 4780) ((UN OCHA 15 02 ERF)</t>
  </si>
  <si>
    <t>UN Agencies</t>
  </si>
  <si>
    <t>Appeal sub-set</t>
  </si>
  <si>
    <t>Reported by</t>
  </si>
  <si>
    <t>WATER AND SANITATION</t>
  </si>
  <si>
    <t>Oxfam/Community Aid Abroad/Intermon/Novib</t>
  </si>
  <si>
    <t>Decision date</t>
  </si>
  <si>
    <t>United Nations Population Fund</t>
  </si>
  <si>
    <t>ECHO/YEM/BUD/2015/91004, [EDRIS:-31367]</t>
  </si>
  <si>
    <t>Appeal projects, not including sub-set</t>
  </si>
  <si>
    <t>Help, protection, prevention and cooperation activities in Yemen in 2015 (AA-S05 321.50 YEM 02/15)</t>
  </si>
  <si>
    <t>Donor Project Code</t>
  </si>
  <si>
    <t>D002114</t>
  </si>
  <si>
    <t>YEM-15/WS/78730/R/5120</t>
  </si>
  <si>
    <t>ERF-DDA-3420-166</t>
  </si>
  <si>
    <t>Original currency unit</t>
  </si>
  <si>
    <t>Donor representative country</t>
  </si>
  <si>
    <t>Strengthening humanitarian coordination and advocacy (OCT 4728)</t>
  </si>
  <si>
    <t>OCT 4833</t>
  </si>
  <si>
    <t>DKK</t>
  </si>
  <si>
    <t>Japan</t>
  </si>
  <si>
    <t>Food security (Resource transfer)</t>
  </si>
  <si>
    <t>Balancing entry for fund allocation 226431</t>
  </si>
  <si>
    <t>[EDRIS:70469]</t>
  </si>
  <si>
    <t>ACTED</t>
  </si>
  <si>
    <t xml:space="preserve">Refugees, IDP assistance (D002127)_x000D_
</t>
  </si>
  <si>
    <t>OCT 4808</t>
  </si>
  <si>
    <t>Economic Recovery and Market Systems</t>
  </si>
  <si>
    <t>OCT 4703</t>
  </si>
  <si>
    <t>Yemen - ERF</t>
  </si>
  <si>
    <t>to be allocated to specific projects</t>
  </si>
  <si>
    <t>Pledge</t>
  </si>
  <si>
    <t>Refugees, IDP assistance</t>
  </si>
  <si>
    <t>International Medical Corps</t>
  </si>
  <si>
    <t>AED</t>
  </si>
  <si>
    <t>203847-103</t>
  </si>
  <si>
    <t xml:space="preserve">to be allocated to specific projects </t>
  </si>
  <si>
    <t>United States of America</t>
  </si>
  <si>
    <t>Mercy Corps</t>
  </si>
  <si>
    <t>[OCT 4728]</t>
  </si>
  <si>
    <t>Strengthening Humanitarian Coordination and Advocacy in Yemen (OCT 4344); [203847-105; 40075891]</t>
  </si>
  <si>
    <t>Balancing entry for fund allocation 226540</t>
  </si>
  <si>
    <t>ICRC</t>
  </si>
  <si>
    <t>OXFAM GB</t>
  </si>
  <si>
    <t xml:space="preserve">Continuation of provision of essential Primary Health Care services, essential medical services, mass casualty management and monitoring/responding to potential communciable disease outbreaks in affected governorates in the South and Central regions of Yemen_x000D_
</t>
  </si>
  <si>
    <t>IASC Standard Sector</t>
  </si>
  <si>
    <t>Early Recovery</t>
  </si>
  <si>
    <t xml:space="preserve">Support to PRRO 200636 for the provision of food and nutrition assistance to crisis-affected and food-insecure populations in Yemen._x000D_
(D002136)_x000D_
</t>
  </si>
  <si>
    <t>YEM-15/F/78621/R/5834</t>
  </si>
  <si>
    <t>YEM-15/F/78676/R/561</t>
  </si>
  <si>
    <t>[EDRIS:70027]</t>
  </si>
  <si>
    <t>Project title</t>
  </si>
  <si>
    <t>[OCT 4559];[52040482; 14/0000304]</t>
  </si>
  <si>
    <t>Project date start</t>
  </si>
  <si>
    <t>PROTECTION/HUMAN RIGHTS/RULE OF LAW</t>
  </si>
  <si>
    <t>HEALTH</t>
  </si>
  <si>
    <t>ECHO/YEM/BUD/2015/91002, [EDRIS:-30387]</t>
  </si>
  <si>
    <t>DMA-ERF-0483/129</t>
  </si>
  <si>
    <t>Air Passenger Service through Logistics Cluster Coordination in Support to Humanitarian Response in Yemen (DMA-ERF-0483/129)</t>
  </si>
  <si>
    <t>Yemen 2015</t>
  </si>
  <si>
    <t>YEM-15/SNYS/79486/R/5160</t>
  </si>
  <si>
    <t>[OCT 4344];[203847-105; 40075891]</t>
  </si>
  <si>
    <t xml:space="preserve">Humanitarian assistance </t>
  </si>
  <si>
    <t>ECHO/YEM/BUD/2015/91003, [EDRIS:-30449]</t>
  </si>
  <si>
    <t xml:space="preserve">Priority </t>
  </si>
  <si>
    <t>Food security</t>
  </si>
  <si>
    <t>United Nations Children's Fund</t>
  </si>
  <si>
    <t xml:space="preserve">Program Support (USAID/OFDA) </t>
  </si>
  <si>
    <t>Sum of USD committed/contributed</t>
  </si>
  <si>
    <t>Total</t>
  </si>
  <si>
    <t>Grand Total</t>
  </si>
  <si>
    <t>Title: Humanitarian assistance to Yemen, 2011-2015</t>
  </si>
  <si>
    <t>Grand total</t>
  </si>
  <si>
    <t>EU Institutions</t>
  </si>
  <si>
    <t>Source: Development Initiatives based on UN OCHA FTS data</t>
  </si>
  <si>
    <t>CERF</t>
  </si>
  <si>
    <t>ERF</t>
  </si>
  <si>
    <t>US</t>
  </si>
  <si>
    <t>UK</t>
  </si>
  <si>
    <t>UAE</t>
  </si>
  <si>
    <t>Source: Development Initiatives based on UN OCHA FTS</t>
  </si>
  <si>
    <t>Committed/contributed</t>
  </si>
  <si>
    <t>Pledged</t>
  </si>
  <si>
    <t>US$ millions</t>
  </si>
  <si>
    <t>Cumulative US$ millions</t>
  </si>
  <si>
    <t>Title: Funding to refugees, IDPs and displacement in 2015</t>
  </si>
  <si>
    <t xml:space="preserve">US$3.8 million </t>
  </si>
  <si>
    <t>(blank)</t>
  </si>
  <si>
    <t>Title: Humanitarian funding to UN appeals</t>
  </si>
  <si>
    <t>Total requirements</t>
  </si>
  <si>
    <t>% needs met</t>
  </si>
  <si>
    <t>Title: Humanitarian assistance to Yemen by IASC sector</t>
  </si>
  <si>
    <t>Coordination</t>
  </si>
  <si>
    <t>Economic recovery and infrastructure</t>
  </si>
  <si>
    <t>Protection/human rights/rule of law</t>
  </si>
  <si>
    <t>Sector not yet specified</t>
  </si>
  <si>
    <t>Title: Humanitarian assistance to pooled funds</t>
  </si>
  <si>
    <t>Title: Timeline of contributions and commitments to Yemen in 2015</t>
  </si>
  <si>
    <t>% of total</t>
  </si>
  <si>
    <t>Cumulative % of total</t>
  </si>
  <si>
    <t>ECHO</t>
  </si>
  <si>
    <t xml:space="preserve">Title: Top humanitarian donors to Yemen, 2015 </t>
  </si>
  <si>
    <t>Title: Top ten humanitarian donors to Yemen, 2011-2015</t>
  </si>
  <si>
    <t>Title: Top donors including outstanding pledges by contributions status (2015)</t>
  </si>
  <si>
    <t>Title: Outstanding pledges made in 2015</t>
  </si>
  <si>
    <t>US$m</t>
  </si>
  <si>
    <t>% total</t>
  </si>
</sst>
</file>

<file path=xl/styles.xml><?xml version="1.0" encoding="utf-8"?>
<styleSheet xmlns="http://schemas.openxmlformats.org/spreadsheetml/2006/main">
  <numFmts count="6">
    <numFmt numFmtId="43" formatCode="_-* #,##0.00_-;\-* #,##0.00_-;_-* &quot;-&quot;??_-;_-@_-"/>
    <numFmt numFmtId="164" formatCode="[$-409]d\-mmm\-yyyy;@"/>
    <numFmt numFmtId="165" formatCode="_-* #,##0.0_-;\-* #,##0.0_-;_-* &quot;-&quot;??_-;_-@_-"/>
    <numFmt numFmtId="166" formatCode="_-* #,##0_-;\-* #,##0_-;_-* &quot;-&quot;??_-;_-@_-"/>
    <numFmt numFmtId="167" formatCode="[$-409]d\-mmm\-yy;@"/>
    <numFmt numFmtId="168" formatCode="0.0"/>
  </numFmts>
  <fonts count="24">
    <font>
      <sz val="10"/>
      <name val="Arial"/>
      <family val="2"/>
    </font>
    <font>
      <sz val="8"/>
      <name val="Arial"/>
      <family val="2"/>
    </font>
    <font>
      <sz val="10"/>
      <name val="Arial"/>
      <family val="2"/>
    </font>
    <font>
      <sz val="11"/>
      <color indexed="8"/>
      <name val="Calibri"/>
      <family val="2"/>
    </font>
    <font>
      <sz val="11"/>
      <color indexed="9"/>
      <name val="Calibri"/>
      <family val="2"/>
    </font>
    <font>
      <b/>
      <sz val="11"/>
      <color indexed="9"/>
      <name val="Calibri"/>
      <family val="2"/>
    </font>
    <font>
      <b/>
      <sz val="11"/>
      <color indexed="8"/>
      <name val="Calibri"/>
      <family val="2"/>
    </font>
    <font>
      <sz val="11"/>
      <color indexed="10"/>
      <name val="Calibri"/>
      <family val="2"/>
    </font>
    <font>
      <b/>
      <sz val="10"/>
      <name val="Arial"/>
      <family val="2"/>
    </font>
    <font>
      <b/>
      <i/>
      <sz val="10"/>
      <name val="Arial"/>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b/>
      <sz val="10"/>
      <color theme="0"/>
      <name val="Arial"/>
      <family val="2"/>
    </font>
    <font>
      <b/>
      <sz val="11"/>
      <color theme="1"/>
      <name val="Calibri"/>
      <family val="2"/>
      <scheme val="minor"/>
    </font>
  </fonts>
  <fills count="36">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rgb="FF92D050"/>
        <bgColor indexed="64"/>
      </patternFill>
    </fill>
  </fills>
  <borders count="13">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0" fillId="30" borderId="0" applyNumberFormat="0" applyBorder="0" applyAlignment="0" applyProtection="0"/>
    <xf numFmtId="0" fontId="11" fillId="31" borderId="4" applyNumberFormat="0" applyAlignment="0" applyProtection="0"/>
    <xf numFmtId="0" fontId="5" fillId="32" borderId="5" applyNumberFormat="0" applyAlignment="0" applyProtection="0"/>
    <xf numFmtId="43" fontId="2" fillId="0" borderId="0" applyFont="0" applyFill="0" applyBorder="0" applyAlignment="0" applyProtection="0"/>
    <xf numFmtId="0" fontId="12" fillId="0" borderId="0" applyNumberFormat="0" applyFill="0" applyBorder="0" applyAlignment="0" applyProtection="0"/>
    <xf numFmtId="0" fontId="13" fillId="33" borderId="0" applyNumberFormat="0" applyBorder="0" applyAlignment="0" applyProtection="0"/>
    <xf numFmtId="0" fontId="14" fillId="0" borderId="6"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7" fillId="2" borderId="4" applyNumberFormat="0" applyAlignment="0" applyProtection="0"/>
    <xf numFmtId="0" fontId="18" fillId="0" borderId="9" applyNumberFormat="0" applyFill="0" applyAlignment="0" applyProtection="0"/>
    <xf numFmtId="0" fontId="19" fillId="34" borderId="0" applyNumberFormat="0" applyBorder="0" applyAlignment="0" applyProtection="0"/>
    <xf numFmtId="0" fontId="2" fillId="4" borderId="10" applyNumberFormat="0" applyFont="0" applyAlignment="0" applyProtection="0"/>
    <xf numFmtId="0" fontId="20" fillId="31" borderId="11" applyNumberFormat="0" applyAlignment="0" applyProtection="0"/>
    <xf numFmtId="9" fontId="2" fillId="0" borderId="0" applyFont="0" applyFill="0" applyBorder="0" applyAlignment="0" applyProtection="0"/>
    <xf numFmtId="0" fontId="21" fillId="0" borderId="0" applyNumberFormat="0" applyFill="0" applyBorder="0" applyAlignment="0" applyProtection="0"/>
    <xf numFmtId="0" fontId="6" fillId="0" borderId="12" applyNumberFormat="0" applyFill="0" applyAlignment="0" applyProtection="0"/>
    <xf numFmtId="0" fontId="7" fillId="0" borderId="0" applyNumberFormat="0" applyFill="0" applyBorder="0" applyAlignment="0" applyProtection="0"/>
  </cellStyleXfs>
  <cellXfs count="28">
    <xf numFmtId="0" fontId="0" fillId="0" borderId="0" xfId="0"/>
    <xf numFmtId="0" fontId="1" fillId="3" borderId="1" xfId="0" applyFont="1" applyFill="1" applyBorder="1" applyAlignment="1">
      <alignment horizontal="center" vertical="center" wrapText="1"/>
    </xf>
    <xf numFmtId="0" fontId="1" fillId="5" borderId="2" xfId="0" applyFont="1" applyFill="1" applyBorder="1" applyAlignment="1">
      <alignment vertical="top" wrapText="1"/>
    </xf>
    <xf numFmtId="164" fontId="1" fillId="5" borderId="2" xfId="0" applyNumberFormat="1" applyFont="1" applyFill="1" applyBorder="1" applyAlignment="1">
      <alignment vertical="top" wrapText="1"/>
    </xf>
    <xf numFmtId="3" fontId="1" fillId="5" borderId="2" xfId="0" applyNumberFormat="1" applyFont="1" applyFill="1" applyBorder="1" applyAlignment="1">
      <alignment vertical="top" wrapText="1"/>
    </xf>
    <xf numFmtId="165" fontId="0" fillId="0" borderId="0" xfId="28" applyNumberFormat="1" applyFont="1"/>
    <xf numFmtId="166" fontId="0" fillId="0" borderId="0" xfId="28" applyNumberFormat="1" applyFont="1"/>
    <xf numFmtId="0" fontId="22" fillId="24" borderId="0" xfId="0" applyFont="1" applyFill="1"/>
    <xf numFmtId="3" fontId="1" fillId="35" borderId="2" xfId="0" applyNumberFormat="1" applyFont="1" applyFill="1" applyBorder="1" applyAlignment="1">
      <alignment vertical="top" wrapText="1"/>
    </xf>
    <xf numFmtId="0" fontId="1" fillId="35" borderId="2" xfId="0" applyFont="1" applyFill="1" applyBorder="1" applyAlignment="1">
      <alignment vertical="top" wrapText="1"/>
    </xf>
    <xf numFmtId="164" fontId="1" fillId="35" borderId="2" xfId="0" applyNumberFormat="1" applyFont="1" applyFill="1" applyBorder="1" applyAlignment="1">
      <alignment vertical="top" wrapText="1"/>
    </xf>
    <xf numFmtId="0" fontId="0" fillId="0" borderId="3" xfId="0" applyBorder="1"/>
    <xf numFmtId="165" fontId="0" fillId="0" borderId="3" xfId="28" applyNumberFormat="1" applyFont="1" applyBorder="1"/>
    <xf numFmtId="0" fontId="8" fillId="0" borderId="3" xfId="0" applyFont="1" applyBorder="1"/>
    <xf numFmtId="165" fontId="8" fillId="0" borderId="3" xfId="28" applyNumberFormat="1" applyFont="1" applyBorder="1"/>
    <xf numFmtId="165" fontId="0" fillId="0" borderId="0" xfId="0" applyNumberFormat="1"/>
    <xf numFmtId="167" fontId="0" fillId="0" borderId="0" xfId="0" applyNumberFormat="1"/>
    <xf numFmtId="0" fontId="0" fillId="0" borderId="0" xfId="0" applyFill="1"/>
    <xf numFmtId="0" fontId="8" fillId="0" borderId="0" xfId="0" applyFont="1"/>
    <xf numFmtId="9" fontId="0" fillId="0" borderId="0" xfId="40" applyFont="1"/>
    <xf numFmtId="166" fontId="8" fillId="0" borderId="0" xfId="0" applyNumberFormat="1" applyFont="1" applyBorder="1"/>
    <xf numFmtId="0" fontId="8" fillId="0" borderId="0" xfId="0" applyFont="1" applyBorder="1"/>
    <xf numFmtId="0" fontId="9" fillId="0" borderId="0" xfId="0" applyFont="1"/>
    <xf numFmtId="165" fontId="9" fillId="0" borderId="0" xfId="28" applyNumberFormat="1" applyFont="1"/>
    <xf numFmtId="0" fontId="23" fillId="0" borderId="0" xfId="0" applyFont="1"/>
    <xf numFmtId="168" fontId="0" fillId="0" borderId="0" xfId="0" applyNumberFormat="1"/>
    <xf numFmtId="0" fontId="22" fillId="25" borderId="0" xfId="0" applyFont="1" applyFill="1"/>
    <xf numFmtId="0" fontId="22" fillId="25" borderId="0" xfId="0" applyFont="1" applyFill="1" applyAlignment="1">
      <alignment horizontal="righ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
    <dxf>
      <fill>
        <patternFill patternType="solid">
          <fgColor rgb="FF92D050"/>
          <bgColor rgb="FF00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col"/>
        <c:grouping val="clustered"/>
        <c:ser>
          <c:idx val="0"/>
          <c:order val="0"/>
          <c:tx>
            <c:strRef>
              <c:f>'Fig''s 1, 6 &amp; 7'!$A$44</c:f>
              <c:strCache>
                <c:ptCount val="1"/>
                <c:pt idx="0">
                  <c:v>Yemen</c:v>
                </c:pt>
              </c:strCache>
            </c:strRef>
          </c:tx>
          <c:spPr>
            <a:solidFill>
              <a:schemeClr val="accent1"/>
            </a:solidFill>
          </c:spPr>
          <c:dPt>
            <c:idx val="4"/>
            <c:spPr>
              <a:solidFill>
                <a:schemeClr val="accent1">
                  <a:lumMod val="60000"/>
                  <a:lumOff val="40000"/>
                </a:schemeClr>
              </a:solidFill>
            </c:spPr>
          </c:dPt>
          <c:cat>
            <c:numRef>
              <c:f>'Fig''s 1, 6 &amp; 7'!$B$43:$F$43</c:f>
              <c:numCache>
                <c:formatCode>General</c:formatCode>
                <c:ptCount val="5"/>
                <c:pt idx="0">
                  <c:v>2011</c:v>
                </c:pt>
                <c:pt idx="1">
                  <c:v>2012</c:v>
                </c:pt>
                <c:pt idx="2">
                  <c:v>2013</c:v>
                </c:pt>
                <c:pt idx="3">
                  <c:v>2014</c:v>
                </c:pt>
                <c:pt idx="4">
                  <c:v>2015</c:v>
                </c:pt>
              </c:numCache>
            </c:numRef>
          </c:cat>
          <c:val>
            <c:numRef>
              <c:f>'Fig''s 1, 6 &amp; 7'!$B$44:$F$44</c:f>
              <c:numCache>
                <c:formatCode>_-* #,##0_-;\-* #,##0_-;_-* "-"??_-;_-@_-</c:formatCode>
                <c:ptCount val="5"/>
                <c:pt idx="0">
                  <c:v>294.99508700000001</c:v>
                </c:pt>
                <c:pt idx="1">
                  <c:v>423.13194800000002</c:v>
                </c:pt>
                <c:pt idx="2">
                  <c:v>452.86895800000002</c:v>
                </c:pt>
                <c:pt idx="3">
                  <c:v>402.18403799999999</c:v>
                </c:pt>
                <c:pt idx="4">
                  <c:v>160.91763</c:v>
                </c:pt>
              </c:numCache>
            </c:numRef>
          </c:val>
        </c:ser>
        <c:axId val="63126144"/>
        <c:axId val="63271296"/>
      </c:barChart>
      <c:catAx>
        <c:axId val="63126144"/>
        <c:scaling>
          <c:orientation val="minMax"/>
        </c:scaling>
        <c:axPos val="b"/>
        <c:numFmt formatCode="General" sourceLinked="1"/>
        <c:tickLblPos val="nextTo"/>
        <c:crossAx val="63271296"/>
        <c:crosses val="autoZero"/>
        <c:auto val="1"/>
        <c:lblAlgn val="ctr"/>
        <c:lblOffset val="100"/>
      </c:catAx>
      <c:valAx>
        <c:axId val="63271296"/>
        <c:scaling>
          <c:orientation val="minMax"/>
        </c:scaling>
        <c:axPos val="l"/>
        <c:majorGridlines/>
        <c:title>
          <c:tx>
            <c:rich>
              <a:bodyPr rot="-5400000" vert="horz"/>
              <a:lstStyle/>
              <a:p>
                <a:pPr>
                  <a:defRPr/>
                </a:pPr>
                <a:r>
                  <a:rPr lang="en-US"/>
                  <a:t>US$ millions</a:t>
                </a:r>
              </a:p>
            </c:rich>
          </c:tx>
          <c:layout/>
        </c:title>
        <c:numFmt formatCode="#,##0" sourceLinked="0"/>
        <c:tickLblPos val="nextTo"/>
        <c:crossAx val="63126144"/>
        <c:crosses val="autoZero"/>
        <c:crossBetween val="between"/>
      </c:valAx>
    </c:plotArea>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GB"/>
  <c:chart>
    <c:autoTitleDeleted val="1"/>
    <c:plotArea>
      <c:layout/>
      <c:barChart>
        <c:barDir val="bar"/>
        <c:grouping val="clustered"/>
        <c:ser>
          <c:idx val="0"/>
          <c:order val="0"/>
          <c:tx>
            <c:strRef>
              <c:f>'Fig''s 1, 6 &amp; 7'!$G$68</c:f>
              <c:strCache>
                <c:ptCount val="1"/>
                <c:pt idx="0">
                  <c:v>Grand total</c:v>
                </c:pt>
              </c:strCache>
            </c:strRef>
          </c:tx>
          <c:cat>
            <c:strRef>
              <c:f>'Fig''s 1, 6 &amp; 7'!$A$69:$A$78</c:f>
              <c:strCache>
                <c:ptCount val="10"/>
                <c:pt idx="0">
                  <c:v>US</c:v>
                </c:pt>
                <c:pt idx="1">
                  <c:v>EU Institutions</c:v>
                </c:pt>
                <c:pt idx="2">
                  <c:v>UK</c:v>
                </c:pt>
                <c:pt idx="3">
                  <c:v>Japan</c:v>
                </c:pt>
                <c:pt idx="4">
                  <c:v>Germany</c:v>
                </c:pt>
                <c:pt idx="5">
                  <c:v>CERF</c:v>
                </c:pt>
                <c:pt idx="6">
                  <c:v>UAE</c:v>
                </c:pt>
                <c:pt idx="7">
                  <c:v>Sweden</c:v>
                </c:pt>
                <c:pt idx="8">
                  <c:v>Canada</c:v>
                </c:pt>
                <c:pt idx="9">
                  <c:v>ERF</c:v>
                </c:pt>
              </c:strCache>
            </c:strRef>
          </c:cat>
          <c:val>
            <c:numRef>
              <c:f>'Fig''s 1, 6 &amp; 7'!$G$69:$G$78</c:f>
              <c:numCache>
                <c:formatCode>_-* #,##0_-;\-* #,##0_-;_-* "-"??_-;_-@_-</c:formatCode>
                <c:ptCount val="10"/>
                <c:pt idx="0">
                  <c:v>486.35580099999999</c:v>
                </c:pt>
                <c:pt idx="1">
                  <c:v>219.51964799999999</c:v>
                </c:pt>
                <c:pt idx="2">
                  <c:v>184.29957300000001</c:v>
                </c:pt>
                <c:pt idx="3">
                  <c:v>129.59213399999999</c:v>
                </c:pt>
                <c:pt idx="4">
                  <c:v>77.109914000000003</c:v>
                </c:pt>
                <c:pt idx="5">
                  <c:v>70.994163999999998</c:v>
                </c:pt>
                <c:pt idx="6">
                  <c:v>66.048935999999998</c:v>
                </c:pt>
                <c:pt idx="7">
                  <c:v>65.852407999999997</c:v>
                </c:pt>
                <c:pt idx="8">
                  <c:v>50.748674999999999</c:v>
                </c:pt>
                <c:pt idx="9">
                  <c:v>34.370814000000003</c:v>
                </c:pt>
              </c:numCache>
            </c:numRef>
          </c:val>
        </c:ser>
        <c:dLbls>
          <c:showVal val="1"/>
        </c:dLbls>
        <c:axId val="63295488"/>
        <c:axId val="63297024"/>
      </c:barChart>
      <c:catAx>
        <c:axId val="63295488"/>
        <c:scaling>
          <c:orientation val="maxMin"/>
        </c:scaling>
        <c:axPos val="l"/>
        <c:numFmt formatCode="General" sourceLinked="1"/>
        <c:tickLblPos val="low"/>
        <c:crossAx val="63297024"/>
        <c:crosses val="autoZero"/>
        <c:auto val="1"/>
        <c:lblAlgn val="ctr"/>
        <c:lblOffset val="100"/>
      </c:catAx>
      <c:valAx>
        <c:axId val="63297024"/>
        <c:scaling>
          <c:orientation val="minMax"/>
        </c:scaling>
        <c:axPos val="t"/>
        <c:majorGridlines/>
        <c:numFmt formatCode="#,##0" sourceLinked="0"/>
        <c:tickLblPos val="nextTo"/>
        <c:crossAx val="63295488"/>
        <c:crosses val="autoZero"/>
        <c:crossBetween val="between"/>
      </c:valAx>
    </c:plotArea>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GB"/>
  <c:chart>
    <c:plotArea>
      <c:layout/>
      <c:barChart>
        <c:barDir val="bar"/>
        <c:grouping val="clustered"/>
        <c:ser>
          <c:idx val="0"/>
          <c:order val="0"/>
          <c:tx>
            <c:strRef>
              <c:f>'Fig''s 1, 6 &amp; 7'!$B$4</c:f>
              <c:strCache>
                <c:ptCount val="1"/>
                <c:pt idx="0">
                  <c:v>Committed/contributed</c:v>
                </c:pt>
              </c:strCache>
            </c:strRef>
          </c:tx>
          <c:cat>
            <c:strRef>
              <c:f>'Fig''s 1, 6 &amp; 7'!$A$5:$A$14</c:f>
              <c:strCache>
                <c:ptCount val="10"/>
                <c:pt idx="0">
                  <c:v>US</c:v>
                </c:pt>
                <c:pt idx="1">
                  <c:v>EU Institutions</c:v>
                </c:pt>
                <c:pt idx="2">
                  <c:v>Japan</c:v>
                </c:pt>
                <c:pt idx="3">
                  <c:v>Canada</c:v>
                </c:pt>
                <c:pt idx="4">
                  <c:v>Sweden</c:v>
                </c:pt>
                <c:pt idx="5">
                  <c:v>Denmark</c:v>
                </c:pt>
                <c:pt idx="6">
                  <c:v>UK</c:v>
                </c:pt>
                <c:pt idx="7">
                  <c:v>Finland</c:v>
                </c:pt>
                <c:pt idx="8">
                  <c:v>Germany</c:v>
                </c:pt>
                <c:pt idx="9">
                  <c:v>Switzerland</c:v>
                </c:pt>
              </c:strCache>
            </c:strRef>
          </c:cat>
          <c:val>
            <c:numRef>
              <c:f>'Fig''s 1, 6 &amp; 7'!$B$5:$B$14</c:f>
              <c:numCache>
                <c:formatCode>_-* #,##0.0_-;\-* #,##0.0_-;_-* "-"??_-;_-@_-</c:formatCode>
                <c:ptCount val="10"/>
                <c:pt idx="0">
                  <c:v>49.731665</c:v>
                </c:pt>
                <c:pt idx="1">
                  <c:v>30.798774000000002</c:v>
                </c:pt>
                <c:pt idx="2">
                  <c:v>19.100000000000001</c:v>
                </c:pt>
                <c:pt idx="3">
                  <c:v>9.1002310000000008</c:v>
                </c:pt>
                <c:pt idx="4">
                  <c:v>5.2486379999999997</c:v>
                </c:pt>
                <c:pt idx="5">
                  <c:v>3.6698400000000002</c:v>
                </c:pt>
                <c:pt idx="6">
                  <c:v>3.5551520000000001</c:v>
                </c:pt>
                <c:pt idx="7">
                  <c:v>3.2432249999999998</c:v>
                </c:pt>
                <c:pt idx="8">
                  <c:v>2.8215210000000002</c:v>
                </c:pt>
                <c:pt idx="9">
                  <c:v>2.3326709999999999</c:v>
                </c:pt>
              </c:numCache>
            </c:numRef>
          </c:val>
        </c:ser>
        <c:ser>
          <c:idx val="1"/>
          <c:order val="1"/>
          <c:tx>
            <c:strRef>
              <c:f>'Fig''s 1, 6 &amp; 7'!$C$4</c:f>
              <c:strCache>
                <c:ptCount val="1"/>
                <c:pt idx="0">
                  <c:v>Pledged</c:v>
                </c:pt>
              </c:strCache>
            </c:strRef>
          </c:tx>
          <c:cat>
            <c:strRef>
              <c:f>'Fig''s 1, 6 &amp; 7'!$A$5:$A$14</c:f>
              <c:strCache>
                <c:ptCount val="10"/>
                <c:pt idx="0">
                  <c:v>US</c:v>
                </c:pt>
                <c:pt idx="1">
                  <c:v>EU Institutions</c:v>
                </c:pt>
                <c:pt idx="2">
                  <c:v>Japan</c:v>
                </c:pt>
                <c:pt idx="3">
                  <c:v>Canada</c:v>
                </c:pt>
                <c:pt idx="4">
                  <c:v>Sweden</c:v>
                </c:pt>
                <c:pt idx="5">
                  <c:v>Denmark</c:v>
                </c:pt>
                <c:pt idx="6">
                  <c:v>UK</c:v>
                </c:pt>
                <c:pt idx="7">
                  <c:v>Finland</c:v>
                </c:pt>
                <c:pt idx="8">
                  <c:v>Germany</c:v>
                </c:pt>
                <c:pt idx="9">
                  <c:v>Switzerland</c:v>
                </c:pt>
              </c:strCache>
            </c:strRef>
          </c:cat>
          <c:val>
            <c:numRef>
              <c:f>'Fig''s 1, 6 &amp; 7'!$C$5:$C$14</c:f>
              <c:numCache>
                <c:formatCode>_-* #,##0.0_-;\-* #,##0.0_-;_-* "-"??_-;_-@_-</c:formatCode>
                <c:ptCount val="10"/>
                <c:pt idx="0">
                  <c:v>0.75</c:v>
                </c:pt>
                <c:pt idx="1">
                  <c:v>0</c:v>
                </c:pt>
                <c:pt idx="2">
                  <c:v>0</c:v>
                </c:pt>
                <c:pt idx="3">
                  <c:v>0</c:v>
                </c:pt>
                <c:pt idx="4">
                  <c:v>0</c:v>
                </c:pt>
                <c:pt idx="5">
                  <c:v>1.451168</c:v>
                </c:pt>
                <c:pt idx="6">
                  <c:v>0</c:v>
                </c:pt>
                <c:pt idx="7">
                  <c:v>0</c:v>
                </c:pt>
                <c:pt idx="8">
                  <c:v>1.0834239999999999</c:v>
                </c:pt>
                <c:pt idx="9">
                  <c:v>1.0362690000000001</c:v>
                </c:pt>
              </c:numCache>
            </c:numRef>
          </c:val>
        </c:ser>
        <c:dLbls>
          <c:showVal val="1"/>
        </c:dLbls>
        <c:axId val="64518016"/>
        <c:axId val="64519552"/>
      </c:barChart>
      <c:catAx>
        <c:axId val="64518016"/>
        <c:scaling>
          <c:orientation val="maxMin"/>
        </c:scaling>
        <c:axPos val="l"/>
        <c:numFmt formatCode="General" sourceLinked="1"/>
        <c:tickLblPos val="nextTo"/>
        <c:crossAx val="64519552"/>
        <c:crosses val="autoZero"/>
        <c:auto val="1"/>
        <c:lblAlgn val="ctr"/>
        <c:lblOffset val="100"/>
      </c:catAx>
      <c:valAx>
        <c:axId val="64519552"/>
        <c:scaling>
          <c:orientation val="minMax"/>
        </c:scaling>
        <c:axPos val="t"/>
        <c:majorGridlines/>
        <c:title>
          <c:tx>
            <c:rich>
              <a:bodyPr/>
              <a:lstStyle/>
              <a:p>
                <a:pPr>
                  <a:defRPr/>
                </a:pPr>
                <a:r>
                  <a:rPr lang="en-GB"/>
                  <a:t>US$ millions</a:t>
                </a:r>
              </a:p>
            </c:rich>
          </c:tx>
          <c:layout/>
        </c:title>
        <c:numFmt formatCode="#,##0" sourceLinked="0"/>
        <c:tickLblPos val="nextTo"/>
        <c:crossAx val="64518016"/>
        <c:crosses val="autoZero"/>
        <c:crossBetween val="between"/>
      </c:valAx>
    </c:plotArea>
    <c:legend>
      <c:legendPos val="b"/>
      <c:layout/>
    </c:legend>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stacked"/>
        <c:ser>
          <c:idx val="2"/>
          <c:order val="1"/>
          <c:tx>
            <c:strRef>
              <c:f>'Fig. 2; Tbl 1'!$D$4</c:f>
              <c:strCache>
                <c:ptCount val="1"/>
                <c:pt idx="0">
                  <c:v>Paid contribution</c:v>
                </c:pt>
              </c:strCache>
            </c:strRef>
          </c:tx>
          <c:cat>
            <c:strRef>
              <c:f>'Fig. 2; Tbl 1'!$A$5:$A$14</c:f>
              <c:strCache>
                <c:ptCount val="10"/>
                <c:pt idx="0">
                  <c:v>US</c:v>
                </c:pt>
                <c:pt idx="1">
                  <c:v>ECHO</c:v>
                </c:pt>
                <c:pt idx="2">
                  <c:v>Japan</c:v>
                </c:pt>
                <c:pt idx="3">
                  <c:v>Canada</c:v>
                </c:pt>
                <c:pt idx="4">
                  <c:v>Sweden</c:v>
                </c:pt>
                <c:pt idx="5">
                  <c:v>Denmark</c:v>
                </c:pt>
                <c:pt idx="6">
                  <c:v>Germany</c:v>
                </c:pt>
                <c:pt idx="7">
                  <c:v>UK</c:v>
                </c:pt>
                <c:pt idx="8">
                  <c:v>Switzerland</c:v>
                </c:pt>
                <c:pt idx="9">
                  <c:v>Finland</c:v>
                </c:pt>
              </c:strCache>
            </c:strRef>
          </c:cat>
          <c:val>
            <c:numRef>
              <c:f>'Fig. 2; Tbl 1'!$D$5:$D$14</c:f>
              <c:numCache>
                <c:formatCode>_-* #,##0.0_-;\-* #,##0.0_-;_-* "-"??_-;_-@_-</c:formatCode>
                <c:ptCount val="10"/>
                <c:pt idx="0">
                  <c:v>40.066501000000002</c:v>
                </c:pt>
                <c:pt idx="1">
                  <c:v>0</c:v>
                </c:pt>
                <c:pt idx="2">
                  <c:v>19.100000000000001</c:v>
                </c:pt>
                <c:pt idx="3">
                  <c:v>6.2979880000000001</c:v>
                </c:pt>
                <c:pt idx="4">
                  <c:v>0.63678000000000001</c:v>
                </c:pt>
                <c:pt idx="5">
                  <c:v>3.2187800000000002</c:v>
                </c:pt>
                <c:pt idx="6">
                  <c:v>0</c:v>
                </c:pt>
                <c:pt idx="7">
                  <c:v>0.41322300000000001</c:v>
                </c:pt>
                <c:pt idx="8">
                  <c:v>0.81291400000000003</c:v>
                </c:pt>
                <c:pt idx="9">
                  <c:v>2.1208909999999999</c:v>
                </c:pt>
              </c:numCache>
            </c:numRef>
          </c:val>
        </c:ser>
        <c:ser>
          <c:idx val="1"/>
          <c:order val="2"/>
          <c:tx>
            <c:strRef>
              <c:f>'Fig. 2; Tbl 1'!$C$4</c:f>
              <c:strCache>
                <c:ptCount val="1"/>
                <c:pt idx="0">
                  <c:v>Commitment</c:v>
                </c:pt>
              </c:strCache>
            </c:strRef>
          </c:tx>
          <c:cat>
            <c:strRef>
              <c:f>'Fig. 2; Tbl 1'!$A$5:$A$14</c:f>
              <c:strCache>
                <c:ptCount val="10"/>
                <c:pt idx="0">
                  <c:v>US</c:v>
                </c:pt>
                <c:pt idx="1">
                  <c:v>ECHO</c:v>
                </c:pt>
                <c:pt idx="2">
                  <c:v>Japan</c:v>
                </c:pt>
                <c:pt idx="3">
                  <c:v>Canada</c:v>
                </c:pt>
                <c:pt idx="4">
                  <c:v>Sweden</c:v>
                </c:pt>
                <c:pt idx="5">
                  <c:v>Denmark</c:v>
                </c:pt>
                <c:pt idx="6">
                  <c:v>Germany</c:v>
                </c:pt>
                <c:pt idx="7">
                  <c:v>UK</c:v>
                </c:pt>
                <c:pt idx="8">
                  <c:v>Switzerland</c:v>
                </c:pt>
                <c:pt idx="9">
                  <c:v>Finland</c:v>
                </c:pt>
              </c:strCache>
            </c:strRef>
          </c:cat>
          <c:val>
            <c:numRef>
              <c:f>'Fig. 2; Tbl 1'!$C$5:$C$14</c:f>
              <c:numCache>
                <c:formatCode>_-* #,##0.0_-;\-* #,##0.0_-;_-* "-"??_-;_-@_-</c:formatCode>
                <c:ptCount val="10"/>
                <c:pt idx="0">
                  <c:v>9.6651640000000008</c:v>
                </c:pt>
                <c:pt idx="1">
                  <c:v>30.798774000000002</c:v>
                </c:pt>
                <c:pt idx="2">
                  <c:v>0</c:v>
                </c:pt>
                <c:pt idx="3">
                  <c:v>2.8022429999999998</c:v>
                </c:pt>
                <c:pt idx="4">
                  <c:v>4.6118579999999998</c:v>
                </c:pt>
                <c:pt idx="5">
                  <c:v>0.45106000000000002</c:v>
                </c:pt>
                <c:pt idx="6">
                  <c:v>2.8215210000000002</c:v>
                </c:pt>
                <c:pt idx="7">
                  <c:v>3.1419290000000002</c:v>
                </c:pt>
                <c:pt idx="8">
                  <c:v>1.519757</c:v>
                </c:pt>
                <c:pt idx="9">
                  <c:v>1.1223339999999999</c:v>
                </c:pt>
              </c:numCache>
            </c:numRef>
          </c:val>
        </c:ser>
        <c:ser>
          <c:idx val="0"/>
          <c:order val="3"/>
          <c:tx>
            <c:strRef>
              <c:f>'Fig. 2; Tbl 1'!$B$4</c:f>
              <c:strCache>
                <c:ptCount val="1"/>
                <c:pt idx="0">
                  <c:v>Pledge</c:v>
                </c:pt>
              </c:strCache>
            </c:strRef>
          </c:tx>
          <c:cat>
            <c:strRef>
              <c:f>'Fig. 2; Tbl 1'!$A$5:$A$14</c:f>
              <c:strCache>
                <c:ptCount val="10"/>
                <c:pt idx="0">
                  <c:v>US</c:v>
                </c:pt>
                <c:pt idx="1">
                  <c:v>ECHO</c:v>
                </c:pt>
                <c:pt idx="2">
                  <c:v>Japan</c:v>
                </c:pt>
                <c:pt idx="3">
                  <c:v>Canada</c:v>
                </c:pt>
                <c:pt idx="4">
                  <c:v>Sweden</c:v>
                </c:pt>
                <c:pt idx="5">
                  <c:v>Denmark</c:v>
                </c:pt>
                <c:pt idx="6">
                  <c:v>Germany</c:v>
                </c:pt>
                <c:pt idx="7">
                  <c:v>UK</c:v>
                </c:pt>
                <c:pt idx="8">
                  <c:v>Switzerland</c:v>
                </c:pt>
                <c:pt idx="9">
                  <c:v>Finland</c:v>
                </c:pt>
              </c:strCache>
            </c:strRef>
          </c:cat>
          <c:val>
            <c:numRef>
              <c:f>'Fig. 2; Tbl 1'!$B$5:$B$14</c:f>
              <c:numCache>
                <c:formatCode>_-* #,##0.0_-;\-* #,##0.0_-;_-* "-"??_-;_-@_-</c:formatCode>
                <c:ptCount val="10"/>
                <c:pt idx="0">
                  <c:v>0.75</c:v>
                </c:pt>
                <c:pt idx="1">
                  <c:v>0</c:v>
                </c:pt>
                <c:pt idx="2">
                  <c:v>0</c:v>
                </c:pt>
                <c:pt idx="3">
                  <c:v>0</c:v>
                </c:pt>
                <c:pt idx="4">
                  <c:v>0</c:v>
                </c:pt>
                <c:pt idx="5">
                  <c:v>1.451168</c:v>
                </c:pt>
                <c:pt idx="6">
                  <c:v>1.0834239999999999</c:v>
                </c:pt>
                <c:pt idx="7">
                  <c:v>0</c:v>
                </c:pt>
                <c:pt idx="8">
                  <c:v>1.0362690000000001</c:v>
                </c:pt>
                <c:pt idx="9">
                  <c:v>0</c:v>
                </c:pt>
              </c:numCache>
            </c:numRef>
          </c:val>
        </c:ser>
        <c:overlap val="100"/>
        <c:axId val="64662912"/>
        <c:axId val="64681088"/>
      </c:barChart>
      <c:lineChart>
        <c:grouping val="standard"/>
        <c:ser>
          <c:idx val="3"/>
          <c:order val="0"/>
          <c:tx>
            <c:strRef>
              <c:f>'Fig. 2; Tbl 1'!$E$4</c:f>
              <c:strCache>
                <c:ptCount val="1"/>
                <c:pt idx="0">
                  <c:v>Total</c:v>
                </c:pt>
              </c:strCache>
            </c:strRef>
          </c:tx>
          <c:marker>
            <c:symbol val="none"/>
          </c:marker>
          <c:dLbls>
            <c:dLblPos val="t"/>
            <c:showVal val="1"/>
          </c:dLbls>
          <c:cat>
            <c:strRef>
              <c:f>'Fig. 2; Tbl 1'!$A$5:$A$14</c:f>
              <c:strCache>
                <c:ptCount val="10"/>
                <c:pt idx="0">
                  <c:v>US</c:v>
                </c:pt>
                <c:pt idx="1">
                  <c:v>ECHO</c:v>
                </c:pt>
                <c:pt idx="2">
                  <c:v>Japan</c:v>
                </c:pt>
                <c:pt idx="3">
                  <c:v>Canada</c:v>
                </c:pt>
                <c:pt idx="4">
                  <c:v>Sweden</c:v>
                </c:pt>
                <c:pt idx="5">
                  <c:v>Denmark</c:v>
                </c:pt>
                <c:pt idx="6">
                  <c:v>Germany</c:v>
                </c:pt>
                <c:pt idx="7">
                  <c:v>UK</c:v>
                </c:pt>
                <c:pt idx="8">
                  <c:v>Switzerland</c:v>
                </c:pt>
                <c:pt idx="9">
                  <c:v>Finland</c:v>
                </c:pt>
              </c:strCache>
            </c:strRef>
          </c:cat>
          <c:val>
            <c:numRef>
              <c:f>'Fig. 2; Tbl 1'!$E$5:$E$14</c:f>
              <c:numCache>
                <c:formatCode>_-* #,##0.0_-;\-* #,##0.0_-;_-* "-"??_-;_-@_-</c:formatCode>
                <c:ptCount val="10"/>
                <c:pt idx="0">
                  <c:v>50.481665000000007</c:v>
                </c:pt>
                <c:pt idx="1">
                  <c:v>30.798774000000002</c:v>
                </c:pt>
                <c:pt idx="2">
                  <c:v>19.100000000000001</c:v>
                </c:pt>
                <c:pt idx="3">
                  <c:v>9.1002310000000008</c:v>
                </c:pt>
                <c:pt idx="4">
                  <c:v>5.2486379999999997</c:v>
                </c:pt>
                <c:pt idx="5">
                  <c:v>5.1210079999999998</c:v>
                </c:pt>
                <c:pt idx="6">
                  <c:v>3.9049450000000001</c:v>
                </c:pt>
                <c:pt idx="7">
                  <c:v>3.5551520000000001</c:v>
                </c:pt>
                <c:pt idx="8">
                  <c:v>3.3689400000000003</c:v>
                </c:pt>
                <c:pt idx="9">
                  <c:v>3.2432249999999998</c:v>
                </c:pt>
              </c:numCache>
            </c:numRef>
          </c:val>
        </c:ser>
        <c:marker val="1"/>
        <c:axId val="64662912"/>
        <c:axId val="64681088"/>
      </c:lineChart>
      <c:catAx>
        <c:axId val="64662912"/>
        <c:scaling>
          <c:orientation val="minMax"/>
        </c:scaling>
        <c:axPos val="b"/>
        <c:numFmt formatCode="General" sourceLinked="1"/>
        <c:tickLblPos val="nextTo"/>
        <c:crossAx val="64681088"/>
        <c:crosses val="autoZero"/>
        <c:auto val="1"/>
        <c:lblAlgn val="ctr"/>
        <c:lblOffset val="100"/>
      </c:catAx>
      <c:valAx>
        <c:axId val="64681088"/>
        <c:scaling>
          <c:orientation val="minMax"/>
        </c:scaling>
        <c:axPos val="l"/>
        <c:majorGridlines/>
        <c:numFmt formatCode="#,##0" sourceLinked="0"/>
        <c:tickLblPos val="nextTo"/>
        <c:crossAx val="64662912"/>
        <c:crosses val="autoZero"/>
        <c:crossBetween val="between"/>
      </c:valAx>
    </c:plotArea>
    <c:legend>
      <c:legendPos val="r"/>
    </c:legend>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GB"/>
  <c:chart>
    <c:autoTitleDeleted val="1"/>
    <c:plotArea>
      <c:layout/>
      <c:pieChart>
        <c:varyColors val="1"/>
        <c:ser>
          <c:idx val="0"/>
          <c:order val="0"/>
          <c:tx>
            <c:strRef>
              <c:f>'Fig. 3'!$B$5</c:f>
              <c:strCache>
                <c:ptCount val="1"/>
                <c:pt idx="0">
                  <c:v>US$m</c:v>
                </c:pt>
              </c:strCache>
            </c:strRef>
          </c:tx>
          <c:dLbls>
            <c:showVal val="1"/>
            <c:showCatName val="1"/>
            <c:showPercent val="1"/>
            <c:showLeaderLines val="1"/>
          </c:dLbls>
          <c:cat>
            <c:strRef>
              <c:f>'Fig. 3'!$A$6:$A$10</c:f>
              <c:strCache>
                <c:ptCount val="5"/>
                <c:pt idx="0">
                  <c:v>UN Agencies</c:v>
                </c:pt>
                <c:pt idx="1">
                  <c:v>Other</c:v>
                </c:pt>
                <c:pt idx="2">
                  <c:v>NGOs</c:v>
                </c:pt>
                <c:pt idx="3">
                  <c:v>Red Cross / Red Crescent</c:v>
                </c:pt>
                <c:pt idx="4">
                  <c:v>Government</c:v>
                </c:pt>
              </c:strCache>
            </c:strRef>
          </c:cat>
          <c:val>
            <c:numRef>
              <c:f>'Fig. 3'!$B$6:$B$10</c:f>
              <c:numCache>
                <c:formatCode>0.0</c:formatCode>
                <c:ptCount val="5"/>
                <c:pt idx="0">
                  <c:v>108.63715500000001</c:v>
                </c:pt>
                <c:pt idx="1">
                  <c:v>30.371324999999999</c:v>
                </c:pt>
                <c:pt idx="2">
                  <c:v>19.033503</c:v>
                </c:pt>
                <c:pt idx="3">
                  <c:v>2.8215210000000002</c:v>
                </c:pt>
                <c:pt idx="4">
                  <c:v>5.4126000000000001E-2</c:v>
                </c:pt>
              </c:numCache>
            </c:numRef>
          </c:val>
        </c:ser>
        <c:firstSliceAng val="0"/>
      </c:pieChart>
      <c:spPr>
        <a:noFill/>
        <a:ln w="25400">
          <a:noFill/>
        </a:ln>
      </c:spPr>
    </c:plotArea>
    <c:plotVisOnly val="1"/>
    <c:dispBlanksAs val="zero"/>
  </c:chart>
  <c:spPr>
    <a:ln>
      <a:noFill/>
    </a:ln>
  </c:spPr>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GB"/>
  <c:chart>
    <c:autoTitleDeleted val="1"/>
    <c:plotArea>
      <c:layout/>
      <c:lineChart>
        <c:grouping val="standard"/>
        <c:ser>
          <c:idx val="0"/>
          <c:order val="0"/>
          <c:tx>
            <c:strRef>
              <c:f>'Fig. 4'!$C$4</c:f>
              <c:strCache>
                <c:ptCount val="1"/>
                <c:pt idx="0">
                  <c:v>Cumulative US$ millions</c:v>
                </c:pt>
              </c:strCache>
            </c:strRef>
          </c:tx>
          <c:marker>
            <c:symbol val="none"/>
          </c:marker>
          <c:cat>
            <c:numRef>
              <c:f>'Fig. 4'!$A$5:$A$35</c:f>
              <c:numCache>
                <c:formatCode>[$-409]d\-mmm\-yy;@</c:formatCode>
                <c:ptCount val="31"/>
                <c:pt idx="0">
                  <c:v>42005</c:v>
                </c:pt>
                <c:pt idx="1">
                  <c:v>42013</c:v>
                </c:pt>
                <c:pt idx="2">
                  <c:v>42017</c:v>
                </c:pt>
                <c:pt idx="3">
                  <c:v>42020</c:v>
                </c:pt>
                <c:pt idx="4">
                  <c:v>42024</c:v>
                </c:pt>
                <c:pt idx="5">
                  <c:v>42025</c:v>
                </c:pt>
                <c:pt idx="6">
                  <c:v>42047</c:v>
                </c:pt>
                <c:pt idx="7">
                  <c:v>42048</c:v>
                </c:pt>
                <c:pt idx="8">
                  <c:v>42052</c:v>
                </c:pt>
                <c:pt idx="9">
                  <c:v>42053</c:v>
                </c:pt>
                <c:pt idx="10">
                  <c:v>42054</c:v>
                </c:pt>
                <c:pt idx="11">
                  <c:v>42062</c:v>
                </c:pt>
                <c:pt idx="12">
                  <c:v>42064</c:v>
                </c:pt>
                <c:pt idx="13">
                  <c:v>42072</c:v>
                </c:pt>
                <c:pt idx="14">
                  <c:v>42074</c:v>
                </c:pt>
                <c:pt idx="15">
                  <c:v>42075</c:v>
                </c:pt>
                <c:pt idx="16">
                  <c:v>42078</c:v>
                </c:pt>
                <c:pt idx="17">
                  <c:v>42079</c:v>
                </c:pt>
                <c:pt idx="18">
                  <c:v>42080</c:v>
                </c:pt>
                <c:pt idx="19">
                  <c:v>42086</c:v>
                </c:pt>
                <c:pt idx="20">
                  <c:v>42088</c:v>
                </c:pt>
                <c:pt idx="21">
                  <c:v>42093</c:v>
                </c:pt>
                <c:pt idx="22">
                  <c:v>42095</c:v>
                </c:pt>
                <c:pt idx="23">
                  <c:v>42097</c:v>
                </c:pt>
                <c:pt idx="24">
                  <c:v>42103</c:v>
                </c:pt>
                <c:pt idx="25">
                  <c:v>42104</c:v>
                </c:pt>
                <c:pt idx="26">
                  <c:v>42108</c:v>
                </c:pt>
                <c:pt idx="27">
                  <c:v>42109</c:v>
                </c:pt>
                <c:pt idx="28">
                  <c:v>42110</c:v>
                </c:pt>
                <c:pt idx="29">
                  <c:v>42114</c:v>
                </c:pt>
                <c:pt idx="30">
                  <c:v>42116</c:v>
                </c:pt>
              </c:numCache>
            </c:numRef>
          </c:cat>
          <c:val>
            <c:numRef>
              <c:f>'Fig. 4'!$C$5:$C$35</c:f>
              <c:numCache>
                <c:formatCode>_-* #,##0.0_-;\-* #,##0.0_-;_-* "-"??_-;_-@_-</c:formatCode>
                <c:ptCount val="31"/>
                <c:pt idx="0">
                  <c:v>13.981779</c:v>
                </c:pt>
                <c:pt idx="1">
                  <c:v>17.194844</c:v>
                </c:pt>
                <c:pt idx="2">
                  <c:v>18.832846</c:v>
                </c:pt>
                <c:pt idx="3">
                  <c:v>18.886972</c:v>
                </c:pt>
                <c:pt idx="4">
                  <c:v>18.886972</c:v>
                </c:pt>
                <c:pt idx="5">
                  <c:v>18.886972</c:v>
                </c:pt>
                <c:pt idx="6">
                  <c:v>18.906489000000001</c:v>
                </c:pt>
                <c:pt idx="7">
                  <c:v>25.339071000000001</c:v>
                </c:pt>
                <c:pt idx="8">
                  <c:v>35.339071000000004</c:v>
                </c:pt>
                <c:pt idx="9">
                  <c:v>38.060159000000006</c:v>
                </c:pt>
                <c:pt idx="10">
                  <c:v>39.256545000000003</c:v>
                </c:pt>
                <c:pt idx="11">
                  <c:v>46.069768000000003</c:v>
                </c:pt>
                <c:pt idx="12">
                  <c:v>46.345020000000005</c:v>
                </c:pt>
                <c:pt idx="13">
                  <c:v>47.916288000000009</c:v>
                </c:pt>
                <c:pt idx="14">
                  <c:v>51.701225000000008</c:v>
                </c:pt>
                <c:pt idx="15">
                  <c:v>52.152285000000006</c:v>
                </c:pt>
                <c:pt idx="16">
                  <c:v>67.007429999999999</c:v>
                </c:pt>
                <c:pt idx="17">
                  <c:v>70.344210000000004</c:v>
                </c:pt>
                <c:pt idx="18">
                  <c:v>71.466543999999999</c:v>
                </c:pt>
                <c:pt idx="19">
                  <c:v>80.174666999999999</c:v>
                </c:pt>
                <c:pt idx="20">
                  <c:v>83.663444999999996</c:v>
                </c:pt>
                <c:pt idx="21">
                  <c:v>85.290678999999997</c:v>
                </c:pt>
                <c:pt idx="22">
                  <c:v>85.705186999999995</c:v>
                </c:pt>
                <c:pt idx="23">
                  <c:v>86.246898999999999</c:v>
                </c:pt>
                <c:pt idx="24">
                  <c:v>86.246898999999999</c:v>
                </c:pt>
                <c:pt idx="25">
                  <c:v>124.11853500000001</c:v>
                </c:pt>
                <c:pt idx="26">
                  <c:v>125.74367000000001</c:v>
                </c:pt>
                <c:pt idx="27">
                  <c:v>125.97590400000001</c:v>
                </c:pt>
                <c:pt idx="28">
                  <c:v>127.24430200000002</c:v>
                </c:pt>
                <c:pt idx="29">
                  <c:v>128.04430200000002</c:v>
                </c:pt>
                <c:pt idx="30">
                  <c:v>128.04430200000002</c:v>
                </c:pt>
              </c:numCache>
            </c:numRef>
          </c:val>
        </c:ser>
        <c:marker val="1"/>
        <c:axId val="64821120"/>
        <c:axId val="64822656"/>
      </c:lineChart>
      <c:dateAx>
        <c:axId val="64821120"/>
        <c:scaling>
          <c:orientation val="minMax"/>
        </c:scaling>
        <c:axPos val="b"/>
        <c:numFmt formatCode="[$-409]d\-mmm;@" sourceLinked="0"/>
        <c:tickLblPos val="nextTo"/>
        <c:crossAx val="64822656"/>
        <c:crosses val="autoZero"/>
        <c:auto val="1"/>
        <c:lblOffset val="100"/>
      </c:dateAx>
      <c:valAx>
        <c:axId val="64822656"/>
        <c:scaling>
          <c:orientation val="minMax"/>
        </c:scaling>
        <c:axPos val="l"/>
        <c:title>
          <c:tx>
            <c:rich>
              <a:bodyPr rot="-5400000" vert="horz"/>
              <a:lstStyle/>
              <a:p>
                <a:pPr>
                  <a:defRPr/>
                </a:pPr>
                <a:r>
                  <a:rPr lang="en-US"/>
                  <a:t>US$ millions</a:t>
                </a:r>
              </a:p>
            </c:rich>
          </c:tx>
        </c:title>
        <c:numFmt formatCode="#,##0" sourceLinked="0"/>
        <c:tickLblPos val="nextTo"/>
        <c:crossAx val="64821120"/>
        <c:crosses val="autoZero"/>
        <c:crossBetween val="between"/>
      </c:valAx>
    </c:plotArea>
    <c:plotVisOnly val="1"/>
    <c:dispBlanksAs val="gap"/>
  </c:chart>
  <c:printSettings>
    <c:headerFooter/>
    <c:pageMargins b="0.75000000000000011" l="0.70000000000000007" r="0.70000000000000007" t="0.75000000000000011" header="0.30000000000000004" footer="0.30000000000000004"/>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lang val="en-GB"/>
  <c:chart>
    <c:autoTitleDeleted val="1"/>
    <c:plotArea>
      <c:layout/>
      <c:pieChart>
        <c:varyColors val="1"/>
        <c:ser>
          <c:idx val="0"/>
          <c:order val="0"/>
          <c:tx>
            <c:strRef>
              <c:f>'Fig. 5'!$B$4</c:f>
              <c:strCache>
                <c:ptCount val="1"/>
                <c:pt idx="0">
                  <c:v>US$ millions</c:v>
                </c:pt>
              </c:strCache>
            </c:strRef>
          </c:tx>
          <c:dLbls>
            <c:showVal val="1"/>
            <c:showCatName val="1"/>
            <c:showPercent val="1"/>
            <c:showLeaderLines val="1"/>
          </c:dLbls>
          <c:cat>
            <c:strRef>
              <c:f>'Fig. 5'!$A$5:$A$11</c:f>
              <c:strCache>
                <c:ptCount val="7"/>
                <c:pt idx="0">
                  <c:v>Food</c:v>
                </c:pt>
                <c:pt idx="1">
                  <c:v>Sector not yet specified</c:v>
                </c:pt>
                <c:pt idx="2">
                  <c:v>Health</c:v>
                </c:pt>
                <c:pt idx="3">
                  <c:v>WASH</c:v>
                </c:pt>
                <c:pt idx="4">
                  <c:v>Coordination</c:v>
                </c:pt>
                <c:pt idx="5">
                  <c:v>Economic recovery and infrastructure</c:v>
                </c:pt>
                <c:pt idx="6">
                  <c:v>Protection/human rights/rule of law</c:v>
                </c:pt>
              </c:strCache>
            </c:strRef>
          </c:cat>
          <c:val>
            <c:numRef>
              <c:f>'Fig. 5'!$B$5:$B$11</c:f>
              <c:numCache>
                <c:formatCode>_-* #,##0.0_-;\-* #,##0.0_-;_-* "-"??_-;_-@_-</c:formatCode>
                <c:ptCount val="7"/>
                <c:pt idx="0">
                  <c:v>78.704929000000007</c:v>
                </c:pt>
                <c:pt idx="1">
                  <c:v>62.062348</c:v>
                </c:pt>
                <c:pt idx="2">
                  <c:v>8.2076820000000001</c:v>
                </c:pt>
                <c:pt idx="3">
                  <c:v>5.1360400000000004</c:v>
                </c:pt>
                <c:pt idx="4">
                  <c:v>3.4108049999999999</c:v>
                </c:pt>
                <c:pt idx="5">
                  <c:v>2.1948650000000001</c:v>
                </c:pt>
                <c:pt idx="6">
                  <c:v>1.2009609999999999</c:v>
                </c:pt>
              </c:numCache>
            </c:numRef>
          </c:val>
        </c:ser>
        <c:dLbls>
          <c:showVal val="1"/>
        </c:dLbls>
        <c:firstSliceAng val="0"/>
      </c:pieChart>
      <c:spPr>
        <a:noFill/>
        <a:ln w="25400">
          <a:noFill/>
        </a:ln>
      </c:spPr>
    </c:plotArea>
    <c:plotVisOnly val="1"/>
    <c:dispBlanksAs val="zero"/>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9525</xdr:colOff>
      <xdr:row>45</xdr:row>
      <xdr:rowOff>9525</xdr:rowOff>
    </xdr:from>
    <xdr:to>
      <xdr:col>5</xdr:col>
      <xdr:colOff>581025</xdr:colOff>
      <xdr:row>62</xdr:row>
      <xdr:rowOff>0</xdr:rowOff>
    </xdr:to>
    <xdr:graphicFrame macro="">
      <xdr:nvGraphicFramePr>
        <xdr:cNvPr id="2098"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1495425</xdr:colOff>
      <xdr:row>79</xdr:row>
      <xdr:rowOff>47625</xdr:rowOff>
    </xdr:from>
    <xdr:to>
      <xdr:col>5</xdr:col>
      <xdr:colOff>704850</xdr:colOff>
      <xdr:row>97</xdr:row>
      <xdr:rowOff>95250</xdr:rowOff>
    </xdr:to>
    <xdr:graphicFrame macro="">
      <xdr:nvGraphicFramePr>
        <xdr:cNvPr id="2099"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895350</xdr:colOff>
      <xdr:row>16</xdr:row>
      <xdr:rowOff>0</xdr:rowOff>
    </xdr:from>
    <xdr:to>
      <xdr:col>5</xdr:col>
      <xdr:colOff>838200</xdr:colOff>
      <xdr:row>37</xdr:row>
      <xdr:rowOff>28575</xdr:rowOff>
    </xdr:to>
    <xdr:graphicFrame macro="">
      <xdr:nvGraphicFramePr>
        <xdr:cNvPr id="2100"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314325</xdr:colOff>
      <xdr:row>5</xdr:row>
      <xdr:rowOff>47625</xdr:rowOff>
    </xdr:from>
    <xdr:to>
      <xdr:col>13</xdr:col>
      <xdr:colOff>9525</xdr:colOff>
      <xdr:row>22</xdr:row>
      <xdr:rowOff>38100</xdr:rowOff>
    </xdr:to>
    <xdr:graphicFrame macro="">
      <xdr:nvGraphicFramePr>
        <xdr:cNvPr id="6247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28575</xdr:colOff>
      <xdr:row>2</xdr:row>
      <xdr:rowOff>85725</xdr:rowOff>
    </xdr:from>
    <xdr:to>
      <xdr:col>12</xdr:col>
      <xdr:colOff>333375</xdr:colOff>
      <xdr:row>19</xdr:row>
      <xdr:rowOff>76200</xdr:rowOff>
    </xdr:to>
    <xdr:graphicFrame macro="">
      <xdr:nvGraphicFramePr>
        <xdr:cNvPr id="8397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304800</xdr:colOff>
      <xdr:row>4</xdr:row>
      <xdr:rowOff>0</xdr:rowOff>
    </xdr:from>
    <xdr:to>
      <xdr:col>20</xdr:col>
      <xdr:colOff>123825</xdr:colOff>
      <xdr:row>34</xdr:row>
      <xdr:rowOff>95250</xdr:rowOff>
    </xdr:to>
    <xdr:graphicFrame macro="">
      <xdr:nvGraphicFramePr>
        <xdr:cNvPr id="16420"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39</xdr:row>
      <xdr:rowOff>0</xdr:rowOff>
    </xdr:from>
    <xdr:to>
      <xdr:col>13</xdr:col>
      <xdr:colOff>571500</xdr:colOff>
      <xdr:row>42</xdr:row>
      <xdr:rowOff>152400</xdr:rowOff>
    </xdr:to>
    <xdr:sp macro="" textlink="">
      <xdr:nvSpPr>
        <xdr:cNvPr id="5" name="TextBox 4"/>
        <xdr:cNvSpPr txBox="1"/>
      </xdr:nvSpPr>
      <xdr:spPr>
        <a:xfrm>
          <a:off x="7124700" y="6324600"/>
          <a:ext cx="1790700"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GB"/>
        </a:p>
      </xdr:txBody>
    </xdr:sp>
    <xdr:clientData/>
  </xdr:twoCellAnchor>
</xdr:wsDr>
</file>

<file path=xl/drawings/drawing5.xml><?xml version="1.0" encoding="utf-8"?>
<c:userShapes xmlns:c="http://schemas.openxmlformats.org/drawingml/2006/chart">
  <cdr:relSizeAnchor xmlns:cdr="http://schemas.openxmlformats.org/drawingml/2006/chartDrawing">
    <cdr:from>
      <cdr:x>0.81427</cdr:x>
      <cdr:y>0.05192</cdr:y>
    </cdr:from>
    <cdr:to>
      <cdr:x>0.93973</cdr:x>
      <cdr:y>0.15858</cdr:y>
    </cdr:to>
    <cdr:sp macro="" textlink="">
      <cdr:nvSpPr>
        <cdr:cNvPr id="2" name="TextBox 3"/>
        <cdr:cNvSpPr txBox="1"/>
      </cdr:nvSpPr>
      <cdr:spPr>
        <a:xfrm xmlns:a="http://schemas.openxmlformats.org/drawingml/2006/main">
          <a:off x="6305550" y="257175"/>
          <a:ext cx="971577" cy="528272"/>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r>
            <a:rPr lang="en-GB" sz="900" baseline="0"/>
            <a:t>10/04: US$37.9 million from </a:t>
          </a:r>
          <a:r>
            <a:rPr lang="en-GB" sz="900"/>
            <a:t>US  to WFP</a:t>
          </a:r>
        </a:p>
      </cdr:txBody>
    </cdr:sp>
  </cdr:relSizeAnchor>
  <cdr:relSizeAnchor xmlns:cdr="http://schemas.openxmlformats.org/drawingml/2006/chartDrawing">
    <cdr:from>
      <cdr:x>0.60394</cdr:x>
      <cdr:y>0.34231</cdr:y>
    </cdr:from>
    <cdr:to>
      <cdr:x>0.7294</cdr:x>
      <cdr:y>0.47612</cdr:y>
    </cdr:to>
    <cdr:sp macro="" textlink="">
      <cdr:nvSpPr>
        <cdr:cNvPr id="3" name="TextBox 3"/>
        <cdr:cNvSpPr txBox="1"/>
      </cdr:nvSpPr>
      <cdr:spPr>
        <a:xfrm xmlns:a="http://schemas.openxmlformats.org/drawingml/2006/main">
          <a:off x="4676775" y="1695450"/>
          <a:ext cx="971577" cy="662757"/>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r>
            <a:rPr lang="en-GB" sz="900" baseline="0"/>
            <a:t>15/03: US$13.2m from </a:t>
          </a:r>
          <a:r>
            <a:rPr lang="en-GB" sz="900"/>
            <a:t>various donors to WFP</a:t>
          </a:r>
        </a:p>
      </cdr:txBody>
    </cdr:sp>
  </cdr:relSizeAnchor>
  <cdr:relSizeAnchor xmlns:cdr="http://schemas.openxmlformats.org/drawingml/2006/chartDrawing">
    <cdr:from>
      <cdr:x>0.39114</cdr:x>
      <cdr:y>0.57885</cdr:y>
    </cdr:from>
    <cdr:to>
      <cdr:x>0.50061</cdr:x>
      <cdr:y>0.68551</cdr:y>
    </cdr:to>
    <cdr:sp macro="" textlink="">
      <cdr:nvSpPr>
        <cdr:cNvPr id="4" name="TextBox 1"/>
        <cdr:cNvSpPr txBox="1"/>
      </cdr:nvSpPr>
      <cdr:spPr>
        <a:xfrm xmlns:a="http://schemas.openxmlformats.org/drawingml/2006/main">
          <a:off x="3028950" y="2867025"/>
          <a:ext cx="847722" cy="528295"/>
        </a:xfrm>
        <a:prstGeom xmlns:a="http://schemas.openxmlformats.org/drawingml/2006/main" prst="rect">
          <a:avLst/>
        </a:prstGeom>
        <a:noFill xmlns:a="http://schemas.openxmlformats.org/drawingml/2006/main"/>
        <a:ln xmlns:a="http://schemas.openxmlformats.org/drawingml/2006/main" w="9525" cmpd="sng">
          <a:noFill/>
        </a:ln>
        <a:effectLst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ysClr val="windowText" lastClr="000000"/>
              </a:solidFill>
              <a:latin typeface="Calibri"/>
            </a:defRPr>
          </a:lvl1pPr>
          <a:lvl2pPr marL="457200" indent="0">
            <a:defRPr sz="1100">
              <a:solidFill>
                <a:sysClr val="windowText" lastClr="000000"/>
              </a:solidFill>
              <a:latin typeface="Calibri"/>
            </a:defRPr>
          </a:lvl2pPr>
          <a:lvl3pPr marL="914400" indent="0">
            <a:defRPr sz="1100">
              <a:solidFill>
                <a:sysClr val="windowText" lastClr="000000"/>
              </a:solidFill>
              <a:latin typeface="Calibri"/>
            </a:defRPr>
          </a:lvl3pPr>
          <a:lvl4pPr marL="1371600" indent="0">
            <a:defRPr sz="1100">
              <a:solidFill>
                <a:sysClr val="windowText" lastClr="000000"/>
              </a:solidFill>
              <a:latin typeface="Calibri"/>
            </a:defRPr>
          </a:lvl4pPr>
          <a:lvl5pPr marL="1828800" indent="0">
            <a:defRPr sz="1100">
              <a:solidFill>
                <a:sysClr val="windowText" lastClr="000000"/>
              </a:solidFill>
              <a:latin typeface="Calibri"/>
            </a:defRPr>
          </a:lvl5pPr>
          <a:lvl6pPr marL="2286000" indent="0">
            <a:defRPr sz="1100">
              <a:solidFill>
                <a:sysClr val="windowText" lastClr="000000"/>
              </a:solidFill>
              <a:latin typeface="Calibri"/>
            </a:defRPr>
          </a:lvl6pPr>
          <a:lvl7pPr marL="2743200" indent="0">
            <a:defRPr sz="1100">
              <a:solidFill>
                <a:sysClr val="windowText" lastClr="000000"/>
              </a:solidFill>
              <a:latin typeface="Calibri"/>
            </a:defRPr>
          </a:lvl7pPr>
          <a:lvl8pPr marL="3200400" indent="0">
            <a:defRPr sz="1100">
              <a:solidFill>
                <a:sysClr val="windowText" lastClr="000000"/>
              </a:solidFill>
              <a:latin typeface="Calibri"/>
            </a:defRPr>
          </a:lvl8pPr>
          <a:lvl9pPr marL="3657600" indent="0">
            <a:defRPr sz="1100">
              <a:solidFill>
                <a:sysClr val="windowText" lastClr="000000"/>
              </a:solidFill>
              <a:latin typeface="Calibri"/>
            </a:defRPr>
          </a:lvl9pPr>
        </a:lstStyle>
        <a:p xmlns:a="http://schemas.openxmlformats.org/drawingml/2006/main">
          <a:r>
            <a:rPr lang="en-GB" sz="900" baseline="0"/>
            <a:t>17/02: US$10 from </a:t>
          </a:r>
          <a:r>
            <a:rPr lang="en-GB" sz="900"/>
            <a:t>Japan to WFP</a:t>
          </a:r>
        </a:p>
      </cdr:txBody>
    </cdr:sp>
  </cdr:relSizeAnchor>
</c:userShapes>
</file>

<file path=xl/drawings/drawing6.xml><?xml version="1.0" encoding="utf-8"?>
<xdr:wsDr xmlns:xdr="http://schemas.openxmlformats.org/drawingml/2006/spreadsheetDrawing" xmlns:a="http://schemas.openxmlformats.org/drawingml/2006/main">
  <xdr:twoCellAnchor>
    <xdr:from>
      <xdr:col>2</xdr:col>
      <xdr:colOff>533400</xdr:colOff>
      <xdr:row>2</xdr:row>
      <xdr:rowOff>76200</xdr:rowOff>
    </xdr:from>
    <xdr:to>
      <xdr:col>11</xdr:col>
      <xdr:colOff>542925</xdr:colOff>
      <xdr:row>24</xdr:row>
      <xdr:rowOff>104775</xdr:rowOff>
    </xdr:to>
    <xdr:graphicFrame macro="">
      <xdr:nvGraphicFramePr>
        <xdr:cNvPr id="2151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GHA colour theme">
  <a:themeElements>
    <a:clrScheme name="GHA colour theme">
      <a:dk1>
        <a:sysClr val="windowText" lastClr="000000"/>
      </a:dk1>
      <a:lt1>
        <a:sysClr val="window" lastClr="FFFFFF"/>
      </a:lt1>
      <a:dk2>
        <a:srgbClr val="1F497D"/>
      </a:dk2>
      <a:lt2>
        <a:srgbClr val="EEECE1"/>
      </a:lt2>
      <a:accent1>
        <a:srgbClr val="F9DD16"/>
      </a:accent1>
      <a:accent2>
        <a:srgbClr val="56C9C1"/>
      </a:accent2>
      <a:accent3>
        <a:srgbClr val="F99B0C"/>
      </a:accent3>
      <a:accent4>
        <a:srgbClr val="61C994"/>
      </a:accent4>
      <a:accent5>
        <a:srgbClr val="A169DE"/>
      </a:accent5>
      <a:accent6>
        <a:srgbClr val="A6F2EB"/>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G78"/>
  <sheetViews>
    <sheetView tabSelected="1" workbookViewId="0">
      <selection activeCell="J32" sqref="J32"/>
    </sheetView>
  </sheetViews>
  <sheetFormatPr defaultRowHeight="12.75"/>
  <cols>
    <col min="1" max="1" width="22.85546875" customWidth="1"/>
    <col min="2" max="2" width="22.140625" bestFit="1" customWidth="1"/>
    <col min="3" max="6" width="15" bestFit="1" customWidth="1"/>
    <col min="7" max="7" width="16.5703125" bestFit="1" customWidth="1"/>
  </cols>
  <sheetData>
    <row r="1" spans="1:3">
      <c r="A1" t="s">
        <v>294</v>
      </c>
    </row>
    <row r="2" spans="1:3">
      <c r="A2" t="s">
        <v>273</v>
      </c>
    </row>
    <row r="4" spans="1:3">
      <c r="A4" s="26"/>
      <c r="B4" s="26" t="s">
        <v>274</v>
      </c>
      <c r="C4" s="26" t="s">
        <v>275</v>
      </c>
    </row>
    <row r="5" spans="1:3">
      <c r="A5" t="s">
        <v>270</v>
      </c>
      <c r="B5" s="5">
        <v>49.731665</v>
      </c>
      <c r="C5" s="5">
        <v>0.75</v>
      </c>
    </row>
    <row r="6" spans="1:3">
      <c r="A6" t="s">
        <v>266</v>
      </c>
      <c r="B6" s="5">
        <v>30.798774000000002</v>
      </c>
      <c r="C6" s="5">
        <v>0</v>
      </c>
    </row>
    <row r="7" spans="1:3">
      <c r="A7" t="s">
        <v>213</v>
      </c>
      <c r="B7" s="5">
        <v>19.100000000000001</v>
      </c>
      <c r="C7" s="5">
        <v>0</v>
      </c>
    </row>
    <row r="8" spans="1:3">
      <c r="A8" t="s">
        <v>132</v>
      </c>
      <c r="B8" s="5">
        <v>9.1002310000000008</v>
      </c>
      <c r="C8" s="5">
        <v>0</v>
      </c>
    </row>
    <row r="9" spans="1:3">
      <c r="A9" t="s">
        <v>135</v>
      </c>
      <c r="B9" s="5">
        <v>5.2486379999999997</v>
      </c>
      <c r="C9" s="5">
        <v>0</v>
      </c>
    </row>
    <row r="10" spans="1:3">
      <c r="A10" t="s">
        <v>73</v>
      </c>
      <c r="B10" s="5">
        <v>3.6698400000000002</v>
      </c>
      <c r="C10" s="5">
        <v>1.451168</v>
      </c>
    </row>
    <row r="11" spans="1:3">
      <c r="A11" t="s">
        <v>271</v>
      </c>
      <c r="B11" s="5">
        <v>3.5551520000000001</v>
      </c>
      <c r="C11" s="5">
        <v>0</v>
      </c>
    </row>
    <row r="12" spans="1:3">
      <c r="A12" t="s">
        <v>76</v>
      </c>
      <c r="B12" s="5">
        <v>3.2432249999999998</v>
      </c>
      <c r="C12" s="5">
        <v>0</v>
      </c>
    </row>
    <row r="13" spans="1:3">
      <c r="A13" t="s">
        <v>164</v>
      </c>
      <c r="B13" s="5">
        <v>2.8215210000000002</v>
      </c>
      <c r="C13" s="5">
        <v>1.0834239999999999</v>
      </c>
    </row>
    <row r="14" spans="1:3">
      <c r="A14" t="s">
        <v>23</v>
      </c>
      <c r="B14" s="5">
        <v>2.3326709999999999</v>
      </c>
      <c r="C14" s="5">
        <v>1.0362690000000001</v>
      </c>
    </row>
    <row r="15" spans="1:3">
      <c r="B15" s="5"/>
      <c r="C15" s="5"/>
    </row>
    <row r="16" spans="1:3">
      <c r="B16" s="5"/>
      <c r="C16" s="5"/>
    </row>
    <row r="17" spans="2:3">
      <c r="B17" s="5"/>
      <c r="C17" s="5"/>
    </row>
    <row r="18" spans="2:3">
      <c r="B18" s="5"/>
      <c r="C18" s="5"/>
    </row>
    <row r="19" spans="2:3">
      <c r="B19" s="5"/>
      <c r="C19" s="5"/>
    </row>
    <row r="20" spans="2:3">
      <c r="B20" s="5"/>
      <c r="C20" s="5"/>
    </row>
    <row r="21" spans="2:3">
      <c r="B21" s="5"/>
      <c r="C21" s="5"/>
    </row>
    <row r="22" spans="2:3">
      <c r="B22" s="5"/>
      <c r="C22" s="5"/>
    </row>
    <row r="23" spans="2:3">
      <c r="B23" s="5"/>
      <c r="C23" s="5"/>
    </row>
    <row r="24" spans="2:3">
      <c r="B24" s="5"/>
      <c r="C24" s="5"/>
    </row>
    <row r="40" spans="1:7">
      <c r="A40" t="s">
        <v>264</v>
      </c>
    </row>
    <row r="41" spans="1:7">
      <c r="A41" t="s">
        <v>267</v>
      </c>
    </row>
    <row r="43" spans="1:7">
      <c r="A43" s="26"/>
      <c r="B43" s="26">
        <v>2011</v>
      </c>
      <c r="C43" s="26">
        <v>2012</v>
      </c>
      <c r="D43" s="26">
        <v>2013</v>
      </c>
      <c r="E43" s="26">
        <v>2014</v>
      </c>
      <c r="F43" s="26">
        <v>2015</v>
      </c>
    </row>
    <row r="44" spans="1:7">
      <c r="A44" t="s">
        <v>149</v>
      </c>
      <c r="B44" s="6">
        <v>294.99508700000001</v>
      </c>
      <c r="C44" s="6">
        <v>423.13194800000002</v>
      </c>
      <c r="D44" s="6">
        <v>452.86895800000002</v>
      </c>
      <c r="E44" s="6">
        <v>402.18403799999999</v>
      </c>
      <c r="F44" s="6">
        <v>160.91763</v>
      </c>
      <c r="G44" s="6"/>
    </row>
    <row r="65" spans="1:7">
      <c r="A65" t="s">
        <v>295</v>
      </c>
    </row>
    <row r="66" spans="1:7">
      <c r="A66" t="s">
        <v>267</v>
      </c>
    </row>
    <row r="68" spans="1:7">
      <c r="A68" s="26"/>
      <c r="B68" s="26">
        <v>2011</v>
      </c>
      <c r="C68" s="26">
        <v>2012</v>
      </c>
      <c r="D68" s="26">
        <v>2013</v>
      </c>
      <c r="E68" s="26">
        <v>2014</v>
      </c>
      <c r="F68" s="26">
        <v>2015</v>
      </c>
      <c r="G68" s="27" t="s">
        <v>265</v>
      </c>
    </row>
    <row r="69" spans="1:7">
      <c r="A69" t="s">
        <v>270</v>
      </c>
      <c r="B69" s="6">
        <v>67.524696000000006</v>
      </c>
      <c r="C69" s="6">
        <v>114.99414299999999</v>
      </c>
      <c r="D69" s="6">
        <v>152.97533300000001</v>
      </c>
      <c r="E69" s="6">
        <v>101.129964</v>
      </c>
      <c r="F69" s="6">
        <v>49.731665</v>
      </c>
      <c r="G69" s="6">
        <v>486.35580099999999</v>
      </c>
    </row>
    <row r="70" spans="1:7">
      <c r="A70" t="s">
        <v>266</v>
      </c>
      <c r="B70" s="6">
        <v>28.667341</v>
      </c>
      <c r="C70" s="6">
        <v>65.923661999999993</v>
      </c>
      <c r="D70" s="6">
        <v>47.312860999999998</v>
      </c>
      <c r="E70" s="6">
        <v>46.817010000000003</v>
      </c>
      <c r="F70" s="6">
        <v>30.798774000000002</v>
      </c>
      <c r="G70" s="6">
        <v>219.51964799999999</v>
      </c>
    </row>
    <row r="71" spans="1:7">
      <c r="A71" t="s">
        <v>271</v>
      </c>
      <c r="B71" s="6">
        <v>27.613054999999999</v>
      </c>
      <c r="C71" s="6">
        <v>55.578097999999997</v>
      </c>
      <c r="D71" s="6">
        <v>38.594337000000003</v>
      </c>
      <c r="E71" s="6">
        <v>58.958931</v>
      </c>
      <c r="F71" s="6">
        <v>3.5551520000000001</v>
      </c>
      <c r="G71" s="6">
        <v>184.29957300000001</v>
      </c>
    </row>
    <row r="72" spans="1:7">
      <c r="A72" t="s">
        <v>213</v>
      </c>
      <c r="B72" s="6">
        <v>7.7752739999999996</v>
      </c>
      <c r="C72" s="6">
        <v>20.978262999999998</v>
      </c>
      <c r="D72" s="6">
        <v>49.915053999999998</v>
      </c>
      <c r="E72" s="6">
        <v>31.823543000000001</v>
      </c>
      <c r="F72" s="6">
        <v>19.100000000000001</v>
      </c>
      <c r="G72" s="6">
        <v>129.59213399999999</v>
      </c>
    </row>
    <row r="73" spans="1:7">
      <c r="A73" t="s">
        <v>164</v>
      </c>
      <c r="B73" s="6">
        <v>9.2710509999999999</v>
      </c>
      <c r="C73" s="6">
        <v>21.18853</v>
      </c>
      <c r="D73" s="6">
        <v>7.0041719999999996</v>
      </c>
      <c r="E73" s="6">
        <v>36.824640000000002</v>
      </c>
      <c r="F73" s="6">
        <v>2.8215210000000002</v>
      </c>
      <c r="G73" s="6">
        <v>77.109914000000003</v>
      </c>
    </row>
    <row r="74" spans="1:7">
      <c r="A74" t="s">
        <v>268</v>
      </c>
      <c r="B74" s="6">
        <v>14.834581</v>
      </c>
      <c r="C74" s="6">
        <v>23.460436000000001</v>
      </c>
      <c r="D74" s="6">
        <v>18.801314000000001</v>
      </c>
      <c r="E74" s="6">
        <v>13.897833</v>
      </c>
      <c r="F74" s="6">
        <v>0</v>
      </c>
      <c r="G74" s="6">
        <v>70.994163999999998</v>
      </c>
    </row>
    <row r="75" spans="1:7">
      <c r="A75" t="s">
        <v>272</v>
      </c>
      <c r="B75" s="6">
        <v>50.666319999999999</v>
      </c>
      <c r="C75" s="6">
        <v>13.746079</v>
      </c>
      <c r="D75" s="6">
        <v>1.3612850000000001</v>
      </c>
      <c r="E75" s="6">
        <v>0</v>
      </c>
      <c r="F75" s="6">
        <v>0.275252</v>
      </c>
      <c r="G75" s="6">
        <v>66.048935999999998</v>
      </c>
    </row>
    <row r="76" spans="1:7">
      <c r="A76" t="s">
        <v>135</v>
      </c>
      <c r="B76" s="6">
        <v>13.479641000000001</v>
      </c>
      <c r="C76" s="6">
        <v>9.8686240000000005</v>
      </c>
      <c r="D76" s="6">
        <v>17.616748999999999</v>
      </c>
      <c r="E76" s="6">
        <v>19.638756000000001</v>
      </c>
      <c r="F76" s="6">
        <v>5.2486379999999997</v>
      </c>
      <c r="G76" s="6">
        <v>65.852407999999997</v>
      </c>
    </row>
    <row r="77" spans="1:7">
      <c r="A77" t="s">
        <v>132</v>
      </c>
      <c r="B77" s="6">
        <v>4.8337190000000003</v>
      </c>
      <c r="C77" s="6">
        <v>13.562611</v>
      </c>
      <c r="D77" s="6">
        <v>11.684911</v>
      </c>
      <c r="E77" s="6">
        <v>11.567202999999999</v>
      </c>
      <c r="F77" s="6">
        <v>9.1002310000000008</v>
      </c>
      <c r="G77" s="6">
        <v>50.748674999999999</v>
      </c>
    </row>
    <row r="78" spans="1:7">
      <c r="A78" t="s">
        <v>269</v>
      </c>
      <c r="B78" s="6">
        <v>3.7364329999999999</v>
      </c>
      <c r="C78" s="6">
        <v>8.4702520000000003</v>
      </c>
      <c r="D78" s="6">
        <v>9.5659209999999995</v>
      </c>
      <c r="E78" s="6">
        <v>10.410450000000001</v>
      </c>
      <c r="F78" s="6">
        <v>2.1877580000000001</v>
      </c>
      <c r="G78" s="6">
        <v>34.370814000000003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G53"/>
  <sheetViews>
    <sheetView workbookViewId="0">
      <selection activeCell="A31" sqref="A31"/>
    </sheetView>
  </sheetViews>
  <sheetFormatPr defaultRowHeight="12.75"/>
  <cols>
    <col min="1" max="1" width="68.7109375" bestFit="1" customWidth="1"/>
    <col min="2" max="2" width="13.28515625" bestFit="1" customWidth="1"/>
    <col min="3" max="3" width="14.28515625" bestFit="1" customWidth="1"/>
    <col min="4" max="5" width="15.28515625" bestFit="1" customWidth="1"/>
  </cols>
  <sheetData>
    <row r="1" spans="1:7">
      <c r="A1" t="s">
        <v>296</v>
      </c>
    </row>
    <row r="2" spans="1:7">
      <c r="A2" t="s">
        <v>267</v>
      </c>
      <c r="G2">
        <v>1000000</v>
      </c>
    </row>
    <row r="3" spans="1:7">
      <c r="C3" t="s">
        <v>261</v>
      </c>
    </row>
    <row r="4" spans="1:7" ht="15">
      <c r="A4" s="24" t="s">
        <v>94</v>
      </c>
      <c r="B4" s="24" t="s">
        <v>224</v>
      </c>
      <c r="C4" s="24" t="s">
        <v>30</v>
      </c>
      <c r="D4" s="24" t="s">
        <v>115</v>
      </c>
      <c r="E4" s="24" t="s">
        <v>262</v>
      </c>
    </row>
    <row r="5" spans="1:7">
      <c r="A5" t="s">
        <v>270</v>
      </c>
      <c r="B5" s="5">
        <v>0.75</v>
      </c>
      <c r="C5" s="5">
        <v>9.6651640000000008</v>
      </c>
      <c r="D5" s="5">
        <v>40.066501000000002</v>
      </c>
      <c r="E5" s="5">
        <f t="shared" ref="E5:E26" si="0">SUM(B5:D5)</f>
        <v>50.481665000000007</v>
      </c>
    </row>
    <row r="6" spans="1:7">
      <c r="A6" t="s">
        <v>293</v>
      </c>
      <c r="B6" s="5">
        <v>0</v>
      </c>
      <c r="C6" s="5">
        <v>30.798774000000002</v>
      </c>
      <c r="D6" s="5">
        <v>0</v>
      </c>
      <c r="E6" s="5">
        <f t="shared" si="0"/>
        <v>30.798774000000002</v>
      </c>
    </row>
    <row r="7" spans="1:7">
      <c r="A7" t="s">
        <v>213</v>
      </c>
      <c r="B7" s="5">
        <v>0</v>
      </c>
      <c r="C7" s="5">
        <v>0</v>
      </c>
      <c r="D7" s="5">
        <v>19.100000000000001</v>
      </c>
      <c r="E7" s="5">
        <f t="shared" si="0"/>
        <v>19.100000000000001</v>
      </c>
    </row>
    <row r="8" spans="1:7">
      <c r="A8" t="s">
        <v>132</v>
      </c>
      <c r="B8" s="5">
        <v>0</v>
      </c>
      <c r="C8" s="5">
        <v>2.8022429999999998</v>
      </c>
      <c r="D8" s="5">
        <v>6.2979880000000001</v>
      </c>
      <c r="E8" s="5">
        <f t="shared" si="0"/>
        <v>9.1002310000000008</v>
      </c>
    </row>
    <row r="9" spans="1:7">
      <c r="A9" t="s">
        <v>135</v>
      </c>
      <c r="B9" s="5">
        <v>0</v>
      </c>
      <c r="C9" s="5">
        <v>4.6118579999999998</v>
      </c>
      <c r="D9" s="5">
        <v>0.63678000000000001</v>
      </c>
      <c r="E9" s="5">
        <f t="shared" si="0"/>
        <v>5.2486379999999997</v>
      </c>
    </row>
    <row r="10" spans="1:7">
      <c r="A10" t="s">
        <v>73</v>
      </c>
      <c r="B10" s="5">
        <v>1.451168</v>
      </c>
      <c r="C10" s="5">
        <v>0.45106000000000002</v>
      </c>
      <c r="D10" s="5">
        <v>3.2187800000000002</v>
      </c>
      <c r="E10" s="5">
        <f t="shared" si="0"/>
        <v>5.1210079999999998</v>
      </c>
    </row>
    <row r="11" spans="1:7">
      <c r="A11" t="s">
        <v>164</v>
      </c>
      <c r="B11" s="5">
        <v>1.0834239999999999</v>
      </c>
      <c r="C11" s="5">
        <v>2.8215210000000002</v>
      </c>
      <c r="D11" s="5">
        <v>0</v>
      </c>
      <c r="E11" s="5">
        <f t="shared" si="0"/>
        <v>3.9049450000000001</v>
      </c>
    </row>
    <row r="12" spans="1:7">
      <c r="A12" t="s">
        <v>271</v>
      </c>
      <c r="B12" s="5">
        <v>0</v>
      </c>
      <c r="C12" s="5">
        <v>3.1419290000000002</v>
      </c>
      <c r="D12" s="5">
        <v>0.41322300000000001</v>
      </c>
      <c r="E12" s="5">
        <f t="shared" si="0"/>
        <v>3.5551520000000001</v>
      </c>
    </row>
    <row r="13" spans="1:7">
      <c r="A13" t="s">
        <v>23</v>
      </c>
      <c r="B13" s="5">
        <v>1.0362690000000001</v>
      </c>
      <c r="C13" s="5">
        <v>1.519757</v>
      </c>
      <c r="D13" s="5">
        <v>0.81291400000000003</v>
      </c>
      <c r="E13" s="5">
        <f t="shared" si="0"/>
        <v>3.3689400000000003</v>
      </c>
    </row>
    <row r="14" spans="1:7">
      <c r="A14" t="s">
        <v>76</v>
      </c>
      <c r="B14" s="5">
        <v>0</v>
      </c>
      <c r="C14" s="5">
        <v>1.1223339999999999</v>
      </c>
      <c r="D14" s="5">
        <v>2.1208909999999999</v>
      </c>
      <c r="E14" s="5">
        <f t="shared" si="0"/>
        <v>3.2432249999999998</v>
      </c>
    </row>
    <row r="15" spans="1:7">
      <c r="A15" t="s">
        <v>139</v>
      </c>
      <c r="B15" s="5">
        <v>0</v>
      </c>
      <c r="C15" s="5">
        <v>0</v>
      </c>
      <c r="D15" s="5">
        <v>2.1877580000000001</v>
      </c>
      <c r="E15" s="5">
        <f t="shared" si="0"/>
        <v>2.1877580000000001</v>
      </c>
    </row>
    <row r="16" spans="1:7">
      <c r="A16" t="s">
        <v>28</v>
      </c>
      <c r="B16" s="5">
        <v>0</v>
      </c>
      <c r="C16" s="5">
        <v>0.54171199999999997</v>
      </c>
      <c r="D16" s="5">
        <v>0.61957899999999999</v>
      </c>
      <c r="E16" s="5">
        <f t="shared" si="0"/>
        <v>1.1612909999999999</v>
      </c>
    </row>
    <row r="17" spans="1:5">
      <c r="A17" t="s">
        <v>33</v>
      </c>
      <c r="B17" s="5">
        <v>0</v>
      </c>
      <c r="C17" s="5">
        <v>0</v>
      </c>
      <c r="D17" s="5">
        <v>1.068398</v>
      </c>
      <c r="E17" s="5">
        <f t="shared" si="0"/>
        <v>1.068398</v>
      </c>
    </row>
    <row r="18" spans="1:5">
      <c r="A18" t="s">
        <v>103</v>
      </c>
      <c r="B18" s="5">
        <v>0</v>
      </c>
      <c r="C18" s="5">
        <v>0</v>
      </c>
      <c r="D18" s="5">
        <v>0.8</v>
      </c>
      <c r="E18" s="5">
        <f t="shared" si="0"/>
        <v>0.8</v>
      </c>
    </row>
    <row r="19" spans="1:5">
      <c r="A19" t="s">
        <v>154</v>
      </c>
      <c r="B19" s="5">
        <v>0</v>
      </c>
      <c r="C19" s="5">
        <v>0</v>
      </c>
      <c r="D19" s="5">
        <v>0.275252</v>
      </c>
      <c r="E19" s="5">
        <f t="shared" si="0"/>
        <v>0.275252</v>
      </c>
    </row>
    <row r="20" spans="1:5">
      <c r="A20" t="s">
        <v>150</v>
      </c>
      <c r="B20" s="5">
        <v>0</v>
      </c>
      <c r="C20" s="5">
        <v>0.2</v>
      </c>
      <c r="D20" s="5">
        <v>0</v>
      </c>
      <c r="E20" s="5">
        <f t="shared" si="0"/>
        <v>0.2</v>
      </c>
    </row>
    <row r="21" spans="1:5">
      <c r="A21" t="s">
        <v>259</v>
      </c>
      <c r="B21" s="5">
        <v>0</v>
      </c>
      <c r="C21" s="5">
        <v>0</v>
      </c>
      <c r="D21" s="5">
        <v>-0.29905999999999999</v>
      </c>
      <c r="E21" s="5">
        <f t="shared" si="0"/>
        <v>-0.29905999999999999</v>
      </c>
    </row>
    <row r="22" spans="1:5">
      <c r="A22" t="s">
        <v>25</v>
      </c>
      <c r="B22" s="5">
        <v>0</v>
      </c>
      <c r="C22" s="5">
        <v>0</v>
      </c>
      <c r="D22" s="5">
        <v>-0.49915500000000002</v>
      </c>
      <c r="E22" s="5">
        <f t="shared" si="0"/>
        <v>-0.49915500000000002</v>
      </c>
    </row>
    <row r="23" spans="1:5">
      <c r="A23" t="s">
        <v>77</v>
      </c>
      <c r="B23" s="5">
        <v>0</v>
      </c>
      <c r="C23" s="5">
        <v>0</v>
      </c>
      <c r="D23" s="5">
        <v>-0.89573800000000003</v>
      </c>
      <c r="E23" s="5">
        <f t="shared" si="0"/>
        <v>-0.89573800000000003</v>
      </c>
    </row>
    <row r="24" spans="1:5">
      <c r="A24" t="s">
        <v>184</v>
      </c>
      <c r="B24" s="5">
        <v>0</v>
      </c>
      <c r="C24" s="5">
        <v>0</v>
      </c>
      <c r="D24" s="5">
        <v>14.855145</v>
      </c>
      <c r="E24" s="5">
        <f t="shared" si="0"/>
        <v>14.855145</v>
      </c>
    </row>
    <row r="25" spans="1:5">
      <c r="A25" t="s">
        <v>12</v>
      </c>
      <c r="B25" s="5">
        <v>0</v>
      </c>
      <c r="C25" s="5">
        <v>0</v>
      </c>
      <c r="D25" s="5">
        <v>12.462021999999999</v>
      </c>
      <c r="E25" s="5">
        <f t="shared" si="0"/>
        <v>12.462021999999999</v>
      </c>
    </row>
    <row r="26" spans="1:5">
      <c r="A26" t="s">
        <v>263</v>
      </c>
      <c r="B26" s="5">
        <v>4.3208609999999998</v>
      </c>
      <c r="C26" s="5">
        <v>57.676352000000001</v>
      </c>
      <c r="D26" s="5">
        <v>103.24127799999999</v>
      </c>
      <c r="E26" s="5">
        <f t="shared" si="0"/>
        <v>165.23849100000001</v>
      </c>
    </row>
    <row r="28" spans="1:5">
      <c r="A28" t="s">
        <v>297</v>
      </c>
    </row>
    <row r="29" spans="1:5">
      <c r="A29" t="s">
        <v>267</v>
      </c>
    </row>
    <row r="31" spans="1:5" ht="15">
      <c r="A31" s="24" t="s">
        <v>94</v>
      </c>
      <c r="B31" s="24" t="s">
        <v>224</v>
      </c>
      <c r="C31" s="24"/>
      <c r="D31" s="24"/>
      <c r="E31" s="24"/>
    </row>
    <row r="32" spans="1:5">
      <c r="A32" t="s">
        <v>73</v>
      </c>
      <c r="B32" s="5">
        <v>1.451168</v>
      </c>
      <c r="C32" s="5"/>
      <c r="D32" s="5"/>
      <c r="E32" s="5"/>
    </row>
    <row r="33" spans="1:5">
      <c r="A33" t="s">
        <v>164</v>
      </c>
      <c r="B33" s="5">
        <v>1.0834239999999999</v>
      </c>
      <c r="C33" s="5"/>
      <c r="D33" s="5"/>
      <c r="E33" s="5"/>
    </row>
    <row r="34" spans="1:5">
      <c r="A34" t="s">
        <v>23</v>
      </c>
      <c r="B34" s="5">
        <v>1.0362690000000001</v>
      </c>
      <c r="C34" s="5"/>
      <c r="D34" s="5"/>
      <c r="E34" s="5"/>
    </row>
    <row r="35" spans="1:5">
      <c r="A35" t="s">
        <v>270</v>
      </c>
      <c r="B35" s="5">
        <v>0.75</v>
      </c>
      <c r="C35" s="5"/>
      <c r="D35" s="5"/>
      <c r="E35" s="5"/>
    </row>
    <row r="36" spans="1:5">
      <c r="A36" t="s">
        <v>263</v>
      </c>
      <c r="B36" s="5">
        <v>4.3208609999999998</v>
      </c>
      <c r="C36" s="5"/>
      <c r="D36" s="5"/>
      <c r="E36" s="5"/>
    </row>
    <row r="37" spans="1:5">
      <c r="B37" s="5"/>
      <c r="C37" s="5"/>
      <c r="D37" s="5"/>
      <c r="E37" s="5"/>
    </row>
    <row r="38" spans="1:5">
      <c r="B38" s="5"/>
      <c r="C38" s="5"/>
      <c r="D38" s="5"/>
      <c r="E38" s="5"/>
    </row>
    <row r="39" spans="1:5">
      <c r="B39" s="5"/>
      <c r="C39" s="5"/>
      <c r="D39" s="5"/>
      <c r="E39" s="5"/>
    </row>
    <row r="40" spans="1:5">
      <c r="B40" s="5"/>
      <c r="C40" s="5"/>
      <c r="D40" s="5"/>
      <c r="E40" s="5"/>
    </row>
    <row r="41" spans="1:5">
      <c r="B41" s="5"/>
      <c r="C41" s="5"/>
      <c r="D41" s="5"/>
      <c r="E41" s="5"/>
    </row>
    <row r="42" spans="1:5">
      <c r="B42" s="5"/>
      <c r="C42" s="5"/>
      <c r="D42" s="5"/>
      <c r="E42" s="5"/>
    </row>
    <row r="43" spans="1:5">
      <c r="B43" s="5"/>
      <c r="C43" s="5"/>
      <c r="D43" s="5"/>
      <c r="E43" s="5"/>
    </row>
    <row r="44" spans="1:5">
      <c r="B44" s="5"/>
      <c r="C44" s="5"/>
      <c r="D44" s="5"/>
      <c r="E44" s="5"/>
    </row>
    <row r="45" spans="1:5">
      <c r="B45" s="5"/>
      <c r="C45" s="5"/>
      <c r="D45" s="5"/>
      <c r="E45" s="5"/>
    </row>
    <row r="46" spans="1:5">
      <c r="B46" s="5"/>
      <c r="C46" s="5"/>
      <c r="D46" s="5"/>
      <c r="E46" s="5"/>
    </row>
    <row r="47" spans="1:5">
      <c r="B47" s="5"/>
      <c r="C47" s="5"/>
      <c r="D47" s="5"/>
      <c r="E47" s="5"/>
    </row>
    <row r="48" spans="1:5">
      <c r="B48" s="5"/>
      <c r="C48" s="5"/>
      <c r="D48" s="5"/>
      <c r="E48" s="5"/>
    </row>
    <row r="49" spans="2:5">
      <c r="B49" s="5"/>
      <c r="C49" s="5"/>
      <c r="D49" s="5"/>
      <c r="E49" s="5"/>
    </row>
    <row r="50" spans="2:5">
      <c r="B50" s="5"/>
      <c r="C50" s="5"/>
      <c r="D50" s="5"/>
      <c r="E50" s="5"/>
    </row>
    <row r="51" spans="2:5">
      <c r="B51" s="5"/>
      <c r="C51" s="5"/>
      <c r="D51" s="5"/>
      <c r="E51" s="5"/>
    </row>
    <row r="52" spans="2:5">
      <c r="B52" s="5"/>
      <c r="C52" s="5"/>
      <c r="D52" s="5"/>
      <c r="E52" s="5"/>
    </row>
    <row r="53" spans="2:5">
      <c r="B53" s="5"/>
      <c r="C53" s="5"/>
      <c r="D53" s="5"/>
      <c r="E53" s="5"/>
    </row>
  </sheetData>
  <autoFilter ref="A31:B31">
    <sortState ref="A30:B51">
      <sortCondition descending="1" ref="B29"/>
    </sortState>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5:C11"/>
  <sheetViews>
    <sheetView workbookViewId="0">
      <selection activeCell="B7" sqref="B7"/>
    </sheetView>
  </sheetViews>
  <sheetFormatPr defaultRowHeight="12.75"/>
  <cols>
    <col min="1" max="1" width="23.140625" bestFit="1" customWidth="1"/>
    <col min="2" max="2" width="9.5703125" bestFit="1" customWidth="1"/>
  </cols>
  <sheetData>
    <row r="5" spans="1:3">
      <c r="A5" s="7" t="s">
        <v>72</v>
      </c>
      <c r="B5" s="7" t="s">
        <v>298</v>
      </c>
      <c r="C5" s="7" t="s">
        <v>299</v>
      </c>
    </row>
    <row r="6" spans="1:3">
      <c r="A6" t="s">
        <v>194</v>
      </c>
      <c r="B6" s="25">
        <v>108.63715500000001</v>
      </c>
      <c r="C6" s="19">
        <f t="shared" ref="C6:C11" si="0">B6/B$11</f>
        <v>0.6751103343990339</v>
      </c>
    </row>
    <row r="7" spans="1:3">
      <c r="A7" t="s">
        <v>113</v>
      </c>
      <c r="B7" s="25">
        <v>30.371324999999999</v>
      </c>
      <c r="C7" s="19">
        <f t="shared" si="0"/>
        <v>0.18873833153023692</v>
      </c>
    </row>
    <row r="8" spans="1:3">
      <c r="A8" t="s">
        <v>74</v>
      </c>
      <c r="B8" s="25">
        <v>19.033503</v>
      </c>
      <c r="C8" s="19">
        <f t="shared" si="0"/>
        <v>0.11828102986602525</v>
      </c>
    </row>
    <row r="9" spans="1:3">
      <c r="A9" t="s">
        <v>92</v>
      </c>
      <c r="B9" s="25">
        <v>2.8215210000000002</v>
      </c>
      <c r="C9" s="19">
        <f t="shared" si="0"/>
        <v>1.753394578331784E-2</v>
      </c>
    </row>
    <row r="10" spans="1:3">
      <c r="A10" t="s">
        <v>57</v>
      </c>
      <c r="B10" s="25">
        <v>5.4126000000000001E-2</v>
      </c>
      <c r="C10" s="19">
        <f t="shared" si="0"/>
        <v>3.3635842138614644E-4</v>
      </c>
    </row>
    <row r="11" spans="1:3">
      <c r="A11" t="s">
        <v>263</v>
      </c>
      <c r="B11" s="25">
        <v>160.91763</v>
      </c>
      <c r="C11" s="19">
        <f t="shared" si="0"/>
        <v>1</v>
      </c>
    </row>
  </sheetData>
  <autoFilter ref="A5:B5">
    <sortState ref="A6:B11">
      <sortCondition descending="1" ref="B5"/>
    </sortState>
  </autoFilter>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36"/>
  <sheetViews>
    <sheetView workbookViewId="0">
      <selection activeCell="D43" sqref="D43"/>
    </sheetView>
  </sheetViews>
  <sheetFormatPr defaultRowHeight="12.75"/>
  <cols>
    <col min="1" max="1" width="13.42578125" bestFit="1" customWidth="1"/>
    <col min="2" max="2" width="15" bestFit="1" customWidth="1"/>
    <col min="3" max="3" width="23.5703125" bestFit="1" customWidth="1"/>
    <col min="4" max="5" width="23.5703125" customWidth="1"/>
  </cols>
  <sheetData>
    <row r="1" spans="1:5">
      <c r="A1" t="s">
        <v>290</v>
      </c>
    </row>
    <row r="4" spans="1:5">
      <c r="A4" s="7"/>
      <c r="B4" s="7" t="s">
        <v>276</v>
      </c>
      <c r="C4" s="7" t="s">
        <v>277</v>
      </c>
      <c r="D4" s="7" t="s">
        <v>291</v>
      </c>
      <c r="E4" s="7" t="s">
        <v>292</v>
      </c>
    </row>
    <row r="5" spans="1:5">
      <c r="A5" s="16">
        <v>42005</v>
      </c>
      <c r="B5" s="5">
        <v>13.981779</v>
      </c>
      <c r="C5" s="15">
        <f>B5</f>
        <v>13.981779</v>
      </c>
      <c r="D5" s="19">
        <f>B5/B$36</f>
        <v>0.10919485507445695</v>
      </c>
      <c r="E5" s="19">
        <f>C5/C$36</f>
        <v>0.10919485507445695</v>
      </c>
    </row>
    <row r="6" spans="1:5">
      <c r="A6" s="16">
        <v>42013</v>
      </c>
      <c r="B6" s="5">
        <v>3.2130649999999998</v>
      </c>
      <c r="C6" s="15">
        <f>C5+B6</f>
        <v>17.194844</v>
      </c>
      <c r="D6" s="19">
        <f t="shared" ref="D6:D36" si="0">B6/B$36</f>
        <v>2.5093385256612196E-2</v>
      </c>
      <c r="E6" s="19">
        <f t="shared" ref="E6:E36" si="1">C6/C$36</f>
        <v>0.13428824033106915</v>
      </c>
    </row>
    <row r="7" spans="1:5">
      <c r="A7" s="16">
        <v>42017</v>
      </c>
      <c r="B7" s="5">
        <v>1.638002</v>
      </c>
      <c r="C7" s="15">
        <f t="shared" ref="C7:C34" si="2">C6+B7</f>
        <v>18.832846</v>
      </c>
      <c r="D7" s="19">
        <f t="shared" si="0"/>
        <v>1.2792463033614723E-2</v>
      </c>
      <c r="E7" s="19">
        <f t="shared" si="1"/>
        <v>0.14708070336468387</v>
      </c>
    </row>
    <row r="8" spans="1:5">
      <c r="A8" s="16">
        <v>42020</v>
      </c>
      <c r="B8" s="5">
        <v>5.4126000000000001E-2</v>
      </c>
      <c r="C8" s="15">
        <f t="shared" si="2"/>
        <v>18.886972</v>
      </c>
      <c r="D8" s="19">
        <f t="shared" si="0"/>
        <v>4.2271307004352286E-4</v>
      </c>
      <c r="E8" s="19">
        <f t="shared" si="1"/>
        <v>0.14750341643472739</v>
      </c>
    </row>
    <row r="9" spans="1:5">
      <c r="A9" s="16">
        <v>42024</v>
      </c>
      <c r="B9" s="5">
        <v>0</v>
      </c>
      <c r="C9" s="15">
        <f t="shared" si="2"/>
        <v>18.886972</v>
      </c>
      <c r="D9" s="19">
        <f t="shared" si="0"/>
        <v>0</v>
      </c>
      <c r="E9" s="19">
        <f t="shared" si="1"/>
        <v>0.14750341643472739</v>
      </c>
    </row>
    <row r="10" spans="1:5">
      <c r="A10" s="16">
        <v>42025</v>
      </c>
      <c r="B10" s="5">
        <v>0</v>
      </c>
      <c r="C10" s="15">
        <f t="shared" si="2"/>
        <v>18.886972</v>
      </c>
      <c r="D10" s="19">
        <f t="shared" si="0"/>
        <v>0</v>
      </c>
      <c r="E10" s="19">
        <f t="shared" si="1"/>
        <v>0.14750341643472739</v>
      </c>
    </row>
    <row r="11" spans="1:5">
      <c r="A11" s="16">
        <v>42047</v>
      </c>
      <c r="B11" s="5">
        <v>1.9517E-2</v>
      </c>
      <c r="C11" s="15">
        <f t="shared" si="2"/>
        <v>18.906489000000001</v>
      </c>
      <c r="D11" s="19">
        <f t="shared" si="0"/>
        <v>1.5242380719135786E-4</v>
      </c>
      <c r="E11" s="19">
        <f t="shared" si="1"/>
        <v>0.14765584024191875</v>
      </c>
    </row>
    <row r="12" spans="1:5">
      <c r="A12" s="16">
        <v>42048</v>
      </c>
      <c r="B12" s="5">
        <v>6.432582</v>
      </c>
      <c r="C12" s="15">
        <f t="shared" si="2"/>
        <v>25.339071000000001</v>
      </c>
      <c r="D12" s="19">
        <f t="shared" si="0"/>
        <v>5.0237159323184871E-2</v>
      </c>
      <c r="E12" s="19">
        <f t="shared" si="1"/>
        <v>0.19789299956510362</v>
      </c>
    </row>
    <row r="13" spans="1:5">
      <c r="A13" s="16">
        <v>42052</v>
      </c>
      <c r="B13" s="5">
        <v>10</v>
      </c>
      <c r="C13" s="15">
        <f t="shared" si="2"/>
        <v>35.339071000000004</v>
      </c>
      <c r="D13" s="19">
        <f t="shared" si="0"/>
        <v>7.809796956056661E-2</v>
      </c>
      <c r="E13" s="19">
        <f t="shared" si="1"/>
        <v>0.27599096912567028</v>
      </c>
    </row>
    <row r="14" spans="1:5">
      <c r="A14" s="16">
        <v>42053</v>
      </c>
      <c r="B14" s="5">
        <v>2.721088</v>
      </c>
      <c r="C14" s="15">
        <f t="shared" si="2"/>
        <v>38.060159000000006</v>
      </c>
      <c r="D14" s="19">
        <f t="shared" si="0"/>
        <v>2.1251144779562307E-2</v>
      </c>
      <c r="E14" s="19">
        <f t="shared" si="1"/>
        <v>0.29724211390523259</v>
      </c>
    </row>
    <row r="15" spans="1:5">
      <c r="A15" s="16">
        <v>42054</v>
      </c>
      <c r="B15" s="5">
        <v>1.1963859999999999</v>
      </c>
      <c r="C15" s="15">
        <f t="shared" si="2"/>
        <v>39.256545000000003</v>
      </c>
      <c r="D15" s="19">
        <f t="shared" si="0"/>
        <v>9.343531741068804E-3</v>
      </c>
      <c r="E15" s="19">
        <f t="shared" si="1"/>
        <v>0.30658564564630136</v>
      </c>
    </row>
    <row r="16" spans="1:5">
      <c r="A16" s="16">
        <v>42062</v>
      </c>
      <c r="B16" s="5">
        <v>6.8132229999999998</v>
      </c>
      <c r="C16" s="15">
        <f t="shared" si="2"/>
        <v>46.069768000000003</v>
      </c>
      <c r="D16" s="19">
        <f t="shared" si="0"/>
        <v>5.3209888246335234E-2</v>
      </c>
      <c r="E16" s="19">
        <f t="shared" si="1"/>
        <v>0.35979553389263663</v>
      </c>
    </row>
    <row r="17" spans="1:5">
      <c r="A17" s="16">
        <v>42064</v>
      </c>
      <c r="B17" s="5">
        <v>0.275252</v>
      </c>
      <c r="C17" s="15">
        <f t="shared" si="2"/>
        <v>46.345020000000005</v>
      </c>
      <c r="D17" s="19">
        <f t="shared" si="0"/>
        <v>2.1496622317485081E-3</v>
      </c>
      <c r="E17" s="19">
        <f t="shared" si="1"/>
        <v>0.36194519612438514</v>
      </c>
    </row>
    <row r="18" spans="1:5">
      <c r="A18" s="16">
        <v>42072</v>
      </c>
      <c r="B18" s="5">
        <v>1.5712680000000001</v>
      </c>
      <c r="C18" s="15">
        <f t="shared" si="2"/>
        <v>47.916288000000009</v>
      </c>
      <c r="D18" s="19">
        <f t="shared" si="0"/>
        <v>1.2271284043549239E-2</v>
      </c>
      <c r="E18" s="19">
        <f t="shared" si="1"/>
        <v>0.37421648016793441</v>
      </c>
    </row>
    <row r="19" spans="1:5">
      <c r="A19" s="16">
        <v>42074</v>
      </c>
      <c r="B19" s="5">
        <v>3.7849370000000002</v>
      </c>
      <c r="C19" s="15">
        <f t="shared" si="2"/>
        <v>51.701225000000008</v>
      </c>
      <c r="D19" s="19">
        <f t="shared" si="0"/>
        <v>2.9559589461466234E-2</v>
      </c>
      <c r="E19" s="19">
        <f t="shared" si="1"/>
        <v>0.4037760696294006</v>
      </c>
    </row>
    <row r="20" spans="1:5">
      <c r="A20" s="16">
        <v>42075</v>
      </c>
      <c r="B20" s="5">
        <v>0.45106000000000002</v>
      </c>
      <c r="C20" s="15">
        <f t="shared" si="2"/>
        <v>52.152285000000006</v>
      </c>
      <c r="D20" s="19">
        <f t="shared" si="0"/>
        <v>3.5226870149989179E-3</v>
      </c>
      <c r="E20" s="19">
        <f t="shared" si="1"/>
        <v>0.40729875664439952</v>
      </c>
    </row>
    <row r="21" spans="1:5">
      <c r="A21" s="16">
        <v>42078</v>
      </c>
      <c r="B21" s="5">
        <v>14.855145</v>
      </c>
      <c r="C21" s="15">
        <f t="shared" si="2"/>
        <v>67.007429999999999</v>
      </c>
      <c r="D21" s="19">
        <f t="shared" si="0"/>
        <v>0.11601566620278034</v>
      </c>
      <c r="E21" s="19">
        <f t="shared" si="1"/>
        <v>0.52331442284717977</v>
      </c>
    </row>
    <row r="22" spans="1:5">
      <c r="A22" s="16">
        <v>42079</v>
      </c>
      <c r="B22" s="5">
        <v>3.3367800000000001</v>
      </c>
      <c r="C22" s="15">
        <f t="shared" si="2"/>
        <v>70.344210000000004</v>
      </c>
      <c r="D22" s="19">
        <f t="shared" si="0"/>
        <v>2.6059574287030748E-2</v>
      </c>
      <c r="E22" s="19">
        <f t="shared" si="1"/>
        <v>0.54937399713421053</v>
      </c>
    </row>
    <row r="23" spans="1:5">
      <c r="A23" s="16">
        <v>42080</v>
      </c>
      <c r="B23" s="5">
        <v>1.1223339999999999</v>
      </c>
      <c r="C23" s="15">
        <f t="shared" si="2"/>
        <v>71.466543999999999</v>
      </c>
      <c r="D23" s="19">
        <f t="shared" si="0"/>
        <v>8.7652006568788958E-3</v>
      </c>
      <c r="E23" s="19">
        <f t="shared" si="1"/>
        <v>0.55813919779108945</v>
      </c>
    </row>
    <row r="24" spans="1:5">
      <c r="A24" s="16">
        <v>42086</v>
      </c>
      <c r="B24" s="5">
        <v>8.7081230000000005</v>
      </c>
      <c r="C24" s="15">
        <f t="shared" si="2"/>
        <v>80.174666999999999</v>
      </c>
      <c r="D24" s="19">
        <f t="shared" si="0"/>
        <v>6.8008672498367007E-2</v>
      </c>
      <c r="E24" s="19">
        <f t="shared" si="1"/>
        <v>0.6261478702894564</v>
      </c>
    </row>
    <row r="25" spans="1:5">
      <c r="A25" s="16">
        <v>42088</v>
      </c>
      <c r="B25" s="5">
        <v>3.4887779999999999</v>
      </c>
      <c r="C25" s="15">
        <f t="shared" si="2"/>
        <v>83.663444999999996</v>
      </c>
      <c r="D25" s="19">
        <f t="shared" si="0"/>
        <v>2.7246647804757447E-2</v>
      </c>
      <c r="E25" s="19">
        <f t="shared" si="1"/>
        <v>0.65339451809421389</v>
      </c>
    </row>
    <row r="26" spans="1:5">
      <c r="A26" s="16">
        <v>42093</v>
      </c>
      <c r="B26" s="5">
        <v>1.6272340000000001</v>
      </c>
      <c r="C26" s="15">
        <f t="shared" si="2"/>
        <v>85.290678999999997</v>
      </c>
      <c r="D26" s="19">
        <f t="shared" si="0"/>
        <v>1.2708367139991905E-2</v>
      </c>
      <c r="E26" s="19">
        <f t="shared" si="1"/>
        <v>0.6661028852342058</v>
      </c>
    </row>
    <row r="27" spans="1:5">
      <c r="A27" s="16">
        <v>42095</v>
      </c>
      <c r="B27" s="5">
        <v>0.41450799999999999</v>
      </c>
      <c r="C27" s="15">
        <f t="shared" si="2"/>
        <v>85.705186999999995</v>
      </c>
      <c r="D27" s="19">
        <f t="shared" si="0"/>
        <v>3.2372233166611344E-3</v>
      </c>
      <c r="E27" s="19">
        <f t="shared" si="1"/>
        <v>0.6693401085508669</v>
      </c>
    </row>
    <row r="28" spans="1:5">
      <c r="A28" s="16">
        <v>42097</v>
      </c>
      <c r="B28" s="5">
        <v>0.54171199999999997</v>
      </c>
      <c r="C28" s="15">
        <f t="shared" si="2"/>
        <v>86.246898999999999</v>
      </c>
      <c r="D28" s="19">
        <f t="shared" si="0"/>
        <v>4.2306607286593662E-3</v>
      </c>
      <c r="E28" s="19">
        <f t="shared" si="1"/>
        <v>0.6735707692795263</v>
      </c>
    </row>
    <row r="29" spans="1:5">
      <c r="A29" s="16">
        <v>42103</v>
      </c>
      <c r="B29" s="5">
        <v>0</v>
      </c>
      <c r="C29" s="15">
        <f t="shared" si="2"/>
        <v>86.246898999999999</v>
      </c>
      <c r="D29" s="19">
        <f t="shared" si="0"/>
        <v>0</v>
      </c>
      <c r="E29" s="19">
        <f t="shared" si="1"/>
        <v>0.6735707692795263</v>
      </c>
    </row>
    <row r="30" spans="1:5">
      <c r="A30" s="16">
        <v>42104</v>
      </c>
      <c r="B30" s="5">
        <v>37.871636000000002</v>
      </c>
      <c r="C30" s="15">
        <f t="shared" si="2"/>
        <v>124.11853500000001</v>
      </c>
      <c r="D30" s="19">
        <f t="shared" si="0"/>
        <v>0.29576978755368588</v>
      </c>
      <c r="E30" s="19">
        <f t="shared" si="1"/>
        <v>0.9693405568332123</v>
      </c>
    </row>
    <row r="31" spans="1:5">
      <c r="A31" s="16">
        <v>42108</v>
      </c>
      <c r="B31" s="5">
        <v>1.625135</v>
      </c>
      <c r="C31" s="15">
        <f t="shared" si="2"/>
        <v>125.74367000000001</v>
      </c>
      <c r="D31" s="19">
        <f t="shared" si="0"/>
        <v>1.2691974376181142E-2</v>
      </c>
      <c r="E31" s="19">
        <f t="shared" si="1"/>
        <v>0.98203253120939338</v>
      </c>
    </row>
    <row r="32" spans="1:5">
      <c r="A32" s="16">
        <v>42109</v>
      </c>
      <c r="B32" s="5">
        <v>0.232234</v>
      </c>
      <c r="C32" s="15">
        <f t="shared" si="2"/>
        <v>125.97590400000001</v>
      </c>
      <c r="D32" s="19">
        <f t="shared" si="0"/>
        <v>1.8137003862928626E-3</v>
      </c>
      <c r="E32" s="19">
        <f t="shared" si="1"/>
        <v>0.98384623159568629</v>
      </c>
    </row>
    <row r="33" spans="1:5">
      <c r="A33" s="16">
        <v>42110</v>
      </c>
      <c r="B33" s="5">
        <v>1.2683979999999999</v>
      </c>
      <c r="C33" s="15">
        <f t="shared" si="2"/>
        <v>127.24430200000002</v>
      </c>
      <c r="D33" s="19">
        <f t="shared" si="0"/>
        <v>9.9059308394683562E-3</v>
      </c>
      <c r="E33" s="19">
        <f t="shared" si="1"/>
        <v>0.99375216243515474</v>
      </c>
    </row>
    <row r="34" spans="1:5">
      <c r="A34" s="16">
        <v>42114</v>
      </c>
      <c r="B34" s="5">
        <v>0.8</v>
      </c>
      <c r="C34" s="15">
        <f t="shared" si="2"/>
        <v>128.04430200000002</v>
      </c>
      <c r="D34" s="19">
        <f t="shared" si="0"/>
        <v>6.2478375648453294E-3</v>
      </c>
      <c r="E34" s="19">
        <f t="shared" si="1"/>
        <v>1</v>
      </c>
    </row>
    <row r="35" spans="1:5">
      <c r="A35" s="16">
        <v>42116</v>
      </c>
      <c r="B35" s="5">
        <v>0</v>
      </c>
      <c r="C35" s="15">
        <f>C34+B35</f>
        <v>128.04430200000002</v>
      </c>
      <c r="D35" s="19">
        <f t="shared" si="0"/>
        <v>0</v>
      </c>
      <c r="E35" s="19">
        <f t="shared" si="1"/>
        <v>1</v>
      </c>
    </row>
    <row r="36" spans="1:5" ht="13.5" thickBot="1">
      <c r="A36" s="13" t="s">
        <v>263</v>
      </c>
      <c r="B36" s="14">
        <f>SUM(B5:B35)</f>
        <v>128.04430200000002</v>
      </c>
      <c r="C36" s="14">
        <f>C35</f>
        <v>128.04430200000002</v>
      </c>
      <c r="D36" s="19">
        <f t="shared" si="0"/>
        <v>1</v>
      </c>
      <c r="E36" s="19">
        <f t="shared" si="1"/>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12"/>
  <sheetViews>
    <sheetView workbookViewId="0">
      <selection activeCell="D46" sqref="D46"/>
    </sheetView>
  </sheetViews>
  <sheetFormatPr defaultRowHeight="12.75"/>
  <cols>
    <col min="1" max="1" width="44.5703125" bestFit="1" customWidth="1"/>
    <col min="2" max="2" width="15" bestFit="1" customWidth="1"/>
  </cols>
  <sheetData>
    <row r="1" spans="1:2">
      <c r="A1" t="s">
        <v>284</v>
      </c>
    </row>
    <row r="4" spans="1:2">
      <c r="B4" t="s">
        <v>276</v>
      </c>
    </row>
    <row r="5" spans="1:2">
      <c r="A5" t="s">
        <v>128</v>
      </c>
      <c r="B5" s="5">
        <v>78.704929000000007</v>
      </c>
    </row>
    <row r="6" spans="1:2">
      <c r="A6" t="s">
        <v>288</v>
      </c>
      <c r="B6" s="5">
        <v>62.062348</v>
      </c>
    </row>
    <row r="7" spans="1:2">
      <c r="A7" t="s">
        <v>116</v>
      </c>
      <c r="B7" s="5">
        <v>8.2076820000000001</v>
      </c>
    </row>
    <row r="8" spans="1:2">
      <c r="A8" t="s">
        <v>16</v>
      </c>
      <c r="B8" s="5">
        <v>5.1360400000000004</v>
      </c>
    </row>
    <row r="9" spans="1:2">
      <c r="A9" t="s">
        <v>285</v>
      </c>
      <c r="B9" s="5">
        <v>3.4108049999999999</v>
      </c>
    </row>
    <row r="10" spans="1:2">
      <c r="A10" t="s">
        <v>286</v>
      </c>
      <c r="B10" s="5">
        <v>2.1948650000000001</v>
      </c>
    </row>
    <row r="11" spans="1:2">
      <c r="A11" t="s">
        <v>287</v>
      </c>
      <c r="B11" s="5">
        <v>1.2009609999999999</v>
      </c>
    </row>
    <row r="12" spans="1:2" s="22" customFormat="1">
      <c r="A12" s="22" t="s">
        <v>263</v>
      </c>
      <c r="B12" s="23">
        <v>160.91763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filterMode="1"/>
  <dimension ref="A1:AO70"/>
  <sheetViews>
    <sheetView workbookViewId="0">
      <selection activeCell="H90" sqref="H90"/>
    </sheetView>
  </sheetViews>
  <sheetFormatPr defaultRowHeight="12.75"/>
  <cols>
    <col min="42" max="16384" width="9.140625" style="17"/>
  </cols>
  <sheetData>
    <row r="1" spans="1:41" customFormat="1">
      <c r="A1" t="s">
        <v>278</v>
      </c>
    </row>
    <row r="2" spans="1:41" customFormat="1">
      <c r="A2" t="s">
        <v>267</v>
      </c>
    </row>
    <row r="3" spans="1:41" customFormat="1"/>
    <row r="4" spans="1:41" customFormat="1">
      <c r="A4" s="18" t="s">
        <v>279</v>
      </c>
    </row>
    <row r="5" spans="1:41" customFormat="1"/>
    <row r="6" spans="1:41" customFormat="1"/>
    <row r="7" spans="1:41" customFormat="1" ht="33.75">
      <c r="A7" s="1" t="s">
        <v>94</v>
      </c>
      <c r="B7" s="1" t="s">
        <v>117</v>
      </c>
      <c r="C7" s="1" t="s">
        <v>190</v>
      </c>
      <c r="D7" s="1" t="s">
        <v>192</v>
      </c>
      <c r="E7" s="1" t="s">
        <v>162</v>
      </c>
      <c r="F7" s="1" t="s">
        <v>244</v>
      </c>
      <c r="G7" s="1" t="s">
        <v>119</v>
      </c>
      <c r="H7" s="1" t="s">
        <v>45</v>
      </c>
      <c r="I7" s="1" t="s">
        <v>43</v>
      </c>
      <c r="J7" s="1" t="s">
        <v>185</v>
      </c>
      <c r="K7" s="1" t="s">
        <v>124</v>
      </c>
      <c r="L7" s="1" t="s">
        <v>208</v>
      </c>
      <c r="M7" s="1" t="s">
        <v>199</v>
      </c>
      <c r="N7" s="1" t="s">
        <v>174</v>
      </c>
      <c r="O7" s="1" t="s">
        <v>238</v>
      </c>
      <c r="P7" s="1" t="s">
        <v>123</v>
      </c>
      <c r="Q7" s="1" t="s">
        <v>34</v>
      </c>
      <c r="R7" s="1" t="s">
        <v>62</v>
      </c>
      <c r="S7" s="1" t="s">
        <v>209</v>
      </c>
      <c r="T7" s="1" t="s">
        <v>26</v>
      </c>
      <c r="U7" s="1" t="s">
        <v>72</v>
      </c>
      <c r="V7" s="1" t="s">
        <v>151</v>
      </c>
      <c r="W7" s="1" t="s">
        <v>5</v>
      </c>
      <c r="X7" s="1" t="s">
        <v>61</v>
      </c>
      <c r="Y7" s="1" t="s">
        <v>31</v>
      </c>
      <c r="Z7" s="1" t="s">
        <v>146</v>
      </c>
      <c r="AA7" s="1" t="s">
        <v>170</v>
      </c>
      <c r="AB7" s="1" t="s">
        <v>106</v>
      </c>
      <c r="AC7" s="1" t="s">
        <v>196</v>
      </c>
      <c r="AD7" s="1" t="s">
        <v>8</v>
      </c>
      <c r="AE7" s="1" t="s">
        <v>168</v>
      </c>
      <c r="AF7" s="1" t="s">
        <v>204</v>
      </c>
      <c r="AG7" s="1" t="s">
        <v>4</v>
      </c>
      <c r="AH7" s="1" t="s">
        <v>136</v>
      </c>
      <c r="AI7" s="1" t="s">
        <v>195</v>
      </c>
      <c r="AJ7" s="1" t="s">
        <v>52</v>
      </c>
      <c r="AK7" s="1" t="s">
        <v>246</v>
      </c>
      <c r="AL7" s="1" t="s">
        <v>66</v>
      </c>
      <c r="AM7" s="1" t="s">
        <v>148</v>
      </c>
      <c r="AN7" s="1" t="s">
        <v>257</v>
      </c>
      <c r="AO7" s="1" t="s">
        <v>48</v>
      </c>
    </row>
    <row r="8" spans="1:41" customFormat="1" ht="67.5" hidden="1">
      <c r="A8" s="4" t="s">
        <v>33</v>
      </c>
      <c r="B8" s="4" t="s">
        <v>25</v>
      </c>
      <c r="C8" s="4" t="s">
        <v>252</v>
      </c>
      <c r="D8" s="4" t="s">
        <v>252</v>
      </c>
      <c r="E8" s="4" t="s">
        <v>242</v>
      </c>
      <c r="F8" s="4" t="s">
        <v>258</v>
      </c>
      <c r="G8" s="2">
        <v>2015</v>
      </c>
      <c r="H8" s="4">
        <v>1068398</v>
      </c>
      <c r="I8" s="4">
        <v>0</v>
      </c>
      <c r="J8" s="4" t="s">
        <v>180</v>
      </c>
      <c r="K8" s="4" t="s">
        <v>152</v>
      </c>
      <c r="L8" s="4" t="s">
        <v>145</v>
      </c>
      <c r="M8" s="3">
        <v>42110</v>
      </c>
      <c r="N8" s="4" t="s">
        <v>13</v>
      </c>
      <c r="O8" s="4" t="s">
        <v>60</v>
      </c>
      <c r="P8" s="4" t="s">
        <v>149</v>
      </c>
      <c r="Q8" s="4" t="s">
        <v>115</v>
      </c>
      <c r="R8" s="4" t="s">
        <v>33</v>
      </c>
      <c r="S8" s="4" t="s">
        <v>130</v>
      </c>
      <c r="T8" s="4" t="s">
        <v>25</v>
      </c>
      <c r="U8" s="4" t="s">
        <v>194</v>
      </c>
      <c r="V8" s="4" t="s">
        <v>176</v>
      </c>
      <c r="W8" s="4"/>
      <c r="X8" s="4" t="s">
        <v>149</v>
      </c>
      <c r="Y8" s="4" t="s">
        <v>44</v>
      </c>
      <c r="Z8" s="4" t="s">
        <v>83</v>
      </c>
      <c r="AA8" s="4">
        <v>228847</v>
      </c>
      <c r="AB8" s="4"/>
      <c r="AC8" s="4" t="s">
        <v>79</v>
      </c>
      <c r="AD8" s="3">
        <v>42117.516666666663</v>
      </c>
      <c r="AE8" s="3">
        <v>42117.516666666663</v>
      </c>
      <c r="AF8" s="4" t="s">
        <v>152</v>
      </c>
      <c r="AG8" s="2">
        <v>2015</v>
      </c>
      <c r="AH8" s="4" t="s">
        <v>149</v>
      </c>
      <c r="AI8" s="4" t="s">
        <v>202</v>
      </c>
      <c r="AJ8" s="4">
        <v>0</v>
      </c>
      <c r="AK8" s="3">
        <v>42005</v>
      </c>
      <c r="AL8" s="3">
        <v>42369</v>
      </c>
      <c r="AM8" s="4" t="s">
        <v>80</v>
      </c>
      <c r="AN8" s="4" t="s">
        <v>80</v>
      </c>
      <c r="AO8" s="4"/>
    </row>
    <row r="9" spans="1:41" customFormat="1" ht="123.75">
      <c r="A9" s="8" t="s">
        <v>103</v>
      </c>
      <c r="B9" s="8" t="s">
        <v>226</v>
      </c>
      <c r="C9" s="8" t="s">
        <v>252</v>
      </c>
      <c r="D9" s="8" t="s">
        <v>252</v>
      </c>
      <c r="E9" s="8" t="s">
        <v>253</v>
      </c>
      <c r="F9" s="8" t="s">
        <v>140</v>
      </c>
      <c r="G9" s="9">
        <v>2015</v>
      </c>
      <c r="H9" s="8">
        <v>800000</v>
      </c>
      <c r="I9" s="8">
        <v>0</v>
      </c>
      <c r="J9" s="8" t="s">
        <v>183</v>
      </c>
      <c r="K9" s="8">
        <v>800000</v>
      </c>
      <c r="L9" s="8" t="s">
        <v>145</v>
      </c>
      <c r="M9" s="10">
        <v>42114</v>
      </c>
      <c r="N9" s="8" t="s">
        <v>111</v>
      </c>
      <c r="O9" s="8" t="s">
        <v>54</v>
      </c>
      <c r="P9" s="8" t="s">
        <v>149</v>
      </c>
      <c r="Q9" s="8" t="s">
        <v>115</v>
      </c>
      <c r="R9" s="8" t="s">
        <v>103</v>
      </c>
      <c r="S9" s="8" t="s">
        <v>22</v>
      </c>
      <c r="T9" s="8" t="s">
        <v>226</v>
      </c>
      <c r="U9" s="8" t="s">
        <v>74</v>
      </c>
      <c r="V9" s="8" t="s">
        <v>95</v>
      </c>
      <c r="W9" s="8"/>
      <c r="X9" s="8" t="s">
        <v>149</v>
      </c>
      <c r="Y9" s="8" t="s">
        <v>44</v>
      </c>
      <c r="Z9" s="8" t="s">
        <v>83</v>
      </c>
      <c r="AA9" s="8">
        <v>228818</v>
      </c>
      <c r="AB9" s="8"/>
      <c r="AC9" s="8" t="s">
        <v>79</v>
      </c>
      <c r="AD9" s="10">
        <v>42117.415277777778</v>
      </c>
      <c r="AE9" s="10">
        <v>42117.415277777778</v>
      </c>
      <c r="AF9" s="8" t="s">
        <v>152</v>
      </c>
      <c r="AG9" s="9">
        <v>2015</v>
      </c>
      <c r="AH9" s="8" t="s">
        <v>149</v>
      </c>
      <c r="AI9" s="8" t="s">
        <v>202</v>
      </c>
      <c r="AJ9" s="8">
        <v>0</v>
      </c>
      <c r="AK9" s="10">
        <v>42005</v>
      </c>
      <c r="AL9" s="10">
        <v>42369</v>
      </c>
      <c r="AM9" s="8" t="s">
        <v>80</v>
      </c>
      <c r="AN9" s="8" t="s">
        <v>80</v>
      </c>
      <c r="AO9" s="8"/>
    </row>
    <row r="10" spans="1:41" customFormat="1" ht="56.25" hidden="1">
      <c r="A10" s="4" t="s">
        <v>132</v>
      </c>
      <c r="B10" s="4" t="s">
        <v>259</v>
      </c>
      <c r="C10" s="4" t="s">
        <v>252</v>
      </c>
      <c r="D10" s="4" t="s">
        <v>252</v>
      </c>
      <c r="E10" s="4" t="s">
        <v>99</v>
      </c>
      <c r="F10" s="4" t="s">
        <v>223</v>
      </c>
      <c r="G10" s="2">
        <v>2015</v>
      </c>
      <c r="H10" s="4">
        <v>790514</v>
      </c>
      <c r="I10" s="4">
        <v>0</v>
      </c>
      <c r="J10" s="4" t="s">
        <v>32</v>
      </c>
      <c r="K10" s="4">
        <v>1000000</v>
      </c>
      <c r="L10" s="4" t="s">
        <v>35</v>
      </c>
      <c r="M10" s="3">
        <v>42093</v>
      </c>
      <c r="N10" s="4" t="s">
        <v>111</v>
      </c>
      <c r="O10" s="4" t="s">
        <v>54</v>
      </c>
      <c r="P10" s="4" t="s">
        <v>149</v>
      </c>
      <c r="Q10" s="4" t="s">
        <v>115</v>
      </c>
      <c r="R10" s="4" t="s">
        <v>132</v>
      </c>
      <c r="S10" s="4" t="s">
        <v>132</v>
      </c>
      <c r="T10" s="4" t="s">
        <v>259</v>
      </c>
      <c r="U10" s="4" t="s">
        <v>194</v>
      </c>
      <c r="V10" s="4" t="s">
        <v>191</v>
      </c>
      <c r="W10" s="4"/>
      <c r="X10" s="4" t="s">
        <v>149</v>
      </c>
      <c r="Y10" s="4" t="s">
        <v>44</v>
      </c>
      <c r="Z10" s="4" t="s">
        <v>83</v>
      </c>
      <c r="AA10" s="4">
        <v>227787</v>
      </c>
      <c r="AB10" s="4"/>
      <c r="AC10" s="4" t="s">
        <v>98</v>
      </c>
      <c r="AD10" s="3">
        <v>42103.731249999997</v>
      </c>
      <c r="AE10" s="3">
        <v>42102.716666666667</v>
      </c>
      <c r="AF10" s="4" t="s">
        <v>91</v>
      </c>
      <c r="AG10" s="2">
        <v>2015</v>
      </c>
      <c r="AH10" s="4" t="s">
        <v>149</v>
      </c>
      <c r="AI10" s="4" t="s">
        <v>202</v>
      </c>
      <c r="AJ10" s="4">
        <v>0</v>
      </c>
      <c r="AK10" s="3">
        <v>42005</v>
      </c>
      <c r="AL10" s="3">
        <v>42369</v>
      </c>
      <c r="AM10" s="4" t="s">
        <v>80</v>
      </c>
      <c r="AN10" s="4" t="s">
        <v>80</v>
      </c>
      <c r="AO10" s="4"/>
    </row>
    <row r="11" spans="1:41" ht="67.5">
      <c r="A11" s="8" t="s">
        <v>132</v>
      </c>
      <c r="B11" s="8" t="s">
        <v>86</v>
      </c>
      <c r="C11" s="8" t="s">
        <v>252</v>
      </c>
      <c r="D11" s="8" t="s">
        <v>252</v>
      </c>
      <c r="E11" s="8" t="s">
        <v>189</v>
      </c>
      <c r="F11" s="8" t="s">
        <v>225</v>
      </c>
      <c r="G11" s="9">
        <v>2015</v>
      </c>
      <c r="H11" s="8">
        <v>800641</v>
      </c>
      <c r="I11" s="8">
        <v>0</v>
      </c>
      <c r="J11" s="8" t="s">
        <v>218</v>
      </c>
      <c r="K11" s="8">
        <v>1000000</v>
      </c>
      <c r="L11" s="8" t="s">
        <v>35</v>
      </c>
      <c r="M11" s="10">
        <v>42086</v>
      </c>
      <c r="N11" s="8" t="s">
        <v>111</v>
      </c>
      <c r="O11" s="8" t="s">
        <v>54</v>
      </c>
      <c r="P11" s="8" t="s">
        <v>149</v>
      </c>
      <c r="Q11" s="8" t="s">
        <v>30</v>
      </c>
      <c r="R11" s="8" t="s">
        <v>132</v>
      </c>
      <c r="S11" s="8" t="s">
        <v>132</v>
      </c>
      <c r="T11" s="8" t="s">
        <v>86</v>
      </c>
      <c r="U11" s="8" t="s">
        <v>194</v>
      </c>
      <c r="V11" s="8" t="s">
        <v>173</v>
      </c>
      <c r="W11" s="8"/>
      <c r="X11" s="8" t="s">
        <v>149</v>
      </c>
      <c r="Y11" s="8" t="s">
        <v>44</v>
      </c>
      <c r="Z11" s="8" t="s">
        <v>83</v>
      </c>
      <c r="AA11" s="8">
        <v>228168</v>
      </c>
      <c r="AB11" s="8"/>
      <c r="AC11" s="8" t="s">
        <v>94</v>
      </c>
      <c r="AD11" s="10">
        <v>42107.632638888885</v>
      </c>
      <c r="AE11" s="10">
        <v>42107.632638888885</v>
      </c>
      <c r="AF11" s="8" t="s">
        <v>71</v>
      </c>
      <c r="AG11" s="9">
        <v>2015</v>
      </c>
      <c r="AH11" s="8" t="s">
        <v>149</v>
      </c>
      <c r="AI11" s="8" t="s">
        <v>202</v>
      </c>
      <c r="AJ11" s="8">
        <v>0</v>
      </c>
      <c r="AK11" s="10">
        <v>42005</v>
      </c>
      <c r="AL11" s="10">
        <v>42369</v>
      </c>
      <c r="AM11" s="8" t="s">
        <v>80</v>
      </c>
      <c r="AN11" s="8" t="s">
        <v>80</v>
      </c>
      <c r="AO11" s="8"/>
    </row>
    <row r="12" spans="1:41" customFormat="1" ht="67.5" hidden="1">
      <c r="A12" s="4" t="s">
        <v>132</v>
      </c>
      <c r="B12" s="4" t="s">
        <v>18</v>
      </c>
      <c r="C12" s="4" t="s">
        <v>252</v>
      </c>
      <c r="D12" s="4"/>
      <c r="E12" s="4"/>
      <c r="F12" s="4"/>
      <c r="G12" s="2">
        <v>2015</v>
      </c>
      <c r="H12" s="4">
        <v>1200961</v>
      </c>
      <c r="I12" s="4">
        <v>0</v>
      </c>
      <c r="J12" s="4" t="s">
        <v>84</v>
      </c>
      <c r="K12" s="4">
        <v>1500000</v>
      </c>
      <c r="L12" s="4" t="s">
        <v>35</v>
      </c>
      <c r="M12" s="3">
        <v>42086</v>
      </c>
      <c r="N12" s="4"/>
      <c r="O12" s="4" t="s">
        <v>247</v>
      </c>
      <c r="P12" s="4" t="s">
        <v>149</v>
      </c>
      <c r="Q12" s="4" t="s">
        <v>30</v>
      </c>
      <c r="R12" s="4" t="s">
        <v>132</v>
      </c>
      <c r="S12" s="4" t="s">
        <v>132</v>
      </c>
      <c r="T12" s="4" t="s">
        <v>18</v>
      </c>
      <c r="U12" s="4" t="s">
        <v>113</v>
      </c>
      <c r="V12" s="4" t="s">
        <v>112</v>
      </c>
      <c r="W12" s="4"/>
      <c r="X12" s="4" t="s">
        <v>149</v>
      </c>
      <c r="Y12" s="4" t="s">
        <v>44</v>
      </c>
      <c r="Z12" s="4" t="s">
        <v>83</v>
      </c>
      <c r="AA12" s="4">
        <v>228199</v>
      </c>
      <c r="AB12" s="4"/>
      <c r="AC12" s="4" t="s">
        <v>94</v>
      </c>
      <c r="AD12" s="3">
        <v>42108.771527777775</v>
      </c>
      <c r="AE12" s="3">
        <v>42107.659722222219</v>
      </c>
      <c r="AF12" s="4" t="s">
        <v>205</v>
      </c>
      <c r="AG12" s="2"/>
      <c r="AH12" s="4"/>
      <c r="AI12" s="4" t="s">
        <v>202</v>
      </c>
      <c r="AJ12" s="4"/>
      <c r="AK12" s="3"/>
      <c r="AL12" s="3"/>
      <c r="AM12" s="4"/>
      <c r="AN12" s="4"/>
      <c r="AO12" s="4"/>
    </row>
    <row r="13" spans="1:41" customFormat="1" ht="67.5" hidden="1">
      <c r="A13" s="4" t="s">
        <v>132</v>
      </c>
      <c r="B13" s="4" t="s">
        <v>18</v>
      </c>
      <c r="C13" s="4" t="s">
        <v>252</v>
      </c>
      <c r="D13" s="4"/>
      <c r="E13" s="4"/>
      <c r="F13" s="4"/>
      <c r="G13" s="2">
        <v>2015</v>
      </c>
      <c r="H13" s="4">
        <v>800641</v>
      </c>
      <c r="I13" s="4">
        <v>0</v>
      </c>
      <c r="J13" s="4" t="s">
        <v>63</v>
      </c>
      <c r="K13" s="4">
        <v>1000000</v>
      </c>
      <c r="L13" s="4" t="s">
        <v>35</v>
      </c>
      <c r="M13" s="3">
        <v>42086</v>
      </c>
      <c r="N13" s="4"/>
      <c r="O13" s="4" t="s">
        <v>197</v>
      </c>
      <c r="P13" s="4" t="s">
        <v>149</v>
      </c>
      <c r="Q13" s="4" t="s">
        <v>30</v>
      </c>
      <c r="R13" s="4" t="s">
        <v>132</v>
      </c>
      <c r="S13" s="4" t="s">
        <v>132</v>
      </c>
      <c r="T13" s="4" t="s">
        <v>18</v>
      </c>
      <c r="U13" s="4" t="s">
        <v>113</v>
      </c>
      <c r="V13" s="4" t="s">
        <v>112</v>
      </c>
      <c r="W13" s="4"/>
      <c r="X13" s="4" t="s">
        <v>149</v>
      </c>
      <c r="Y13" s="4" t="s">
        <v>44</v>
      </c>
      <c r="Z13" s="4" t="s">
        <v>83</v>
      </c>
      <c r="AA13" s="4">
        <v>228146</v>
      </c>
      <c r="AB13" s="4"/>
      <c r="AC13" s="4" t="s">
        <v>94</v>
      </c>
      <c r="AD13" s="3">
        <v>42108.771527777775</v>
      </c>
      <c r="AE13" s="3">
        <v>42107.520833333328</v>
      </c>
      <c r="AF13" s="4" t="s">
        <v>7</v>
      </c>
      <c r="AG13" s="2"/>
      <c r="AH13" s="4"/>
      <c r="AI13" s="4" t="s">
        <v>202</v>
      </c>
      <c r="AJ13" s="4"/>
      <c r="AK13" s="3"/>
      <c r="AL13" s="3"/>
      <c r="AM13" s="4"/>
      <c r="AN13" s="4"/>
      <c r="AO13" s="4"/>
    </row>
    <row r="14" spans="1:41" customFormat="1" ht="191.25" hidden="1">
      <c r="A14" s="4" t="s">
        <v>132</v>
      </c>
      <c r="B14" s="4" t="s">
        <v>25</v>
      </c>
      <c r="C14" s="4" t="s">
        <v>252</v>
      </c>
      <c r="D14" s="4" t="s">
        <v>252</v>
      </c>
      <c r="E14" s="4" t="s">
        <v>242</v>
      </c>
      <c r="F14" s="4" t="s">
        <v>258</v>
      </c>
      <c r="G14" s="2">
        <v>2015</v>
      </c>
      <c r="H14" s="4">
        <v>5507474</v>
      </c>
      <c r="I14" s="4">
        <v>0</v>
      </c>
      <c r="J14" s="4" t="s">
        <v>240</v>
      </c>
      <c r="K14" s="4">
        <v>7000000</v>
      </c>
      <c r="L14" s="4" t="s">
        <v>35</v>
      </c>
      <c r="M14" s="3">
        <v>42086</v>
      </c>
      <c r="N14" s="4" t="s">
        <v>13</v>
      </c>
      <c r="O14" s="4" t="s">
        <v>60</v>
      </c>
      <c r="P14" s="4" t="s">
        <v>149</v>
      </c>
      <c r="Q14" s="4" t="s">
        <v>115</v>
      </c>
      <c r="R14" s="4" t="s">
        <v>132</v>
      </c>
      <c r="S14" s="4" t="s">
        <v>132</v>
      </c>
      <c r="T14" s="4" t="s">
        <v>25</v>
      </c>
      <c r="U14" s="4" t="s">
        <v>194</v>
      </c>
      <c r="V14" s="4" t="s">
        <v>176</v>
      </c>
      <c r="W14" s="4"/>
      <c r="X14" s="4" t="s">
        <v>149</v>
      </c>
      <c r="Y14" s="4" t="s">
        <v>44</v>
      </c>
      <c r="Z14" s="4" t="s">
        <v>83</v>
      </c>
      <c r="AA14" s="4">
        <v>228266</v>
      </c>
      <c r="AB14" s="4"/>
      <c r="AC14" s="4" t="s">
        <v>98</v>
      </c>
      <c r="AD14" s="3">
        <v>42117.513888888891</v>
      </c>
      <c r="AE14" s="3">
        <v>42107.756944444445</v>
      </c>
      <c r="AF14" s="4" t="s">
        <v>46</v>
      </c>
      <c r="AG14" s="2">
        <v>2015</v>
      </c>
      <c r="AH14" s="4" t="s">
        <v>149</v>
      </c>
      <c r="AI14" s="4" t="s">
        <v>202</v>
      </c>
      <c r="AJ14" s="4">
        <v>0</v>
      </c>
      <c r="AK14" s="3">
        <v>42005</v>
      </c>
      <c r="AL14" s="3">
        <v>42369</v>
      </c>
      <c r="AM14" s="4" t="s">
        <v>80</v>
      </c>
      <c r="AN14" s="4" t="s">
        <v>80</v>
      </c>
      <c r="AO14" s="4"/>
    </row>
    <row r="15" spans="1:41" customFormat="1" ht="123.75" hidden="1">
      <c r="A15" s="4" t="s">
        <v>12</v>
      </c>
      <c r="B15" s="4" t="s">
        <v>139</v>
      </c>
      <c r="C15" s="4" t="s">
        <v>252</v>
      </c>
      <c r="D15" s="4" t="s">
        <v>252</v>
      </c>
      <c r="E15" s="4" t="s">
        <v>137</v>
      </c>
      <c r="F15" s="4" t="s">
        <v>65</v>
      </c>
      <c r="G15" s="2">
        <v>2015</v>
      </c>
      <c r="H15" s="4">
        <v>548304</v>
      </c>
      <c r="I15" s="4">
        <v>0</v>
      </c>
      <c r="J15" s="4" t="s">
        <v>222</v>
      </c>
      <c r="K15" s="4" t="s">
        <v>152</v>
      </c>
      <c r="L15" s="4" t="s">
        <v>145</v>
      </c>
      <c r="M15" s="3">
        <v>42005</v>
      </c>
      <c r="N15" s="4" t="s">
        <v>111</v>
      </c>
      <c r="O15" s="4" t="s">
        <v>54</v>
      </c>
      <c r="P15" s="4" t="s">
        <v>149</v>
      </c>
      <c r="Q15" s="4" t="s">
        <v>115</v>
      </c>
      <c r="R15" s="4" t="s">
        <v>12</v>
      </c>
      <c r="S15" s="4" t="s">
        <v>12</v>
      </c>
      <c r="T15" s="4" t="s">
        <v>139</v>
      </c>
      <c r="U15" s="4" t="s">
        <v>194</v>
      </c>
      <c r="V15" s="4" t="s">
        <v>41</v>
      </c>
      <c r="W15" s="4"/>
      <c r="X15" s="4" t="s">
        <v>149</v>
      </c>
      <c r="Y15" s="4" t="s">
        <v>44</v>
      </c>
      <c r="Z15" s="4" t="s">
        <v>83</v>
      </c>
      <c r="AA15" s="4">
        <v>224403</v>
      </c>
      <c r="AB15" s="4"/>
      <c r="AC15" s="4" t="s">
        <v>79</v>
      </c>
      <c r="AD15" s="3">
        <v>42075.643055555556</v>
      </c>
      <c r="AE15" s="3">
        <v>42038.538888888885</v>
      </c>
      <c r="AF15" s="4" t="s">
        <v>152</v>
      </c>
      <c r="AG15" s="2">
        <v>2015</v>
      </c>
      <c r="AH15" s="4" t="s">
        <v>149</v>
      </c>
      <c r="AI15" s="4" t="s">
        <v>202</v>
      </c>
      <c r="AJ15" s="4">
        <v>0</v>
      </c>
      <c r="AK15" s="3">
        <v>42005</v>
      </c>
      <c r="AL15" s="3">
        <v>42369</v>
      </c>
      <c r="AM15" s="4" t="s">
        <v>80</v>
      </c>
      <c r="AN15" s="4" t="s">
        <v>80</v>
      </c>
      <c r="AO15" s="4"/>
    </row>
    <row r="16" spans="1:41" customFormat="1" ht="123.75" hidden="1">
      <c r="A16" s="4" t="s">
        <v>12</v>
      </c>
      <c r="B16" s="4" t="s">
        <v>139</v>
      </c>
      <c r="C16" s="4" t="s">
        <v>252</v>
      </c>
      <c r="D16" s="4" t="s">
        <v>252</v>
      </c>
      <c r="E16" s="4" t="s">
        <v>137</v>
      </c>
      <c r="F16" s="4" t="s">
        <v>65</v>
      </c>
      <c r="G16" s="2">
        <v>2015</v>
      </c>
      <c r="H16" s="4">
        <v>11913718</v>
      </c>
      <c r="I16" s="4">
        <v>0</v>
      </c>
      <c r="J16" s="4" t="s">
        <v>39</v>
      </c>
      <c r="K16" s="4" t="s">
        <v>152</v>
      </c>
      <c r="L16" s="4" t="s">
        <v>145</v>
      </c>
      <c r="M16" s="3">
        <v>42005</v>
      </c>
      <c r="N16" s="4" t="s">
        <v>111</v>
      </c>
      <c r="O16" s="4" t="s">
        <v>54</v>
      </c>
      <c r="P16" s="4" t="s">
        <v>149</v>
      </c>
      <c r="Q16" s="4" t="s">
        <v>115</v>
      </c>
      <c r="R16" s="4" t="s">
        <v>12</v>
      </c>
      <c r="S16" s="4" t="s">
        <v>12</v>
      </c>
      <c r="T16" s="4" t="s">
        <v>139</v>
      </c>
      <c r="U16" s="4" t="s">
        <v>194</v>
      </c>
      <c r="V16" s="4" t="s">
        <v>41</v>
      </c>
      <c r="W16" s="4"/>
      <c r="X16" s="4" t="s">
        <v>149</v>
      </c>
      <c r="Y16" s="4" t="s">
        <v>44</v>
      </c>
      <c r="Z16" s="4" t="s">
        <v>83</v>
      </c>
      <c r="AA16" s="4">
        <v>225023</v>
      </c>
      <c r="AB16" s="4"/>
      <c r="AC16" s="4" t="s">
        <v>79</v>
      </c>
      <c r="AD16" s="3">
        <v>42075.632638888885</v>
      </c>
      <c r="AE16" s="3">
        <v>42055.602777777778</v>
      </c>
      <c r="AF16" s="4" t="s">
        <v>152</v>
      </c>
      <c r="AG16" s="2">
        <v>2015</v>
      </c>
      <c r="AH16" s="4" t="s">
        <v>149</v>
      </c>
      <c r="AI16" s="4" t="s">
        <v>202</v>
      </c>
      <c r="AJ16" s="4">
        <v>0</v>
      </c>
      <c r="AK16" s="3">
        <v>42005</v>
      </c>
      <c r="AL16" s="3">
        <v>42369</v>
      </c>
      <c r="AM16" s="4" t="s">
        <v>80</v>
      </c>
      <c r="AN16" s="4" t="s">
        <v>80</v>
      </c>
      <c r="AO16" s="4"/>
    </row>
    <row r="17" spans="1:41" customFormat="1" ht="135" hidden="1">
      <c r="A17" s="4" t="s">
        <v>73</v>
      </c>
      <c r="B17" s="4" t="s">
        <v>139</v>
      </c>
      <c r="C17" s="4" t="s">
        <v>252</v>
      </c>
      <c r="D17" s="4" t="s">
        <v>252</v>
      </c>
      <c r="E17" s="4" t="s">
        <v>137</v>
      </c>
      <c r="F17" s="4" t="s">
        <v>65</v>
      </c>
      <c r="G17" s="2">
        <v>2015</v>
      </c>
      <c r="H17" s="4">
        <v>0</v>
      </c>
      <c r="I17" s="4">
        <v>1451168</v>
      </c>
      <c r="J17" s="4" t="s">
        <v>163</v>
      </c>
      <c r="K17" s="4">
        <v>10000000</v>
      </c>
      <c r="L17" s="4" t="s">
        <v>212</v>
      </c>
      <c r="M17" s="3">
        <v>42116</v>
      </c>
      <c r="N17" s="4" t="s">
        <v>111</v>
      </c>
      <c r="O17" s="4" t="s">
        <v>54</v>
      </c>
      <c r="P17" s="4" t="s">
        <v>149</v>
      </c>
      <c r="Q17" s="4" t="s">
        <v>224</v>
      </c>
      <c r="R17" s="4" t="s">
        <v>73</v>
      </c>
      <c r="S17" s="4" t="s">
        <v>73</v>
      </c>
      <c r="T17" s="4" t="s">
        <v>139</v>
      </c>
      <c r="U17" s="4" t="s">
        <v>194</v>
      </c>
      <c r="V17" s="4" t="s">
        <v>41</v>
      </c>
      <c r="W17" s="4"/>
      <c r="X17" s="4" t="s">
        <v>149</v>
      </c>
      <c r="Y17" s="4" t="s">
        <v>44</v>
      </c>
      <c r="Z17" s="4" t="s">
        <v>83</v>
      </c>
      <c r="AA17" s="4">
        <v>228830</v>
      </c>
      <c r="AB17" s="4"/>
      <c r="AC17" s="4" t="s">
        <v>79</v>
      </c>
      <c r="AD17" s="3">
        <v>42117.482638888891</v>
      </c>
      <c r="AE17" s="3">
        <v>42117.482638888891</v>
      </c>
      <c r="AF17" s="4" t="s">
        <v>186</v>
      </c>
      <c r="AG17" s="2">
        <v>2015</v>
      </c>
      <c r="AH17" s="4" t="s">
        <v>149</v>
      </c>
      <c r="AI17" s="4" t="s">
        <v>202</v>
      </c>
      <c r="AJ17" s="4">
        <v>0</v>
      </c>
      <c r="AK17" s="3">
        <v>42005</v>
      </c>
      <c r="AL17" s="3">
        <v>42369</v>
      </c>
      <c r="AM17" s="4" t="s">
        <v>80</v>
      </c>
      <c r="AN17" s="4" t="s">
        <v>80</v>
      </c>
      <c r="AO17" s="4"/>
    </row>
    <row r="18" spans="1:41" customFormat="1" ht="123.75" hidden="1">
      <c r="A18" s="4" t="s">
        <v>73</v>
      </c>
      <c r="B18" s="4" t="s">
        <v>139</v>
      </c>
      <c r="C18" s="4" t="s">
        <v>252</v>
      </c>
      <c r="D18" s="4" t="s">
        <v>252</v>
      </c>
      <c r="E18" s="4" t="s">
        <v>137</v>
      </c>
      <c r="F18" s="4" t="s">
        <v>65</v>
      </c>
      <c r="G18" s="2">
        <v>2015</v>
      </c>
      <c r="H18" s="4">
        <v>1638002</v>
      </c>
      <c r="I18" s="4">
        <v>0</v>
      </c>
      <c r="J18" s="4" t="s">
        <v>50</v>
      </c>
      <c r="K18" s="4">
        <v>10000000</v>
      </c>
      <c r="L18" s="4" t="s">
        <v>212</v>
      </c>
      <c r="M18" s="3">
        <v>42017</v>
      </c>
      <c r="N18" s="4" t="s">
        <v>111</v>
      </c>
      <c r="O18" s="4" t="s">
        <v>54</v>
      </c>
      <c r="P18" s="4" t="s">
        <v>149</v>
      </c>
      <c r="Q18" s="4" t="s">
        <v>115</v>
      </c>
      <c r="R18" s="4" t="s">
        <v>73</v>
      </c>
      <c r="S18" s="4" t="s">
        <v>73</v>
      </c>
      <c r="T18" s="4" t="s">
        <v>139</v>
      </c>
      <c r="U18" s="4" t="s">
        <v>194</v>
      </c>
      <c r="V18" s="4" t="s">
        <v>41</v>
      </c>
      <c r="W18" s="4"/>
      <c r="X18" s="4" t="s">
        <v>149</v>
      </c>
      <c r="Y18" s="4" t="s">
        <v>44</v>
      </c>
      <c r="Z18" s="4" t="s">
        <v>83</v>
      </c>
      <c r="AA18" s="4">
        <v>223077</v>
      </c>
      <c r="AB18" s="4"/>
      <c r="AC18" s="4" t="s">
        <v>79</v>
      </c>
      <c r="AD18" s="3">
        <v>42075.641666666663</v>
      </c>
      <c r="AE18" s="3">
        <v>42004.520138888889</v>
      </c>
      <c r="AF18" s="4" t="s">
        <v>125</v>
      </c>
      <c r="AG18" s="2">
        <v>2015</v>
      </c>
      <c r="AH18" s="4" t="s">
        <v>149</v>
      </c>
      <c r="AI18" s="4" t="s">
        <v>202</v>
      </c>
      <c r="AJ18" s="4">
        <v>0</v>
      </c>
      <c r="AK18" s="3">
        <v>42005</v>
      </c>
      <c r="AL18" s="3">
        <v>42369</v>
      </c>
      <c r="AM18" s="4" t="s">
        <v>80</v>
      </c>
      <c r="AN18" s="4" t="s">
        <v>80</v>
      </c>
      <c r="AO18" s="4"/>
    </row>
    <row r="19" spans="1:41" customFormat="1" ht="56.25" hidden="1">
      <c r="A19" s="4" t="s">
        <v>73</v>
      </c>
      <c r="B19" s="4" t="s">
        <v>259</v>
      </c>
      <c r="C19" s="4" t="s">
        <v>252</v>
      </c>
      <c r="D19" s="4" t="s">
        <v>252</v>
      </c>
      <c r="E19" s="4" t="s">
        <v>99</v>
      </c>
      <c r="F19" s="4" t="s">
        <v>223</v>
      </c>
      <c r="G19" s="2">
        <v>2015</v>
      </c>
      <c r="H19" s="4">
        <v>1580778</v>
      </c>
      <c r="I19" s="4">
        <v>0</v>
      </c>
      <c r="J19" s="4" t="s">
        <v>229</v>
      </c>
      <c r="K19" s="4">
        <v>10000000</v>
      </c>
      <c r="L19" s="4" t="s">
        <v>212</v>
      </c>
      <c r="M19" s="3">
        <v>42003</v>
      </c>
      <c r="N19" s="4" t="s">
        <v>111</v>
      </c>
      <c r="O19" s="4" t="s">
        <v>54</v>
      </c>
      <c r="P19" s="4" t="s">
        <v>149</v>
      </c>
      <c r="Q19" s="4" t="s">
        <v>115</v>
      </c>
      <c r="R19" s="4" t="s">
        <v>73</v>
      </c>
      <c r="S19" s="4" t="s">
        <v>73</v>
      </c>
      <c r="T19" s="4" t="s">
        <v>259</v>
      </c>
      <c r="U19" s="4" t="s">
        <v>194</v>
      </c>
      <c r="V19" s="4" t="s">
        <v>191</v>
      </c>
      <c r="W19" s="4"/>
      <c r="X19" s="4" t="s">
        <v>149</v>
      </c>
      <c r="Y19" s="4" t="s">
        <v>44</v>
      </c>
      <c r="Z19" s="4" t="s">
        <v>83</v>
      </c>
      <c r="AA19" s="4">
        <v>226538</v>
      </c>
      <c r="AB19" s="4"/>
      <c r="AC19" s="4" t="s">
        <v>79</v>
      </c>
      <c r="AD19" s="3">
        <v>42081.445138888885</v>
      </c>
      <c r="AE19" s="3">
        <v>42081.445138888885</v>
      </c>
      <c r="AF19" s="4" t="s">
        <v>152</v>
      </c>
      <c r="AG19" s="2">
        <v>2015</v>
      </c>
      <c r="AH19" s="4" t="s">
        <v>149</v>
      </c>
      <c r="AI19" s="4" t="s">
        <v>202</v>
      </c>
      <c r="AJ19" s="4">
        <v>0</v>
      </c>
      <c r="AK19" s="3">
        <v>42005</v>
      </c>
      <c r="AL19" s="3">
        <v>42369</v>
      </c>
      <c r="AM19" s="4" t="s">
        <v>80</v>
      </c>
      <c r="AN19" s="4" t="s">
        <v>80</v>
      </c>
      <c r="AO19" s="4"/>
    </row>
    <row r="20" spans="1:41" customFormat="1" ht="67.5" hidden="1">
      <c r="A20" s="4" t="s">
        <v>73</v>
      </c>
      <c r="B20" s="4" t="s">
        <v>200</v>
      </c>
      <c r="C20" s="4" t="s">
        <v>252</v>
      </c>
      <c r="D20" s="4" t="s">
        <v>252</v>
      </c>
      <c r="E20" s="4" t="s">
        <v>96</v>
      </c>
      <c r="F20" s="4" t="s">
        <v>116</v>
      </c>
      <c r="G20" s="2">
        <v>2015</v>
      </c>
      <c r="H20" s="4">
        <v>451060</v>
      </c>
      <c r="I20" s="4">
        <v>0</v>
      </c>
      <c r="J20" s="4" t="s">
        <v>156</v>
      </c>
      <c r="K20" s="4">
        <v>3000000</v>
      </c>
      <c r="L20" s="4" t="s">
        <v>212</v>
      </c>
      <c r="M20" s="3">
        <v>42075</v>
      </c>
      <c r="N20" s="4" t="s">
        <v>116</v>
      </c>
      <c r="O20" s="4" t="s">
        <v>248</v>
      </c>
      <c r="P20" s="4" t="s">
        <v>149</v>
      </c>
      <c r="Q20" s="4" t="s">
        <v>30</v>
      </c>
      <c r="R20" s="4" t="s">
        <v>73</v>
      </c>
      <c r="S20" s="4" t="s">
        <v>73</v>
      </c>
      <c r="T20" s="4" t="s">
        <v>200</v>
      </c>
      <c r="U20" s="4" t="s">
        <v>194</v>
      </c>
      <c r="V20" s="4" t="s">
        <v>70</v>
      </c>
      <c r="W20" s="4"/>
      <c r="X20" s="4" t="s">
        <v>149</v>
      </c>
      <c r="Y20" s="4" t="s">
        <v>44</v>
      </c>
      <c r="Z20" s="4" t="s">
        <v>83</v>
      </c>
      <c r="AA20" s="4">
        <v>227692</v>
      </c>
      <c r="AB20" s="4"/>
      <c r="AC20" s="4" t="s">
        <v>94</v>
      </c>
      <c r="AD20" s="3">
        <v>42102.472222222219</v>
      </c>
      <c r="AE20" s="3">
        <v>42102.472222222219</v>
      </c>
      <c r="AF20" s="4" t="s">
        <v>108</v>
      </c>
      <c r="AG20" s="2">
        <v>2015</v>
      </c>
      <c r="AH20" s="4" t="s">
        <v>149</v>
      </c>
      <c r="AI20" s="4" t="s">
        <v>202</v>
      </c>
      <c r="AJ20" s="4">
        <v>0</v>
      </c>
      <c r="AK20" s="3">
        <v>42005</v>
      </c>
      <c r="AL20" s="3">
        <v>42369</v>
      </c>
      <c r="AM20" s="4" t="s">
        <v>80</v>
      </c>
      <c r="AN20" s="4" t="s">
        <v>80</v>
      </c>
      <c r="AO20" s="4"/>
    </row>
    <row r="21" spans="1:41" customFormat="1" ht="67.5" hidden="1">
      <c r="A21" s="4" t="s">
        <v>139</v>
      </c>
      <c r="B21" s="4" t="s">
        <v>259</v>
      </c>
      <c r="C21" s="4" t="s">
        <v>252</v>
      </c>
      <c r="D21" s="4" t="s">
        <v>252</v>
      </c>
      <c r="E21" s="4" t="s">
        <v>99</v>
      </c>
      <c r="F21" s="4" t="s">
        <v>223</v>
      </c>
      <c r="G21" s="2">
        <v>2015</v>
      </c>
      <c r="H21" s="4">
        <v>299060</v>
      </c>
      <c r="I21" s="4">
        <v>0</v>
      </c>
      <c r="J21" s="4" t="s">
        <v>229</v>
      </c>
      <c r="K21" s="4" t="s">
        <v>152</v>
      </c>
      <c r="L21" s="4" t="s">
        <v>145</v>
      </c>
      <c r="M21" s="3">
        <v>42003</v>
      </c>
      <c r="N21" s="4" t="s">
        <v>111</v>
      </c>
      <c r="O21" s="4" t="s">
        <v>54</v>
      </c>
      <c r="P21" s="4" t="s">
        <v>149</v>
      </c>
      <c r="Q21" s="4" t="s">
        <v>115</v>
      </c>
      <c r="R21" s="4" t="s">
        <v>139</v>
      </c>
      <c r="S21" s="4" t="s">
        <v>130</v>
      </c>
      <c r="T21" s="4" t="s">
        <v>259</v>
      </c>
      <c r="U21" s="4" t="s">
        <v>194</v>
      </c>
      <c r="V21" s="4" t="s">
        <v>191</v>
      </c>
      <c r="W21" s="4"/>
      <c r="X21" s="4" t="s">
        <v>149</v>
      </c>
      <c r="Y21" s="4" t="s">
        <v>44</v>
      </c>
      <c r="Z21" s="4" t="s">
        <v>83</v>
      </c>
      <c r="AA21" s="4">
        <v>226540</v>
      </c>
      <c r="AB21" s="4"/>
      <c r="AC21" s="4" t="s">
        <v>79</v>
      </c>
      <c r="AD21" s="3">
        <v>42081.445833333331</v>
      </c>
      <c r="AE21" s="3">
        <v>42081.445833333331</v>
      </c>
      <c r="AF21" s="4" t="s">
        <v>152</v>
      </c>
      <c r="AG21" s="2">
        <v>2015</v>
      </c>
      <c r="AH21" s="4" t="s">
        <v>149</v>
      </c>
      <c r="AI21" s="4" t="s">
        <v>202</v>
      </c>
      <c r="AJ21" s="4">
        <v>0</v>
      </c>
      <c r="AK21" s="3">
        <v>42005</v>
      </c>
      <c r="AL21" s="3">
        <v>42369</v>
      </c>
      <c r="AM21" s="4" t="s">
        <v>80</v>
      </c>
      <c r="AN21" s="4" t="s">
        <v>80</v>
      </c>
      <c r="AO21" s="4"/>
    </row>
    <row r="22" spans="1:41" customFormat="1" ht="168.75" hidden="1">
      <c r="A22" s="4" t="s">
        <v>139</v>
      </c>
      <c r="B22" s="4" t="s">
        <v>25</v>
      </c>
      <c r="C22" s="4" t="s">
        <v>252</v>
      </c>
      <c r="D22" s="4" t="s">
        <v>252</v>
      </c>
      <c r="E22" s="4" t="s">
        <v>0</v>
      </c>
      <c r="F22" s="4" t="s">
        <v>100</v>
      </c>
      <c r="G22" s="2">
        <v>2015</v>
      </c>
      <c r="H22" s="4">
        <v>493805</v>
      </c>
      <c r="I22" s="4">
        <v>0</v>
      </c>
      <c r="J22" s="4" t="s">
        <v>251</v>
      </c>
      <c r="K22" s="4" t="s">
        <v>152</v>
      </c>
      <c r="L22" s="4" t="s">
        <v>145</v>
      </c>
      <c r="M22" s="3">
        <v>41819</v>
      </c>
      <c r="N22" s="4" t="s">
        <v>100</v>
      </c>
      <c r="O22" s="4" t="s">
        <v>167</v>
      </c>
      <c r="P22" s="4" t="s">
        <v>149</v>
      </c>
      <c r="Q22" s="4" t="s">
        <v>115</v>
      </c>
      <c r="R22" s="4" t="s">
        <v>139</v>
      </c>
      <c r="S22" s="4" t="s">
        <v>130</v>
      </c>
      <c r="T22" s="4" t="s">
        <v>25</v>
      </c>
      <c r="U22" s="4" t="s">
        <v>194</v>
      </c>
      <c r="V22" s="4" t="s">
        <v>176</v>
      </c>
      <c r="W22" s="4"/>
      <c r="X22" s="4" t="s">
        <v>149</v>
      </c>
      <c r="Y22" s="4" t="s">
        <v>44</v>
      </c>
      <c r="Z22" s="4" t="s">
        <v>83</v>
      </c>
      <c r="AA22" s="4">
        <v>216556</v>
      </c>
      <c r="AB22" s="4"/>
      <c r="AC22" s="4" t="s">
        <v>98</v>
      </c>
      <c r="AD22" s="3">
        <v>42083.453472222223</v>
      </c>
      <c r="AE22" s="3">
        <v>41862.706944444442</v>
      </c>
      <c r="AF22" s="4" t="s">
        <v>250</v>
      </c>
      <c r="AG22" s="2">
        <v>2015</v>
      </c>
      <c r="AH22" s="4" t="s">
        <v>149</v>
      </c>
      <c r="AI22" s="4" t="s">
        <v>202</v>
      </c>
      <c r="AJ22" s="4">
        <v>0</v>
      </c>
      <c r="AK22" s="3">
        <v>42005</v>
      </c>
      <c r="AL22" s="3">
        <v>42369</v>
      </c>
      <c r="AM22" s="4" t="s">
        <v>80</v>
      </c>
      <c r="AN22" s="4" t="s">
        <v>80</v>
      </c>
      <c r="AO22" s="4"/>
    </row>
    <row r="23" spans="1:41" customFormat="1" ht="67.5" hidden="1">
      <c r="A23" s="4" t="s">
        <v>139</v>
      </c>
      <c r="B23" s="4" t="s">
        <v>25</v>
      </c>
      <c r="C23" s="4" t="s">
        <v>252</v>
      </c>
      <c r="D23" s="4" t="s">
        <v>252</v>
      </c>
      <c r="E23" s="4" t="s">
        <v>0</v>
      </c>
      <c r="F23" s="4" t="s">
        <v>100</v>
      </c>
      <c r="G23" s="2">
        <v>2015</v>
      </c>
      <c r="H23" s="4">
        <v>499155</v>
      </c>
      <c r="I23" s="4">
        <v>0</v>
      </c>
      <c r="J23" s="4" t="s">
        <v>258</v>
      </c>
      <c r="K23" s="4" t="s">
        <v>152</v>
      </c>
      <c r="L23" s="4" t="s">
        <v>145</v>
      </c>
      <c r="M23" s="3">
        <v>42025</v>
      </c>
      <c r="N23" s="4" t="s">
        <v>100</v>
      </c>
      <c r="O23" s="4" t="s">
        <v>167</v>
      </c>
      <c r="P23" s="4" t="s">
        <v>149</v>
      </c>
      <c r="Q23" s="4" t="s">
        <v>115</v>
      </c>
      <c r="R23" s="4" t="s">
        <v>139</v>
      </c>
      <c r="S23" s="4" t="s">
        <v>130</v>
      </c>
      <c r="T23" s="4" t="s">
        <v>25</v>
      </c>
      <c r="U23" s="4" t="s">
        <v>194</v>
      </c>
      <c r="V23" s="4" t="s">
        <v>176</v>
      </c>
      <c r="W23" s="4"/>
      <c r="X23" s="4" t="s">
        <v>149</v>
      </c>
      <c r="Y23" s="4" t="s">
        <v>44</v>
      </c>
      <c r="Z23" s="4" t="s">
        <v>83</v>
      </c>
      <c r="AA23" s="4">
        <v>226787</v>
      </c>
      <c r="AB23" s="4"/>
      <c r="AC23" s="4" t="s">
        <v>79</v>
      </c>
      <c r="AD23" s="3">
        <v>42117.512499999997</v>
      </c>
      <c r="AE23" s="3">
        <v>42083.454166666663</v>
      </c>
      <c r="AF23" s="4" t="s">
        <v>152</v>
      </c>
      <c r="AG23" s="2">
        <v>2015</v>
      </c>
      <c r="AH23" s="4" t="s">
        <v>149</v>
      </c>
      <c r="AI23" s="4" t="s">
        <v>202</v>
      </c>
      <c r="AJ23" s="4">
        <v>0</v>
      </c>
      <c r="AK23" s="3">
        <v>42005</v>
      </c>
      <c r="AL23" s="3">
        <v>42369</v>
      </c>
      <c r="AM23" s="4" t="s">
        <v>80</v>
      </c>
      <c r="AN23" s="4" t="s">
        <v>80</v>
      </c>
      <c r="AO23" s="4"/>
    </row>
    <row r="24" spans="1:41" customFormat="1" ht="315" hidden="1">
      <c r="A24" s="4" t="s">
        <v>139</v>
      </c>
      <c r="B24" s="4" t="s">
        <v>77</v>
      </c>
      <c r="C24" s="4" t="s">
        <v>252</v>
      </c>
      <c r="D24" s="4" t="s">
        <v>252</v>
      </c>
      <c r="E24" s="4" t="s">
        <v>122</v>
      </c>
      <c r="F24" s="4" t="s">
        <v>166</v>
      </c>
      <c r="G24" s="2">
        <v>2015</v>
      </c>
      <c r="H24" s="4">
        <v>399996</v>
      </c>
      <c r="I24" s="4">
        <v>0</v>
      </c>
      <c r="J24" s="4" t="s">
        <v>237</v>
      </c>
      <c r="K24" s="4" t="s">
        <v>152</v>
      </c>
      <c r="L24" s="4" t="s">
        <v>145</v>
      </c>
      <c r="M24" s="3">
        <v>42079</v>
      </c>
      <c r="N24" s="4" t="s">
        <v>116</v>
      </c>
      <c r="O24" s="4" t="s">
        <v>248</v>
      </c>
      <c r="P24" s="4" t="s">
        <v>149</v>
      </c>
      <c r="Q24" s="4" t="s">
        <v>115</v>
      </c>
      <c r="R24" s="4" t="s">
        <v>139</v>
      </c>
      <c r="S24" s="4" t="s">
        <v>130</v>
      </c>
      <c r="T24" s="4" t="s">
        <v>77</v>
      </c>
      <c r="U24" s="4" t="s">
        <v>194</v>
      </c>
      <c r="V24" s="4" t="s">
        <v>90</v>
      </c>
      <c r="W24" s="4"/>
      <c r="X24" s="4" t="s">
        <v>149</v>
      </c>
      <c r="Y24" s="4" t="s">
        <v>44</v>
      </c>
      <c r="Z24" s="4" t="s">
        <v>83</v>
      </c>
      <c r="AA24" s="4">
        <v>226429</v>
      </c>
      <c r="AB24" s="4"/>
      <c r="AC24" s="4" t="s">
        <v>79</v>
      </c>
      <c r="AD24" s="3">
        <v>42080.513194444444</v>
      </c>
      <c r="AE24" s="3">
        <v>42080.513194444444</v>
      </c>
      <c r="AF24" s="4" t="s">
        <v>207</v>
      </c>
      <c r="AG24" s="2">
        <v>2015</v>
      </c>
      <c r="AH24" s="4" t="s">
        <v>149</v>
      </c>
      <c r="AI24" s="4" t="s">
        <v>116</v>
      </c>
      <c r="AJ24" s="4">
        <v>0</v>
      </c>
      <c r="AK24" s="3">
        <v>42005</v>
      </c>
      <c r="AL24" s="3">
        <v>42369</v>
      </c>
      <c r="AM24" s="4" t="s">
        <v>80</v>
      </c>
      <c r="AN24" s="4" t="s">
        <v>80</v>
      </c>
      <c r="AO24" s="4"/>
    </row>
    <row r="25" spans="1:41" customFormat="1" ht="236.25" hidden="1">
      <c r="A25" s="4" t="s">
        <v>139</v>
      </c>
      <c r="B25" s="4" t="s">
        <v>77</v>
      </c>
      <c r="C25" s="4" t="s">
        <v>252</v>
      </c>
      <c r="D25" s="4" t="s">
        <v>252</v>
      </c>
      <c r="E25" s="4" t="s">
        <v>122</v>
      </c>
      <c r="F25" s="4" t="s">
        <v>166</v>
      </c>
      <c r="G25" s="2">
        <v>2015</v>
      </c>
      <c r="H25" s="4">
        <v>495742</v>
      </c>
      <c r="I25" s="4">
        <v>0</v>
      </c>
      <c r="J25" s="4" t="s">
        <v>21</v>
      </c>
      <c r="K25" s="4" t="s">
        <v>152</v>
      </c>
      <c r="L25" s="4" t="s">
        <v>145</v>
      </c>
      <c r="M25" s="3">
        <v>42079</v>
      </c>
      <c r="N25" s="4" t="s">
        <v>116</v>
      </c>
      <c r="O25" s="4" t="s">
        <v>248</v>
      </c>
      <c r="P25" s="4" t="s">
        <v>149</v>
      </c>
      <c r="Q25" s="4" t="s">
        <v>115</v>
      </c>
      <c r="R25" s="4" t="s">
        <v>139</v>
      </c>
      <c r="S25" s="4" t="s">
        <v>130</v>
      </c>
      <c r="T25" s="4" t="s">
        <v>77</v>
      </c>
      <c r="U25" s="4" t="s">
        <v>194</v>
      </c>
      <c r="V25" s="4" t="s">
        <v>90</v>
      </c>
      <c r="W25" s="4"/>
      <c r="X25" s="4" t="s">
        <v>149</v>
      </c>
      <c r="Y25" s="4" t="s">
        <v>44</v>
      </c>
      <c r="Z25" s="4" t="s">
        <v>83</v>
      </c>
      <c r="AA25" s="4">
        <v>226431</v>
      </c>
      <c r="AB25" s="4"/>
      <c r="AC25" s="4" t="s">
        <v>79</v>
      </c>
      <c r="AD25" s="3">
        <v>42080.513888888891</v>
      </c>
      <c r="AE25" s="3">
        <v>42080.513888888891</v>
      </c>
      <c r="AF25" s="4" t="s">
        <v>131</v>
      </c>
      <c r="AG25" s="2">
        <v>2015</v>
      </c>
      <c r="AH25" s="4" t="s">
        <v>149</v>
      </c>
      <c r="AI25" s="4" t="s">
        <v>116</v>
      </c>
      <c r="AJ25" s="4">
        <v>0</v>
      </c>
      <c r="AK25" s="3">
        <v>42005</v>
      </c>
      <c r="AL25" s="3">
        <v>42369</v>
      </c>
      <c r="AM25" s="4" t="s">
        <v>80</v>
      </c>
      <c r="AN25" s="4" t="s">
        <v>80</v>
      </c>
      <c r="AO25" s="4"/>
    </row>
    <row r="26" spans="1:41" customFormat="1" ht="157.5" hidden="1">
      <c r="A26" s="4" t="s">
        <v>47</v>
      </c>
      <c r="B26" s="4" t="s">
        <v>226</v>
      </c>
      <c r="C26" s="4" t="s">
        <v>252</v>
      </c>
      <c r="D26" s="4" t="s">
        <v>252</v>
      </c>
      <c r="E26" s="4" t="s">
        <v>120</v>
      </c>
      <c r="F26" s="4" t="s">
        <v>166</v>
      </c>
      <c r="G26" s="2">
        <v>2015</v>
      </c>
      <c r="H26" s="4">
        <v>1571268</v>
      </c>
      <c r="I26" s="4">
        <v>0</v>
      </c>
      <c r="J26" s="4" t="s">
        <v>2</v>
      </c>
      <c r="K26" s="4">
        <v>1400000</v>
      </c>
      <c r="L26" s="4" t="s">
        <v>169</v>
      </c>
      <c r="M26" s="3">
        <v>42072</v>
      </c>
      <c r="N26" s="4" t="s">
        <v>116</v>
      </c>
      <c r="O26" s="4" t="s">
        <v>248</v>
      </c>
      <c r="P26" s="4" t="s">
        <v>149</v>
      </c>
      <c r="Q26" s="4" t="s">
        <v>30</v>
      </c>
      <c r="R26" s="4" t="s">
        <v>64</v>
      </c>
      <c r="S26" s="4" t="s">
        <v>64</v>
      </c>
      <c r="T26" s="4" t="s">
        <v>226</v>
      </c>
      <c r="U26" s="4" t="s">
        <v>74</v>
      </c>
      <c r="V26" s="4" t="s">
        <v>95</v>
      </c>
      <c r="W26" s="4"/>
      <c r="X26" s="4" t="s">
        <v>149</v>
      </c>
      <c r="Y26" s="4" t="s">
        <v>44</v>
      </c>
      <c r="Z26" s="4" t="s">
        <v>83</v>
      </c>
      <c r="AA26" s="4">
        <v>226709</v>
      </c>
      <c r="AB26" s="4"/>
      <c r="AC26" s="4" t="s">
        <v>94</v>
      </c>
      <c r="AD26" s="3">
        <v>42082.60555555555</v>
      </c>
      <c r="AE26" s="3">
        <v>42082.60555555555</v>
      </c>
      <c r="AF26" s="4" t="s">
        <v>256</v>
      </c>
      <c r="AG26" s="2">
        <v>2015</v>
      </c>
      <c r="AH26" s="4" t="s">
        <v>149</v>
      </c>
      <c r="AI26" s="4" t="s">
        <v>202</v>
      </c>
      <c r="AJ26" s="4">
        <v>0</v>
      </c>
      <c r="AK26" s="3">
        <v>42005</v>
      </c>
      <c r="AL26" s="3">
        <v>42369</v>
      </c>
      <c r="AM26" s="4" t="s">
        <v>80</v>
      </c>
      <c r="AN26" s="4" t="s">
        <v>80</v>
      </c>
      <c r="AO26" s="4"/>
    </row>
    <row r="27" spans="1:41" customFormat="1" ht="225" hidden="1">
      <c r="A27" s="4" t="s">
        <v>47</v>
      </c>
      <c r="B27" s="4" t="s">
        <v>78</v>
      </c>
      <c r="C27" s="4" t="s">
        <v>252</v>
      </c>
      <c r="D27" s="4" t="s">
        <v>252</v>
      </c>
      <c r="E27" s="4" t="s">
        <v>241</v>
      </c>
      <c r="F27" s="4" t="s">
        <v>258</v>
      </c>
      <c r="G27" s="2">
        <v>2015</v>
      </c>
      <c r="H27" s="4">
        <v>2721088</v>
      </c>
      <c r="I27" s="4">
        <v>0</v>
      </c>
      <c r="J27" s="4" t="s">
        <v>87</v>
      </c>
      <c r="K27" s="4">
        <v>2400000</v>
      </c>
      <c r="L27" s="4" t="s">
        <v>169</v>
      </c>
      <c r="M27" s="3">
        <v>42053</v>
      </c>
      <c r="N27" s="4" t="s">
        <v>13</v>
      </c>
      <c r="O27" s="4" t="s">
        <v>60</v>
      </c>
      <c r="P27" s="4" t="s">
        <v>149</v>
      </c>
      <c r="Q27" s="4" t="s">
        <v>30</v>
      </c>
      <c r="R27" s="4" t="s">
        <v>64</v>
      </c>
      <c r="S27" s="4" t="s">
        <v>64</v>
      </c>
      <c r="T27" s="4" t="s">
        <v>78</v>
      </c>
      <c r="U27" s="4" t="s">
        <v>74</v>
      </c>
      <c r="V27" s="4" t="s">
        <v>82</v>
      </c>
      <c r="W27" s="4"/>
      <c r="X27" s="4" t="s">
        <v>149</v>
      </c>
      <c r="Y27" s="4" t="s">
        <v>44</v>
      </c>
      <c r="Z27" s="4" t="s">
        <v>83</v>
      </c>
      <c r="AA27" s="4">
        <v>225438</v>
      </c>
      <c r="AB27" s="4"/>
      <c r="AC27" s="4" t="s">
        <v>94</v>
      </c>
      <c r="AD27" s="3">
        <v>42075.629861111112</v>
      </c>
      <c r="AE27" s="3">
        <v>42062.515972222223</v>
      </c>
      <c r="AF27" s="4" t="s">
        <v>15</v>
      </c>
      <c r="AG27" s="2">
        <v>2015</v>
      </c>
      <c r="AH27" s="4" t="s">
        <v>149</v>
      </c>
      <c r="AI27" s="4" t="s">
        <v>202</v>
      </c>
      <c r="AJ27" s="4">
        <v>0</v>
      </c>
      <c r="AK27" s="3">
        <v>42005</v>
      </c>
      <c r="AL27" s="3">
        <v>42369</v>
      </c>
      <c r="AM27" s="4" t="s">
        <v>80</v>
      </c>
      <c r="AN27" s="4" t="s">
        <v>80</v>
      </c>
      <c r="AO27" s="4"/>
    </row>
    <row r="28" spans="1:41" customFormat="1" ht="146.25" hidden="1">
      <c r="A28" s="4" t="s">
        <v>47</v>
      </c>
      <c r="B28" s="4" t="s">
        <v>68</v>
      </c>
      <c r="C28" s="4" t="s">
        <v>252</v>
      </c>
      <c r="D28" s="4" t="s">
        <v>252</v>
      </c>
      <c r="E28" s="4" t="s">
        <v>172</v>
      </c>
      <c r="F28" s="4" t="s">
        <v>171</v>
      </c>
      <c r="G28" s="2">
        <v>2015</v>
      </c>
      <c r="H28" s="4">
        <v>541712</v>
      </c>
      <c r="I28" s="4">
        <v>0</v>
      </c>
      <c r="J28" s="4" t="s">
        <v>37</v>
      </c>
      <c r="K28" s="4">
        <v>500000</v>
      </c>
      <c r="L28" s="4" t="s">
        <v>169</v>
      </c>
      <c r="M28" s="3">
        <v>42097</v>
      </c>
      <c r="N28" s="4" t="s">
        <v>49</v>
      </c>
      <c r="O28" s="4" t="s">
        <v>167</v>
      </c>
      <c r="P28" s="4" t="s">
        <v>149</v>
      </c>
      <c r="Q28" s="4" t="s">
        <v>30</v>
      </c>
      <c r="R28" s="4" t="s">
        <v>64</v>
      </c>
      <c r="S28" s="4" t="s">
        <v>64</v>
      </c>
      <c r="T28" s="4" t="s">
        <v>68</v>
      </c>
      <c r="U28" s="4" t="s">
        <v>194</v>
      </c>
      <c r="V28" s="4" t="s">
        <v>118</v>
      </c>
      <c r="W28" s="4"/>
      <c r="X28" s="4" t="s">
        <v>149</v>
      </c>
      <c r="Y28" s="4" t="s">
        <v>44</v>
      </c>
      <c r="Z28" s="4" t="s">
        <v>83</v>
      </c>
      <c r="AA28" s="4">
        <v>227693</v>
      </c>
      <c r="AB28" s="4"/>
      <c r="AC28" s="4" t="s">
        <v>94</v>
      </c>
      <c r="AD28" s="3">
        <v>42102.472916666666</v>
      </c>
      <c r="AE28" s="3">
        <v>42102.472916666666</v>
      </c>
      <c r="AF28" s="4" t="s">
        <v>201</v>
      </c>
      <c r="AG28" s="2">
        <v>2015</v>
      </c>
      <c r="AH28" s="4" t="s">
        <v>149</v>
      </c>
      <c r="AI28" s="4" t="s">
        <v>202</v>
      </c>
      <c r="AJ28" s="4">
        <v>0</v>
      </c>
      <c r="AK28" s="3">
        <v>42005</v>
      </c>
      <c r="AL28" s="3">
        <v>42369</v>
      </c>
      <c r="AM28" s="4" t="s">
        <v>80</v>
      </c>
      <c r="AN28" s="4" t="s">
        <v>80</v>
      </c>
      <c r="AO28" s="4"/>
    </row>
    <row r="29" spans="1:41" customFormat="1" ht="180" hidden="1">
      <c r="A29" s="4" t="s">
        <v>47</v>
      </c>
      <c r="B29" s="4" t="s">
        <v>236</v>
      </c>
      <c r="C29" s="4" t="s">
        <v>252</v>
      </c>
      <c r="D29" s="4" t="s">
        <v>252</v>
      </c>
      <c r="E29" s="4" t="s">
        <v>206</v>
      </c>
      <c r="F29" s="4" t="s">
        <v>16</v>
      </c>
      <c r="G29" s="2">
        <v>2015</v>
      </c>
      <c r="H29" s="4">
        <v>1122334</v>
      </c>
      <c r="I29" s="4">
        <v>0</v>
      </c>
      <c r="J29" s="4" t="s">
        <v>24</v>
      </c>
      <c r="K29" s="4">
        <v>1000000</v>
      </c>
      <c r="L29" s="4" t="s">
        <v>169</v>
      </c>
      <c r="M29" s="3">
        <v>42080</v>
      </c>
      <c r="N29" s="4" t="s">
        <v>16</v>
      </c>
      <c r="O29" s="4" t="s">
        <v>197</v>
      </c>
      <c r="P29" s="4" t="s">
        <v>149</v>
      </c>
      <c r="Q29" s="4" t="s">
        <v>30</v>
      </c>
      <c r="R29" s="4" t="s">
        <v>64</v>
      </c>
      <c r="S29" s="4" t="s">
        <v>64</v>
      </c>
      <c r="T29" s="4" t="s">
        <v>198</v>
      </c>
      <c r="U29" s="4" t="s">
        <v>74</v>
      </c>
      <c r="V29" s="4" t="s">
        <v>236</v>
      </c>
      <c r="W29" s="4"/>
      <c r="X29" s="4" t="s">
        <v>149</v>
      </c>
      <c r="Y29" s="4" t="s">
        <v>44</v>
      </c>
      <c r="Z29" s="4" t="s">
        <v>83</v>
      </c>
      <c r="AA29" s="4">
        <v>226916</v>
      </c>
      <c r="AB29" s="4"/>
      <c r="AC29" s="4" t="s">
        <v>94</v>
      </c>
      <c r="AD29" s="3">
        <v>42086.701388888891</v>
      </c>
      <c r="AE29" s="3">
        <v>42086.701388888891</v>
      </c>
      <c r="AF29" s="4" t="s">
        <v>249</v>
      </c>
      <c r="AG29" s="2">
        <v>2015</v>
      </c>
      <c r="AH29" s="4" t="s">
        <v>149</v>
      </c>
      <c r="AI29" s="4" t="s">
        <v>202</v>
      </c>
      <c r="AJ29" s="4">
        <v>0</v>
      </c>
      <c r="AK29" s="3">
        <v>42005</v>
      </c>
      <c r="AL29" s="3">
        <v>42369</v>
      </c>
      <c r="AM29" s="4" t="s">
        <v>80</v>
      </c>
      <c r="AN29" s="4" t="s">
        <v>80</v>
      </c>
      <c r="AO29" s="4"/>
    </row>
    <row r="30" spans="1:41" customFormat="1" ht="90" hidden="1">
      <c r="A30" s="4" t="s">
        <v>47</v>
      </c>
      <c r="B30" s="4" t="s">
        <v>55</v>
      </c>
      <c r="C30" s="4" t="s">
        <v>252</v>
      </c>
      <c r="D30" s="4"/>
      <c r="E30" s="4"/>
      <c r="F30" s="4"/>
      <c r="G30" s="2">
        <v>2015</v>
      </c>
      <c r="H30" s="4">
        <v>24842372</v>
      </c>
      <c r="I30" s="4">
        <v>0</v>
      </c>
      <c r="J30" s="4" t="s">
        <v>19</v>
      </c>
      <c r="K30" s="4">
        <v>19700000</v>
      </c>
      <c r="L30" s="4" t="s">
        <v>169</v>
      </c>
      <c r="M30" s="3">
        <v>41950</v>
      </c>
      <c r="N30" s="4"/>
      <c r="O30" s="4" t="s">
        <v>54</v>
      </c>
      <c r="P30" s="4" t="s">
        <v>149</v>
      </c>
      <c r="Q30" s="4" t="s">
        <v>30</v>
      </c>
      <c r="R30" s="4" t="s">
        <v>64</v>
      </c>
      <c r="S30" s="4" t="s">
        <v>64</v>
      </c>
      <c r="T30" s="4" t="s">
        <v>55</v>
      </c>
      <c r="U30" s="4" t="s">
        <v>113</v>
      </c>
      <c r="V30" s="4" t="s">
        <v>187</v>
      </c>
      <c r="W30" s="4"/>
      <c r="X30" s="4" t="s">
        <v>149</v>
      </c>
      <c r="Y30" s="4" t="s">
        <v>44</v>
      </c>
      <c r="Z30" s="4" t="s">
        <v>83</v>
      </c>
      <c r="AA30" s="4">
        <v>223556</v>
      </c>
      <c r="AB30" s="4"/>
      <c r="AC30" s="4" t="s">
        <v>94</v>
      </c>
      <c r="AD30" s="3">
        <v>42017.691666666666</v>
      </c>
      <c r="AE30" s="3">
        <v>42017.691666666666</v>
      </c>
      <c r="AF30" s="4" t="s">
        <v>158</v>
      </c>
      <c r="AG30" s="2"/>
      <c r="AH30" s="4"/>
      <c r="AI30" s="4" t="s">
        <v>202</v>
      </c>
      <c r="AJ30" s="4"/>
      <c r="AK30" s="3"/>
      <c r="AL30" s="3"/>
      <c r="AM30" s="4"/>
      <c r="AN30" s="4"/>
      <c r="AO30" s="4"/>
    </row>
    <row r="31" spans="1:41" customFormat="1" ht="56.25" hidden="1">
      <c r="A31" s="4" t="s">
        <v>76</v>
      </c>
      <c r="B31" s="4" t="s">
        <v>25</v>
      </c>
      <c r="C31" s="4" t="s">
        <v>252</v>
      </c>
      <c r="D31" s="4" t="s">
        <v>252</v>
      </c>
      <c r="E31" s="4" t="s">
        <v>242</v>
      </c>
      <c r="F31" s="4" t="s">
        <v>258</v>
      </c>
      <c r="G31" s="2">
        <v>2015</v>
      </c>
      <c r="H31" s="4">
        <v>2120891</v>
      </c>
      <c r="I31" s="4">
        <v>0</v>
      </c>
      <c r="J31" s="4" t="s">
        <v>93</v>
      </c>
      <c r="K31" s="4">
        <v>2000000</v>
      </c>
      <c r="L31" s="4" t="s">
        <v>169</v>
      </c>
      <c r="M31" s="3">
        <v>42074</v>
      </c>
      <c r="N31" s="4" t="s">
        <v>13</v>
      </c>
      <c r="O31" s="4" t="s">
        <v>60</v>
      </c>
      <c r="P31" s="4" t="s">
        <v>149</v>
      </c>
      <c r="Q31" s="4" t="s">
        <v>115</v>
      </c>
      <c r="R31" s="4" t="s">
        <v>76</v>
      </c>
      <c r="S31" s="4" t="s">
        <v>76</v>
      </c>
      <c r="T31" s="4" t="s">
        <v>25</v>
      </c>
      <c r="U31" s="4" t="s">
        <v>194</v>
      </c>
      <c r="V31" s="4" t="s">
        <v>176</v>
      </c>
      <c r="W31" s="4"/>
      <c r="X31" s="4" t="s">
        <v>149</v>
      </c>
      <c r="Y31" s="4" t="s">
        <v>44</v>
      </c>
      <c r="Z31" s="4" t="s">
        <v>83</v>
      </c>
      <c r="AA31" s="4">
        <v>227162</v>
      </c>
      <c r="AB31" s="4"/>
      <c r="AC31" s="4" t="s">
        <v>98</v>
      </c>
      <c r="AD31" s="3">
        <v>42117.51458333333</v>
      </c>
      <c r="AE31" s="3">
        <v>42090.717361111107</v>
      </c>
      <c r="AF31" s="4" t="s">
        <v>243</v>
      </c>
      <c r="AG31" s="2">
        <v>2015</v>
      </c>
      <c r="AH31" s="4" t="s">
        <v>149</v>
      </c>
      <c r="AI31" s="4" t="s">
        <v>202</v>
      </c>
      <c r="AJ31" s="4">
        <v>0</v>
      </c>
      <c r="AK31" s="3">
        <v>42005</v>
      </c>
      <c r="AL31" s="3">
        <v>42369</v>
      </c>
      <c r="AM31" s="4" t="s">
        <v>80</v>
      </c>
      <c r="AN31" s="4" t="s">
        <v>80</v>
      </c>
      <c r="AO31" s="4"/>
    </row>
    <row r="32" spans="1:41" customFormat="1" ht="56.25" hidden="1">
      <c r="A32" s="4" t="s">
        <v>76</v>
      </c>
      <c r="B32" s="4" t="s">
        <v>77</v>
      </c>
      <c r="C32" s="4" t="s">
        <v>252</v>
      </c>
      <c r="D32" s="4" t="s">
        <v>252</v>
      </c>
      <c r="E32" s="4" t="s">
        <v>122</v>
      </c>
      <c r="F32" s="4" t="s">
        <v>166</v>
      </c>
      <c r="G32" s="2">
        <v>2015</v>
      </c>
      <c r="H32" s="4">
        <v>1122334</v>
      </c>
      <c r="I32" s="4">
        <v>0</v>
      </c>
      <c r="J32" s="4" t="s">
        <v>69</v>
      </c>
      <c r="K32" s="4">
        <v>1000000</v>
      </c>
      <c r="L32" s="4" t="s">
        <v>169</v>
      </c>
      <c r="M32" s="3">
        <v>42074</v>
      </c>
      <c r="N32" s="4" t="s">
        <v>116</v>
      </c>
      <c r="O32" s="4" t="s">
        <v>248</v>
      </c>
      <c r="P32" s="4" t="s">
        <v>149</v>
      </c>
      <c r="Q32" s="4" t="s">
        <v>30</v>
      </c>
      <c r="R32" s="4" t="s">
        <v>76</v>
      </c>
      <c r="S32" s="4" t="s">
        <v>76</v>
      </c>
      <c r="T32" s="4" t="s">
        <v>77</v>
      </c>
      <c r="U32" s="4" t="s">
        <v>194</v>
      </c>
      <c r="V32" s="4" t="s">
        <v>90</v>
      </c>
      <c r="W32" s="4"/>
      <c r="X32" s="4" t="s">
        <v>149</v>
      </c>
      <c r="Y32" s="4" t="s">
        <v>44</v>
      </c>
      <c r="Z32" s="4" t="s">
        <v>83</v>
      </c>
      <c r="AA32" s="4">
        <v>229113</v>
      </c>
      <c r="AB32" s="4"/>
      <c r="AC32" s="4" t="s">
        <v>94</v>
      </c>
      <c r="AD32" s="3">
        <v>42122.443749999999</v>
      </c>
      <c r="AE32" s="3">
        <v>42122.443749999999</v>
      </c>
      <c r="AF32" s="4" t="s">
        <v>216</v>
      </c>
      <c r="AG32" s="2">
        <v>2015</v>
      </c>
      <c r="AH32" s="4" t="s">
        <v>149</v>
      </c>
      <c r="AI32" s="4" t="s">
        <v>116</v>
      </c>
      <c r="AJ32" s="4">
        <v>0</v>
      </c>
      <c r="AK32" s="3">
        <v>42005</v>
      </c>
      <c r="AL32" s="3">
        <v>42369</v>
      </c>
      <c r="AM32" s="4" t="s">
        <v>80</v>
      </c>
      <c r="AN32" s="4" t="s">
        <v>80</v>
      </c>
      <c r="AO32" s="4"/>
    </row>
    <row r="33" spans="1:41" customFormat="1" ht="135" hidden="1">
      <c r="A33" s="4" t="s">
        <v>164</v>
      </c>
      <c r="B33" s="4" t="s">
        <v>139</v>
      </c>
      <c r="C33" s="4" t="s">
        <v>252</v>
      </c>
      <c r="D33" s="4" t="s">
        <v>252</v>
      </c>
      <c r="E33" s="4" t="s">
        <v>137</v>
      </c>
      <c r="F33" s="4" t="s">
        <v>65</v>
      </c>
      <c r="G33" s="2">
        <v>2015</v>
      </c>
      <c r="H33" s="4">
        <v>0</v>
      </c>
      <c r="I33" s="4">
        <v>1083424</v>
      </c>
      <c r="J33" s="4" t="s">
        <v>155</v>
      </c>
      <c r="K33" s="4">
        <v>1000000</v>
      </c>
      <c r="L33" s="4" t="s">
        <v>169</v>
      </c>
      <c r="M33" s="3">
        <v>42103</v>
      </c>
      <c r="N33" s="4" t="s">
        <v>111</v>
      </c>
      <c r="O33" s="4" t="s">
        <v>54</v>
      </c>
      <c r="P33" s="4" t="s">
        <v>149</v>
      </c>
      <c r="Q33" s="4" t="s">
        <v>224</v>
      </c>
      <c r="R33" s="4" t="s">
        <v>164</v>
      </c>
      <c r="S33" s="4" t="s">
        <v>164</v>
      </c>
      <c r="T33" s="4" t="s">
        <v>139</v>
      </c>
      <c r="U33" s="4" t="s">
        <v>194</v>
      </c>
      <c r="V33" s="4" t="s">
        <v>41</v>
      </c>
      <c r="W33" s="4"/>
      <c r="X33" s="4" t="s">
        <v>149</v>
      </c>
      <c r="Y33" s="4" t="s">
        <v>44</v>
      </c>
      <c r="Z33" s="4" t="s">
        <v>83</v>
      </c>
      <c r="AA33" s="4">
        <v>227995</v>
      </c>
      <c r="AB33" s="4"/>
      <c r="AC33" s="4" t="s">
        <v>79</v>
      </c>
      <c r="AD33" s="3">
        <v>42104.470833333333</v>
      </c>
      <c r="AE33" s="3">
        <v>42104.470833333333</v>
      </c>
      <c r="AF33" s="4" t="s">
        <v>219</v>
      </c>
      <c r="AG33" s="2">
        <v>2015</v>
      </c>
      <c r="AH33" s="4" t="s">
        <v>149</v>
      </c>
      <c r="AI33" s="4" t="s">
        <v>202</v>
      </c>
      <c r="AJ33" s="4">
        <v>0</v>
      </c>
      <c r="AK33" s="3">
        <v>42005</v>
      </c>
      <c r="AL33" s="3">
        <v>42369</v>
      </c>
      <c r="AM33" s="4" t="s">
        <v>80</v>
      </c>
      <c r="AN33" s="4" t="s">
        <v>80</v>
      </c>
      <c r="AO33" s="4"/>
    </row>
    <row r="34" spans="1:41" customFormat="1" ht="135" hidden="1">
      <c r="A34" s="4" t="s">
        <v>164</v>
      </c>
      <c r="B34" s="4" t="s">
        <v>10</v>
      </c>
      <c r="C34" s="4" t="s">
        <v>252</v>
      </c>
      <c r="D34" s="4"/>
      <c r="E34" s="4"/>
      <c r="F34" s="4"/>
      <c r="G34" s="2">
        <v>2015</v>
      </c>
      <c r="H34" s="4">
        <v>1196386</v>
      </c>
      <c r="I34" s="4">
        <v>0</v>
      </c>
      <c r="J34" s="4" t="s">
        <v>160</v>
      </c>
      <c r="K34" s="4">
        <v>981036</v>
      </c>
      <c r="L34" s="4" t="s">
        <v>169</v>
      </c>
      <c r="M34" s="3">
        <v>42054</v>
      </c>
      <c r="N34" s="4"/>
      <c r="O34" s="4" t="s">
        <v>248</v>
      </c>
      <c r="P34" s="4" t="s">
        <v>149</v>
      </c>
      <c r="Q34" s="4" t="s">
        <v>30</v>
      </c>
      <c r="R34" s="4" t="s">
        <v>164</v>
      </c>
      <c r="S34" s="4" t="s">
        <v>164</v>
      </c>
      <c r="T34" s="4" t="s">
        <v>10</v>
      </c>
      <c r="U34" s="4" t="s">
        <v>92</v>
      </c>
      <c r="V34" s="4" t="s">
        <v>161</v>
      </c>
      <c r="W34" s="4"/>
      <c r="X34" s="4" t="s">
        <v>149</v>
      </c>
      <c r="Y34" s="4" t="s">
        <v>44</v>
      </c>
      <c r="Z34" s="4" t="s">
        <v>83</v>
      </c>
      <c r="AA34" s="4">
        <v>226708</v>
      </c>
      <c r="AB34" s="4"/>
      <c r="AC34" s="4" t="s">
        <v>94</v>
      </c>
      <c r="AD34" s="3">
        <v>42086.51180555555</v>
      </c>
      <c r="AE34" s="3">
        <v>42082.602777777778</v>
      </c>
      <c r="AF34" s="4" t="s">
        <v>36</v>
      </c>
      <c r="AG34" s="2"/>
      <c r="AH34" s="4"/>
      <c r="AI34" s="4" t="s">
        <v>202</v>
      </c>
      <c r="AJ34" s="4"/>
      <c r="AK34" s="3"/>
      <c r="AL34" s="3"/>
      <c r="AM34" s="4"/>
      <c r="AN34" s="4"/>
      <c r="AO34" s="4"/>
    </row>
    <row r="35" spans="1:41" customFormat="1" ht="112.5" hidden="1">
      <c r="A35" s="4" t="s">
        <v>164</v>
      </c>
      <c r="B35" s="4" t="s">
        <v>114</v>
      </c>
      <c r="C35" s="4" t="s">
        <v>252</v>
      </c>
      <c r="D35" s="4"/>
      <c r="E35" s="4"/>
      <c r="F35" s="4"/>
      <c r="G35" s="2">
        <v>2015</v>
      </c>
      <c r="H35" s="4">
        <v>1625135</v>
      </c>
      <c r="I35" s="4">
        <v>0</v>
      </c>
      <c r="J35" s="4" t="s">
        <v>203</v>
      </c>
      <c r="K35" s="4">
        <v>1500000</v>
      </c>
      <c r="L35" s="4" t="s">
        <v>169</v>
      </c>
      <c r="M35" s="3">
        <v>42108</v>
      </c>
      <c r="N35" s="4"/>
      <c r="O35" s="4" t="s">
        <v>54</v>
      </c>
      <c r="P35" s="4" t="s">
        <v>149</v>
      </c>
      <c r="Q35" s="4" t="s">
        <v>30</v>
      </c>
      <c r="R35" s="4" t="s">
        <v>164</v>
      </c>
      <c r="S35" s="4" t="s">
        <v>164</v>
      </c>
      <c r="T35" s="4" t="s">
        <v>114</v>
      </c>
      <c r="U35" s="4" t="s">
        <v>92</v>
      </c>
      <c r="V35" s="4" t="s">
        <v>235</v>
      </c>
      <c r="W35" s="4"/>
      <c r="X35" s="4" t="s">
        <v>149</v>
      </c>
      <c r="Y35" s="4" t="s">
        <v>44</v>
      </c>
      <c r="Z35" s="4" t="s">
        <v>83</v>
      </c>
      <c r="AA35" s="4">
        <v>228908</v>
      </c>
      <c r="AB35" s="4"/>
      <c r="AC35" s="4" t="s">
        <v>94</v>
      </c>
      <c r="AD35" s="3">
        <v>42118.416666666664</v>
      </c>
      <c r="AE35" s="3">
        <v>42118.416666666664</v>
      </c>
      <c r="AF35" s="4" t="s">
        <v>133</v>
      </c>
      <c r="AG35" s="2"/>
      <c r="AH35" s="4"/>
      <c r="AI35" s="4" t="s">
        <v>202</v>
      </c>
      <c r="AJ35" s="4"/>
      <c r="AK35" s="3"/>
      <c r="AL35" s="3"/>
      <c r="AM35" s="4"/>
      <c r="AN35" s="4"/>
      <c r="AO35" s="4"/>
    </row>
    <row r="36" spans="1:41" customFormat="1" ht="123.75" hidden="1">
      <c r="A36" s="4" t="s">
        <v>28</v>
      </c>
      <c r="B36" s="4" t="s">
        <v>139</v>
      </c>
      <c r="C36" s="4" t="s">
        <v>252</v>
      </c>
      <c r="D36" s="4" t="s">
        <v>252</v>
      </c>
      <c r="E36" s="4" t="s">
        <v>137</v>
      </c>
      <c r="F36" s="4" t="s">
        <v>65</v>
      </c>
      <c r="G36" s="2">
        <v>2015</v>
      </c>
      <c r="H36" s="4">
        <v>541712</v>
      </c>
      <c r="I36" s="4">
        <v>0</v>
      </c>
      <c r="J36" s="4" t="s">
        <v>193</v>
      </c>
      <c r="K36" s="4">
        <v>500000</v>
      </c>
      <c r="L36" s="4" t="s">
        <v>169</v>
      </c>
      <c r="M36" s="3">
        <v>42074</v>
      </c>
      <c r="N36" s="4" t="s">
        <v>111</v>
      </c>
      <c r="O36" s="4" t="s">
        <v>54</v>
      </c>
      <c r="P36" s="4" t="s">
        <v>149</v>
      </c>
      <c r="Q36" s="4" t="s">
        <v>30</v>
      </c>
      <c r="R36" s="4" t="s">
        <v>28</v>
      </c>
      <c r="S36" s="4" t="s">
        <v>28</v>
      </c>
      <c r="T36" s="4" t="s">
        <v>139</v>
      </c>
      <c r="U36" s="4" t="s">
        <v>194</v>
      </c>
      <c r="V36" s="4" t="s">
        <v>41</v>
      </c>
      <c r="W36" s="4"/>
      <c r="X36" s="4" t="s">
        <v>149</v>
      </c>
      <c r="Y36" s="4" t="s">
        <v>44</v>
      </c>
      <c r="Z36" s="4" t="s">
        <v>83</v>
      </c>
      <c r="AA36" s="4">
        <v>226228</v>
      </c>
      <c r="AB36" s="4"/>
      <c r="AC36" s="4" t="s">
        <v>98</v>
      </c>
      <c r="AD36" s="3">
        <v>42114.455555555556</v>
      </c>
      <c r="AE36" s="3">
        <v>42075.659722222219</v>
      </c>
      <c r="AF36" s="4" t="s">
        <v>153</v>
      </c>
      <c r="AG36" s="2">
        <v>2015</v>
      </c>
      <c r="AH36" s="4" t="s">
        <v>149</v>
      </c>
      <c r="AI36" s="4" t="s">
        <v>202</v>
      </c>
      <c r="AJ36" s="4">
        <v>0</v>
      </c>
      <c r="AK36" s="3">
        <v>42005</v>
      </c>
      <c r="AL36" s="3">
        <v>42369</v>
      </c>
      <c r="AM36" s="4" t="s">
        <v>80</v>
      </c>
      <c r="AN36" s="4" t="s">
        <v>80</v>
      </c>
      <c r="AO36" s="4"/>
    </row>
    <row r="37" spans="1:41" customFormat="1" ht="123.75" hidden="1">
      <c r="A37" s="4" t="s">
        <v>28</v>
      </c>
      <c r="B37" s="4" t="s">
        <v>139</v>
      </c>
      <c r="C37" s="4" t="s">
        <v>252</v>
      </c>
      <c r="D37" s="4" t="s">
        <v>252</v>
      </c>
      <c r="E37" s="4" t="s">
        <v>137</v>
      </c>
      <c r="F37" s="4" t="s">
        <v>65</v>
      </c>
      <c r="G37" s="2">
        <v>2015</v>
      </c>
      <c r="H37" s="4">
        <v>619579</v>
      </c>
      <c r="I37" s="4">
        <v>0</v>
      </c>
      <c r="J37" s="4" t="s">
        <v>17</v>
      </c>
      <c r="K37" s="4">
        <v>500000</v>
      </c>
      <c r="L37" s="4" t="s">
        <v>169</v>
      </c>
      <c r="M37" s="3">
        <v>41985</v>
      </c>
      <c r="N37" s="4" t="s">
        <v>111</v>
      </c>
      <c r="O37" s="4" t="s">
        <v>54</v>
      </c>
      <c r="P37" s="4" t="s">
        <v>149</v>
      </c>
      <c r="Q37" s="4" t="s">
        <v>115</v>
      </c>
      <c r="R37" s="4" t="s">
        <v>28</v>
      </c>
      <c r="S37" s="4" t="s">
        <v>28</v>
      </c>
      <c r="T37" s="4" t="s">
        <v>139</v>
      </c>
      <c r="U37" s="4" t="s">
        <v>194</v>
      </c>
      <c r="V37" s="4" t="s">
        <v>41</v>
      </c>
      <c r="W37" s="4"/>
      <c r="X37" s="4" t="s">
        <v>149</v>
      </c>
      <c r="Y37" s="4" t="s">
        <v>44</v>
      </c>
      <c r="Z37" s="4" t="s">
        <v>83</v>
      </c>
      <c r="AA37" s="4">
        <v>222631</v>
      </c>
      <c r="AB37" s="4"/>
      <c r="AC37" s="4" t="s">
        <v>79</v>
      </c>
      <c r="AD37" s="3">
        <v>42075.642361111109</v>
      </c>
      <c r="AE37" s="3">
        <v>41988.681250000001</v>
      </c>
      <c r="AF37" s="4" t="s">
        <v>221</v>
      </c>
      <c r="AG37" s="2">
        <v>2015</v>
      </c>
      <c r="AH37" s="4" t="s">
        <v>149</v>
      </c>
      <c r="AI37" s="4" t="s">
        <v>202</v>
      </c>
      <c r="AJ37" s="4">
        <v>0</v>
      </c>
      <c r="AK37" s="3">
        <v>42005</v>
      </c>
      <c r="AL37" s="3">
        <v>42369</v>
      </c>
      <c r="AM37" s="4" t="s">
        <v>80</v>
      </c>
      <c r="AN37" s="4" t="s">
        <v>80</v>
      </c>
      <c r="AO37" s="4"/>
    </row>
    <row r="38" spans="1:41" customFormat="1" ht="56.25" hidden="1">
      <c r="A38" s="4" t="s">
        <v>213</v>
      </c>
      <c r="B38" s="4" t="s">
        <v>259</v>
      </c>
      <c r="C38" s="4" t="s">
        <v>252</v>
      </c>
      <c r="D38" s="4" t="s">
        <v>252</v>
      </c>
      <c r="E38" s="4" t="s">
        <v>99</v>
      </c>
      <c r="F38" s="4" t="s">
        <v>223</v>
      </c>
      <c r="G38" s="2">
        <v>2015</v>
      </c>
      <c r="H38" s="4">
        <v>6400000</v>
      </c>
      <c r="I38" s="4">
        <v>0</v>
      </c>
      <c r="J38" s="4" t="s">
        <v>229</v>
      </c>
      <c r="K38" s="4" t="s">
        <v>152</v>
      </c>
      <c r="L38" s="4" t="s">
        <v>145</v>
      </c>
      <c r="M38" s="3">
        <v>42062</v>
      </c>
      <c r="N38" s="4" t="s">
        <v>111</v>
      </c>
      <c r="O38" s="4" t="s">
        <v>54</v>
      </c>
      <c r="P38" s="4" t="s">
        <v>149</v>
      </c>
      <c r="Q38" s="4" t="s">
        <v>115</v>
      </c>
      <c r="R38" s="4" t="s">
        <v>213</v>
      </c>
      <c r="S38" s="4" t="s">
        <v>213</v>
      </c>
      <c r="T38" s="4" t="s">
        <v>259</v>
      </c>
      <c r="U38" s="4" t="s">
        <v>194</v>
      </c>
      <c r="V38" s="4" t="s">
        <v>191</v>
      </c>
      <c r="W38" s="4"/>
      <c r="X38" s="4" t="s">
        <v>149</v>
      </c>
      <c r="Y38" s="4" t="s">
        <v>44</v>
      </c>
      <c r="Z38" s="4" t="s">
        <v>83</v>
      </c>
      <c r="AA38" s="4">
        <v>226539</v>
      </c>
      <c r="AB38" s="4"/>
      <c r="AC38" s="4" t="s">
        <v>79</v>
      </c>
      <c r="AD38" s="3">
        <v>42081.445138888885</v>
      </c>
      <c r="AE38" s="3">
        <v>42081.445138888885</v>
      </c>
      <c r="AF38" s="4" t="s">
        <v>152</v>
      </c>
      <c r="AG38" s="2">
        <v>2015</v>
      </c>
      <c r="AH38" s="4" t="s">
        <v>149</v>
      </c>
      <c r="AI38" s="4" t="s">
        <v>202</v>
      </c>
      <c r="AJ38" s="4">
        <v>0</v>
      </c>
      <c r="AK38" s="3">
        <v>42005</v>
      </c>
      <c r="AL38" s="3">
        <v>42369</v>
      </c>
      <c r="AM38" s="4" t="s">
        <v>80</v>
      </c>
      <c r="AN38" s="4" t="s">
        <v>80</v>
      </c>
      <c r="AO38" s="4"/>
    </row>
    <row r="39" spans="1:41" customFormat="1" ht="56.25" hidden="1">
      <c r="A39" s="4" t="s">
        <v>213</v>
      </c>
      <c r="B39" s="4" t="s">
        <v>25</v>
      </c>
      <c r="C39" s="4" t="s">
        <v>252</v>
      </c>
      <c r="D39" s="4" t="s">
        <v>252</v>
      </c>
      <c r="E39" s="4" t="s">
        <v>242</v>
      </c>
      <c r="F39" s="4" t="s">
        <v>258</v>
      </c>
      <c r="G39" s="2">
        <v>2015</v>
      </c>
      <c r="H39" s="4">
        <v>10000000</v>
      </c>
      <c r="I39" s="4">
        <v>0</v>
      </c>
      <c r="J39" s="4" t="s">
        <v>258</v>
      </c>
      <c r="K39" s="4" t="s">
        <v>152</v>
      </c>
      <c r="L39" s="4" t="s">
        <v>145</v>
      </c>
      <c r="M39" s="3">
        <v>42052</v>
      </c>
      <c r="N39" s="4" t="s">
        <v>13</v>
      </c>
      <c r="O39" s="4" t="s">
        <v>60</v>
      </c>
      <c r="P39" s="4" t="s">
        <v>149</v>
      </c>
      <c r="Q39" s="4" t="s">
        <v>115</v>
      </c>
      <c r="R39" s="4" t="s">
        <v>213</v>
      </c>
      <c r="S39" s="4" t="s">
        <v>213</v>
      </c>
      <c r="T39" s="4" t="s">
        <v>25</v>
      </c>
      <c r="U39" s="4" t="s">
        <v>194</v>
      </c>
      <c r="V39" s="4" t="s">
        <v>176</v>
      </c>
      <c r="W39" s="4"/>
      <c r="X39" s="4" t="s">
        <v>149</v>
      </c>
      <c r="Y39" s="4" t="s">
        <v>44</v>
      </c>
      <c r="Z39" s="4" t="s">
        <v>83</v>
      </c>
      <c r="AA39" s="4">
        <v>226782</v>
      </c>
      <c r="AB39" s="4"/>
      <c r="AC39" s="4" t="s">
        <v>79</v>
      </c>
      <c r="AD39" s="3">
        <v>42083.44930555555</v>
      </c>
      <c r="AE39" s="3">
        <v>42083.44930555555</v>
      </c>
      <c r="AF39" s="4" t="s">
        <v>152</v>
      </c>
      <c r="AG39" s="2">
        <v>2015</v>
      </c>
      <c r="AH39" s="4" t="s">
        <v>149</v>
      </c>
      <c r="AI39" s="4" t="s">
        <v>202</v>
      </c>
      <c r="AJ39" s="4">
        <v>0</v>
      </c>
      <c r="AK39" s="3">
        <v>42005</v>
      </c>
      <c r="AL39" s="3">
        <v>42369</v>
      </c>
      <c r="AM39" s="4" t="s">
        <v>80</v>
      </c>
      <c r="AN39" s="4" t="s">
        <v>80</v>
      </c>
      <c r="AO39" s="4"/>
    </row>
    <row r="40" spans="1:41" customFormat="1" ht="191.25" hidden="1">
      <c r="A40" s="4" t="s">
        <v>213</v>
      </c>
      <c r="B40" s="4" t="s">
        <v>77</v>
      </c>
      <c r="C40" s="4" t="s">
        <v>252</v>
      </c>
      <c r="D40" s="4" t="s">
        <v>252</v>
      </c>
      <c r="E40" s="4" t="s">
        <v>122</v>
      </c>
      <c r="F40" s="4" t="s">
        <v>166</v>
      </c>
      <c r="G40" s="2">
        <v>2015</v>
      </c>
      <c r="H40" s="4">
        <v>2700000</v>
      </c>
      <c r="I40" s="4">
        <v>0</v>
      </c>
      <c r="J40" s="4" t="s">
        <v>58</v>
      </c>
      <c r="K40" s="4" t="s">
        <v>152</v>
      </c>
      <c r="L40" s="4" t="s">
        <v>145</v>
      </c>
      <c r="M40" s="3">
        <v>42079</v>
      </c>
      <c r="N40" s="4" t="s">
        <v>116</v>
      </c>
      <c r="O40" s="4" t="s">
        <v>248</v>
      </c>
      <c r="P40" s="4" t="s">
        <v>149</v>
      </c>
      <c r="Q40" s="4" t="s">
        <v>115</v>
      </c>
      <c r="R40" s="4" t="s">
        <v>213</v>
      </c>
      <c r="S40" s="4" t="s">
        <v>213</v>
      </c>
      <c r="T40" s="4" t="s">
        <v>77</v>
      </c>
      <c r="U40" s="4" t="s">
        <v>194</v>
      </c>
      <c r="V40" s="4" t="s">
        <v>90</v>
      </c>
      <c r="W40" s="4"/>
      <c r="X40" s="4" t="s">
        <v>149</v>
      </c>
      <c r="Y40" s="4" t="s">
        <v>44</v>
      </c>
      <c r="Z40" s="4" t="s">
        <v>83</v>
      </c>
      <c r="AA40" s="4">
        <v>226428</v>
      </c>
      <c r="AB40" s="4"/>
      <c r="AC40" s="4" t="s">
        <v>79</v>
      </c>
      <c r="AD40" s="3">
        <v>42080.51180555555</v>
      </c>
      <c r="AE40" s="3">
        <v>42080.51180555555</v>
      </c>
      <c r="AF40" s="4" t="s">
        <v>152</v>
      </c>
      <c r="AG40" s="2">
        <v>2015</v>
      </c>
      <c r="AH40" s="4" t="s">
        <v>149</v>
      </c>
      <c r="AI40" s="4" t="s">
        <v>116</v>
      </c>
      <c r="AJ40" s="4">
        <v>0</v>
      </c>
      <c r="AK40" s="3">
        <v>42005</v>
      </c>
      <c r="AL40" s="3">
        <v>42369</v>
      </c>
      <c r="AM40" s="4" t="s">
        <v>80</v>
      </c>
      <c r="AN40" s="4" t="s">
        <v>80</v>
      </c>
      <c r="AO40" s="4"/>
    </row>
    <row r="41" spans="1:41" customFormat="1" ht="135" hidden="1">
      <c r="A41" s="4" t="s">
        <v>150</v>
      </c>
      <c r="B41" s="4" t="s">
        <v>139</v>
      </c>
      <c r="C41" s="4" t="s">
        <v>252</v>
      </c>
      <c r="D41" s="4" t="s">
        <v>252</v>
      </c>
      <c r="E41" s="4" t="s">
        <v>137</v>
      </c>
      <c r="F41" s="4" t="s">
        <v>65</v>
      </c>
      <c r="G41" s="2">
        <v>2015</v>
      </c>
      <c r="H41" s="4">
        <v>200000</v>
      </c>
      <c r="I41" s="4">
        <v>0</v>
      </c>
      <c r="J41" s="4" t="s">
        <v>179</v>
      </c>
      <c r="K41" s="4" t="s">
        <v>152</v>
      </c>
      <c r="L41" s="4" t="s">
        <v>145</v>
      </c>
      <c r="M41" s="3">
        <v>42110</v>
      </c>
      <c r="N41" s="4" t="s">
        <v>111</v>
      </c>
      <c r="O41" s="4" t="s">
        <v>54</v>
      </c>
      <c r="P41" s="4" t="s">
        <v>149</v>
      </c>
      <c r="Q41" s="4" t="s">
        <v>30</v>
      </c>
      <c r="R41" s="4" t="s">
        <v>150</v>
      </c>
      <c r="S41" s="4" t="s">
        <v>150</v>
      </c>
      <c r="T41" s="4" t="s">
        <v>139</v>
      </c>
      <c r="U41" s="4" t="s">
        <v>194</v>
      </c>
      <c r="V41" s="4" t="s">
        <v>41</v>
      </c>
      <c r="W41" s="4"/>
      <c r="X41" s="4" t="s">
        <v>149</v>
      </c>
      <c r="Y41" s="4" t="s">
        <v>44</v>
      </c>
      <c r="Z41" s="4" t="s">
        <v>83</v>
      </c>
      <c r="AA41" s="4">
        <v>228405</v>
      </c>
      <c r="AB41" s="4"/>
      <c r="AC41" s="4" t="s">
        <v>79</v>
      </c>
      <c r="AD41" s="3">
        <v>42114.488194444442</v>
      </c>
      <c r="AE41" s="3">
        <v>42110.488194444442</v>
      </c>
      <c r="AF41" s="4" t="s">
        <v>211</v>
      </c>
      <c r="AG41" s="2">
        <v>2015</v>
      </c>
      <c r="AH41" s="4" t="s">
        <v>149</v>
      </c>
      <c r="AI41" s="4" t="s">
        <v>202</v>
      </c>
      <c r="AJ41" s="4">
        <v>0</v>
      </c>
      <c r="AK41" s="3">
        <v>42005</v>
      </c>
      <c r="AL41" s="3">
        <v>42369</v>
      </c>
      <c r="AM41" s="4" t="s">
        <v>80</v>
      </c>
      <c r="AN41" s="4" t="s">
        <v>80</v>
      </c>
      <c r="AO41" s="4"/>
    </row>
    <row r="42" spans="1:41" customFormat="1" ht="135" hidden="1">
      <c r="A42" s="4" t="s">
        <v>135</v>
      </c>
      <c r="B42" s="4" t="s">
        <v>139</v>
      </c>
      <c r="C42" s="4" t="s">
        <v>252</v>
      </c>
      <c r="D42" s="4" t="s">
        <v>252</v>
      </c>
      <c r="E42" s="4" t="s">
        <v>137</v>
      </c>
      <c r="F42" s="4" t="s">
        <v>65</v>
      </c>
      <c r="G42" s="2">
        <v>2015</v>
      </c>
      <c r="H42" s="4">
        <v>3488778</v>
      </c>
      <c r="I42" s="4">
        <v>0</v>
      </c>
      <c r="J42" s="4" t="s">
        <v>27</v>
      </c>
      <c r="K42" s="4">
        <v>30000000</v>
      </c>
      <c r="L42" s="4" t="s">
        <v>127</v>
      </c>
      <c r="M42" s="3">
        <v>42088</v>
      </c>
      <c r="N42" s="4" t="s">
        <v>111</v>
      </c>
      <c r="O42" s="4" t="s">
        <v>54</v>
      </c>
      <c r="P42" s="4" t="s">
        <v>149</v>
      </c>
      <c r="Q42" s="4" t="s">
        <v>30</v>
      </c>
      <c r="R42" s="4" t="s">
        <v>135</v>
      </c>
      <c r="S42" s="4" t="s">
        <v>135</v>
      </c>
      <c r="T42" s="4" t="s">
        <v>139</v>
      </c>
      <c r="U42" s="4" t="s">
        <v>194</v>
      </c>
      <c r="V42" s="4" t="s">
        <v>41</v>
      </c>
      <c r="W42" s="4"/>
      <c r="X42" s="4" t="s">
        <v>149</v>
      </c>
      <c r="Y42" s="4" t="s">
        <v>44</v>
      </c>
      <c r="Z42" s="4" t="s">
        <v>83</v>
      </c>
      <c r="AA42" s="4">
        <v>226523</v>
      </c>
      <c r="AB42" s="4"/>
      <c r="AC42" s="4" t="s">
        <v>79</v>
      </c>
      <c r="AD42" s="3">
        <v>42094.50277777778</v>
      </c>
      <c r="AE42" s="3">
        <v>42081.429166666661</v>
      </c>
      <c r="AF42" s="4" t="s">
        <v>3</v>
      </c>
      <c r="AG42" s="2">
        <v>2015</v>
      </c>
      <c r="AH42" s="4" t="s">
        <v>149</v>
      </c>
      <c r="AI42" s="4" t="s">
        <v>202</v>
      </c>
      <c r="AJ42" s="4">
        <v>0</v>
      </c>
      <c r="AK42" s="3">
        <v>42005</v>
      </c>
      <c r="AL42" s="3">
        <v>42369</v>
      </c>
      <c r="AM42" s="4" t="s">
        <v>80</v>
      </c>
      <c r="AN42" s="4" t="s">
        <v>80</v>
      </c>
      <c r="AO42" s="4"/>
    </row>
    <row r="43" spans="1:41" customFormat="1" ht="56.25" hidden="1">
      <c r="A43" s="4" t="s">
        <v>135</v>
      </c>
      <c r="B43" s="4" t="s">
        <v>142</v>
      </c>
      <c r="C43" s="4" t="s">
        <v>252</v>
      </c>
      <c r="D43" s="4" t="s">
        <v>252</v>
      </c>
      <c r="E43" s="4" t="s">
        <v>40</v>
      </c>
      <c r="F43" s="4" t="s">
        <v>140</v>
      </c>
      <c r="G43" s="2">
        <v>2015</v>
      </c>
      <c r="H43" s="4">
        <v>836720</v>
      </c>
      <c r="I43" s="4">
        <v>0</v>
      </c>
      <c r="J43" s="4" t="s">
        <v>255</v>
      </c>
      <c r="K43" s="4">
        <v>7000000</v>
      </c>
      <c r="L43" s="4" t="s">
        <v>127</v>
      </c>
      <c r="M43" s="3">
        <v>42093</v>
      </c>
      <c r="N43" s="4" t="s">
        <v>111</v>
      </c>
      <c r="O43" s="4" t="s">
        <v>54</v>
      </c>
      <c r="P43" s="4" t="s">
        <v>149</v>
      </c>
      <c r="Q43" s="4" t="s">
        <v>30</v>
      </c>
      <c r="R43" s="4" t="s">
        <v>135</v>
      </c>
      <c r="S43" s="4" t="s">
        <v>135</v>
      </c>
      <c r="T43" s="4" t="s">
        <v>142</v>
      </c>
      <c r="U43" s="4" t="s">
        <v>74</v>
      </c>
      <c r="V43" s="4" t="s">
        <v>6</v>
      </c>
      <c r="W43" s="4"/>
      <c r="X43" s="4" t="s">
        <v>149</v>
      </c>
      <c r="Y43" s="4" t="s">
        <v>44</v>
      </c>
      <c r="Z43" s="4" t="s">
        <v>83</v>
      </c>
      <c r="AA43" s="4">
        <v>228306</v>
      </c>
      <c r="AB43" s="4"/>
      <c r="AC43" s="4" t="s">
        <v>94</v>
      </c>
      <c r="AD43" s="3">
        <v>42108.6</v>
      </c>
      <c r="AE43" s="3">
        <v>42108.6</v>
      </c>
      <c r="AF43" s="4" t="s">
        <v>126</v>
      </c>
      <c r="AG43" s="2">
        <v>2015</v>
      </c>
      <c r="AH43" s="4" t="s">
        <v>149</v>
      </c>
      <c r="AI43" s="4" t="s">
        <v>202</v>
      </c>
      <c r="AJ43" s="4">
        <v>0</v>
      </c>
      <c r="AK43" s="3">
        <v>42005</v>
      </c>
      <c r="AL43" s="3">
        <v>42369</v>
      </c>
      <c r="AM43" s="4" t="s">
        <v>80</v>
      </c>
      <c r="AN43" s="4" t="s">
        <v>80</v>
      </c>
      <c r="AO43" s="4"/>
    </row>
    <row r="44" spans="1:41" ht="56.25">
      <c r="A44" s="8" t="s">
        <v>135</v>
      </c>
      <c r="B44" s="8" t="s">
        <v>78</v>
      </c>
      <c r="C44" s="8" t="s">
        <v>252</v>
      </c>
      <c r="D44" s="8" t="s">
        <v>252</v>
      </c>
      <c r="E44" s="8" t="s">
        <v>241</v>
      </c>
      <c r="F44" s="8" t="s">
        <v>258</v>
      </c>
      <c r="G44" s="9">
        <v>2015</v>
      </c>
      <c r="H44" s="8">
        <v>232234</v>
      </c>
      <c r="I44" s="8">
        <v>0</v>
      </c>
      <c r="J44" s="8" t="s">
        <v>102</v>
      </c>
      <c r="K44" s="8">
        <v>2000000</v>
      </c>
      <c r="L44" s="8" t="s">
        <v>127</v>
      </c>
      <c r="M44" s="10">
        <v>42109</v>
      </c>
      <c r="N44" s="8" t="s">
        <v>13</v>
      </c>
      <c r="O44" s="8" t="s">
        <v>60</v>
      </c>
      <c r="P44" s="8" t="s">
        <v>149</v>
      </c>
      <c r="Q44" s="8" t="s">
        <v>30</v>
      </c>
      <c r="R44" s="8" t="s">
        <v>135</v>
      </c>
      <c r="S44" s="8" t="s">
        <v>135</v>
      </c>
      <c r="T44" s="8" t="s">
        <v>78</v>
      </c>
      <c r="U44" s="8" t="s">
        <v>74</v>
      </c>
      <c r="V44" s="8" t="s">
        <v>82</v>
      </c>
      <c r="W44" s="8"/>
      <c r="X44" s="8" t="s">
        <v>149</v>
      </c>
      <c r="Y44" s="8" t="s">
        <v>44</v>
      </c>
      <c r="Z44" s="8" t="s">
        <v>83</v>
      </c>
      <c r="AA44" s="8">
        <v>228558</v>
      </c>
      <c r="AB44" s="8"/>
      <c r="AC44" s="8" t="s">
        <v>94</v>
      </c>
      <c r="AD44" s="10">
        <v>42114.451388888891</v>
      </c>
      <c r="AE44" s="10">
        <v>42114.451388888891</v>
      </c>
      <c r="AF44" s="8" t="s">
        <v>147</v>
      </c>
      <c r="AG44" s="9">
        <v>2015</v>
      </c>
      <c r="AH44" s="8" t="s">
        <v>149</v>
      </c>
      <c r="AI44" s="8" t="s">
        <v>202</v>
      </c>
      <c r="AJ44" s="8">
        <v>0</v>
      </c>
      <c r="AK44" s="10">
        <v>42005</v>
      </c>
      <c r="AL44" s="10">
        <v>42369</v>
      </c>
      <c r="AM44" s="8" t="s">
        <v>80</v>
      </c>
      <c r="AN44" s="8" t="s">
        <v>80</v>
      </c>
      <c r="AO44" s="8"/>
    </row>
    <row r="45" spans="1:41" customFormat="1" ht="90" hidden="1">
      <c r="A45" s="4" t="s">
        <v>135</v>
      </c>
      <c r="B45" s="4" t="s">
        <v>68</v>
      </c>
      <c r="C45" s="4" t="s">
        <v>252</v>
      </c>
      <c r="D45" s="4" t="s">
        <v>252</v>
      </c>
      <c r="E45" s="4" t="s">
        <v>172</v>
      </c>
      <c r="F45" s="4" t="s">
        <v>171</v>
      </c>
      <c r="G45" s="2">
        <v>2015</v>
      </c>
      <c r="H45" s="4">
        <v>636780</v>
      </c>
      <c r="I45" s="4">
        <v>0</v>
      </c>
      <c r="J45" s="4" t="s">
        <v>144</v>
      </c>
      <c r="K45" s="4">
        <v>5000000</v>
      </c>
      <c r="L45" s="4" t="s">
        <v>127</v>
      </c>
      <c r="M45" s="3">
        <v>42079</v>
      </c>
      <c r="N45" s="4" t="s">
        <v>49</v>
      </c>
      <c r="O45" s="4" t="s">
        <v>167</v>
      </c>
      <c r="P45" s="4" t="s">
        <v>149</v>
      </c>
      <c r="Q45" s="4" t="s">
        <v>115</v>
      </c>
      <c r="R45" s="4" t="s">
        <v>135</v>
      </c>
      <c r="S45" s="4" t="s">
        <v>135</v>
      </c>
      <c r="T45" s="4" t="s">
        <v>68</v>
      </c>
      <c r="U45" s="4" t="s">
        <v>194</v>
      </c>
      <c r="V45" s="4" t="s">
        <v>118</v>
      </c>
      <c r="W45" s="4"/>
      <c r="X45" s="4" t="s">
        <v>149</v>
      </c>
      <c r="Y45" s="4" t="s">
        <v>44</v>
      </c>
      <c r="Z45" s="4" t="s">
        <v>83</v>
      </c>
      <c r="AA45" s="4">
        <v>226760</v>
      </c>
      <c r="AB45" s="4"/>
      <c r="AC45" s="4" t="s">
        <v>79</v>
      </c>
      <c r="AD45" s="3">
        <v>42083.421527777777</v>
      </c>
      <c r="AE45" s="3">
        <v>42083.421527777777</v>
      </c>
      <c r="AF45" s="4" t="s">
        <v>245</v>
      </c>
      <c r="AG45" s="2">
        <v>2015</v>
      </c>
      <c r="AH45" s="4" t="s">
        <v>149</v>
      </c>
      <c r="AI45" s="4" t="s">
        <v>202</v>
      </c>
      <c r="AJ45" s="4">
        <v>0</v>
      </c>
      <c r="AK45" s="3">
        <v>42005</v>
      </c>
      <c r="AL45" s="3">
        <v>42369</v>
      </c>
      <c r="AM45" s="4" t="s">
        <v>80</v>
      </c>
      <c r="AN45" s="4" t="s">
        <v>80</v>
      </c>
      <c r="AO45" s="4"/>
    </row>
    <row r="46" spans="1:41" customFormat="1" ht="56.25" hidden="1">
      <c r="A46" s="4" t="s">
        <v>135</v>
      </c>
      <c r="B46" s="4" t="s">
        <v>97</v>
      </c>
      <c r="C46" s="4" t="s">
        <v>252</v>
      </c>
      <c r="D46" s="4"/>
      <c r="E46" s="4"/>
      <c r="F46" s="4"/>
      <c r="G46" s="2">
        <v>2015</v>
      </c>
      <c r="H46" s="4">
        <v>54126</v>
      </c>
      <c r="I46" s="4">
        <v>0</v>
      </c>
      <c r="J46" s="4" t="s">
        <v>134</v>
      </c>
      <c r="K46" s="4">
        <v>425000</v>
      </c>
      <c r="L46" s="4" t="s">
        <v>127</v>
      </c>
      <c r="M46" s="3">
        <v>42020</v>
      </c>
      <c r="N46" s="4"/>
      <c r="O46" s="4" t="s">
        <v>167</v>
      </c>
      <c r="P46" s="4" t="s">
        <v>149</v>
      </c>
      <c r="Q46" s="4" t="s">
        <v>30</v>
      </c>
      <c r="R46" s="4" t="s">
        <v>135</v>
      </c>
      <c r="S46" s="4" t="s">
        <v>135</v>
      </c>
      <c r="T46" s="4" t="s">
        <v>97</v>
      </c>
      <c r="U46" s="4" t="s">
        <v>57</v>
      </c>
      <c r="V46" s="4" t="s">
        <v>75</v>
      </c>
      <c r="W46" s="4"/>
      <c r="X46" s="4" t="s">
        <v>149</v>
      </c>
      <c r="Y46" s="4" t="s">
        <v>44</v>
      </c>
      <c r="Z46" s="4" t="s">
        <v>83</v>
      </c>
      <c r="AA46" s="4">
        <v>224357</v>
      </c>
      <c r="AB46" s="4"/>
      <c r="AC46" s="4" t="s">
        <v>94</v>
      </c>
      <c r="AD46" s="3">
        <v>42037.71597222222</v>
      </c>
      <c r="AE46" s="3">
        <v>42037.71597222222</v>
      </c>
      <c r="AF46" s="4" t="s">
        <v>85</v>
      </c>
      <c r="AG46" s="2"/>
      <c r="AH46" s="4"/>
      <c r="AI46" s="4" t="s">
        <v>202</v>
      </c>
      <c r="AJ46" s="4"/>
      <c r="AK46" s="3"/>
      <c r="AL46" s="3"/>
      <c r="AM46" s="4"/>
      <c r="AN46" s="4"/>
      <c r="AO46" s="4"/>
    </row>
    <row r="47" spans="1:41" customFormat="1" ht="135" hidden="1">
      <c r="A47" s="4" t="s">
        <v>23</v>
      </c>
      <c r="B47" s="4" t="s">
        <v>139</v>
      </c>
      <c r="C47" s="4" t="s">
        <v>252</v>
      </c>
      <c r="D47" s="4" t="s">
        <v>252</v>
      </c>
      <c r="E47" s="4" t="s">
        <v>137</v>
      </c>
      <c r="F47" s="4" t="s">
        <v>65</v>
      </c>
      <c r="G47" s="2">
        <v>2015</v>
      </c>
      <c r="H47" s="4">
        <v>0</v>
      </c>
      <c r="I47" s="4">
        <v>1036269</v>
      </c>
      <c r="J47" s="4" t="s">
        <v>181</v>
      </c>
      <c r="K47" s="4">
        <v>1000000</v>
      </c>
      <c r="L47" s="4" t="s">
        <v>121</v>
      </c>
      <c r="M47" s="3">
        <v>42114</v>
      </c>
      <c r="N47" s="4" t="s">
        <v>111</v>
      </c>
      <c r="O47" s="4" t="s">
        <v>54</v>
      </c>
      <c r="P47" s="4" t="s">
        <v>149</v>
      </c>
      <c r="Q47" s="4" t="s">
        <v>224</v>
      </c>
      <c r="R47" s="4" t="s">
        <v>23</v>
      </c>
      <c r="S47" s="4" t="s">
        <v>23</v>
      </c>
      <c r="T47" s="4" t="s">
        <v>139</v>
      </c>
      <c r="U47" s="4" t="s">
        <v>194</v>
      </c>
      <c r="V47" s="4" t="s">
        <v>41</v>
      </c>
      <c r="W47" s="4"/>
      <c r="X47" s="4" t="s">
        <v>149</v>
      </c>
      <c r="Y47" s="4" t="s">
        <v>44</v>
      </c>
      <c r="Z47" s="4" t="s">
        <v>83</v>
      </c>
      <c r="AA47" s="4">
        <v>228718</v>
      </c>
      <c r="AB47" s="4"/>
      <c r="AC47" s="4" t="s">
        <v>79</v>
      </c>
      <c r="AD47" s="3">
        <v>42115.677083333328</v>
      </c>
      <c r="AE47" s="3">
        <v>42115.677083333328</v>
      </c>
      <c r="AF47" s="4" t="s">
        <v>110</v>
      </c>
      <c r="AG47" s="2">
        <v>2015</v>
      </c>
      <c r="AH47" s="4" t="s">
        <v>149</v>
      </c>
      <c r="AI47" s="4" t="s">
        <v>202</v>
      </c>
      <c r="AJ47" s="4">
        <v>0</v>
      </c>
      <c r="AK47" s="3">
        <v>42005</v>
      </c>
      <c r="AL47" s="3">
        <v>42369</v>
      </c>
      <c r="AM47" s="4" t="s">
        <v>80</v>
      </c>
      <c r="AN47" s="4" t="s">
        <v>80</v>
      </c>
      <c r="AO47" s="4"/>
    </row>
    <row r="48" spans="1:41" customFormat="1" ht="90" hidden="1">
      <c r="A48" s="4" t="s">
        <v>23</v>
      </c>
      <c r="B48" s="4" t="s">
        <v>68</v>
      </c>
      <c r="C48" s="4" t="s">
        <v>252</v>
      </c>
      <c r="D48" s="4" t="s">
        <v>252</v>
      </c>
      <c r="E48" s="4" t="s">
        <v>172</v>
      </c>
      <c r="F48" s="4" t="s">
        <v>171</v>
      </c>
      <c r="G48" s="2">
        <v>2015</v>
      </c>
      <c r="H48" s="4">
        <v>414508</v>
      </c>
      <c r="I48" s="4">
        <v>0</v>
      </c>
      <c r="J48" s="4" t="s">
        <v>81</v>
      </c>
      <c r="K48" s="4">
        <v>400000</v>
      </c>
      <c r="L48" s="4" t="s">
        <v>121</v>
      </c>
      <c r="M48" s="3">
        <v>42095</v>
      </c>
      <c r="N48" s="4" t="s">
        <v>49</v>
      </c>
      <c r="O48" s="4" t="s">
        <v>167</v>
      </c>
      <c r="P48" s="4" t="s">
        <v>149</v>
      </c>
      <c r="Q48" s="4" t="s">
        <v>115</v>
      </c>
      <c r="R48" s="4" t="s">
        <v>23</v>
      </c>
      <c r="S48" s="4" t="s">
        <v>23</v>
      </c>
      <c r="T48" s="4" t="s">
        <v>68</v>
      </c>
      <c r="U48" s="4" t="s">
        <v>194</v>
      </c>
      <c r="V48" s="4" t="s">
        <v>118</v>
      </c>
      <c r="W48" s="4"/>
      <c r="X48" s="4" t="s">
        <v>149</v>
      </c>
      <c r="Y48" s="4" t="s">
        <v>44</v>
      </c>
      <c r="Z48" s="4" t="s">
        <v>83</v>
      </c>
      <c r="AA48" s="4">
        <v>224923</v>
      </c>
      <c r="AB48" s="4"/>
      <c r="AC48" s="4" t="s">
        <v>79</v>
      </c>
      <c r="AD48" s="3">
        <v>42114.515277777777</v>
      </c>
      <c r="AE48" s="3">
        <v>42053.703472222223</v>
      </c>
      <c r="AF48" s="4" t="s">
        <v>53</v>
      </c>
      <c r="AG48" s="2">
        <v>2015</v>
      </c>
      <c r="AH48" s="4" t="s">
        <v>149</v>
      </c>
      <c r="AI48" s="4" t="s">
        <v>202</v>
      </c>
      <c r="AJ48" s="4">
        <v>0</v>
      </c>
      <c r="AK48" s="3">
        <v>42005</v>
      </c>
      <c r="AL48" s="3">
        <v>42369</v>
      </c>
      <c r="AM48" s="4" t="s">
        <v>80</v>
      </c>
      <c r="AN48" s="4" t="s">
        <v>80</v>
      </c>
      <c r="AO48" s="4"/>
    </row>
    <row r="49" spans="1:41" customFormat="1" ht="56.25" hidden="1">
      <c r="A49" s="4" t="s">
        <v>23</v>
      </c>
      <c r="B49" s="4" t="s">
        <v>259</v>
      </c>
      <c r="C49" s="4" t="s">
        <v>252</v>
      </c>
      <c r="D49" s="4" t="s">
        <v>252</v>
      </c>
      <c r="E49" s="4" t="s">
        <v>99</v>
      </c>
      <c r="F49" s="4" t="s">
        <v>223</v>
      </c>
      <c r="G49" s="2">
        <v>2015</v>
      </c>
      <c r="H49" s="4">
        <v>398406</v>
      </c>
      <c r="I49" s="4">
        <v>0</v>
      </c>
      <c r="J49" s="4" t="s">
        <v>229</v>
      </c>
      <c r="K49" s="4">
        <v>400000</v>
      </c>
      <c r="L49" s="4" t="s">
        <v>121</v>
      </c>
      <c r="M49" s="3">
        <v>42086</v>
      </c>
      <c r="N49" s="4" t="s">
        <v>111</v>
      </c>
      <c r="O49" s="4" t="s">
        <v>54</v>
      </c>
      <c r="P49" s="4" t="s">
        <v>149</v>
      </c>
      <c r="Q49" s="4" t="s">
        <v>115</v>
      </c>
      <c r="R49" s="4" t="s">
        <v>23</v>
      </c>
      <c r="S49" s="4" t="s">
        <v>23</v>
      </c>
      <c r="T49" s="4" t="s">
        <v>259</v>
      </c>
      <c r="U49" s="4" t="s">
        <v>194</v>
      </c>
      <c r="V49" s="4" t="s">
        <v>191</v>
      </c>
      <c r="W49" s="4"/>
      <c r="X49" s="4" t="s">
        <v>149</v>
      </c>
      <c r="Y49" s="4" t="s">
        <v>44</v>
      </c>
      <c r="Z49" s="4" t="s">
        <v>83</v>
      </c>
      <c r="AA49" s="4">
        <v>227788</v>
      </c>
      <c r="AB49" s="4"/>
      <c r="AC49" s="4" t="s">
        <v>79</v>
      </c>
      <c r="AD49" s="3">
        <v>42102.717361111107</v>
      </c>
      <c r="AE49" s="3">
        <v>42102.717361111107</v>
      </c>
      <c r="AF49" s="4" t="s">
        <v>152</v>
      </c>
      <c r="AG49" s="2">
        <v>2015</v>
      </c>
      <c r="AH49" s="4" t="s">
        <v>149</v>
      </c>
      <c r="AI49" s="4" t="s">
        <v>202</v>
      </c>
      <c r="AJ49" s="4">
        <v>0</v>
      </c>
      <c r="AK49" s="3">
        <v>42005</v>
      </c>
      <c r="AL49" s="3">
        <v>42369</v>
      </c>
      <c r="AM49" s="4" t="s">
        <v>80</v>
      </c>
      <c r="AN49" s="4" t="s">
        <v>80</v>
      </c>
      <c r="AO49" s="4"/>
    </row>
    <row r="50" spans="1:41" customFormat="1" ht="78.75" hidden="1">
      <c r="A50" s="4" t="s">
        <v>23</v>
      </c>
      <c r="B50" s="4" t="s">
        <v>25</v>
      </c>
      <c r="C50" s="4" t="s">
        <v>252</v>
      </c>
      <c r="D50" s="4" t="s">
        <v>252</v>
      </c>
      <c r="E50" s="4" t="s">
        <v>242</v>
      </c>
      <c r="F50" s="4" t="s">
        <v>258</v>
      </c>
      <c r="G50" s="2">
        <v>2015</v>
      </c>
      <c r="H50" s="4">
        <v>1519757</v>
      </c>
      <c r="I50" s="4">
        <v>0</v>
      </c>
      <c r="J50" s="4" t="s">
        <v>42</v>
      </c>
      <c r="K50" s="4">
        <v>1500000</v>
      </c>
      <c r="L50" s="4" t="s">
        <v>121</v>
      </c>
      <c r="M50" s="3">
        <v>42005</v>
      </c>
      <c r="N50" s="4" t="s">
        <v>13</v>
      </c>
      <c r="O50" s="4" t="s">
        <v>60</v>
      </c>
      <c r="P50" s="4" t="s">
        <v>149</v>
      </c>
      <c r="Q50" s="4" t="s">
        <v>30</v>
      </c>
      <c r="R50" s="4" t="s">
        <v>23</v>
      </c>
      <c r="S50" s="4" t="s">
        <v>23</v>
      </c>
      <c r="T50" s="4" t="s">
        <v>25</v>
      </c>
      <c r="U50" s="4" t="s">
        <v>194</v>
      </c>
      <c r="V50" s="4" t="s">
        <v>176</v>
      </c>
      <c r="W50" s="4"/>
      <c r="X50" s="4" t="s">
        <v>149</v>
      </c>
      <c r="Y50" s="4" t="s">
        <v>44</v>
      </c>
      <c r="Z50" s="4" t="s">
        <v>83</v>
      </c>
      <c r="AA50" s="4">
        <v>227596</v>
      </c>
      <c r="AB50" s="4"/>
      <c r="AC50" s="4" t="s">
        <v>94</v>
      </c>
      <c r="AD50" s="3">
        <v>42101.599305555552</v>
      </c>
      <c r="AE50" s="3">
        <v>42101.599305555552</v>
      </c>
      <c r="AF50" s="4" t="s">
        <v>9</v>
      </c>
      <c r="AG50" s="2">
        <v>2015</v>
      </c>
      <c r="AH50" s="4" t="s">
        <v>149</v>
      </c>
      <c r="AI50" s="4" t="s">
        <v>202</v>
      </c>
      <c r="AJ50" s="4">
        <v>0</v>
      </c>
      <c r="AK50" s="3">
        <v>42005</v>
      </c>
      <c r="AL50" s="3">
        <v>42369</v>
      </c>
      <c r="AM50" s="4" t="s">
        <v>80</v>
      </c>
      <c r="AN50" s="4" t="s">
        <v>80</v>
      </c>
      <c r="AO50" s="4"/>
    </row>
    <row r="51" spans="1:41" customFormat="1" ht="180" hidden="1">
      <c r="A51" s="4" t="s">
        <v>154</v>
      </c>
      <c r="B51" s="4" t="s">
        <v>18</v>
      </c>
      <c r="C51" s="4" t="s">
        <v>252</v>
      </c>
      <c r="D51" s="4"/>
      <c r="E51" s="4"/>
      <c r="F51" s="4"/>
      <c r="G51" s="2">
        <v>2015</v>
      </c>
      <c r="H51" s="4">
        <v>270896</v>
      </c>
      <c r="I51" s="4">
        <v>0</v>
      </c>
      <c r="J51" s="4" t="s">
        <v>104</v>
      </c>
      <c r="K51" s="4">
        <v>995000</v>
      </c>
      <c r="L51" s="4" t="s">
        <v>227</v>
      </c>
      <c r="M51" s="3">
        <v>42064</v>
      </c>
      <c r="N51" s="4"/>
      <c r="O51" s="4" t="s">
        <v>248</v>
      </c>
      <c r="P51" s="4" t="s">
        <v>149</v>
      </c>
      <c r="Q51" s="4" t="s">
        <v>115</v>
      </c>
      <c r="R51" s="4" t="s">
        <v>154</v>
      </c>
      <c r="S51" s="4" t="s">
        <v>154</v>
      </c>
      <c r="T51" s="4" t="s">
        <v>18</v>
      </c>
      <c r="U51" s="4" t="s">
        <v>113</v>
      </c>
      <c r="V51" s="4" t="s">
        <v>112</v>
      </c>
      <c r="W51" s="4"/>
      <c r="X51" s="4" t="s">
        <v>149</v>
      </c>
      <c r="Y51" s="4" t="s">
        <v>44</v>
      </c>
      <c r="Z51" s="4" t="s">
        <v>83</v>
      </c>
      <c r="AA51" s="4">
        <v>228766</v>
      </c>
      <c r="AB51" s="4"/>
      <c r="AC51" s="4" t="s">
        <v>94</v>
      </c>
      <c r="AD51" s="3">
        <v>42116.492361111108</v>
      </c>
      <c r="AE51" s="3">
        <v>42116.492361111108</v>
      </c>
      <c r="AF51" s="4" t="s">
        <v>188</v>
      </c>
      <c r="AG51" s="2"/>
      <c r="AH51" s="4"/>
      <c r="AI51" s="4" t="s">
        <v>202</v>
      </c>
      <c r="AJ51" s="4"/>
      <c r="AK51" s="3"/>
      <c r="AL51" s="3"/>
      <c r="AM51" s="4"/>
      <c r="AN51" s="4"/>
      <c r="AO51" s="4"/>
    </row>
    <row r="52" spans="1:41" customFormat="1" ht="168.75" hidden="1">
      <c r="A52" s="4" t="s">
        <v>154</v>
      </c>
      <c r="B52" s="4" t="s">
        <v>18</v>
      </c>
      <c r="C52" s="4" t="s">
        <v>252</v>
      </c>
      <c r="D52" s="4"/>
      <c r="E52" s="4"/>
      <c r="F52" s="4"/>
      <c r="G52" s="2">
        <v>2015</v>
      </c>
      <c r="H52" s="4">
        <v>4356</v>
      </c>
      <c r="I52" s="4">
        <v>0</v>
      </c>
      <c r="J52" s="4" t="s">
        <v>159</v>
      </c>
      <c r="K52" s="4">
        <v>16000</v>
      </c>
      <c r="L52" s="4" t="s">
        <v>227</v>
      </c>
      <c r="M52" s="3">
        <v>42064</v>
      </c>
      <c r="N52" s="4"/>
      <c r="O52" s="4" t="s">
        <v>60</v>
      </c>
      <c r="P52" s="4" t="s">
        <v>149</v>
      </c>
      <c r="Q52" s="4" t="s">
        <v>115</v>
      </c>
      <c r="R52" s="4" t="s">
        <v>154</v>
      </c>
      <c r="S52" s="4" t="s">
        <v>154</v>
      </c>
      <c r="T52" s="4" t="s">
        <v>18</v>
      </c>
      <c r="U52" s="4" t="s">
        <v>113</v>
      </c>
      <c r="V52" s="4" t="s">
        <v>112</v>
      </c>
      <c r="W52" s="4"/>
      <c r="X52" s="4" t="s">
        <v>149</v>
      </c>
      <c r="Y52" s="4" t="s">
        <v>44</v>
      </c>
      <c r="Z52" s="4" t="s">
        <v>83</v>
      </c>
      <c r="AA52" s="4">
        <v>228768</v>
      </c>
      <c r="AB52" s="4"/>
      <c r="AC52" s="4" t="s">
        <v>94</v>
      </c>
      <c r="AD52" s="3">
        <v>42116.493750000001</v>
      </c>
      <c r="AE52" s="3">
        <v>42116.493750000001</v>
      </c>
      <c r="AF52" s="4" t="s">
        <v>129</v>
      </c>
      <c r="AG52" s="2"/>
      <c r="AH52" s="4"/>
      <c r="AI52" s="4" t="s">
        <v>202</v>
      </c>
      <c r="AJ52" s="4"/>
      <c r="AK52" s="3"/>
      <c r="AL52" s="3"/>
      <c r="AM52" s="4"/>
      <c r="AN52" s="4"/>
      <c r="AO52" s="4"/>
    </row>
    <row r="53" spans="1:41" customFormat="1" ht="409.5" hidden="1">
      <c r="A53" s="4" t="s">
        <v>165</v>
      </c>
      <c r="B53" s="4" t="s">
        <v>105</v>
      </c>
      <c r="C53" s="4" t="s">
        <v>252</v>
      </c>
      <c r="D53" s="4" t="s">
        <v>252</v>
      </c>
      <c r="E53" s="4" t="s">
        <v>51</v>
      </c>
      <c r="F53" s="4" t="s">
        <v>107</v>
      </c>
      <c r="G53" s="2">
        <v>2015</v>
      </c>
      <c r="H53" s="4">
        <v>1773477</v>
      </c>
      <c r="I53" s="4">
        <v>0</v>
      </c>
      <c r="J53" s="4" t="s">
        <v>178</v>
      </c>
      <c r="K53" s="4" t="s">
        <v>152</v>
      </c>
      <c r="L53" s="4" t="s">
        <v>145</v>
      </c>
      <c r="M53" s="3">
        <v>41791</v>
      </c>
      <c r="N53" s="4" t="s">
        <v>13</v>
      </c>
      <c r="O53" s="4" t="s">
        <v>60</v>
      </c>
      <c r="P53" s="4" t="s">
        <v>149</v>
      </c>
      <c r="Q53" s="4" t="s">
        <v>30</v>
      </c>
      <c r="R53" s="4" t="s">
        <v>165</v>
      </c>
      <c r="S53" s="4" t="s">
        <v>14</v>
      </c>
      <c r="T53" s="4" t="s">
        <v>105</v>
      </c>
      <c r="U53" s="4" t="s">
        <v>74</v>
      </c>
      <c r="V53" s="4" t="s">
        <v>177</v>
      </c>
      <c r="W53" s="4"/>
      <c r="X53" s="4" t="s">
        <v>149</v>
      </c>
      <c r="Y53" s="4" t="s">
        <v>44</v>
      </c>
      <c r="Z53" s="4" t="s">
        <v>83</v>
      </c>
      <c r="AA53" s="4">
        <v>217411</v>
      </c>
      <c r="AB53" s="4"/>
      <c r="AC53" s="4" t="s">
        <v>94</v>
      </c>
      <c r="AD53" s="3">
        <v>42075.640972222223</v>
      </c>
      <c r="AE53" s="3">
        <v>41880.661805555552</v>
      </c>
      <c r="AF53" s="4" t="s">
        <v>228</v>
      </c>
      <c r="AG53" s="2">
        <v>2015</v>
      </c>
      <c r="AH53" s="4" t="s">
        <v>149</v>
      </c>
      <c r="AI53" s="4" t="s">
        <v>202</v>
      </c>
      <c r="AJ53" s="4">
        <v>0</v>
      </c>
      <c r="AK53" s="3">
        <v>42005</v>
      </c>
      <c r="AL53" s="3">
        <v>42369</v>
      </c>
      <c r="AM53" s="4" t="s">
        <v>80</v>
      </c>
      <c r="AN53" s="4" t="s">
        <v>80</v>
      </c>
      <c r="AO53" s="4"/>
    </row>
    <row r="54" spans="1:41" customFormat="1" ht="409.5" hidden="1">
      <c r="A54" s="4" t="s">
        <v>165</v>
      </c>
      <c r="B54" s="4" t="s">
        <v>105</v>
      </c>
      <c r="C54" s="4" t="s">
        <v>252</v>
      </c>
      <c r="D54" s="4" t="s">
        <v>252</v>
      </c>
      <c r="E54" s="4" t="s">
        <v>51</v>
      </c>
      <c r="F54" s="4" t="s">
        <v>107</v>
      </c>
      <c r="G54" s="2">
        <v>2015</v>
      </c>
      <c r="H54" s="4">
        <v>1368452</v>
      </c>
      <c r="I54" s="4">
        <v>0</v>
      </c>
      <c r="J54" s="4" t="s">
        <v>56</v>
      </c>
      <c r="K54" s="4" t="s">
        <v>152</v>
      </c>
      <c r="L54" s="4" t="s">
        <v>145</v>
      </c>
      <c r="M54" s="3">
        <v>41671</v>
      </c>
      <c r="N54" s="4" t="s">
        <v>13</v>
      </c>
      <c r="O54" s="4" t="s">
        <v>60</v>
      </c>
      <c r="P54" s="4" t="s">
        <v>149</v>
      </c>
      <c r="Q54" s="4" t="s">
        <v>30</v>
      </c>
      <c r="R54" s="4" t="s">
        <v>165</v>
      </c>
      <c r="S54" s="4" t="s">
        <v>14</v>
      </c>
      <c r="T54" s="4" t="s">
        <v>105</v>
      </c>
      <c r="U54" s="4" t="s">
        <v>74</v>
      </c>
      <c r="V54" s="4" t="s">
        <v>177</v>
      </c>
      <c r="W54" s="4"/>
      <c r="X54" s="4" t="s">
        <v>149</v>
      </c>
      <c r="Y54" s="4" t="s">
        <v>44</v>
      </c>
      <c r="Z54" s="4" t="s">
        <v>83</v>
      </c>
      <c r="AA54" s="4">
        <v>217416</v>
      </c>
      <c r="AB54" s="4"/>
      <c r="AC54" s="4" t="s">
        <v>94</v>
      </c>
      <c r="AD54" s="3">
        <v>42075.640277777777</v>
      </c>
      <c r="AE54" s="3">
        <v>41880.695138888885</v>
      </c>
      <c r="AF54" s="4" t="s">
        <v>228</v>
      </c>
      <c r="AG54" s="2">
        <v>2015</v>
      </c>
      <c r="AH54" s="4" t="s">
        <v>149</v>
      </c>
      <c r="AI54" s="4" t="s">
        <v>202</v>
      </c>
      <c r="AJ54" s="4">
        <v>0</v>
      </c>
      <c r="AK54" s="3">
        <v>42005</v>
      </c>
      <c r="AL54" s="3">
        <v>42369</v>
      </c>
      <c r="AM54" s="4" t="s">
        <v>80</v>
      </c>
      <c r="AN54" s="4" t="s">
        <v>80</v>
      </c>
      <c r="AO54" s="4"/>
    </row>
    <row r="55" spans="1:41" customFormat="1" ht="146.25" hidden="1">
      <c r="A55" s="4" t="s">
        <v>165</v>
      </c>
      <c r="B55" s="4" t="s">
        <v>68</v>
      </c>
      <c r="C55" s="4" t="s">
        <v>252</v>
      </c>
      <c r="D55" s="4" t="s">
        <v>252</v>
      </c>
      <c r="E55" s="4" t="s">
        <v>172</v>
      </c>
      <c r="F55" s="4" t="s">
        <v>171</v>
      </c>
      <c r="G55" s="2">
        <v>2015</v>
      </c>
      <c r="H55" s="4">
        <v>413223</v>
      </c>
      <c r="I55" s="4">
        <v>0</v>
      </c>
      <c r="J55" s="4" t="s">
        <v>233</v>
      </c>
      <c r="K55" s="4">
        <v>250000</v>
      </c>
      <c r="L55" s="4" t="s">
        <v>1</v>
      </c>
      <c r="M55" s="3">
        <v>42062</v>
      </c>
      <c r="N55" s="4" t="s">
        <v>49</v>
      </c>
      <c r="O55" s="4" t="s">
        <v>167</v>
      </c>
      <c r="P55" s="4" t="s">
        <v>149</v>
      </c>
      <c r="Q55" s="4" t="s">
        <v>115</v>
      </c>
      <c r="R55" s="4" t="s">
        <v>165</v>
      </c>
      <c r="S55" s="4" t="s">
        <v>14</v>
      </c>
      <c r="T55" s="4" t="s">
        <v>68</v>
      </c>
      <c r="U55" s="4" t="s">
        <v>194</v>
      </c>
      <c r="V55" s="4" t="s">
        <v>118</v>
      </c>
      <c r="W55" s="4"/>
      <c r="X55" s="4" t="s">
        <v>149</v>
      </c>
      <c r="Y55" s="4" t="s">
        <v>44</v>
      </c>
      <c r="Z55" s="4" t="s">
        <v>83</v>
      </c>
      <c r="AA55" s="4">
        <v>205278</v>
      </c>
      <c r="AB55" s="4"/>
      <c r="AC55" s="4" t="s">
        <v>79</v>
      </c>
      <c r="AD55" s="3">
        <v>42075.645138888889</v>
      </c>
      <c r="AE55" s="3">
        <v>41620.613194444442</v>
      </c>
      <c r="AF55" s="4" t="s">
        <v>254</v>
      </c>
      <c r="AG55" s="2">
        <v>2015</v>
      </c>
      <c r="AH55" s="4" t="s">
        <v>149</v>
      </c>
      <c r="AI55" s="4" t="s">
        <v>202</v>
      </c>
      <c r="AJ55" s="4">
        <v>0</v>
      </c>
      <c r="AK55" s="3">
        <v>42005</v>
      </c>
      <c r="AL55" s="3">
        <v>42369</v>
      </c>
      <c r="AM55" s="4" t="s">
        <v>80</v>
      </c>
      <c r="AN55" s="4" t="s">
        <v>80</v>
      </c>
      <c r="AO55" s="4"/>
    </row>
    <row r="56" spans="1:41" customFormat="1" ht="123.75" hidden="1">
      <c r="A56" s="4" t="s">
        <v>259</v>
      </c>
      <c r="B56" s="4" t="s">
        <v>139</v>
      </c>
      <c r="C56" s="4" t="s">
        <v>252</v>
      </c>
      <c r="D56" s="4" t="s">
        <v>252</v>
      </c>
      <c r="E56" s="4" t="s">
        <v>137</v>
      </c>
      <c r="F56" s="4" t="s">
        <v>65</v>
      </c>
      <c r="G56" s="2">
        <v>2015</v>
      </c>
      <c r="H56" s="4">
        <v>-299060</v>
      </c>
      <c r="I56" s="4">
        <v>0</v>
      </c>
      <c r="J56" s="4" t="s">
        <v>234</v>
      </c>
      <c r="K56" s="4"/>
      <c r="L56" s="4" t="s">
        <v>145</v>
      </c>
      <c r="M56" s="3">
        <v>42003</v>
      </c>
      <c r="N56" s="4" t="s">
        <v>111</v>
      </c>
      <c r="O56" s="4" t="s">
        <v>54</v>
      </c>
      <c r="P56" s="4" t="s">
        <v>149</v>
      </c>
      <c r="Q56" s="4" t="s">
        <v>115</v>
      </c>
      <c r="R56" s="4" t="s">
        <v>259</v>
      </c>
      <c r="S56" s="4" t="s">
        <v>130</v>
      </c>
      <c r="T56" s="4" t="s">
        <v>139</v>
      </c>
      <c r="U56" s="4" t="s">
        <v>194</v>
      </c>
      <c r="V56" s="4" t="s">
        <v>41</v>
      </c>
      <c r="W56" s="4"/>
      <c r="X56" s="4" t="s">
        <v>149</v>
      </c>
      <c r="Y56" s="4" t="s">
        <v>44</v>
      </c>
      <c r="Z56" s="4" t="s">
        <v>83</v>
      </c>
      <c r="AA56" s="4">
        <v>226541</v>
      </c>
      <c r="AB56" s="4"/>
      <c r="AC56" s="4" t="s">
        <v>79</v>
      </c>
      <c r="AD56" s="3">
        <v>42081.445833333331</v>
      </c>
      <c r="AE56" s="3">
        <v>42081.445833333331</v>
      </c>
      <c r="AF56" s="4"/>
      <c r="AG56" s="2">
        <v>2015</v>
      </c>
      <c r="AH56" s="4" t="s">
        <v>149</v>
      </c>
      <c r="AI56" s="4" t="s">
        <v>202</v>
      </c>
      <c r="AJ56" s="4">
        <v>0</v>
      </c>
      <c r="AK56" s="3">
        <v>42005</v>
      </c>
      <c r="AL56" s="3">
        <v>42369</v>
      </c>
      <c r="AM56" s="4" t="s">
        <v>80</v>
      </c>
      <c r="AN56" s="4" t="s">
        <v>80</v>
      </c>
      <c r="AO56" s="4"/>
    </row>
    <row r="57" spans="1:41" customFormat="1" ht="146.25" hidden="1">
      <c r="A57" s="4" t="s">
        <v>230</v>
      </c>
      <c r="B57" s="4" t="s">
        <v>141</v>
      </c>
      <c r="C57" s="4" t="s">
        <v>252</v>
      </c>
      <c r="D57" s="4" t="s">
        <v>252</v>
      </c>
      <c r="E57" s="4" t="s">
        <v>38</v>
      </c>
      <c r="F57" s="4" t="s">
        <v>220</v>
      </c>
      <c r="G57" s="2">
        <v>2015</v>
      </c>
      <c r="H57" s="4">
        <v>2194865</v>
      </c>
      <c r="I57" s="4">
        <v>0</v>
      </c>
      <c r="J57" s="4" t="s">
        <v>11</v>
      </c>
      <c r="K57" s="4" t="s">
        <v>152</v>
      </c>
      <c r="L57" s="4" t="s">
        <v>145</v>
      </c>
      <c r="M57" s="3">
        <v>41820</v>
      </c>
      <c r="N57" s="4" t="s">
        <v>239</v>
      </c>
      <c r="O57" s="4" t="s">
        <v>29</v>
      </c>
      <c r="P57" s="4" t="s">
        <v>149</v>
      </c>
      <c r="Q57" s="4" t="s">
        <v>115</v>
      </c>
      <c r="R57" s="4" t="s">
        <v>230</v>
      </c>
      <c r="S57" s="4" t="s">
        <v>175</v>
      </c>
      <c r="T57" s="4" t="s">
        <v>141</v>
      </c>
      <c r="U57" s="4" t="s">
        <v>74</v>
      </c>
      <c r="V57" s="4" t="s">
        <v>217</v>
      </c>
      <c r="W57" s="4"/>
      <c r="X57" s="4" t="s">
        <v>149</v>
      </c>
      <c r="Y57" s="4" t="s">
        <v>44</v>
      </c>
      <c r="Z57" s="4" t="s">
        <v>83</v>
      </c>
      <c r="AA57" s="4">
        <v>217861</v>
      </c>
      <c r="AB57" s="4"/>
      <c r="AC57" s="4" t="s">
        <v>98</v>
      </c>
      <c r="AD57" s="3">
        <v>42075.638194444444</v>
      </c>
      <c r="AE57" s="3">
        <v>41891.495833333334</v>
      </c>
      <c r="AF57" s="4" t="s">
        <v>152</v>
      </c>
      <c r="AG57" s="2">
        <v>2015</v>
      </c>
      <c r="AH57" s="4" t="s">
        <v>149</v>
      </c>
      <c r="AI57" s="4" t="s">
        <v>202</v>
      </c>
      <c r="AJ57" s="4">
        <v>0</v>
      </c>
      <c r="AK57" s="3">
        <v>42005</v>
      </c>
      <c r="AL57" s="3">
        <v>42369</v>
      </c>
      <c r="AM57" s="4" t="s">
        <v>80</v>
      </c>
      <c r="AN57" s="4" t="s">
        <v>80</v>
      </c>
      <c r="AO57" s="4"/>
    </row>
    <row r="58" spans="1:41" customFormat="1" ht="101.25" hidden="1">
      <c r="A58" s="4" t="s">
        <v>230</v>
      </c>
      <c r="B58" s="4" t="s">
        <v>226</v>
      </c>
      <c r="C58" s="4" t="s">
        <v>252</v>
      </c>
      <c r="D58" s="4"/>
      <c r="E58" s="4"/>
      <c r="F58" s="4"/>
      <c r="G58" s="2">
        <v>2015</v>
      </c>
      <c r="H58" s="4">
        <v>3200000</v>
      </c>
      <c r="I58" s="4">
        <v>0</v>
      </c>
      <c r="J58" s="4" t="s">
        <v>138</v>
      </c>
      <c r="K58" s="4" t="s">
        <v>152</v>
      </c>
      <c r="L58" s="4" t="s">
        <v>145</v>
      </c>
      <c r="M58" s="3">
        <v>42048</v>
      </c>
      <c r="N58" s="4"/>
      <c r="O58" s="4" t="s">
        <v>54</v>
      </c>
      <c r="P58" s="4" t="s">
        <v>149</v>
      </c>
      <c r="Q58" s="4" t="s">
        <v>30</v>
      </c>
      <c r="R58" s="4" t="s">
        <v>230</v>
      </c>
      <c r="S58" s="4" t="s">
        <v>175</v>
      </c>
      <c r="T58" s="4" t="s">
        <v>226</v>
      </c>
      <c r="U58" s="4" t="s">
        <v>74</v>
      </c>
      <c r="V58" s="4" t="s">
        <v>95</v>
      </c>
      <c r="W58" s="4"/>
      <c r="X58" s="4" t="s">
        <v>149</v>
      </c>
      <c r="Y58" s="4" t="s">
        <v>44</v>
      </c>
      <c r="Z58" s="4" t="s">
        <v>83</v>
      </c>
      <c r="AA58" s="4">
        <v>224838</v>
      </c>
      <c r="AB58" s="4"/>
      <c r="AC58" s="4" t="s">
        <v>94</v>
      </c>
      <c r="AD58" s="3">
        <v>42051.509722222218</v>
      </c>
      <c r="AE58" s="3">
        <v>42051.509722222218</v>
      </c>
      <c r="AF58" s="4" t="s">
        <v>152</v>
      </c>
      <c r="AG58" s="2"/>
      <c r="AH58" s="4"/>
      <c r="AI58" s="4" t="s">
        <v>202</v>
      </c>
      <c r="AJ58" s="4"/>
      <c r="AK58" s="3"/>
      <c r="AL58" s="3"/>
      <c r="AM58" s="4"/>
      <c r="AN58" s="4"/>
      <c r="AO58" s="4"/>
    </row>
    <row r="59" spans="1:41" customFormat="1" ht="90" hidden="1">
      <c r="A59" s="4" t="s">
        <v>230</v>
      </c>
      <c r="B59" s="4" t="s">
        <v>20</v>
      </c>
      <c r="C59" s="4" t="s">
        <v>252</v>
      </c>
      <c r="D59" s="4" t="s">
        <v>252</v>
      </c>
      <c r="E59" s="4" t="s">
        <v>109</v>
      </c>
      <c r="F59" s="4" t="s">
        <v>16</v>
      </c>
      <c r="G59" s="2">
        <v>2015</v>
      </c>
      <c r="H59" s="4">
        <v>3213065</v>
      </c>
      <c r="I59" s="4">
        <v>0</v>
      </c>
      <c r="J59" s="4" t="s">
        <v>88</v>
      </c>
      <c r="K59" s="4" t="s">
        <v>152</v>
      </c>
      <c r="L59" s="4" t="s">
        <v>145</v>
      </c>
      <c r="M59" s="3">
        <v>42048</v>
      </c>
      <c r="N59" s="4" t="s">
        <v>16</v>
      </c>
      <c r="O59" s="4" t="s">
        <v>197</v>
      </c>
      <c r="P59" s="4" t="s">
        <v>149</v>
      </c>
      <c r="Q59" s="4" t="s">
        <v>30</v>
      </c>
      <c r="R59" s="4" t="s">
        <v>230</v>
      </c>
      <c r="S59" s="4" t="s">
        <v>175</v>
      </c>
      <c r="T59" s="4" t="s">
        <v>20</v>
      </c>
      <c r="U59" s="4" t="s">
        <v>74</v>
      </c>
      <c r="V59" s="4" t="s">
        <v>231</v>
      </c>
      <c r="W59" s="4"/>
      <c r="X59" s="4" t="s">
        <v>149</v>
      </c>
      <c r="Y59" s="4" t="s">
        <v>44</v>
      </c>
      <c r="Z59" s="4" t="s">
        <v>83</v>
      </c>
      <c r="AA59" s="4">
        <v>224839</v>
      </c>
      <c r="AB59" s="4"/>
      <c r="AC59" s="4" t="s">
        <v>94</v>
      </c>
      <c r="AD59" s="3">
        <v>42075.636111111111</v>
      </c>
      <c r="AE59" s="3">
        <v>42051.509722222218</v>
      </c>
      <c r="AF59" s="4" t="s">
        <v>152</v>
      </c>
      <c r="AG59" s="2">
        <v>2015</v>
      </c>
      <c r="AH59" s="4" t="s">
        <v>149</v>
      </c>
      <c r="AI59" s="4" t="s">
        <v>202</v>
      </c>
      <c r="AJ59" s="4">
        <v>0</v>
      </c>
      <c r="AK59" s="3">
        <v>42005</v>
      </c>
      <c r="AL59" s="3">
        <v>42369</v>
      </c>
      <c r="AM59" s="4" t="s">
        <v>80</v>
      </c>
      <c r="AN59" s="4" t="s">
        <v>80</v>
      </c>
      <c r="AO59" s="4"/>
    </row>
    <row r="60" spans="1:41" customFormat="1" ht="90" hidden="1">
      <c r="A60" s="4" t="s">
        <v>230</v>
      </c>
      <c r="B60" s="4" t="s">
        <v>68</v>
      </c>
      <c r="C60" s="4" t="s">
        <v>252</v>
      </c>
      <c r="D60" s="4" t="s">
        <v>252</v>
      </c>
      <c r="E60" s="4" t="s">
        <v>172</v>
      </c>
      <c r="F60" s="4" t="s">
        <v>171</v>
      </c>
      <c r="G60" s="2">
        <v>2015</v>
      </c>
      <c r="H60" s="4">
        <v>0</v>
      </c>
      <c r="I60" s="4">
        <v>750000</v>
      </c>
      <c r="J60" s="4" t="s">
        <v>210</v>
      </c>
      <c r="K60" s="4">
        <v>750000</v>
      </c>
      <c r="L60" s="4" t="s">
        <v>145</v>
      </c>
      <c r="M60" s="3">
        <v>42024</v>
      </c>
      <c r="N60" s="4" t="s">
        <v>49</v>
      </c>
      <c r="O60" s="4" t="s">
        <v>167</v>
      </c>
      <c r="P60" s="4" t="s">
        <v>149</v>
      </c>
      <c r="Q60" s="4" t="s">
        <v>224</v>
      </c>
      <c r="R60" s="4" t="s">
        <v>230</v>
      </c>
      <c r="S60" s="4" t="s">
        <v>175</v>
      </c>
      <c r="T60" s="4" t="s">
        <v>68</v>
      </c>
      <c r="U60" s="4" t="s">
        <v>194</v>
      </c>
      <c r="V60" s="4" t="s">
        <v>118</v>
      </c>
      <c r="W60" s="4"/>
      <c r="X60" s="4" t="s">
        <v>149</v>
      </c>
      <c r="Y60" s="4" t="s">
        <v>44</v>
      </c>
      <c r="Z60" s="4" t="s">
        <v>83</v>
      </c>
      <c r="AA60" s="4">
        <v>227027</v>
      </c>
      <c r="AB60" s="4"/>
      <c r="AC60" s="4" t="s">
        <v>79</v>
      </c>
      <c r="AD60" s="3">
        <v>42088.584027777775</v>
      </c>
      <c r="AE60" s="3">
        <v>42088.584027777775</v>
      </c>
      <c r="AF60" s="4" t="s">
        <v>232</v>
      </c>
      <c r="AG60" s="2">
        <v>2015</v>
      </c>
      <c r="AH60" s="4" t="s">
        <v>149</v>
      </c>
      <c r="AI60" s="4" t="s">
        <v>202</v>
      </c>
      <c r="AJ60" s="4">
        <v>0</v>
      </c>
      <c r="AK60" s="3">
        <v>42005</v>
      </c>
      <c r="AL60" s="3">
        <v>42369</v>
      </c>
      <c r="AM60" s="4" t="s">
        <v>80</v>
      </c>
      <c r="AN60" s="4" t="s">
        <v>80</v>
      </c>
      <c r="AO60" s="4"/>
    </row>
    <row r="61" spans="1:41" customFormat="1" ht="56.25" hidden="1">
      <c r="A61" s="4" t="s">
        <v>230</v>
      </c>
      <c r="B61" s="4" t="s">
        <v>18</v>
      </c>
      <c r="C61" s="4" t="s">
        <v>252</v>
      </c>
      <c r="D61" s="4"/>
      <c r="E61" s="4"/>
      <c r="F61" s="4"/>
      <c r="G61" s="2">
        <v>2015</v>
      </c>
      <c r="H61" s="4">
        <v>19517</v>
      </c>
      <c r="I61" s="4">
        <v>0</v>
      </c>
      <c r="J61" s="4" t="s">
        <v>260</v>
      </c>
      <c r="K61" s="4" t="s">
        <v>152</v>
      </c>
      <c r="L61" s="4" t="s">
        <v>145</v>
      </c>
      <c r="M61" s="3">
        <v>42048</v>
      </c>
      <c r="N61" s="4"/>
      <c r="O61" s="4" t="s">
        <v>167</v>
      </c>
      <c r="P61" s="4" t="s">
        <v>149</v>
      </c>
      <c r="Q61" s="4" t="s">
        <v>30</v>
      </c>
      <c r="R61" s="4" t="s">
        <v>230</v>
      </c>
      <c r="S61" s="4" t="s">
        <v>175</v>
      </c>
      <c r="T61" s="4" t="s">
        <v>18</v>
      </c>
      <c r="U61" s="4" t="s">
        <v>113</v>
      </c>
      <c r="V61" s="4" t="s">
        <v>112</v>
      </c>
      <c r="W61" s="4"/>
      <c r="X61" s="4" t="s">
        <v>149</v>
      </c>
      <c r="Y61" s="4" t="s">
        <v>44</v>
      </c>
      <c r="Z61" s="4" t="s">
        <v>83</v>
      </c>
      <c r="AA61" s="4">
        <v>224840</v>
      </c>
      <c r="AB61" s="4"/>
      <c r="AC61" s="4" t="s">
        <v>94</v>
      </c>
      <c r="AD61" s="3">
        <v>42051.510416666664</v>
      </c>
      <c r="AE61" s="3">
        <v>42051.510416666664</v>
      </c>
      <c r="AF61" s="4" t="s">
        <v>152</v>
      </c>
      <c r="AG61" s="2"/>
      <c r="AH61" s="4"/>
      <c r="AI61" s="4" t="s">
        <v>202</v>
      </c>
      <c r="AJ61" s="4"/>
      <c r="AK61" s="3"/>
      <c r="AL61" s="3"/>
      <c r="AM61" s="4"/>
      <c r="AN61" s="4"/>
      <c r="AO61" s="4"/>
    </row>
    <row r="62" spans="1:41" customFormat="1" ht="78.75" hidden="1">
      <c r="A62" s="4" t="s">
        <v>230</v>
      </c>
      <c r="B62" s="4" t="s">
        <v>18</v>
      </c>
      <c r="C62" s="4" t="s">
        <v>252</v>
      </c>
      <c r="D62" s="4"/>
      <c r="E62" s="4"/>
      <c r="F62" s="4"/>
      <c r="G62" s="2">
        <v>2015</v>
      </c>
      <c r="H62" s="4">
        <v>19517</v>
      </c>
      <c r="I62" s="4">
        <v>0</v>
      </c>
      <c r="J62" s="4" t="s">
        <v>182</v>
      </c>
      <c r="K62" s="4" t="s">
        <v>152</v>
      </c>
      <c r="L62" s="4" t="s">
        <v>145</v>
      </c>
      <c r="M62" s="3">
        <v>42047</v>
      </c>
      <c r="N62" s="4"/>
      <c r="O62" s="4" t="s">
        <v>54</v>
      </c>
      <c r="P62" s="4" t="s">
        <v>149</v>
      </c>
      <c r="Q62" s="4" t="s">
        <v>30</v>
      </c>
      <c r="R62" s="4" t="s">
        <v>230</v>
      </c>
      <c r="S62" s="4" t="s">
        <v>175</v>
      </c>
      <c r="T62" s="4" t="s">
        <v>18</v>
      </c>
      <c r="U62" s="4" t="s">
        <v>113</v>
      </c>
      <c r="V62" s="4" t="s">
        <v>112</v>
      </c>
      <c r="W62" s="4"/>
      <c r="X62" s="4" t="s">
        <v>149</v>
      </c>
      <c r="Y62" s="4" t="s">
        <v>44</v>
      </c>
      <c r="Z62" s="4" t="s">
        <v>83</v>
      </c>
      <c r="AA62" s="4">
        <v>225003</v>
      </c>
      <c r="AB62" s="4"/>
      <c r="AC62" s="4" t="s">
        <v>94</v>
      </c>
      <c r="AD62" s="3">
        <v>42054.757638888885</v>
      </c>
      <c r="AE62" s="3">
        <v>42054.757638888885</v>
      </c>
      <c r="AF62" s="4" t="s">
        <v>152</v>
      </c>
      <c r="AG62" s="2"/>
      <c r="AH62" s="4"/>
      <c r="AI62" s="4" t="s">
        <v>202</v>
      </c>
      <c r="AJ62" s="4"/>
      <c r="AK62" s="3"/>
      <c r="AL62" s="3"/>
      <c r="AM62" s="4"/>
      <c r="AN62" s="4"/>
      <c r="AO62" s="4"/>
    </row>
    <row r="63" spans="1:41" customFormat="1" ht="135" hidden="1">
      <c r="A63" s="4" t="s">
        <v>230</v>
      </c>
      <c r="B63" s="4" t="s">
        <v>18</v>
      </c>
      <c r="C63" s="4" t="s">
        <v>252</v>
      </c>
      <c r="D63" s="4"/>
      <c r="E63" s="4"/>
      <c r="F63" s="4"/>
      <c r="G63" s="2">
        <v>2015</v>
      </c>
      <c r="H63" s="4">
        <v>3213065</v>
      </c>
      <c r="I63" s="4">
        <v>0</v>
      </c>
      <c r="J63" s="4" t="s">
        <v>67</v>
      </c>
      <c r="K63" s="4" t="s">
        <v>152</v>
      </c>
      <c r="L63" s="4" t="s">
        <v>145</v>
      </c>
      <c r="M63" s="3">
        <v>42013</v>
      </c>
      <c r="N63" s="4"/>
      <c r="O63" s="4" t="s">
        <v>54</v>
      </c>
      <c r="P63" s="4" t="s">
        <v>149</v>
      </c>
      <c r="Q63" s="4" t="s">
        <v>30</v>
      </c>
      <c r="R63" s="4" t="s">
        <v>230</v>
      </c>
      <c r="S63" s="4" t="s">
        <v>175</v>
      </c>
      <c r="T63" s="4" t="s">
        <v>18</v>
      </c>
      <c r="U63" s="4" t="s">
        <v>113</v>
      </c>
      <c r="V63" s="4" t="s">
        <v>112</v>
      </c>
      <c r="W63" s="4"/>
      <c r="X63" s="4" t="s">
        <v>149</v>
      </c>
      <c r="Y63" s="4" t="s">
        <v>44</v>
      </c>
      <c r="Z63" s="4" t="s">
        <v>83</v>
      </c>
      <c r="AA63" s="4">
        <v>225004</v>
      </c>
      <c r="AB63" s="4"/>
      <c r="AC63" s="4" t="s">
        <v>94</v>
      </c>
      <c r="AD63" s="3">
        <v>42054.758333333331</v>
      </c>
      <c r="AE63" s="3">
        <v>42054.758333333331</v>
      </c>
      <c r="AF63" s="4" t="s">
        <v>152</v>
      </c>
      <c r="AG63" s="2"/>
      <c r="AH63" s="4"/>
      <c r="AI63" s="4" t="s">
        <v>202</v>
      </c>
      <c r="AJ63" s="4"/>
      <c r="AK63" s="3"/>
      <c r="AL63" s="3"/>
      <c r="AM63" s="4"/>
      <c r="AN63" s="4"/>
      <c r="AO63" s="4"/>
    </row>
    <row r="64" spans="1:41" customFormat="1" ht="56.25" hidden="1">
      <c r="A64" s="4" t="s">
        <v>230</v>
      </c>
      <c r="B64" s="4" t="s">
        <v>25</v>
      </c>
      <c r="C64" s="4" t="s">
        <v>252</v>
      </c>
      <c r="D64" s="4" t="s">
        <v>252</v>
      </c>
      <c r="E64" s="4" t="s">
        <v>242</v>
      </c>
      <c r="F64" s="4" t="s">
        <v>258</v>
      </c>
      <c r="G64" s="2">
        <v>2015</v>
      </c>
      <c r="H64" s="4">
        <v>37871636</v>
      </c>
      <c r="I64" s="4">
        <v>0</v>
      </c>
      <c r="J64" s="4" t="s">
        <v>258</v>
      </c>
      <c r="K64" s="4" t="s">
        <v>152</v>
      </c>
      <c r="L64" s="4" t="s">
        <v>145</v>
      </c>
      <c r="M64" s="3">
        <v>42104</v>
      </c>
      <c r="N64" s="4" t="s">
        <v>13</v>
      </c>
      <c r="O64" s="4" t="s">
        <v>60</v>
      </c>
      <c r="P64" s="4" t="s">
        <v>149</v>
      </c>
      <c r="Q64" s="4" t="s">
        <v>115</v>
      </c>
      <c r="R64" s="4" t="s">
        <v>230</v>
      </c>
      <c r="S64" s="4" t="s">
        <v>175</v>
      </c>
      <c r="T64" s="4" t="s">
        <v>25</v>
      </c>
      <c r="U64" s="4" t="s">
        <v>194</v>
      </c>
      <c r="V64" s="4" t="s">
        <v>176</v>
      </c>
      <c r="W64" s="4"/>
      <c r="X64" s="4" t="s">
        <v>149</v>
      </c>
      <c r="Y64" s="4" t="s">
        <v>44</v>
      </c>
      <c r="Z64" s="4" t="s">
        <v>83</v>
      </c>
      <c r="AA64" s="4">
        <v>228846</v>
      </c>
      <c r="AB64" s="4"/>
      <c r="AC64" s="4" t="s">
        <v>79</v>
      </c>
      <c r="AD64" s="3">
        <v>42117.515277777777</v>
      </c>
      <c r="AE64" s="3">
        <v>42117.515277777777</v>
      </c>
      <c r="AF64" s="4" t="s">
        <v>152</v>
      </c>
      <c r="AG64" s="2">
        <v>2015</v>
      </c>
      <c r="AH64" s="4" t="s">
        <v>149</v>
      </c>
      <c r="AI64" s="4" t="s">
        <v>202</v>
      </c>
      <c r="AJ64" s="4">
        <v>0</v>
      </c>
      <c r="AK64" s="3">
        <v>42005</v>
      </c>
      <c r="AL64" s="3">
        <v>42369</v>
      </c>
      <c r="AM64" s="4" t="s">
        <v>80</v>
      </c>
      <c r="AN64" s="4" t="s">
        <v>80</v>
      </c>
      <c r="AO64" s="4"/>
    </row>
    <row r="65" spans="1:41" customFormat="1" ht="56.25" hidden="1">
      <c r="A65" s="4" t="s">
        <v>184</v>
      </c>
      <c r="B65" s="4" t="s">
        <v>25</v>
      </c>
      <c r="C65" s="4" t="s">
        <v>252</v>
      </c>
      <c r="D65" s="4" t="s">
        <v>252</v>
      </c>
      <c r="E65" s="4" t="s">
        <v>0</v>
      </c>
      <c r="F65" s="4" t="s">
        <v>100</v>
      </c>
      <c r="G65" s="2">
        <v>2015</v>
      </c>
      <c r="H65" s="4">
        <v>337979</v>
      </c>
      <c r="I65" s="4">
        <v>0</v>
      </c>
      <c r="J65" s="4" t="s">
        <v>101</v>
      </c>
      <c r="K65" s="4" t="s">
        <v>152</v>
      </c>
      <c r="L65" s="4" t="s">
        <v>145</v>
      </c>
      <c r="M65" s="3">
        <v>42078</v>
      </c>
      <c r="N65" s="4" t="s">
        <v>100</v>
      </c>
      <c r="O65" s="4" t="s">
        <v>167</v>
      </c>
      <c r="P65" s="4" t="s">
        <v>149</v>
      </c>
      <c r="Q65" s="4" t="s">
        <v>115</v>
      </c>
      <c r="R65" s="4" t="s">
        <v>184</v>
      </c>
      <c r="S65" s="4" t="s">
        <v>59</v>
      </c>
      <c r="T65" s="4" t="s">
        <v>25</v>
      </c>
      <c r="U65" s="4" t="s">
        <v>194</v>
      </c>
      <c r="V65" s="4" t="s">
        <v>176</v>
      </c>
      <c r="W65" s="4"/>
      <c r="X65" s="4" t="s">
        <v>149</v>
      </c>
      <c r="Y65" s="4" t="s">
        <v>44</v>
      </c>
      <c r="Z65" s="4" t="s">
        <v>83</v>
      </c>
      <c r="AA65" s="4">
        <v>226789</v>
      </c>
      <c r="AB65" s="4"/>
      <c r="AC65" s="4" t="s">
        <v>79</v>
      </c>
      <c r="AD65" s="3">
        <v>42117.513194444444</v>
      </c>
      <c r="AE65" s="3">
        <v>42083.454861111109</v>
      </c>
      <c r="AF65" s="4" t="s">
        <v>152</v>
      </c>
      <c r="AG65" s="2">
        <v>2015</v>
      </c>
      <c r="AH65" s="4" t="s">
        <v>149</v>
      </c>
      <c r="AI65" s="4" t="s">
        <v>202</v>
      </c>
      <c r="AJ65" s="4">
        <v>0</v>
      </c>
      <c r="AK65" s="3">
        <v>42005</v>
      </c>
      <c r="AL65" s="3">
        <v>42369</v>
      </c>
      <c r="AM65" s="4" t="s">
        <v>80</v>
      </c>
      <c r="AN65" s="4" t="s">
        <v>80</v>
      </c>
      <c r="AO65" s="4"/>
    </row>
    <row r="66" spans="1:41" customFormat="1" ht="56.25" hidden="1">
      <c r="A66" s="4" t="s">
        <v>184</v>
      </c>
      <c r="B66" s="4" t="s">
        <v>25</v>
      </c>
      <c r="C66" s="4" t="s">
        <v>252</v>
      </c>
      <c r="D66" s="4" t="s">
        <v>252</v>
      </c>
      <c r="E66" s="4" t="s">
        <v>242</v>
      </c>
      <c r="F66" s="4" t="s">
        <v>258</v>
      </c>
      <c r="G66" s="2">
        <v>2015</v>
      </c>
      <c r="H66" s="4">
        <v>1290603</v>
      </c>
      <c r="I66" s="4">
        <v>0</v>
      </c>
      <c r="J66" s="4" t="s">
        <v>157</v>
      </c>
      <c r="K66" s="4" t="s">
        <v>152</v>
      </c>
      <c r="L66" s="4" t="s">
        <v>145</v>
      </c>
      <c r="M66" s="3">
        <v>42078</v>
      </c>
      <c r="N66" s="4" t="s">
        <v>13</v>
      </c>
      <c r="O66" s="4" t="s">
        <v>60</v>
      </c>
      <c r="P66" s="4" t="s">
        <v>149</v>
      </c>
      <c r="Q66" s="4" t="s">
        <v>115</v>
      </c>
      <c r="R66" s="4" t="s">
        <v>184</v>
      </c>
      <c r="S66" s="4" t="s">
        <v>59</v>
      </c>
      <c r="T66" s="4" t="s">
        <v>25</v>
      </c>
      <c r="U66" s="4" t="s">
        <v>194</v>
      </c>
      <c r="V66" s="4" t="s">
        <v>176</v>
      </c>
      <c r="W66" s="4"/>
      <c r="X66" s="4" t="s">
        <v>149</v>
      </c>
      <c r="Y66" s="4" t="s">
        <v>44</v>
      </c>
      <c r="Z66" s="4" t="s">
        <v>83</v>
      </c>
      <c r="AA66" s="4">
        <v>226783</v>
      </c>
      <c r="AB66" s="4"/>
      <c r="AC66" s="4" t="s">
        <v>79</v>
      </c>
      <c r="AD66" s="3">
        <v>42117.515972222223</v>
      </c>
      <c r="AE66" s="3">
        <v>42083.45</v>
      </c>
      <c r="AF66" s="4" t="s">
        <v>152</v>
      </c>
      <c r="AG66" s="2">
        <v>2015</v>
      </c>
      <c r="AH66" s="4" t="s">
        <v>149</v>
      </c>
      <c r="AI66" s="4" t="s">
        <v>202</v>
      </c>
      <c r="AJ66" s="4">
        <v>0</v>
      </c>
      <c r="AK66" s="3">
        <v>42005</v>
      </c>
      <c r="AL66" s="3">
        <v>42369</v>
      </c>
      <c r="AM66" s="4" t="s">
        <v>80</v>
      </c>
      <c r="AN66" s="4" t="s">
        <v>80</v>
      </c>
      <c r="AO66" s="4"/>
    </row>
    <row r="67" spans="1:41" customFormat="1" ht="56.25" hidden="1">
      <c r="A67" s="4" t="s">
        <v>184</v>
      </c>
      <c r="B67" s="4" t="s">
        <v>25</v>
      </c>
      <c r="C67" s="4" t="s">
        <v>252</v>
      </c>
      <c r="D67" s="4" t="s">
        <v>252</v>
      </c>
      <c r="E67" s="4" t="s">
        <v>242</v>
      </c>
      <c r="F67" s="4" t="s">
        <v>258</v>
      </c>
      <c r="G67" s="2">
        <v>2015</v>
      </c>
      <c r="H67" s="4">
        <v>13226563</v>
      </c>
      <c r="I67" s="4">
        <v>0</v>
      </c>
      <c r="J67" s="4" t="s">
        <v>214</v>
      </c>
      <c r="K67" s="4" t="s">
        <v>152</v>
      </c>
      <c r="L67" s="4" t="s">
        <v>145</v>
      </c>
      <c r="M67" s="3">
        <v>42078</v>
      </c>
      <c r="N67" s="4" t="s">
        <v>13</v>
      </c>
      <c r="O67" s="4" t="s">
        <v>60</v>
      </c>
      <c r="P67" s="4" t="s">
        <v>149</v>
      </c>
      <c r="Q67" s="4" t="s">
        <v>115</v>
      </c>
      <c r="R67" s="4" t="s">
        <v>184</v>
      </c>
      <c r="S67" s="4" t="s">
        <v>59</v>
      </c>
      <c r="T67" s="4" t="s">
        <v>25</v>
      </c>
      <c r="U67" s="4" t="s">
        <v>194</v>
      </c>
      <c r="V67" s="4" t="s">
        <v>176</v>
      </c>
      <c r="W67" s="4"/>
      <c r="X67" s="4" t="s">
        <v>149</v>
      </c>
      <c r="Y67" s="4" t="s">
        <v>44</v>
      </c>
      <c r="Z67" s="4" t="s">
        <v>83</v>
      </c>
      <c r="AA67" s="4">
        <v>226784</v>
      </c>
      <c r="AB67" s="4"/>
      <c r="AC67" s="4" t="s">
        <v>79</v>
      </c>
      <c r="AD67" s="3">
        <v>42117.516666666663</v>
      </c>
      <c r="AE67" s="3">
        <v>42083.450694444444</v>
      </c>
      <c r="AF67" s="4" t="s">
        <v>152</v>
      </c>
      <c r="AG67" s="2">
        <v>2015</v>
      </c>
      <c r="AH67" s="4" t="s">
        <v>149</v>
      </c>
      <c r="AI67" s="4" t="s">
        <v>202</v>
      </c>
      <c r="AJ67" s="4">
        <v>0</v>
      </c>
      <c r="AK67" s="3">
        <v>42005</v>
      </c>
      <c r="AL67" s="3">
        <v>42369</v>
      </c>
      <c r="AM67" s="4" t="s">
        <v>80</v>
      </c>
      <c r="AN67" s="4" t="s">
        <v>80</v>
      </c>
      <c r="AO67" s="4"/>
    </row>
    <row r="68" spans="1:41" customFormat="1" ht="123.75" hidden="1">
      <c r="A68" s="4" t="s">
        <v>25</v>
      </c>
      <c r="B68" s="4" t="s">
        <v>139</v>
      </c>
      <c r="C68" s="4" t="s">
        <v>252</v>
      </c>
      <c r="D68" s="4" t="s">
        <v>252</v>
      </c>
      <c r="E68" s="4" t="s">
        <v>137</v>
      </c>
      <c r="F68" s="4" t="s">
        <v>65</v>
      </c>
      <c r="G68" s="2">
        <v>2015</v>
      </c>
      <c r="H68" s="4">
        <v>-499155</v>
      </c>
      <c r="I68" s="4">
        <v>0</v>
      </c>
      <c r="J68" s="4" t="s">
        <v>143</v>
      </c>
      <c r="K68" s="4"/>
      <c r="L68" s="4" t="s">
        <v>145</v>
      </c>
      <c r="M68" s="3">
        <v>42025</v>
      </c>
      <c r="N68" s="4" t="s">
        <v>111</v>
      </c>
      <c r="O68" s="4" t="s">
        <v>54</v>
      </c>
      <c r="P68" s="4" t="s">
        <v>149</v>
      </c>
      <c r="Q68" s="4" t="s">
        <v>115</v>
      </c>
      <c r="R68" s="4" t="s">
        <v>25</v>
      </c>
      <c r="S68" s="4" t="s">
        <v>130</v>
      </c>
      <c r="T68" s="4" t="s">
        <v>139</v>
      </c>
      <c r="U68" s="4" t="s">
        <v>194</v>
      </c>
      <c r="V68" s="4" t="s">
        <v>41</v>
      </c>
      <c r="W68" s="4"/>
      <c r="X68" s="4" t="s">
        <v>149</v>
      </c>
      <c r="Y68" s="4" t="s">
        <v>44</v>
      </c>
      <c r="Z68" s="4" t="s">
        <v>83</v>
      </c>
      <c r="AA68" s="4">
        <v>228844</v>
      </c>
      <c r="AB68" s="4"/>
      <c r="AC68" s="4" t="s">
        <v>79</v>
      </c>
      <c r="AD68" s="3">
        <v>42083.454166666663</v>
      </c>
      <c r="AE68" s="3">
        <v>42083.454166666663</v>
      </c>
      <c r="AF68" s="4"/>
      <c r="AG68" s="2">
        <v>2015</v>
      </c>
      <c r="AH68" s="4" t="s">
        <v>149</v>
      </c>
      <c r="AI68" s="4" t="s">
        <v>202</v>
      </c>
      <c r="AJ68" s="4">
        <v>0</v>
      </c>
      <c r="AK68" s="3">
        <v>42005</v>
      </c>
      <c r="AL68" s="3">
        <v>42369</v>
      </c>
      <c r="AM68" s="4" t="s">
        <v>80</v>
      </c>
      <c r="AN68" s="4" t="s">
        <v>80</v>
      </c>
      <c r="AO68" s="4"/>
    </row>
    <row r="69" spans="1:41" customFormat="1" ht="123.75" hidden="1">
      <c r="A69" s="4" t="s">
        <v>77</v>
      </c>
      <c r="B69" s="4" t="s">
        <v>139</v>
      </c>
      <c r="C69" s="4" t="s">
        <v>252</v>
      </c>
      <c r="D69" s="4" t="s">
        <v>252</v>
      </c>
      <c r="E69" s="4" t="s">
        <v>137</v>
      </c>
      <c r="F69" s="4" t="s">
        <v>65</v>
      </c>
      <c r="G69" s="2">
        <v>2015</v>
      </c>
      <c r="H69" s="4">
        <v>-399996</v>
      </c>
      <c r="I69" s="4">
        <v>0</v>
      </c>
      <c r="J69" s="4" t="s">
        <v>89</v>
      </c>
      <c r="K69" s="4"/>
      <c r="L69" s="4" t="s">
        <v>145</v>
      </c>
      <c r="M69" s="3">
        <v>42079</v>
      </c>
      <c r="N69" s="4" t="s">
        <v>111</v>
      </c>
      <c r="O69" s="4" t="s">
        <v>54</v>
      </c>
      <c r="P69" s="4" t="s">
        <v>149</v>
      </c>
      <c r="Q69" s="4" t="s">
        <v>115</v>
      </c>
      <c r="R69" s="4" t="s">
        <v>77</v>
      </c>
      <c r="S69" s="4" t="s">
        <v>130</v>
      </c>
      <c r="T69" s="4" t="s">
        <v>139</v>
      </c>
      <c r="U69" s="4" t="s">
        <v>194</v>
      </c>
      <c r="V69" s="4" t="s">
        <v>41</v>
      </c>
      <c r="W69" s="4"/>
      <c r="X69" s="4" t="s">
        <v>149</v>
      </c>
      <c r="Y69" s="4" t="s">
        <v>44</v>
      </c>
      <c r="Z69" s="4" t="s">
        <v>83</v>
      </c>
      <c r="AA69" s="4">
        <v>226430</v>
      </c>
      <c r="AB69" s="4"/>
      <c r="AC69" s="4" t="s">
        <v>79</v>
      </c>
      <c r="AD69" s="3">
        <v>42080.513194444444</v>
      </c>
      <c r="AE69" s="3">
        <v>42080.513194444444</v>
      </c>
      <c r="AF69" s="4"/>
      <c r="AG69" s="2">
        <v>2015</v>
      </c>
      <c r="AH69" s="4" t="s">
        <v>149</v>
      </c>
      <c r="AI69" s="4" t="s">
        <v>202</v>
      </c>
      <c r="AJ69" s="4">
        <v>0</v>
      </c>
      <c r="AK69" s="3">
        <v>42005</v>
      </c>
      <c r="AL69" s="3">
        <v>42369</v>
      </c>
      <c r="AM69" s="4" t="s">
        <v>80</v>
      </c>
      <c r="AN69" s="4" t="s">
        <v>80</v>
      </c>
      <c r="AO69" s="4"/>
    </row>
    <row r="70" spans="1:41" customFormat="1" ht="123.75" hidden="1">
      <c r="A70" s="4" t="s">
        <v>77</v>
      </c>
      <c r="B70" s="4" t="s">
        <v>139</v>
      </c>
      <c r="C70" s="4" t="s">
        <v>252</v>
      </c>
      <c r="D70" s="4" t="s">
        <v>252</v>
      </c>
      <c r="E70" s="4" t="s">
        <v>137</v>
      </c>
      <c r="F70" s="4" t="s">
        <v>65</v>
      </c>
      <c r="G70" s="2">
        <v>2015</v>
      </c>
      <c r="H70" s="4">
        <v>-495742</v>
      </c>
      <c r="I70" s="4">
        <v>0</v>
      </c>
      <c r="J70" s="4" t="s">
        <v>215</v>
      </c>
      <c r="K70" s="4"/>
      <c r="L70" s="4" t="s">
        <v>145</v>
      </c>
      <c r="M70" s="3">
        <v>42079</v>
      </c>
      <c r="N70" s="4" t="s">
        <v>111</v>
      </c>
      <c r="O70" s="4" t="s">
        <v>54</v>
      </c>
      <c r="P70" s="4" t="s">
        <v>149</v>
      </c>
      <c r="Q70" s="4" t="s">
        <v>115</v>
      </c>
      <c r="R70" s="4" t="s">
        <v>77</v>
      </c>
      <c r="S70" s="4" t="s">
        <v>130</v>
      </c>
      <c r="T70" s="4" t="s">
        <v>139</v>
      </c>
      <c r="U70" s="4" t="s">
        <v>194</v>
      </c>
      <c r="V70" s="4" t="s">
        <v>41</v>
      </c>
      <c r="W70" s="4"/>
      <c r="X70" s="4" t="s">
        <v>149</v>
      </c>
      <c r="Y70" s="4" t="s">
        <v>44</v>
      </c>
      <c r="Z70" s="4" t="s">
        <v>83</v>
      </c>
      <c r="AA70" s="4">
        <v>226432</v>
      </c>
      <c r="AB70" s="4"/>
      <c r="AC70" s="4" t="s">
        <v>79</v>
      </c>
      <c r="AD70" s="3">
        <v>42080.513888888891</v>
      </c>
      <c r="AE70" s="3">
        <v>42080.513888888891</v>
      </c>
      <c r="AF70" s="4"/>
      <c r="AG70" s="2">
        <v>2015</v>
      </c>
      <c r="AH70" s="4" t="s">
        <v>149</v>
      </c>
      <c r="AI70" s="4" t="s">
        <v>202</v>
      </c>
      <c r="AJ70" s="4">
        <v>0</v>
      </c>
      <c r="AK70" s="3">
        <v>42005</v>
      </c>
      <c r="AL70" s="3">
        <v>42369</v>
      </c>
      <c r="AM70" s="4" t="s">
        <v>80</v>
      </c>
      <c r="AN70" s="4" t="s">
        <v>80</v>
      </c>
      <c r="AO70" s="4"/>
    </row>
  </sheetData>
  <autoFilter ref="A7:AO70">
    <filterColumn colId="0">
      <colorFilter dxfId="0"/>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election activeCell="C31" sqref="C31"/>
    </sheetView>
  </sheetViews>
  <sheetFormatPr defaultRowHeight="12.75"/>
  <cols>
    <col min="1" max="1" width="39.7109375" bestFit="1" customWidth="1"/>
    <col min="2" max="2" width="12.85546875" bestFit="1" customWidth="1"/>
  </cols>
  <sheetData>
    <row r="1" spans="1:2">
      <c r="A1" t="s">
        <v>289</v>
      </c>
    </row>
    <row r="2" spans="1:2">
      <c r="A2" t="s">
        <v>267</v>
      </c>
    </row>
    <row r="4" spans="1:2">
      <c r="A4" s="21" t="s">
        <v>139</v>
      </c>
      <c r="B4" s="20">
        <v>2187758</v>
      </c>
    </row>
    <row r="6" spans="1:2">
      <c r="A6" s="7"/>
      <c r="B6" s="7" t="s">
        <v>276</v>
      </c>
    </row>
    <row r="7" spans="1:2">
      <c r="A7" t="s">
        <v>285</v>
      </c>
      <c r="B7" s="5">
        <v>0.99295999999999995</v>
      </c>
    </row>
    <row r="8" spans="1:2">
      <c r="A8" t="s">
        <v>116</v>
      </c>
      <c r="B8" s="5">
        <v>0.89573800000000003</v>
      </c>
    </row>
    <row r="9" spans="1:2">
      <c r="A9" t="s">
        <v>288</v>
      </c>
      <c r="B9" s="5">
        <v>0.29905999999999999</v>
      </c>
    </row>
    <row r="10" spans="1:2" ht="13.5" thickBot="1">
      <c r="A10" s="11" t="s">
        <v>263</v>
      </c>
      <c r="B10" s="12">
        <v>2.1877580000000001</v>
      </c>
    </row>
    <row r="13" spans="1:2">
      <c r="B13"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election activeCell="A4" sqref="A4"/>
    </sheetView>
  </sheetViews>
  <sheetFormatPr defaultRowHeight="12.75"/>
  <cols>
    <col min="1" max="1" width="23.85546875" bestFit="1" customWidth="1"/>
    <col min="2" max="2" width="15" bestFit="1" customWidth="1"/>
  </cols>
  <sheetData>
    <row r="1" spans="1:2">
      <c r="A1" t="s">
        <v>281</v>
      </c>
    </row>
    <row r="2" spans="1:2">
      <c r="A2" t="s">
        <v>273</v>
      </c>
    </row>
    <row r="4" spans="1:2">
      <c r="A4" s="7"/>
      <c r="B4" s="7" t="s">
        <v>276</v>
      </c>
    </row>
    <row r="5" spans="1:2">
      <c r="A5" t="s">
        <v>252</v>
      </c>
      <c r="B5" s="5">
        <v>124.470658</v>
      </c>
    </row>
    <row r="6" spans="1:2">
      <c r="A6" t="s">
        <v>280</v>
      </c>
      <c r="B6" s="5">
        <v>36.446972000000002</v>
      </c>
    </row>
    <row r="7" spans="1:2" ht="13.5" thickBot="1">
      <c r="A7" s="11" t="s">
        <v>263</v>
      </c>
      <c r="B7" s="12">
        <v>160.91763</v>
      </c>
    </row>
    <row r="8" spans="1:2">
      <c r="B8" s="15"/>
    </row>
    <row r="9" spans="1:2">
      <c r="A9" t="s">
        <v>282</v>
      </c>
      <c r="B9" s="15">
        <v>747.51764400000002</v>
      </c>
    </row>
    <row r="10" spans="1:2">
      <c r="A10" t="s">
        <v>283</v>
      </c>
      <c r="B10" s="19">
        <f>B5/B9</f>
        <v>0.16651200008330505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Fig's 1, 6 &amp; 7</vt:lpstr>
      <vt:lpstr>Fig. 2; Tbl 1</vt:lpstr>
      <vt:lpstr>Fig. 3</vt:lpstr>
      <vt:lpstr>Fig. 4</vt:lpstr>
      <vt:lpstr>Fig. 5</vt:lpstr>
      <vt:lpstr>Ref's &amp; IDPs</vt:lpstr>
      <vt:lpstr>Pooled funds</vt:lpstr>
      <vt:lpstr>Appeals</vt:lpstr>
    </vt:vector>
  </TitlesOfParts>
  <Company>unog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rebeccah</cp:lastModifiedBy>
  <cp:lastPrinted>2006-11-14T15:10:05Z</cp:lastPrinted>
  <dcterms:created xsi:type="dcterms:W3CDTF">2006-11-14T14:07:21Z</dcterms:created>
  <dcterms:modified xsi:type="dcterms:W3CDTF">2015-04-29T09:31:33Z</dcterms:modified>
</cp:coreProperties>
</file>